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416" yWindow="2436" windowWidth="12408" windowHeight="4560" activeTab="2"/>
  </bookViews>
  <sheets>
    <sheet name="fit" sheetId="1" r:id="rId1"/>
    <sheet name="stat" sheetId="2" r:id="rId2"/>
    <sheet name="dg" sheetId="3" r:id="rId3"/>
  </sheets>
  <calcPr calcId="145621"/>
</workbook>
</file>

<file path=xl/calcChain.xml><?xml version="1.0" encoding="utf-8"?>
<calcChain xmlns="http://schemas.openxmlformats.org/spreadsheetml/2006/main">
  <c r="C4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<sst xmlns="http://schemas.openxmlformats.org/spreadsheetml/2006/main" count="311" uniqueCount="173">
  <si>
    <t xml:space="preserve">Protein </t>
  </si>
  <si>
    <t>#AA</t>
  </si>
  <si>
    <t>Final conc</t>
  </si>
  <si>
    <t>uM</t>
  </si>
  <si>
    <t>Urea</t>
  </si>
  <si>
    <t>SsI107K</t>
  </si>
  <si>
    <t xml:space="preserve"> Filename: STAT.DAT     Date:               Time:         </t>
  </si>
  <si>
    <t xml:space="preserve"> %-----------FIT INFO AND STATISTICS-----------%</t>
  </si>
  <si>
    <t xml:space="preserve">    DATA FROM FILE    240.0000000                          </t>
  </si>
  <si>
    <t xml:space="preserve">    RANGE OF POINTS USED FOR FIT:    1   41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</si>
  <si>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</si>
  <si>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</si>
  <si>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</si>
  <si>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CORRESPONDING DATA RANGE:       0.0000,      10.0390</t>
  </si>
  <si>
    <t xml:space="preserve">    CHISQ CONVERGED IN            1  ITERATIONS</t>
  </si>
  <si>
    <t xml:space="preserve">    FIT TOLERANCE =    1.0000000000000000E-004</t>
  </si>
  <si>
    <t xml:space="preserve">    TOTAL # OF DATA POINTS =          861</t>
  </si>
  <si>
    <t xml:space="preserve">    TOTAL # OF VAR PARAMETERS =           89</t>
  </si>
  <si>
    <t xml:space="preserve">    NO. DEGREES OF FREEDOM =          772</t>
  </si>
  <si>
    <t xml:space="preserve">    CHI-SQUARED=    44.336326116646369     </t>
  </si>
  <si>
    <t xml:space="preserve">    REDUCED CHI-SQUARED =    5.7430474244360583E-002</t>
  </si>
  <si>
    <t xml:space="preserve">    GOODNESS OF FIT =    1.0000000000000000     </t>
  </si>
  <si>
    <t xml:space="preserve"> %---------------   PARAMETERS  ---------------%</t>
  </si>
  <si>
    <t xml:space="preserve">  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</si>
  <si>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</si>
  <si>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</si>
  <si>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</si>
  <si>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 Gni (Kcal/mol) =      3.0626352  +/-      0.0402718  0.9314686</t>
  </si>
  <si>
    <t xml:space="preserve">        Ani (Kcal/mol/[D]) =      1.3369413  +/-      0.0147130  0.9204236</t>
  </si>
  <si>
    <t xml:space="preserve">            Giu (Kcal/mol) =      4.7798009  +/-      0.0766895  0.9573549</t>
  </si>
  <si>
    <t xml:space="preserve">        Aiu (Kcal/mol/[D]) =      0.9423034  +/-      0.0141431  0.9552980</t>
  </si>
  <si>
    <t xml:space="preserve">  SLOPE OF NATIVE BASELINE =     -0.1185488  +/-      0.1492623  0.7796840</t>
  </si>
  <si>
    <t xml:space="preserve">  Y-INT OF NATIVE BASELINE =     -7.6705892  +/-      0.1351488  0.6133393</t>
  </si>
  <si>
    <t xml:space="preserve"> SLOPE OF UNFOLDED BASELIN =      0.0981381  +/-      0.0511751  0.9069969</t>
  </si>
  <si>
    <t xml:space="preserve"> Y-INT OF UNFOLDED BASELIN =     -3.6117396  +/-      0.4248430  0.9182583</t>
  </si>
  <si>
    <t xml:space="preserve">               Z PARAMETER =      0.6808180  +/-      0.0599613  0.7763008</t>
  </si>
  <si>
    <t xml:space="preserve">           TEMPERATURE (K) =    298.1500000</t>
  </si>
  <si>
    <t xml:space="preserve"> &gt;&gt; BUFFER    12 [     239.00000]    239.0000000                          </t>
  </si>
  <si>
    <t xml:space="preserve">  SLOPE OF NATIVE BASELINE =     -0.1546702  +/-      0.1237015  0.7340053</t>
  </si>
  <si>
    <t xml:space="preserve">  Y-INT OF NATIVE BASELINE =     -9.4154679  +/-      0.1258612  0.5847496</t>
  </si>
  <si>
    <t xml:space="preserve"> SLOPE OF UNFOLDED BASELIN =      0.1301872  +/-      0.0396477  0.8799615</t>
  </si>
  <si>
    <t xml:space="preserve"> Y-INT OF UNFOLDED BASELIN =     -4.2651563  +/-      0.3216797  0.8920555</t>
  </si>
  <si>
    <t xml:space="preserve">               Z PARAMETER =      0.6812015</t>
  </si>
  <si>
    <t xml:space="preserve"> &gt;&gt; BUFFER    13 [     238.00000]    238.0000000                          </t>
  </si>
  <si>
    <t xml:space="preserve">  SLOPE OF NATIVE BASELINE =     -0.1933227  +/-      0.1237956  0.7359790</t>
  </si>
  <si>
    <t xml:space="preserve">  Y-INT OF NATIVE BASELINE =    -11.4733804  +/-      0.1256972  0.5848695</t>
  </si>
  <si>
    <t xml:space="preserve"> SLOPE OF UNFOLDED BASELIN =      0.1671335  +/-      0.0399815  0.8809095</t>
  </si>
  <si>
    <t xml:space="preserve"> Y-INT OF UNFOLDED BASELIN =     -5.0154082  +/-      0.3248324  0.8929664</t>
  </si>
  <si>
    <t xml:space="preserve">               Z PARAMETER =      0.6767730</t>
  </si>
  <si>
    <t xml:space="preserve"> &gt;&gt; BUFFER    14 [     237.00000]    237.0000000                          </t>
  </si>
  <si>
    <t xml:space="preserve">  SLOPE OF NATIVE BASELINE =     -0.2281542  +/-      0.1245225  0.7377225</t>
  </si>
  <si>
    <t xml:space="preserve">  Y-INT OF NATIVE BASELINE =    -13.7951837  +/-      0.1257257  0.5850402</t>
  </si>
  <si>
    <t xml:space="preserve"> SLOPE OF UNFOLDED BASELIN =      0.2198115  +/-      0.0401192  0.8813123</t>
  </si>
  <si>
    <t xml:space="preserve"> Y-INT OF UNFOLDED BASELIN =     -5.9201047  +/-      0.3262196  0.8934059</t>
  </si>
  <si>
    <t xml:space="preserve">               Z PARAMETER =      0.6762619</t>
  </si>
  <si>
    <t xml:space="preserve"> &gt;&gt; BUFFER    15 [     236.00000]    236.0000000                          </t>
  </si>
  <si>
    <t xml:space="preserve">  SLOPE OF NATIVE BASELINE =     -0.2716513  +/-      0.1251000  0.7407241</t>
  </si>
  <si>
    <t xml:space="preserve">  Y-INT OF NATIVE BASELINE =    -16.3407076  +/-      0.1255871  0.5852684</t>
  </si>
  <si>
    <t xml:space="preserve"> SLOPE OF UNFOLDED BASELIN =      0.2699156  +/-      0.0405366  0.8824796</t>
  </si>
  <si>
    <t xml:space="preserve"> Y-INT OF UNFOLDED BASELIN =     -6.7672467  +/-      0.3302265  0.8945605</t>
  </si>
  <si>
    <t xml:space="preserve">               Z PARAMETER =      0.6716899</t>
  </si>
  <si>
    <t xml:space="preserve"> &gt;&gt; BUFFER    16 [     235.00000]    235.0000000                          </t>
  </si>
  <si>
    <t xml:space="preserve">  SLOPE OF NATIVE BASELINE =     -0.3039674  +/-      0.1258483  0.7442674</t>
  </si>
  <si>
    <t xml:space="preserve">  Y-INT OF NATIVE BASELINE =    -19.0976871  +/-      0.1254346  0.5855474</t>
  </si>
  <si>
    <t xml:space="preserve"> SLOPE OF UNFOLDED BASELIN =      0.3290395  +/-      0.0410307  0.8838335</t>
  </si>
  <si>
    <t xml:space="preserve"> Y-INT OF UNFOLDED BASELIN =     -7.7088155  +/-      0.3349843  0.8959026</t>
  </si>
  <si>
    <t xml:space="preserve">               Z PARAMETER =      0.6664948</t>
  </si>
  <si>
    <t xml:space="preserve"> &gt;&gt; BUFFER    17 [     234.00000]    234.0000000                          </t>
  </si>
  <si>
    <t xml:space="preserve">  SLOPE OF NATIVE BASELINE =     -0.3816167  +/-      0.1272053  0.7483331</t>
  </si>
  <si>
    <t xml:space="preserve">  Y-INT OF NATIVE BASELINE =    -22.0066921  +/-      0.1253912  0.5859399</t>
  </si>
  <si>
    <t xml:space="preserve"> SLOPE OF UNFOLDED BASELIN =      0.3875889  +/-      0.0415013  0.8851093</t>
  </si>
  <si>
    <t xml:space="preserve"> Y-INT OF UNFOLDED BASELIN =     -8.6557830  +/-      0.3396074  0.8972153</t>
  </si>
  <si>
    <t xml:space="preserve">               Z PARAMETER =      0.6629531</t>
  </si>
  <si>
    <t xml:space="preserve"> &gt;&gt; BUFFER    18 [     233.00000]    233.0000000                          </t>
  </si>
  <si>
    <t xml:space="preserve">  SLOPE OF NATIVE BASELINE =     -0.4592564  +/-      0.1287467  0.7531107</t>
  </si>
  <si>
    <t xml:space="preserve">  Y-INT OF NATIVE BASELINE =    -25.0537133  +/-      0.1253146  0.5864109</t>
  </si>
  <si>
    <t xml:space="preserve"> SLOPE OF UNFOLDED BASELIN =      0.4400327  +/-      0.0421046  0.8867009</t>
  </si>
  <si>
    <t xml:space="preserve"> Y-INT OF UNFOLDED BASELIN =     -9.5950150  +/-      0.3455173  0.8988351</t>
  </si>
  <si>
    <t xml:space="preserve">               Z PARAMETER =      0.6581810</t>
  </si>
  <si>
    <t xml:space="preserve"> &gt;&gt; BUFFER    19 [     232.00000]    232.0000000                          </t>
  </si>
  <si>
    <t xml:space="preserve">  SLOPE OF NATIVE BASELINE =     -0.5002670  +/-      0.1300999  0.7582628</t>
  </si>
  <si>
    <t xml:space="preserve">  Y-INT OF NATIVE BASELINE =    -28.0908665  +/-      0.1251325  0.5868999</t>
  </si>
  <si>
    <t xml:space="preserve"> SLOPE OF UNFOLDED BASELIN =      0.4993099  +/-      0.0428796  0.8886682</t>
  </si>
  <si>
    <t xml:space="preserve"> Y-INT OF UNFOLDED BASELIN =    -10.5116816  +/-      0.3530412  0.9007885</t>
  </si>
  <si>
    <t xml:space="preserve">               Z PARAMETER =      0.6510279</t>
  </si>
  <si>
    <t xml:space="preserve"> &gt;&gt; BUFFER    20 [     231.00000]    231.0000000                          </t>
  </si>
  <si>
    <t xml:space="preserve">  SLOPE OF NATIVE BASELINE =     -0.5668526  +/-      0.1318991  0.7635387</t>
  </si>
  <si>
    <t xml:space="preserve">  Y-INT OF NATIVE BASELINE =    -31.0302679  +/-      0.1250487  0.5874858</t>
  </si>
  <si>
    <t xml:space="preserve"> SLOPE OF UNFOLDED BASELIN =      0.5499637  +/-      0.0436275  0.8905147</t>
  </si>
  <si>
    <t xml:space="preserve"> Y-INT OF UNFOLDED BASELIN =    -11.3274617  +/-      0.3603769  0.9026519</t>
  </si>
  <si>
    <t xml:space="preserve">               Z PARAMETER =      0.6453969</t>
  </si>
  <si>
    <t xml:space="preserve"> &gt;&gt; BUFFER    21 [     230.00000]    230.0000000                          </t>
  </si>
  <si>
    <t xml:space="preserve">  SLOPE OF NATIVE BASELINE =     -0.6159064  +/-      0.1336054  0.7687772</t>
  </si>
  <si>
    <t xml:space="preserve">  Y-INT OF NATIVE BASELINE =    -33.9056854  +/-      0.1249301  0.5880913</t>
  </si>
  <si>
    <t xml:space="preserve"> SLOPE OF UNFOLDED BASELIN =      0.5972830  +/-      0.0444497  0.8924703</t>
  </si>
  <si>
    <t xml:space="preserve"> Y-INT OF UNFOLDED BASELIN =    -12.1310308  +/-      0.3684195  0.9046015</t>
  </si>
  <si>
    <t xml:space="preserve">               Z PARAMETER =      0.6389155</t>
  </si>
  <si>
    <t xml:space="preserve"> &gt;&gt; BUFFER    22 [     229.00000]    229.0000000                          </t>
  </si>
  <si>
    <t xml:space="preserve">  SLOPE OF NATIVE BASELINE =     -0.6625573  +/-      0.1353763  0.7734478</t>
  </si>
  <si>
    <t xml:space="preserve">  Y-INT OF NATIVE BASELINE =    -36.5545604  +/-      0.1248847  0.5887037</t>
  </si>
  <si>
    <t xml:space="preserve"> SLOPE OF UNFOLDED BASELIN =      0.6518206  +/-      0.0451777  0.8941509</t>
  </si>
  <si>
    <t xml:space="preserve"> Y-INT OF UNFOLDED BASELIN =    -12.9736384  +/-      0.3755827  0.9062900</t>
  </si>
  <si>
    <t xml:space="preserve">               Z PARAMETER =      0.6339815</t>
  </si>
  <si>
    <t xml:space="preserve"> &gt;&gt; BUFFER    23 [     228.00000]    228.0000000                          </t>
  </si>
  <si>
    <t xml:space="preserve">  SLOPE OF NATIVE BASELINE =     -0.7220331  +/-      0.1371087  0.7776550</t>
  </si>
  <si>
    <t xml:space="preserve">  Y-INT OF NATIVE BASELINE =    -38.9451507  +/-      0.1248766  0.5893152</t>
  </si>
  <si>
    <t xml:space="preserve"> SLOPE OF UNFOLDED BASELIN =      0.7056301  +/-      0.0458514  0.8956633</t>
  </si>
  <si>
    <t xml:space="preserve"> Y-INT OF UNFOLDED BASELIN =    -13.8055751  +/-      0.3822369  0.9078138</t>
  </si>
  <si>
    <t xml:space="preserve">               Z PARAMETER =      0.6298578</t>
  </si>
  <si>
    <t xml:space="preserve"> &gt;&gt; BUFFER    24 [     227.00000]    227.0000000                          </t>
  </si>
  <si>
    <t xml:space="preserve">  SLOPE OF NATIVE BASELINE =     -0.7726266  +/-      0.1386090  0.7812366</t>
  </si>
  <si>
    <t xml:space="preserve">  Y-INT OF NATIVE BASELINE =    -41.0364199  +/-      0.1248712  0.5898673</t>
  </si>
  <si>
    <t xml:space="preserve"> SLOPE OF UNFOLDED BASELIN =      0.7474824  +/-      0.0464568  0.8969853</t>
  </si>
  <si>
    <t xml:space="preserve"> Y-INT OF UNFOLDED BASELIN =    -14.5662127  +/-      0.3882124  0.9091386</t>
  </si>
  <si>
    <t xml:space="preserve">               Z PARAMETER =      0.6261832</t>
  </si>
  <si>
    <t xml:space="preserve"> &gt;&gt; BUFFER    25 [     226.00000]    226.0000000                          </t>
  </si>
  <si>
    <t xml:space="preserve">  SLOPE OF NATIVE BASELINE =     -0.8100199  +/-      0.1393530  0.7840864</t>
  </si>
  <si>
    <t xml:space="preserve">  Y-INT OF NATIVE BASELINE =    -42.7366413  +/-      0.1247469  0.5902895</t>
  </si>
  <si>
    <t xml:space="preserve"> SLOPE OF UNFOLDED BASELIN =      0.7880430  +/-      0.0470850  0.8983058</t>
  </si>
  <si>
    <t xml:space="preserve"> Y-INT OF UNFOLDED BASELIN =    -15.2715424  +/-      0.3943412  0.9104160</t>
  </si>
  <si>
    <t xml:space="preserve">               Z PARAMETER =      0.6208427</t>
  </si>
  <si>
    <t xml:space="preserve"> &gt;&gt; BUFFER    26 [     225.00000]    225.0000000                          </t>
  </si>
  <si>
    <t xml:space="preserve">  SLOPE OF NATIVE BASELINE =     -0.8706678  +/-      0.1399873  0.7864473</t>
  </si>
  <si>
    <t xml:space="preserve">  Y-INT OF NATIVE BASELINE =    -44.0218614  +/-      0.1246507  0.5906694</t>
  </si>
  <si>
    <t xml:space="preserve"> SLOPE OF UNFOLDED BASELIN =      0.8068526  +/-      0.0476248  0.8994142</t>
  </si>
  <si>
    <t xml:space="preserve"> Y-INT OF UNFOLDED BASELIN =    -15.7690535  +/-      0.3996195  0.9114884</t>
  </si>
  <si>
    <t xml:space="preserve">               Z PARAMETER =      0.6163835</t>
  </si>
  <si>
    <t xml:space="preserve"> &gt;&gt; BUFFER    27 [     224.00000]    224.0000000                          </t>
  </si>
  <si>
    <t xml:space="preserve">  SLOPE OF NATIVE BASELINE =     -0.8963317  +/-      0.1393750  0.7883362</t>
  </si>
  <si>
    <t xml:space="preserve">  Y-INT OF NATIVE BASELINE =    -45.0059034  +/-      0.1242736  0.5908748</t>
  </si>
  <si>
    <t xml:space="preserve"> SLOPE OF UNFOLDED BASELIN =      0.7971344  +/-      0.0483566  0.9008465</t>
  </si>
  <si>
    <t xml:space="preserve"> Y-INT OF UNFOLDED BASELIN =    -16.0704903  +/-      0.4066203  0.9127874</t>
  </si>
  <si>
    <t xml:space="preserve">               Z PARAMETER =      0.6071660</t>
  </si>
  <si>
    <t xml:space="preserve"> &gt;&gt; BUFFER    28 [     223.00000]    223.0000000                          </t>
  </si>
  <si>
    <t xml:space="preserve">  SLOPE OF NATIVE BASELINE =     -0.9413011  +/-      0.1384913  0.7896811</t>
  </si>
  <si>
    <t xml:space="preserve">  Y-INT OF NATIVE BASELINE =    -45.6812836  +/-      0.1238887  0.5910130</t>
  </si>
  <si>
    <t xml:space="preserve"> SLOPE OF UNFOLDED BASELIN =      0.7720595  +/-      0.0490103  0.9020836</t>
  </si>
  <si>
    <t xml:space="preserve"> Y-INT OF UNFOLDED BASELIN =    -16.3007616  +/-      0.4128594  0.9138915</t>
  </si>
  <si>
    <t xml:space="preserve">               Z PARAMETER =      0.5982533</t>
  </si>
  <si>
    <t xml:space="preserve"> &gt;&gt; BUFFER    29 [     222.00000]    222.0000000                          </t>
  </si>
  <si>
    <t xml:space="preserve">  SLOPE OF NATIVE BASELINE =     -0.9695037  +/-      0.1373604  0.7897554</t>
  </si>
  <si>
    <t xml:space="preserve">  Y-INT OF NATIVE BASELINE =    -45.9205618  +/-      0.1235862  0.5909696</t>
  </si>
  <si>
    <t xml:space="preserve"> SLOPE OF UNFOLDED BASELIN =      0.7813036  +/-      0.0493494  0.9026992</t>
  </si>
  <si>
    <t xml:space="preserve"> Y-INT OF UNFOLDED BASELIN =    -16.7023005  +/-      0.4160587  0.9144106</t>
  </si>
  <si>
    <t xml:space="preserve">               Z PARAMETER =      0.5922305</t>
  </si>
  <si>
    <t xml:space="preserve"> &gt;&gt; BUFFER    30 [     221.00000]    221.0000000                          </t>
  </si>
  <si>
    <t xml:space="preserve">  SLOPE OF NATIVE BASELINE =     -1.0058197  +/-      0.1361274  0.7894769</t>
  </si>
  <si>
    <t xml:space="preserve">  Y-INT OF NATIVE BASELINE =    -46.0079737  +/-      0.1232956  0.5908746</t>
  </si>
  <si>
    <t xml:space="preserve"> SLOPE OF UNFOLDED BASELIN =      0.7896795  +/-      0.0496107  0.9031607</t>
  </si>
  <si>
    <t xml:space="preserve"> Y-INT OF UNFOLDED BASELIN =    -17.1317707  +/-      0.4185052  0.9147825</t>
  </si>
  <si>
    <t xml:space="preserve">               Z PARAMETER =      0.5867871</t>
  </si>
  <si>
    <t xml:space="preserve"> &gt;&gt; BUFFER    31 [     220.00000]    220.0000000                          </t>
  </si>
  <si>
    <t xml:space="preserve">  SLOPE OF NATIVE BASELINE =     -0.9127223  +/-      0.1345367  0.7867791</t>
  </si>
  <si>
    <t xml:space="preserve">  Y-INT OF NATIVE BASELINE =    -45.8881762  +/-      0.1231841  0.5903935</t>
  </si>
  <si>
    <t xml:space="preserve"> SLOPE OF UNFOLDED BASELIN =      0.9539184  +/-      0.0492367  0.9024316</t>
  </si>
  <si>
    <t xml:space="preserve"> Y-INT OF UNFOLDED BASELIN =    -18.5287476  +/-      0.4147934  0.9140364</t>
  </si>
  <si>
    <t xml:space="preserve">               Z PARAMETER =      0.5874810</t>
  </si>
  <si>
    <t>&gt;&gt; BUFFER    29 [     222</t>
  </si>
  <si>
    <t>]    222.00</t>
  </si>
  <si>
    <t>Gni (Kcal/mol)</t>
  </si>
  <si>
    <t>=</t>
  </si>
  <si>
    <t>+/-</t>
  </si>
  <si>
    <t>Ani (Kcal/mol/[D])</t>
  </si>
  <si>
    <t>Giu (Kcal/mol)</t>
  </si>
  <si>
    <t>Aiu (Kcal/mol/[D])</t>
  </si>
  <si>
    <t>SLOPE OF NATIVE BASELINE</t>
  </si>
  <si>
    <t>Y-INT OF NATIVE BASELINE</t>
  </si>
  <si>
    <t>SLOPE OF UNFOLDED BASELIN</t>
  </si>
  <si>
    <t>Y-INT OF UNFOLDED BASELIN</t>
  </si>
  <si>
    <t>Z PARAMETER</t>
  </si>
  <si>
    <t>TEMPERATURE (K)</t>
  </si>
  <si>
    <t>Gni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</si>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</sst>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opLeftCell="A22" workbookViewId="0">
      <selection activeCell="M38" sqref="M38"/>
    </sheetView>
  </sheetViews>
  <sheetFormatPr defaultRowHeight="14.4" x14ac:dyDescent="0.3"/>
  <cols>
    <col min="2" max="2" width="11.5546875" customWidth="1"/>
    <col min="6" max="6" width="10.77734375" customWidth="1"/>
  </cols>
  <sheetData>
    <row r="1" spans="1:16" ht="43.2" x14ac:dyDescent="0.3">
      <c r="A1" s="2" t="s">
        <v>4</v>
      </c>
      <c r="B1" s="2" t="str">
        <f>CONCATENATE($O$1,"-Data")</f>
        <v>SsI107K-Data</v>
      </c>
      <c r="C1" s="2" t="str">
        <f>CONCATENATE($O$1,"-Data-MRE")</f>
        <v>SsI107K-Data-MRE</v>
      </c>
      <c r="D1" s="2"/>
      <c r="E1" s="2" t="s">
        <v>4</v>
      </c>
      <c r="F1" s="2" t="str">
        <f>CONCATENATE($O$1,"-Model")</f>
        <v>SsI107K-Model</v>
      </c>
      <c r="G1" s="2" t="str">
        <f>CONCATENATE($O$1,"-Model-MRE")</f>
        <v>SsI107K-Model-MRE</v>
      </c>
      <c r="H1" s="2"/>
      <c r="I1" s="2" t="s">
        <v>4</v>
      </c>
      <c r="J1" s="2" t="str">
        <f>CONCATENATE($O$1,"-Residual")</f>
        <v>SsI107K-Residual</v>
      </c>
      <c r="K1" s="2"/>
      <c r="N1" t="s">
        <v>0</v>
      </c>
      <c r="O1" t="s">
        <v>5</v>
      </c>
    </row>
    <row r="2" spans="1:16" x14ac:dyDescent="0.3">
      <c r="A2" s="1">
        <v>0</v>
      </c>
      <c r="B2" s="1">
        <v>-46.055889999999998</v>
      </c>
      <c r="C2">
        <f>(B2*100000)/($O$2*0.5*$O$3)</f>
        <v>-12635.360768175584</v>
      </c>
      <c r="E2" s="1">
        <v>0</v>
      </c>
      <c r="F2" s="1">
        <v>-45.822620000000001</v>
      </c>
      <c r="G2">
        <f>(F2*100000)/($O$2*0.5*$O$3)</f>
        <v>-12571.363511659809</v>
      </c>
      <c r="I2" s="1">
        <v>0</v>
      </c>
      <c r="J2" s="1">
        <v>-0.23327139999999999</v>
      </c>
      <c r="K2" s="1"/>
      <c r="N2" t="s">
        <v>1</v>
      </c>
      <c r="O2">
        <v>243</v>
      </c>
    </row>
    <row r="3" spans="1:16" x14ac:dyDescent="0.3">
      <c r="A3" s="1">
        <v>0.28299999999999997</v>
      </c>
      <c r="B3" s="1">
        <v>-45.935989999999997</v>
      </c>
      <c r="C3">
        <f t="shared" ref="C3:C42" si="0">(B3*100000)/($O$2*0.5*$O$3)</f>
        <v>-12602.466392318243</v>
      </c>
      <c r="E3" s="1">
        <v>3.9368630000000002E-2</v>
      </c>
      <c r="F3" s="1">
        <v>-45.851489999999998</v>
      </c>
      <c r="G3">
        <f t="shared" ref="G3:G66" si="1">(F3*100000)/($O$2*0.5*$O$3)</f>
        <v>-12579.283950617284</v>
      </c>
      <c r="I3" s="1">
        <v>0.28299999999999997</v>
      </c>
      <c r="J3" s="1">
        <v>7.1202230000000005E-2</v>
      </c>
      <c r="K3" s="1"/>
      <c r="N3" t="s">
        <v>2</v>
      </c>
      <c r="O3">
        <v>3</v>
      </c>
      <c r="P3" t="s">
        <v>3</v>
      </c>
    </row>
    <row r="4" spans="1:16" x14ac:dyDescent="0.3">
      <c r="A4" s="1">
        <v>0.23499999999999999</v>
      </c>
      <c r="B4" s="1">
        <v>-46.116289999999999</v>
      </c>
      <c r="C4">
        <f t="shared" si="0"/>
        <v>-12651.931412894375</v>
      </c>
      <c r="E4" s="1">
        <v>7.8737249999999995E-2</v>
      </c>
      <c r="F4" s="1">
        <v>-45.879480000000001</v>
      </c>
      <c r="G4">
        <f t="shared" si="1"/>
        <v>-12586.962962962964</v>
      </c>
      <c r="I4" s="1">
        <v>0.23499999999999999</v>
      </c>
      <c r="J4" s="1">
        <v>-0.13605729999999999</v>
      </c>
      <c r="K4" s="1"/>
    </row>
    <row r="5" spans="1:16" x14ac:dyDescent="0.3">
      <c r="A5" s="1">
        <v>0.42399999999999999</v>
      </c>
      <c r="B5" s="1">
        <v>-46.164990000000003</v>
      </c>
      <c r="C5">
        <f t="shared" si="0"/>
        <v>-12665.292181069959</v>
      </c>
      <c r="E5" s="1">
        <v>0.1181059</v>
      </c>
      <c r="F5" s="1">
        <v>-45.906509999999997</v>
      </c>
      <c r="G5">
        <f t="shared" si="1"/>
        <v>-12594.378600823045</v>
      </c>
      <c r="I5" s="1">
        <v>0.42399999999999999</v>
      </c>
      <c r="J5" s="1">
        <v>-9.2588420000000005E-2</v>
      </c>
      <c r="K5" s="1"/>
    </row>
    <row r="6" spans="1:16" x14ac:dyDescent="0.3">
      <c r="A6" s="1">
        <v>0.63600000000000001</v>
      </c>
      <c r="B6" s="1">
        <v>-45.44699</v>
      </c>
      <c r="C6">
        <f t="shared" si="0"/>
        <v>-12468.310013717421</v>
      </c>
      <c r="E6" s="1">
        <v>0.15747449999999999</v>
      </c>
      <c r="F6" s="1">
        <v>-45.932499999999997</v>
      </c>
      <c r="G6">
        <f t="shared" si="1"/>
        <v>-12601.508916323732</v>
      </c>
      <c r="I6" s="1">
        <v>0.63600000000000001</v>
      </c>
      <c r="J6" s="1">
        <v>0.67032800000000003</v>
      </c>
      <c r="K6" s="1"/>
    </row>
    <row r="7" spans="1:16" x14ac:dyDescent="0.3">
      <c r="A7" s="1">
        <v>0.93100000000000005</v>
      </c>
      <c r="B7" s="1">
        <v>-45.798290000000001</v>
      </c>
      <c r="C7">
        <f t="shared" si="0"/>
        <v>-12564.688614540466</v>
      </c>
      <c r="E7" s="1">
        <v>0.19684309999999999</v>
      </c>
      <c r="F7" s="1">
        <v>-45.957340000000002</v>
      </c>
      <c r="G7">
        <f t="shared" si="1"/>
        <v>-12608.323731138546</v>
      </c>
      <c r="I7" s="1">
        <v>0.93100000000000005</v>
      </c>
      <c r="J7" s="1">
        <v>0.21129629999999999</v>
      </c>
      <c r="K7" s="1"/>
    </row>
    <row r="8" spans="1:16" x14ac:dyDescent="0.3">
      <c r="A8" s="1">
        <v>1.286</v>
      </c>
      <c r="B8" s="1">
        <v>-45.849290000000003</v>
      </c>
      <c r="C8">
        <f t="shared" si="0"/>
        <v>-12578.680384087791</v>
      </c>
      <c r="E8" s="1">
        <v>0.2362118</v>
      </c>
      <c r="F8" s="1">
        <v>-45.980939999999997</v>
      </c>
      <c r="G8">
        <f t="shared" si="1"/>
        <v>-12614.798353909466</v>
      </c>
      <c r="I8" s="1">
        <v>1.286</v>
      </c>
      <c r="J8" s="1">
        <v>-0.4381795</v>
      </c>
      <c r="K8" s="1"/>
    </row>
    <row r="9" spans="1:16" x14ac:dyDescent="0.3">
      <c r="A9" s="1">
        <v>1.488</v>
      </c>
      <c r="B9" s="1">
        <v>-44.799289999999999</v>
      </c>
      <c r="C9">
        <f t="shared" si="0"/>
        <v>-12290.614540466393</v>
      </c>
      <c r="E9" s="1">
        <v>0.2755804</v>
      </c>
      <c r="F9" s="1">
        <v>-46.003169999999997</v>
      </c>
      <c r="G9">
        <f t="shared" si="1"/>
        <v>-12620.897119341564</v>
      </c>
      <c r="I9" s="1">
        <v>1.488</v>
      </c>
      <c r="J9" s="1">
        <v>-9.703589E-2</v>
      </c>
      <c r="K9" s="1"/>
    </row>
    <row r="10" spans="1:16" x14ac:dyDescent="0.3">
      <c r="A10" s="1">
        <v>1.82</v>
      </c>
      <c r="B10" s="1">
        <v>-42.31709</v>
      </c>
      <c r="C10">
        <f t="shared" si="0"/>
        <v>-11609.626886145405</v>
      </c>
      <c r="E10" s="1">
        <v>0.31494899999999998</v>
      </c>
      <c r="F10" s="1">
        <v>-46.023899999999998</v>
      </c>
      <c r="G10">
        <f t="shared" si="1"/>
        <v>-12626.584362139918</v>
      </c>
      <c r="I10" s="1">
        <v>1.82</v>
      </c>
      <c r="J10" s="1">
        <v>0.39844859999999999</v>
      </c>
      <c r="K10" s="1"/>
    </row>
    <row r="11" spans="1:16" x14ac:dyDescent="0.3">
      <c r="A11" s="1">
        <v>1.986</v>
      </c>
      <c r="B11" s="1">
        <v>-41.502690000000001</v>
      </c>
      <c r="C11">
        <f t="shared" si="0"/>
        <v>-11386.197530864198</v>
      </c>
      <c r="E11" s="1">
        <v>0.35431760000000001</v>
      </c>
      <c r="F11" s="1">
        <v>-46.043019999999999</v>
      </c>
      <c r="G11">
        <f t="shared" si="1"/>
        <v>-12631.829903978052</v>
      </c>
      <c r="I11" s="1">
        <v>1.986</v>
      </c>
      <c r="J11" s="1">
        <v>-0.19899449999999999</v>
      </c>
      <c r="K11" s="1"/>
    </row>
    <row r="12" spans="1:16" x14ac:dyDescent="0.3">
      <c r="A12" s="1">
        <v>2.2589999999999999</v>
      </c>
      <c r="B12" s="1">
        <v>-38.635489999999997</v>
      </c>
      <c r="C12">
        <f t="shared" si="0"/>
        <v>-10599.58573388203</v>
      </c>
      <c r="E12" s="1">
        <v>0.39368629999999999</v>
      </c>
      <c r="F12" s="1">
        <v>-46.060360000000003</v>
      </c>
      <c r="G12">
        <f t="shared" si="1"/>
        <v>-12636.587105624143</v>
      </c>
      <c r="I12" s="1">
        <v>2.2589999999999999</v>
      </c>
      <c r="J12" s="1">
        <v>-0.12539990000000001</v>
      </c>
      <c r="K12" s="1"/>
    </row>
    <row r="13" spans="1:16" x14ac:dyDescent="0.3">
      <c r="A13" s="1">
        <v>2.641</v>
      </c>
      <c r="B13" s="1">
        <v>-34.729390000000002</v>
      </c>
      <c r="C13">
        <f t="shared" si="0"/>
        <v>-9527.9533607681751</v>
      </c>
      <c r="E13" s="1">
        <v>0.43305490000000002</v>
      </c>
      <c r="F13" s="1">
        <v>-46.075760000000002</v>
      </c>
      <c r="G13">
        <f t="shared" si="1"/>
        <v>-12640.812071330591</v>
      </c>
      <c r="I13" s="1">
        <v>2.641</v>
      </c>
      <c r="J13" s="1">
        <v>-0.3198278</v>
      </c>
      <c r="K13" s="1"/>
    </row>
    <row r="14" spans="1:16" x14ac:dyDescent="0.3">
      <c r="A14" s="1">
        <v>2.7240000000000002</v>
      </c>
      <c r="B14" s="1">
        <v>-33.273090000000003</v>
      </c>
      <c r="C14">
        <f t="shared" si="0"/>
        <v>-9128.4197530864203</v>
      </c>
      <c r="E14" s="1">
        <v>0.4724235</v>
      </c>
      <c r="F14" s="1">
        <v>-46.089060000000003</v>
      </c>
      <c r="G14">
        <f t="shared" si="1"/>
        <v>-12644.460905349793</v>
      </c>
      <c r="I14" s="1">
        <v>2.7240000000000002</v>
      </c>
      <c r="J14" s="1">
        <v>0.33247139999999997</v>
      </c>
      <c r="K14" s="1"/>
    </row>
    <row r="15" spans="1:16" x14ac:dyDescent="0.3">
      <c r="A15" s="1">
        <v>3.1179999999999999</v>
      </c>
      <c r="B15" s="1">
        <v>-31.176290000000002</v>
      </c>
      <c r="C15">
        <f t="shared" si="0"/>
        <v>-8553.1659807956112</v>
      </c>
      <c r="E15" s="1">
        <v>0.51179209999999997</v>
      </c>
      <c r="F15" s="1">
        <v>-46.100059999999999</v>
      </c>
      <c r="G15">
        <f t="shared" si="1"/>
        <v>-12647.478737997257</v>
      </c>
      <c r="I15" s="1">
        <v>3.1179999999999999</v>
      </c>
      <c r="J15" s="1">
        <v>-0.64833410000000002</v>
      </c>
      <c r="K15" s="1"/>
    </row>
    <row r="16" spans="1:16" x14ac:dyDescent="0.3">
      <c r="A16" s="1">
        <v>3.4420000000000002</v>
      </c>
      <c r="B16" s="1">
        <v>-29.203790000000001</v>
      </c>
      <c r="C16">
        <f t="shared" si="0"/>
        <v>-8012.013717421125</v>
      </c>
      <c r="E16" s="1">
        <v>0.55116080000000001</v>
      </c>
      <c r="F16" s="1">
        <v>-46.10857</v>
      </c>
      <c r="G16">
        <f t="shared" si="1"/>
        <v>-12649.813443072702</v>
      </c>
      <c r="I16" s="1">
        <v>3.4420000000000002</v>
      </c>
      <c r="J16" s="1">
        <v>-0.40225670000000002</v>
      </c>
      <c r="K16" s="1"/>
    </row>
    <row r="17" spans="1:11" x14ac:dyDescent="0.3">
      <c r="A17" s="1">
        <v>3.5259999999999998</v>
      </c>
      <c r="B17" s="1">
        <v>-27.873390000000001</v>
      </c>
      <c r="C17">
        <f t="shared" si="0"/>
        <v>-7647.0205761316874</v>
      </c>
      <c r="E17" s="1">
        <v>0.59052939999999998</v>
      </c>
      <c r="F17" s="1">
        <v>-46.114339999999999</v>
      </c>
      <c r="G17">
        <f t="shared" si="1"/>
        <v>-12651.396433470507</v>
      </c>
      <c r="I17" s="1">
        <v>3.5259999999999998</v>
      </c>
      <c r="J17" s="1">
        <v>0.55565969999999998</v>
      </c>
      <c r="K17" s="1"/>
    </row>
    <row r="18" spans="1:11" x14ac:dyDescent="0.3">
      <c r="A18" s="1">
        <v>3.8380000000000001</v>
      </c>
      <c r="B18" s="1">
        <v>-26.717890000000001</v>
      </c>
      <c r="C18">
        <f t="shared" si="0"/>
        <v>-7330.0109739369</v>
      </c>
      <c r="E18" s="1">
        <v>0.62989799999999996</v>
      </c>
      <c r="F18" s="1">
        <v>-46.117159999999998</v>
      </c>
      <c r="G18">
        <f t="shared" si="1"/>
        <v>-12652.170096021948</v>
      </c>
      <c r="I18" s="1">
        <v>3.8380000000000001</v>
      </c>
      <c r="J18" s="1">
        <v>0.43671860000000001</v>
      </c>
      <c r="K18" s="1"/>
    </row>
    <row r="19" spans="1:11" x14ac:dyDescent="0.3">
      <c r="A19" s="1">
        <v>4.1630000000000003</v>
      </c>
      <c r="B19" s="1">
        <v>-25.767189999999999</v>
      </c>
      <c r="C19">
        <f t="shared" si="0"/>
        <v>-7069.1879286694102</v>
      </c>
      <c r="E19" s="1">
        <v>0.66926660000000004</v>
      </c>
      <c r="F19" s="1">
        <v>-46.116759999999999</v>
      </c>
      <c r="G19">
        <f t="shared" si="1"/>
        <v>-12652.06035665295</v>
      </c>
      <c r="I19" s="1">
        <v>4.1630000000000003</v>
      </c>
      <c r="J19" s="1">
        <v>1.8566840000000001E-2</v>
      </c>
      <c r="K19" s="1"/>
    </row>
    <row r="20" spans="1:11" x14ac:dyDescent="0.3">
      <c r="A20" s="1">
        <v>4.4039999999999999</v>
      </c>
      <c r="B20" s="1">
        <v>-24.403289999999998</v>
      </c>
      <c r="C20">
        <f t="shared" si="0"/>
        <v>-6695.0041152263375</v>
      </c>
      <c r="E20" s="1">
        <v>0.70863529999999997</v>
      </c>
      <c r="F20" s="1">
        <v>-46.112859999999998</v>
      </c>
      <c r="G20">
        <f t="shared" si="1"/>
        <v>-12650.990397805213</v>
      </c>
      <c r="I20" s="1">
        <v>4.4039999999999999</v>
      </c>
      <c r="J20" s="1">
        <v>0.21241189999999999</v>
      </c>
      <c r="K20" s="1"/>
    </row>
    <row r="21" spans="1:11" x14ac:dyDescent="0.3">
      <c r="A21" s="1">
        <v>4.5970000000000004</v>
      </c>
      <c r="B21" s="1">
        <v>-24.032389999999999</v>
      </c>
      <c r="C21">
        <f t="shared" si="0"/>
        <v>-6593.2482853223592</v>
      </c>
      <c r="E21" s="1">
        <v>0.74800390000000005</v>
      </c>
      <c r="F21" s="1">
        <v>-46.105159999999998</v>
      </c>
      <c r="G21">
        <f t="shared" si="1"/>
        <v>-12648.877914951989</v>
      </c>
      <c r="I21" s="1">
        <v>4.5970000000000004</v>
      </c>
      <c r="J21" s="1">
        <v>-0.47999760000000002</v>
      </c>
      <c r="K21" s="1"/>
    </row>
    <row r="22" spans="1:11" x14ac:dyDescent="0.3">
      <c r="A22" s="1">
        <v>4.9349999999999996</v>
      </c>
      <c r="B22" s="1">
        <v>-21.171289999999999</v>
      </c>
      <c r="C22">
        <f t="shared" si="0"/>
        <v>-5808.3100137174215</v>
      </c>
      <c r="E22" s="1">
        <v>0.78737250000000003</v>
      </c>
      <c r="F22" s="1">
        <v>-46.093350000000001</v>
      </c>
      <c r="G22">
        <f t="shared" si="1"/>
        <v>-12645.637860082305</v>
      </c>
      <c r="I22" s="1">
        <v>4.9349999999999996</v>
      </c>
      <c r="J22" s="1">
        <v>0.27604299999999998</v>
      </c>
      <c r="K22" s="1"/>
    </row>
    <row r="23" spans="1:11" x14ac:dyDescent="0.3">
      <c r="A23" s="1">
        <v>5.226</v>
      </c>
      <c r="B23" s="1">
        <v>-19.399789999999999</v>
      </c>
      <c r="C23">
        <f t="shared" si="0"/>
        <v>-5322.3017832647465</v>
      </c>
      <c r="E23" s="1">
        <v>0.82674110000000001</v>
      </c>
      <c r="F23" s="1">
        <v>-46.077069999999999</v>
      </c>
      <c r="G23">
        <f t="shared" si="1"/>
        <v>-12641.171467764061</v>
      </c>
      <c r="I23" s="1">
        <v>5.226</v>
      </c>
      <c r="J23" s="1">
        <v>0.11006539999999999</v>
      </c>
      <c r="K23" s="1"/>
    </row>
    <row r="24" spans="1:11" x14ac:dyDescent="0.3">
      <c r="A24" s="1">
        <v>5.5060000000000002</v>
      </c>
      <c r="B24" s="1">
        <v>-17.54609</v>
      </c>
      <c r="C24">
        <f t="shared" si="0"/>
        <v>-4813.7421124828534</v>
      </c>
      <c r="E24" s="1">
        <v>0.86610980000000004</v>
      </c>
      <c r="F24" s="1">
        <v>-46.055970000000002</v>
      </c>
      <c r="G24">
        <f t="shared" si="1"/>
        <v>-12635.382716049382</v>
      </c>
      <c r="I24" s="1">
        <v>5.5060000000000002</v>
      </c>
      <c r="J24" s="1">
        <v>0.15682979999999999</v>
      </c>
      <c r="K24" s="1"/>
    </row>
    <row r="25" spans="1:11" x14ac:dyDescent="0.3">
      <c r="A25" s="1">
        <v>5.7</v>
      </c>
      <c r="B25" s="1">
        <v>-16.743089999999999</v>
      </c>
      <c r="C25">
        <f t="shared" si="0"/>
        <v>-4593.4403292181059</v>
      </c>
      <c r="E25" s="1">
        <v>0.90547840000000002</v>
      </c>
      <c r="F25" s="1">
        <v>-46.029640000000001</v>
      </c>
      <c r="G25">
        <f t="shared" si="1"/>
        <v>-12628.159122085048</v>
      </c>
      <c r="I25" s="1">
        <v>5.7</v>
      </c>
      <c r="J25" s="1">
        <v>-0.18512580000000001</v>
      </c>
      <c r="K25" s="1"/>
    </row>
    <row r="26" spans="1:11" x14ac:dyDescent="0.3">
      <c r="A26" s="1">
        <v>5.9809999999999999</v>
      </c>
      <c r="B26" s="1">
        <v>-15.05599</v>
      </c>
      <c r="C26">
        <f t="shared" si="0"/>
        <v>-4130.5871056241431</v>
      </c>
      <c r="E26" s="1">
        <v>0.94484699999999999</v>
      </c>
      <c r="F26" s="1">
        <v>-45.997669999999999</v>
      </c>
      <c r="G26">
        <f t="shared" si="1"/>
        <v>-12619.388203017832</v>
      </c>
      <c r="I26" s="1">
        <v>5.9809999999999999</v>
      </c>
      <c r="J26" s="1">
        <v>6.2638650000000004E-2</v>
      </c>
      <c r="K26" s="1"/>
    </row>
    <row r="27" spans="1:11" x14ac:dyDescent="0.3">
      <c r="A27" s="1">
        <v>6.3230000000000004</v>
      </c>
      <c r="B27" s="1">
        <v>-13.97429</v>
      </c>
      <c r="C27">
        <f t="shared" si="0"/>
        <v>-3833.8244170096023</v>
      </c>
      <c r="E27" s="1">
        <v>0.98421559999999997</v>
      </c>
      <c r="F27" s="1">
        <v>-45.959620000000001</v>
      </c>
      <c r="G27">
        <f t="shared" si="1"/>
        <v>-12608.949245541839</v>
      </c>
      <c r="I27" s="1">
        <v>6.3230000000000004</v>
      </c>
      <c r="J27" s="1">
        <v>-0.23408570000000001</v>
      </c>
      <c r="K27" s="1"/>
    </row>
    <row r="28" spans="1:11" x14ac:dyDescent="0.3">
      <c r="A28" s="1">
        <v>6.4080000000000004</v>
      </c>
      <c r="B28" s="1">
        <v>-13.34759</v>
      </c>
      <c r="C28">
        <f t="shared" si="0"/>
        <v>-3661.8902606310012</v>
      </c>
      <c r="E28" s="1">
        <v>1.023584</v>
      </c>
      <c r="F28" s="1">
        <v>-45.915010000000002</v>
      </c>
      <c r="G28">
        <f t="shared" si="1"/>
        <v>-12596.710562414266</v>
      </c>
      <c r="I28" s="1">
        <v>6.4080000000000004</v>
      </c>
      <c r="J28" s="1">
        <v>0.1091921</v>
      </c>
      <c r="K28" s="1"/>
    </row>
    <row r="29" spans="1:11" x14ac:dyDescent="0.3">
      <c r="A29" s="1">
        <v>6.7519999999999998</v>
      </c>
      <c r="B29" s="1">
        <v>-12.46279</v>
      </c>
      <c r="C29">
        <f t="shared" si="0"/>
        <v>-3419.1467764060358</v>
      </c>
      <c r="E29" s="1">
        <v>1.062953</v>
      </c>
      <c r="F29" s="1">
        <v>-45.863340000000001</v>
      </c>
      <c r="G29">
        <f t="shared" si="1"/>
        <v>-12582.534979423868</v>
      </c>
      <c r="I29" s="1">
        <v>6.7519999999999998</v>
      </c>
      <c r="J29" s="1">
        <v>4.6920749999999997E-2</v>
      </c>
      <c r="K29" s="1"/>
    </row>
    <row r="30" spans="1:11" x14ac:dyDescent="0.3">
      <c r="A30" s="1">
        <v>6.899</v>
      </c>
      <c r="B30" s="1">
        <v>-12.095090000000001</v>
      </c>
      <c r="C30">
        <f t="shared" si="0"/>
        <v>-3318.2688614540466</v>
      </c>
      <c r="E30" s="1">
        <v>1.102322</v>
      </c>
      <c r="F30" s="1">
        <v>-45.804110000000001</v>
      </c>
      <c r="G30">
        <f t="shared" si="1"/>
        <v>-12566.285322359396</v>
      </c>
      <c r="I30" s="1">
        <v>6.899</v>
      </c>
      <c r="J30" s="1">
        <v>9.1178700000000001E-2</v>
      </c>
      <c r="K30" s="1"/>
    </row>
    <row r="31" spans="1:11" x14ac:dyDescent="0.3">
      <c r="A31" s="1">
        <v>7.4160000000000004</v>
      </c>
      <c r="B31" s="1">
        <v>-11.83379</v>
      </c>
      <c r="C31">
        <f t="shared" si="0"/>
        <v>-3246.5816186556926</v>
      </c>
      <c r="E31" s="1">
        <v>1.1416900000000001</v>
      </c>
      <c r="F31" s="1">
        <v>-45.736759999999997</v>
      </c>
      <c r="G31">
        <f t="shared" si="1"/>
        <v>-12547.807956104252</v>
      </c>
      <c r="I31" s="1">
        <v>7.4160000000000004</v>
      </c>
      <c r="J31" s="1">
        <v>-0.52132020000000001</v>
      </c>
      <c r="K31" s="1"/>
    </row>
    <row r="32" spans="1:11" x14ac:dyDescent="0.3">
      <c r="A32" s="1">
        <v>7.6879999999999997</v>
      </c>
      <c r="B32" s="1">
        <v>-11.15619</v>
      </c>
      <c r="C32">
        <f t="shared" si="0"/>
        <v>-3060.6831275720165</v>
      </c>
      <c r="E32" s="1">
        <v>1.1810590000000001</v>
      </c>
      <c r="F32" s="1">
        <v>-45.660719999999998</v>
      </c>
      <c r="G32">
        <f t="shared" si="1"/>
        <v>-12526.946502057614</v>
      </c>
      <c r="I32" s="1">
        <v>7.6879999999999997</v>
      </c>
      <c r="J32" s="1">
        <v>-0.1930577</v>
      </c>
      <c r="K32" s="1"/>
    </row>
    <row r="33" spans="1:11" x14ac:dyDescent="0.3">
      <c r="A33" s="1">
        <v>7.9610000000000003</v>
      </c>
      <c r="B33" s="1">
        <v>-10.38349</v>
      </c>
      <c r="C33">
        <f t="shared" si="0"/>
        <v>-2848.6941015089164</v>
      </c>
      <c r="E33" s="1">
        <v>1.2204269999999999</v>
      </c>
      <c r="F33" s="1">
        <v>-45.575420000000001</v>
      </c>
      <c r="G33">
        <f t="shared" si="1"/>
        <v>-12503.544581618657</v>
      </c>
      <c r="I33" s="1">
        <v>7.9610000000000003</v>
      </c>
      <c r="J33" s="1">
        <v>0.27502660000000001</v>
      </c>
      <c r="K33" s="1"/>
    </row>
    <row r="34" spans="1:11" x14ac:dyDescent="0.3">
      <c r="A34" s="1">
        <v>8.048</v>
      </c>
      <c r="B34" s="1">
        <v>-10.18149</v>
      </c>
      <c r="C34">
        <f t="shared" si="0"/>
        <v>-2793.2757201646091</v>
      </c>
      <c r="E34" s="1">
        <v>1.2597959999999999</v>
      </c>
      <c r="F34" s="1">
        <v>-45.480240000000002</v>
      </c>
      <c r="G34">
        <f t="shared" si="1"/>
        <v>-12477.432098765432</v>
      </c>
      <c r="I34" s="1">
        <v>8.048</v>
      </c>
      <c r="J34" s="1">
        <v>0.38702789999999998</v>
      </c>
      <c r="K34" s="1"/>
    </row>
    <row r="35" spans="1:11" x14ac:dyDescent="0.3">
      <c r="A35" s="1">
        <v>8.4079999999999995</v>
      </c>
      <c r="B35" s="1">
        <v>-10.396190000000001</v>
      </c>
      <c r="C35">
        <f t="shared" si="0"/>
        <v>-2852.1783264746232</v>
      </c>
      <c r="E35" s="1">
        <v>1.2991649999999999</v>
      </c>
      <c r="F35" s="1">
        <v>-45.374569999999999</v>
      </c>
      <c r="G35">
        <f t="shared" si="1"/>
        <v>-12448.44170096022</v>
      </c>
      <c r="I35" s="1">
        <v>8.4079999999999995</v>
      </c>
      <c r="J35" s="1">
        <v>-0.17453479999999999</v>
      </c>
      <c r="K35" s="1"/>
    </row>
    <row r="36" spans="1:11" x14ac:dyDescent="0.3">
      <c r="A36" s="1">
        <v>8.5579999999999998</v>
      </c>
      <c r="B36" s="1">
        <v>-10.005990000000001</v>
      </c>
      <c r="C36">
        <f t="shared" si="0"/>
        <v>-2745.1275720164613</v>
      </c>
      <c r="E36" s="1">
        <v>1.338533</v>
      </c>
      <c r="F36" s="1">
        <v>-45.257779999999997</v>
      </c>
      <c r="G36">
        <f t="shared" si="1"/>
        <v>-12416.400548696845</v>
      </c>
      <c r="I36" s="1">
        <v>8.5579999999999998</v>
      </c>
      <c r="J36" s="1">
        <v>8.0165260000000002E-2</v>
      </c>
      <c r="K36" s="1"/>
    </row>
    <row r="37" spans="1:11" x14ac:dyDescent="0.3">
      <c r="A37" s="1">
        <v>8.7569999999999997</v>
      </c>
      <c r="B37" s="1">
        <v>-9.7190899999999996</v>
      </c>
      <c r="C37">
        <f t="shared" si="0"/>
        <v>-2666.4170096021949</v>
      </c>
      <c r="E37" s="1">
        <v>1.377902</v>
      </c>
      <c r="F37" s="1">
        <v>-45.129260000000002</v>
      </c>
      <c r="G37">
        <f t="shared" si="1"/>
        <v>-12381.141289437586</v>
      </c>
      <c r="I37" s="1">
        <v>8.7569999999999997</v>
      </c>
      <c r="J37" s="1">
        <v>0.19298509999999999</v>
      </c>
      <c r="K37" s="1"/>
    </row>
    <row r="38" spans="1:11" x14ac:dyDescent="0.3">
      <c r="A38" s="1">
        <v>9.0449999999999999</v>
      </c>
      <c r="B38" s="1">
        <v>-9.3133300000000006</v>
      </c>
      <c r="C38">
        <f t="shared" si="0"/>
        <v>-2555.0973936899863</v>
      </c>
      <c r="E38" s="1">
        <v>1.4172709999999999</v>
      </c>
      <c r="F38" s="1">
        <v>-44.988370000000003</v>
      </c>
      <c r="G38">
        <f t="shared" si="1"/>
        <v>-12342.488340192043</v>
      </c>
      <c r="I38" s="1">
        <v>9.0449999999999999</v>
      </c>
      <c r="J38" s="1">
        <v>0.35515360000000001</v>
      </c>
      <c r="K38" s="1"/>
    </row>
    <row r="39" spans="1:11" x14ac:dyDescent="0.3">
      <c r="A39" s="1">
        <v>9.5220000000000002</v>
      </c>
      <c r="B39" s="1">
        <v>-9.9517900000000008</v>
      </c>
      <c r="C39">
        <f t="shared" si="0"/>
        <v>-2730.2578875171471</v>
      </c>
      <c r="E39" s="1">
        <v>1.456639</v>
      </c>
      <c r="F39" s="1">
        <v>-44.834499999999998</v>
      </c>
      <c r="G39">
        <f t="shared" si="1"/>
        <v>-12300.274348422496</v>
      </c>
      <c r="I39" s="1">
        <v>9.5220000000000002</v>
      </c>
      <c r="J39" s="1">
        <v>-0.67327139999999996</v>
      </c>
      <c r="K39" s="1"/>
    </row>
    <row r="40" spans="1:11" x14ac:dyDescent="0.3">
      <c r="A40" s="1">
        <v>9.7360000000000007</v>
      </c>
      <c r="B40" s="1">
        <v>-9.2274600000000007</v>
      </c>
      <c r="C40">
        <f t="shared" si="0"/>
        <v>-2531.5390946502062</v>
      </c>
      <c r="E40" s="1">
        <v>1.496008</v>
      </c>
      <c r="F40" s="1">
        <v>-44.667070000000002</v>
      </c>
      <c r="G40">
        <f t="shared" si="1"/>
        <v>-12254.340192043896</v>
      </c>
      <c r="I40" s="1">
        <v>9.7360000000000007</v>
      </c>
      <c r="J40" s="1">
        <v>-0.120601</v>
      </c>
      <c r="K40" s="1"/>
    </row>
    <row r="41" spans="1:11" x14ac:dyDescent="0.3">
      <c r="A41" s="1">
        <v>9.7989999999999995</v>
      </c>
      <c r="B41" s="1">
        <v>-8.9438899999999997</v>
      </c>
      <c r="C41">
        <f t="shared" si="0"/>
        <v>-2453.7421124828534</v>
      </c>
      <c r="E41" s="1">
        <v>1.5353760000000001</v>
      </c>
      <c r="F41" s="1">
        <v>-44.485520000000001</v>
      </c>
      <c r="G41">
        <f t="shared" si="1"/>
        <v>-12204.532235939643</v>
      </c>
      <c r="I41" s="1">
        <v>9.7989999999999995</v>
      </c>
      <c r="J41" s="1">
        <v>0.11269220000000001</v>
      </c>
      <c r="K41" s="1"/>
    </row>
    <row r="42" spans="1:11" x14ac:dyDescent="0.3">
      <c r="A42" s="1">
        <v>10.039</v>
      </c>
      <c r="B42" s="1">
        <v>-8.7549989999999998</v>
      </c>
      <c r="C42">
        <f t="shared" si="0"/>
        <v>-2401.9201646090537</v>
      </c>
      <c r="E42" s="1">
        <v>1.5747450000000001</v>
      </c>
      <c r="F42" s="1">
        <v>-44.28933</v>
      </c>
      <c r="G42">
        <f t="shared" si="1"/>
        <v>-12150.707818930041</v>
      </c>
      <c r="I42" s="1">
        <v>10.039</v>
      </c>
      <c r="J42" s="1">
        <v>0.1108746</v>
      </c>
    </row>
    <row r="43" spans="1:11" x14ac:dyDescent="0.3">
      <c r="E43" s="1">
        <v>1.614114</v>
      </c>
      <c r="F43" s="1">
        <v>-44.078049999999998</v>
      </c>
      <c r="G43">
        <f t="shared" si="1"/>
        <v>-12092.743484224966</v>
      </c>
    </row>
    <row r="44" spans="1:11" x14ac:dyDescent="0.3">
      <c r="E44" s="1">
        <v>1.6534819999999999</v>
      </c>
      <c r="F44" s="1">
        <v>-43.851280000000003</v>
      </c>
      <c r="G44">
        <f t="shared" si="1"/>
        <v>-12030.529492455418</v>
      </c>
    </row>
    <row r="45" spans="1:11" x14ac:dyDescent="0.3">
      <c r="E45" s="1">
        <v>1.6928510000000001</v>
      </c>
      <c r="F45" s="1">
        <v>-43.608710000000002</v>
      </c>
      <c r="G45">
        <f t="shared" si="1"/>
        <v>-11963.980795610425</v>
      </c>
    </row>
    <row r="46" spans="1:11" x14ac:dyDescent="0.3">
      <c r="E46" s="1">
        <v>1.7322200000000001</v>
      </c>
      <c r="F46" s="1">
        <v>-43.350119999999997</v>
      </c>
      <c r="G46">
        <f t="shared" si="1"/>
        <v>-11893.037037037036</v>
      </c>
    </row>
    <row r="47" spans="1:11" x14ac:dyDescent="0.3">
      <c r="E47" s="1">
        <v>1.7715879999999999</v>
      </c>
      <c r="F47" s="1">
        <v>-43.075420000000001</v>
      </c>
      <c r="G47">
        <f t="shared" si="1"/>
        <v>-11817.673525377229</v>
      </c>
    </row>
    <row r="48" spans="1:11" x14ac:dyDescent="0.3">
      <c r="E48" s="1">
        <v>1.8109569999999999</v>
      </c>
      <c r="F48" s="1">
        <v>-42.784599999999998</v>
      </c>
      <c r="G48">
        <f t="shared" si="1"/>
        <v>-11737.887517146777</v>
      </c>
    </row>
    <row r="49" spans="5:7" x14ac:dyDescent="0.3">
      <c r="E49" s="1">
        <v>1.850325</v>
      </c>
      <c r="F49" s="1">
        <v>-42.477829999999997</v>
      </c>
      <c r="G49">
        <f t="shared" si="1"/>
        <v>-11653.725651577504</v>
      </c>
    </row>
    <row r="50" spans="5:7" x14ac:dyDescent="0.3">
      <c r="E50" s="1">
        <v>1.889694</v>
      </c>
      <c r="F50" s="1">
        <v>-42.155389999999997</v>
      </c>
      <c r="G50">
        <f t="shared" si="1"/>
        <v>-11565.264746227709</v>
      </c>
    </row>
    <row r="51" spans="5:7" x14ac:dyDescent="0.3">
      <c r="E51" s="1">
        <v>1.929063</v>
      </c>
      <c r="F51" s="1">
        <v>-41.817720000000001</v>
      </c>
      <c r="G51">
        <f t="shared" si="1"/>
        <v>-11472.625514403293</v>
      </c>
    </row>
    <row r="52" spans="5:7" x14ac:dyDescent="0.3">
      <c r="E52" s="1">
        <v>1.968431</v>
      </c>
      <c r="F52" s="1">
        <v>-41.465429999999998</v>
      </c>
      <c r="G52">
        <f t="shared" si="1"/>
        <v>-11375.975308641975</v>
      </c>
    </row>
    <row r="53" spans="5:7" x14ac:dyDescent="0.3">
      <c r="E53" s="1">
        <v>2.0078</v>
      </c>
      <c r="F53" s="1">
        <v>-41.09928</v>
      </c>
      <c r="G53">
        <f t="shared" si="1"/>
        <v>-11275.522633744857</v>
      </c>
    </row>
    <row r="54" spans="5:7" x14ac:dyDescent="0.3">
      <c r="E54" s="1">
        <v>2.0471689999999998</v>
      </c>
      <c r="F54" s="1">
        <v>-40.720199999999998</v>
      </c>
      <c r="G54">
        <f t="shared" si="1"/>
        <v>-11171.522633744857</v>
      </c>
    </row>
    <row r="55" spans="5:7" x14ac:dyDescent="0.3">
      <c r="E55" s="1">
        <v>2.0865369999999999</v>
      </c>
      <c r="F55" s="1">
        <v>-40.329250000000002</v>
      </c>
      <c r="G55">
        <f t="shared" si="1"/>
        <v>-11064.266117969823</v>
      </c>
    </row>
    <row r="56" spans="5:7" x14ac:dyDescent="0.3">
      <c r="E56" s="1">
        <v>2.1259060000000001</v>
      </c>
      <c r="F56" s="1">
        <v>-39.927660000000003</v>
      </c>
      <c r="G56">
        <f t="shared" si="1"/>
        <v>-10954.090534979425</v>
      </c>
    </row>
    <row r="57" spans="5:7" x14ac:dyDescent="0.3">
      <c r="E57" s="1">
        <v>2.1652740000000001</v>
      </c>
      <c r="F57" s="1">
        <v>-39.51679</v>
      </c>
      <c r="G57">
        <f t="shared" si="1"/>
        <v>-10841.368998628257</v>
      </c>
    </row>
    <row r="58" spans="5:7" x14ac:dyDescent="0.3">
      <c r="E58" s="1">
        <v>2.2046429999999999</v>
      </c>
      <c r="F58" s="1">
        <v>-39.098100000000002</v>
      </c>
      <c r="G58">
        <f t="shared" si="1"/>
        <v>-10726.502057613168</v>
      </c>
    </row>
    <row r="59" spans="5:7" x14ac:dyDescent="0.3">
      <c r="E59" s="1">
        <v>2.2440120000000001</v>
      </c>
      <c r="F59" s="1">
        <v>-38.673169999999999</v>
      </c>
      <c r="G59">
        <f t="shared" si="1"/>
        <v>-10609.9231824417</v>
      </c>
    </row>
    <row r="60" spans="5:7" x14ac:dyDescent="0.3">
      <c r="E60" s="1">
        <v>2.2833800000000002</v>
      </c>
      <c r="F60" s="1">
        <v>-38.243630000000003</v>
      </c>
      <c r="G60">
        <f t="shared" si="1"/>
        <v>-10492.079561042525</v>
      </c>
    </row>
    <row r="61" spans="5:7" x14ac:dyDescent="0.3">
      <c r="E61" s="1">
        <v>2.322749</v>
      </c>
      <c r="F61" s="1">
        <v>-37.811169999999997</v>
      </c>
      <c r="G61">
        <f t="shared" si="1"/>
        <v>-10373.434842249655</v>
      </c>
    </row>
    <row r="62" spans="5:7" x14ac:dyDescent="0.3">
      <c r="E62" s="1">
        <v>2.3621180000000002</v>
      </c>
      <c r="F62" s="1">
        <v>-37.377490000000002</v>
      </c>
      <c r="G62">
        <f t="shared" si="1"/>
        <v>-10254.455418381343</v>
      </c>
    </row>
    <row r="63" spans="5:7" x14ac:dyDescent="0.3">
      <c r="E63" s="1">
        <v>2.4014859999999998</v>
      </c>
      <c r="F63" s="1">
        <v>-36.944290000000002</v>
      </c>
      <c r="G63">
        <f t="shared" si="1"/>
        <v>-10135.60768175583</v>
      </c>
    </row>
    <row r="64" spans="5:7" x14ac:dyDescent="0.3">
      <c r="E64" s="1">
        <v>2.440855</v>
      </c>
      <c r="F64" s="1">
        <v>-36.513219999999997</v>
      </c>
      <c r="G64">
        <f t="shared" si="1"/>
        <v>-10017.344307270232</v>
      </c>
    </row>
    <row r="65" spans="5:7" x14ac:dyDescent="0.3">
      <c r="E65" s="1">
        <v>2.4802230000000001</v>
      </c>
      <c r="F65" s="1">
        <v>-36.085900000000002</v>
      </c>
      <c r="G65">
        <f t="shared" si="1"/>
        <v>-9900.1097393689979</v>
      </c>
    </row>
    <row r="66" spans="5:7" x14ac:dyDescent="0.3">
      <c r="E66" s="1">
        <v>2.5195919999999998</v>
      </c>
      <c r="F66" s="1">
        <v>-35.663829999999997</v>
      </c>
      <c r="G66">
        <f t="shared" si="1"/>
        <v>-9784.3155006858706</v>
      </c>
    </row>
    <row r="67" spans="5:7" x14ac:dyDescent="0.3">
      <c r="E67" s="1">
        <v>2.558961</v>
      </c>
      <c r="F67" s="1">
        <v>-35.24841</v>
      </c>
      <c r="G67">
        <f t="shared" ref="G67:G130" si="2">(F67*100000)/($O$2*0.5*$O$3)</f>
        <v>-9670.3456790123455</v>
      </c>
    </row>
    <row r="68" spans="5:7" x14ac:dyDescent="0.3">
      <c r="E68" s="1">
        <v>2.5983290000000001</v>
      </c>
      <c r="F68" s="1">
        <v>-34.84093</v>
      </c>
      <c r="G68">
        <f t="shared" si="2"/>
        <v>-9558.5541838134432</v>
      </c>
    </row>
    <row r="69" spans="5:7" x14ac:dyDescent="0.3">
      <c r="E69" s="1">
        <v>2.6376979999999999</v>
      </c>
      <c r="F69" s="1">
        <v>-34.442529999999998</v>
      </c>
      <c r="G69">
        <f t="shared" si="2"/>
        <v>-9449.2537722908091</v>
      </c>
    </row>
    <row r="70" spans="5:7" x14ac:dyDescent="0.3">
      <c r="E70" s="1">
        <v>2.6770670000000001</v>
      </c>
      <c r="F70" s="1">
        <v>-34.054200000000002</v>
      </c>
      <c r="G70">
        <f t="shared" si="2"/>
        <v>-9342.7160493827159</v>
      </c>
    </row>
    <row r="71" spans="5:7" x14ac:dyDescent="0.3">
      <c r="E71" s="1">
        <v>2.7164350000000002</v>
      </c>
      <c r="F71" s="1">
        <v>-33.676780000000001</v>
      </c>
      <c r="G71">
        <f t="shared" si="2"/>
        <v>-9239.1714677640612</v>
      </c>
    </row>
    <row r="72" spans="5:7" x14ac:dyDescent="0.3">
      <c r="E72" s="1">
        <v>2.7558039999999999</v>
      </c>
      <c r="F72" s="1">
        <v>-33.310929999999999</v>
      </c>
      <c r="G72">
        <f t="shared" si="2"/>
        <v>-9138.8010973936907</v>
      </c>
    </row>
    <row r="73" spans="5:7" x14ac:dyDescent="0.3">
      <c r="E73" s="1">
        <v>2.795172</v>
      </c>
      <c r="F73" s="1">
        <v>-32.957180000000001</v>
      </c>
      <c r="G73">
        <f t="shared" si="2"/>
        <v>-9041.7503429355274</v>
      </c>
    </row>
    <row r="74" spans="5:7" x14ac:dyDescent="0.3">
      <c r="E74" s="1">
        <v>2.8345410000000002</v>
      </c>
      <c r="F74" s="1">
        <v>-32.61589</v>
      </c>
      <c r="G74">
        <f t="shared" si="2"/>
        <v>-8948.1179698216729</v>
      </c>
    </row>
    <row r="75" spans="5:7" x14ac:dyDescent="0.3">
      <c r="E75" s="1">
        <v>2.87391</v>
      </c>
      <c r="F75" s="1">
        <v>-32.287269999999999</v>
      </c>
      <c r="G75">
        <f t="shared" si="2"/>
        <v>-8857.9615912208501</v>
      </c>
    </row>
    <row r="76" spans="5:7" x14ac:dyDescent="0.3">
      <c r="E76" s="1">
        <v>2.913278</v>
      </c>
      <c r="F76" s="1">
        <v>-31.971399999999999</v>
      </c>
      <c r="G76">
        <f t="shared" si="2"/>
        <v>-8771.303155006859</v>
      </c>
    </row>
    <row r="77" spans="5:7" x14ac:dyDescent="0.3">
      <c r="E77" s="1">
        <v>2.9526469999999998</v>
      </c>
      <c r="F77" s="1">
        <v>-31.668230000000001</v>
      </c>
      <c r="G77">
        <f t="shared" si="2"/>
        <v>-8688.1289437585729</v>
      </c>
    </row>
    <row r="78" spans="5:7" x14ac:dyDescent="0.3">
      <c r="E78" s="1">
        <v>2.992016</v>
      </c>
      <c r="F78" s="1">
        <v>-31.377590000000001</v>
      </c>
      <c r="G78">
        <f t="shared" si="2"/>
        <v>-8608.3923182441704</v>
      </c>
    </row>
    <row r="79" spans="5:7" x14ac:dyDescent="0.3">
      <c r="E79" s="1">
        <v>3.0313840000000001</v>
      </c>
      <c r="F79" s="1">
        <v>-31.0992</v>
      </c>
      <c r="G79">
        <f t="shared" si="2"/>
        <v>-8532.01646090535</v>
      </c>
    </row>
    <row r="80" spans="5:7" x14ac:dyDescent="0.3">
      <c r="E80" s="1">
        <v>3.0707529999999998</v>
      </c>
      <c r="F80" s="1">
        <v>-30.832709999999999</v>
      </c>
      <c r="G80">
        <f t="shared" si="2"/>
        <v>-8458.9053497942386</v>
      </c>
    </row>
    <row r="81" spans="5:7" x14ac:dyDescent="0.3">
      <c r="E81" s="1">
        <v>3.1101209999999999</v>
      </c>
      <c r="F81" s="1">
        <v>-30.577670000000001</v>
      </c>
      <c r="G81">
        <f t="shared" si="2"/>
        <v>-8388.9355281207136</v>
      </c>
    </row>
    <row r="82" spans="5:7" x14ac:dyDescent="0.3">
      <c r="E82" s="1">
        <v>3.1494900000000001</v>
      </c>
      <c r="F82" s="1">
        <v>-30.333559999999999</v>
      </c>
      <c r="G82">
        <f t="shared" si="2"/>
        <v>-8321.9643347050751</v>
      </c>
    </row>
    <row r="83" spans="5:7" x14ac:dyDescent="0.3">
      <c r="E83" s="1">
        <v>3.1888589999999999</v>
      </c>
      <c r="F83" s="1">
        <v>-30.099830000000001</v>
      </c>
      <c r="G83">
        <f t="shared" si="2"/>
        <v>-8257.8408779149522</v>
      </c>
    </row>
    <row r="84" spans="5:7" x14ac:dyDescent="0.3">
      <c r="E84" s="1">
        <v>3.228227</v>
      </c>
      <c r="F84" s="1">
        <v>-29.875869999999999</v>
      </c>
      <c r="G84">
        <f t="shared" si="2"/>
        <v>-8196.3978052126204</v>
      </c>
    </row>
    <row r="85" spans="5:7" x14ac:dyDescent="0.3">
      <c r="E85" s="1">
        <v>3.2675960000000002</v>
      </c>
      <c r="F85" s="1">
        <v>-29.66103</v>
      </c>
      <c r="G85">
        <f t="shared" si="2"/>
        <v>-8137.4567901234568</v>
      </c>
    </row>
    <row r="86" spans="5:7" x14ac:dyDescent="0.3">
      <c r="E86" s="1">
        <v>3.3069649999999999</v>
      </c>
      <c r="F86" s="1">
        <v>-29.454650000000001</v>
      </c>
      <c r="G86">
        <f t="shared" si="2"/>
        <v>-8080.8367626886147</v>
      </c>
    </row>
    <row r="87" spans="5:7" x14ac:dyDescent="0.3">
      <c r="E87" s="1">
        <v>3.346333</v>
      </c>
      <c r="F87" s="1">
        <v>-29.256039999999999</v>
      </c>
      <c r="G87">
        <f t="shared" si="2"/>
        <v>-8026.3484224965705</v>
      </c>
    </row>
    <row r="88" spans="5:7" x14ac:dyDescent="0.3">
      <c r="E88" s="1">
        <v>3.3857020000000002</v>
      </c>
      <c r="F88" s="1">
        <v>-29.064509999999999</v>
      </c>
      <c r="G88">
        <f t="shared" si="2"/>
        <v>-7973.8024691358023</v>
      </c>
    </row>
    <row r="89" spans="5:7" x14ac:dyDescent="0.3">
      <c r="E89" s="1">
        <v>3.4250699999999998</v>
      </c>
      <c r="F89" s="1">
        <v>-28.879359999999998</v>
      </c>
      <c r="G89">
        <f t="shared" si="2"/>
        <v>-7923.0068587105625</v>
      </c>
    </row>
    <row r="90" spans="5:7" x14ac:dyDescent="0.3">
      <c r="E90" s="1">
        <v>3.464439</v>
      </c>
      <c r="F90" s="1">
        <v>-28.6999</v>
      </c>
      <c r="G90">
        <f t="shared" si="2"/>
        <v>-7873.7722908093283</v>
      </c>
    </row>
    <row r="91" spans="5:7" x14ac:dyDescent="0.3">
      <c r="E91" s="1">
        <v>3.5038079999999998</v>
      </c>
      <c r="F91" s="1">
        <v>-28.525449999999999</v>
      </c>
      <c r="G91">
        <f t="shared" si="2"/>
        <v>-7825.9122085048011</v>
      </c>
    </row>
    <row r="92" spans="5:7" x14ac:dyDescent="0.3">
      <c r="E92" s="1">
        <v>3.5431759999999999</v>
      </c>
      <c r="F92" s="1">
        <v>-28.355309999999999</v>
      </c>
      <c r="G92">
        <f t="shared" si="2"/>
        <v>-7779.2345679012342</v>
      </c>
    </row>
    <row r="93" spans="5:7" x14ac:dyDescent="0.3">
      <c r="E93" s="1">
        <v>3.5825450000000001</v>
      </c>
      <c r="F93" s="1">
        <v>-28.188829999999999</v>
      </c>
      <c r="G93">
        <f t="shared" si="2"/>
        <v>-7733.5610425240056</v>
      </c>
    </row>
    <row r="94" spans="5:7" x14ac:dyDescent="0.3">
      <c r="E94" s="1">
        <v>3.6219139999999999</v>
      </c>
      <c r="F94" s="1">
        <v>-28.02535</v>
      </c>
      <c r="G94">
        <f t="shared" si="2"/>
        <v>-7688.710562414266</v>
      </c>
    </row>
    <row r="95" spans="5:7" x14ac:dyDescent="0.3">
      <c r="E95" s="1">
        <v>3.6612819999999999</v>
      </c>
      <c r="F95" s="1">
        <v>-27.864249999999998</v>
      </c>
      <c r="G95">
        <f t="shared" si="2"/>
        <v>-7644.5130315500683</v>
      </c>
    </row>
    <row r="96" spans="5:7" x14ac:dyDescent="0.3">
      <c r="E96" s="1">
        <v>3.7006510000000001</v>
      </c>
      <c r="F96" s="1">
        <v>-27.704920000000001</v>
      </c>
      <c r="G96">
        <f t="shared" si="2"/>
        <v>-7600.8010973936898</v>
      </c>
    </row>
    <row r="97" spans="5:7" x14ac:dyDescent="0.3">
      <c r="E97" s="1">
        <v>3.7400190000000002</v>
      </c>
      <c r="F97" s="1">
        <v>-27.546759999999999</v>
      </c>
      <c r="G97">
        <f t="shared" si="2"/>
        <v>-7557.4101508916319</v>
      </c>
    </row>
    <row r="98" spans="5:7" x14ac:dyDescent="0.3">
      <c r="E98" s="1">
        <v>3.779388</v>
      </c>
      <c r="F98" s="1">
        <v>-27.389209999999999</v>
      </c>
      <c r="G98">
        <f t="shared" si="2"/>
        <v>-7514.1865569272977</v>
      </c>
    </row>
    <row r="99" spans="5:7" x14ac:dyDescent="0.3">
      <c r="E99" s="1">
        <v>3.8187570000000002</v>
      </c>
      <c r="F99" s="1">
        <v>-27.231719999999999</v>
      </c>
      <c r="G99">
        <f t="shared" si="2"/>
        <v>-7470.9794238683126</v>
      </c>
    </row>
    <row r="100" spans="5:7" x14ac:dyDescent="0.3">
      <c r="E100" s="1">
        <v>3.8581249999999998</v>
      </c>
      <c r="F100" s="1">
        <v>-27.073779999999999</v>
      </c>
      <c r="G100">
        <f t="shared" si="2"/>
        <v>-7427.6488340192045</v>
      </c>
    </row>
    <row r="101" spans="5:7" x14ac:dyDescent="0.3">
      <c r="E101" s="1">
        <v>3.897494</v>
      </c>
      <c r="F101" s="1">
        <v>-26.91488</v>
      </c>
      <c r="G101">
        <f t="shared" si="2"/>
        <v>-7384.054869684499</v>
      </c>
    </row>
    <row r="102" spans="5:7" x14ac:dyDescent="0.3">
      <c r="E102" s="1">
        <v>3.9368629999999998</v>
      </c>
      <c r="F102" s="1">
        <v>-26.754570000000001</v>
      </c>
      <c r="G102">
        <f t="shared" si="2"/>
        <v>-7340.0740740740739</v>
      </c>
    </row>
    <row r="103" spans="5:7" x14ac:dyDescent="0.3">
      <c r="E103" s="1">
        <v>3.9762309999999998</v>
      </c>
      <c r="F103" s="1">
        <v>-26.592400000000001</v>
      </c>
      <c r="G103">
        <f t="shared" si="2"/>
        <v>-7295.5829903978056</v>
      </c>
    </row>
    <row r="104" spans="5:7" x14ac:dyDescent="0.3">
      <c r="E104" s="1">
        <v>4.0156000000000001</v>
      </c>
      <c r="F104" s="1">
        <v>-26.42794</v>
      </c>
      <c r="G104">
        <f t="shared" si="2"/>
        <v>-7250.4636488340193</v>
      </c>
    </row>
    <row r="105" spans="5:7" x14ac:dyDescent="0.3">
      <c r="E105" s="1">
        <v>4.0549679999999997</v>
      </c>
      <c r="F105" s="1">
        <v>-26.260829999999999</v>
      </c>
      <c r="G105">
        <f t="shared" si="2"/>
        <v>-7204.6172839506171</v>
      </c>
    </row>
    <row r="106" spans="5:7" x14ac:dyDescent="0.3">
      <c r="E106" s="1">
        <v>4.0943370000000003</v>
      </c>
      <c r="F106" s="1">
        <v>-26.090689999999999</v>
      </c>
      <c r="G106">
        <f t="shared" si="2"/>
        <v>-7157.9396433470511</v>
      </c>
    </row>
    <row r="107" spans="5:7" x14ac:dyDescent="0.3">
      <c r="E107" s="1">
        <v>4.1337060000000001</v>
      </c>
      <c r="F107" s="1">
        <v>-25.917200000000001</v>
      </c>
      <c r="G107">
        <f t="shared" si="2"/>
        <v>-7110.3429355281205</v>
      </c>
    </row>
    <row r="108" spans="5:7" x14ac:dyDescent="0.3">
      <c r="E108" s="1">
        <v>4.1730739999999997</v>
      </c>
      <c r="F108" s="1">
        <v>-25.740069999999999</v>
      </c>
      <c r="G108">
        <f t="shared" si="2"/>
        <v>-7061.7475994513034</v>
      </c>
    </row>
    <row r="109" spans="5:7" x14ac:dyDescent="0.3">
      <c r="E109" s="1">
        <v>4.2124430000000004</v>
      </c>
      <c r="F109" s="1">
        <v>-25.55902</v>
      </c>
      <c r="G109">
        <f t="shared" si="2"/>
        <v>-7012.0768175582989</v>
      </c>
    </row>
    <row r="110" spans="5:7" x14ac:dyDescent="0.3">
      <c r="E110" s="1">
        <v>4.2518120000000001</v>
      </c>
      <c r="F110" s="1">
        <v>-25.373819999999998</v>
      </c>
      <c r="G110">
        <f t="shared" si="2"/>
        <v>-6961.2674897119341</v>
      </c>
    </row>
    <row r="111" spans="5:7" x14ac:dyDescent="0.3">
      <c r="E111" s="1">
        <v>4.2911799999999998</v>
      </c>
      <c r="F111" s="1">
        <v>-25.184280000000001</v>
      </c>
      <c r="G111">
        <f t="shared" si="2"/>
        <v>-6909.2674897119341</v>
      </c>
    </row>
    <row r="112" spans="5:7" x14ac:dyDescent="0.3">
      <c r="E112" s="1">
        <v>4.3305490000000004</v>
      </c>
      <c r="F112" s="1">
        <v>-24.99023</v>
      </c>
      <c r="G112">
        <f t="shared" si="2"/>
        <v>-6856.0301783264749</v>
      </c>
    </row>
    <row r="113" spans="5:7" x14ac:dyDescent="0.3">
      <c r="E113" s="1">
        <v>4.3699170000000001</v>
      </c>
      <c r="F113" s="1">
        <v>-24.791540000000001</v>
      </c>
      <c r="G113">
        <f t="shared" si="2"/>
        <v>-6801.5198902606307</v>
      </c>
    </row>
    <row r="114" spans="5:7" x14ac:dyDescent="0.3">
      <c r="E114" s="1">
        <v>4.4092859999999998</v>
      </c>
      <c r="F114" s="1">
        <v>-24.58811</v>
      </c>
      <c r="G114">
        <f t="shared" si="2"/>
        <v>-6745.7091906721535</v>
      </c>
    </row>
    <row r="115" spans="5:7" x14ac:dyDescent="0.3">
      <c r="E115" s="1">
        <v>4.4486549999999996</v>
      </c>
      <c r="F115" s="1">
        <v>-24.37989</v>
      </c>
      <c r="G115">
        <f t="shared" si="2"/>
        <v>-6688.5843621399181</v>
      </c>
    </row>
    <row r="116" spans="5:7" x14ac:dyDescent="0.3">
      <c r="E116" s="1">
        <v>4.4880230000000001</v>
      </c>
      <c r="F116" s="1">
        <v>-24.16686</v>
      </c>
      <c r="G116">
        <f t="shared" si="2"/>
        <v>-6630.1399176954728</v>
      </c>
    </row>
    <row r="117" spans="5:7" x14ac:dyDescent="0.3">
      <c r="E117" s="1">
        <v>4.5273919999999999</v>
      </c>
      <c r="F117" s="1">
        <v>-23.94904</v>
      </c>
      <c r="G117">
        <f t="shared" si="2"/>
        <v>-6570.3813443072704</v>
      </c>
    </row>
    <row r="118" spans="5:7" x14ac:dyDescent="0.3">
      <c r="E118" s="1">
        <v>4.5667609999999996</v>
      </c>
      <c r="F118" s="1">
        <v>-23.726489999999998</v>
      </c>
      <c r="G118">
        <f t="shared" si="2"/>
        <v>-6509.3251028806581</v>
      </c>
    </row>
    <row r="119" spans="5:7" x14ac:dyDescent="0.3">
      <c r="E119" s="1">
        <v>4.6061290000000001</v>
      </c>
      <c r="F119" s="1">
        <v>-23.499310000000001</v>
      </c>
      <c r="G119">
        <f t="shared" si="2"/>
        <v>-6446.9986282578875</v>
      </c>
    </row>
    <row r="120" spans="5:7" x14ac:dyDescent="0.3">
      <c r="E120" s="1">
        <v>4.6454979999999999</v>
      </c>
      <c r="F120" s="1">
        <v>-23.267620000000001</v>
      </c>
      <c r="G120">
        <f t="shared" si="2"/>
        <v>-6383.4348422496569</v>
      </c>
    </row>
    <row r="121" spans="5:7" x14ac:dyDescent="0.3">
      <c r="E121" s="1">
        <v>4.6848660000000004</v>
      </c>
      <c r="F121" s="1">
        <v>-23.031600000000001</v>
      </c>
      <c r="G121">
        <f t="shared" si="2"/>
        <v>-6318.683127572016</v>
      </c>
    </row>
    <row r="122" spans="5:7" x14ac:dyDescent="0.3">
      <c r="E122" s="1">
        <v>4.7242350000000002</v>
      </c>
      <c r="F122" s="1">
        <v>-22.791460000000001</v>
      </c>
      <c r="G122">
        <f t="shared" si="2"/>
        <v>-6252.8010973936898</v>
      </c>
    </row>
    <row r="123" spans="5:7" x14ac:dyDescent="0.3">
      <c r="E123" s="1">
        <v>4.7636039999999999</v>
      </c>
      <c r="F123" s="1">
        <v>-22.547440000000002</v>
      </c>
      <c r="G123">
        <f t="shared" si="2"/>
        <v>-6185.8545953360772</v>
      </c>
    </row>
    <row r="124" spans="5:7" x14ac:dyDescent="0.3">
      <c r="E124" s="1">
        <v>4.8029719999999996</v>
      </c>
      <c r="F124" s="1">
        <v>-22.29982</v>
      </c>
      <c r="G124">
        <f t="shared" si="2"/>
        <v>-6117.9204389574761</v>
      </c>
    </row>
    <row r="125" spans="5:7" x14ac:dyDescent="0.3">
      <c r="E125" s="1">
        <v>4.8423410000000002</v>
      </c>
      <c r="F125" s="1">
        <v>-22.048909999999999</v>
      </c>
      <c r="G125">
        <f t="shared" si="2"/>
        <v>-6049.0836762688614</v>
      </c>
    </row>
    <row r="126" spans="5:7" x14ac:dyDescent="0.3">
      <c r="E126" s="1">
        <v>4.88171</v>
      </c>
      <c r="F126" s="1">
        <v>-21.79504</v>
      </c>
      <c r="G126">
        <f t="shared" si="2"/>
        <v>-5979.4348422496569</v>
      </c>
    </row>
    <row r="127" spans="5:7" x14ac:dyDescent="0.3">
      <c r="E127" s="1">
        <v>4.9210779999999996</v>
      </c>
      <c r="F127" s="1">
        <v>-21.53858</v>
      </c>
      <c r="G127">
        <f t="shared" si="2"/>
        <v>-5909.0754458161864</v>
      </c>
    </row>
    <row r="128" spans="5:7" x14ac:dyDescent="0.3">
      <c r="E128" s="1">
        <v>4.9604470000000003</v>
      </c>
      <c r="F128" s="1">
        <v>-21.279900000000001</v>
      </c>
      <c r="G128">
        <f t="shared" si="2"/>
        <v>-5838.1069958847738</v>
      </c>
    </row>
    <row r="129" spans="5:7" x14ac:dyDescent="0.3">
      <c r="E129" s="1">
        <v>4.9998149999999999</v>
      </c>
      <c r="F129" s="1">
        <v>-21.01943</v>
      </c>
      <c r="G129">
        <f t="shared" si="2"/>
        <v>-5766.647462277092</v>
      </c>
    </row>
    <row r="130" spans="5:7" x14ac:dyDescent="0.3">
      <c r="E130" s="1">
        <v>5.0391839999999997</v>
      </c>
      <c r="F130" s="1">
        <v>-20.75759</v>
      </c>
      <c r="G130">
        <f t="shared" si="2"/>
        <v>-5694.8120713305898</v>
      </c>
    </row>
    <row r="131" spans="5:7" x14ac:dyDescent="0.3">
      <c r="E131" s="1">
        <v>5.0785530000000003</v>
      </c>
      <c r="F131" s="1">
        <v>-20.494800000000001</v>
      </c>
      <c r="G131">
        <f t="shared" ref="G131:G194" si="3">(F131*100000)/($O$2*0.5*$O$3)</f>
        <v>-5622.7160493827168</v>
      </c>
    </row>
    <row r="132" spans="5:7" x14ac:dyDescent="0.3">
      <c r="E132" s="1">
        <v>5.1179209999999999</v>
      </c>
      <c r="F132" s="1">
        <v>-20.23152</v>
      </c>
      <c r="G132">
        <f t="shared" si="3"/>
        <v>-5550.4855967078192</v>
      </c>
    </row>
    <row r="133" spans="5:7" x14ac:dyDescent="0.3">
      <c r="E133" s="1">
        <v>5.1572899999999997</v>
      </c>
      <c r="F133" s="1">
        <v>-19.96819</v>
      </c>
      <c r="G133">
        <f t="shared" si="3"/>
        <v>-5478.2414266117967</v>
      </c>
    </row>
    <row r="134" spans="5:7" x14ac:dyDescent="0.3">
      <c r="E134" s="1">
        <v>5.1966590000000004</v>
      </c>
      <c r="F134" s="1">
        <v>-19.705269999999999</v>
      </c>
      <c r="G134">
        <f t="shared" si="3"/>
        <v>-5406.1097393689979</v>
      </c>
    </row>
    <row r="135" spans="5:7" x14ac:dyDescent="0.3">
      <c r="E135" s="1">
        <v>5.236027</v>
      </c>
      <c r="F135" s="1">
        <v>-19.443210000000001</v>
      </c>
      <c r="G135">
        <f t="shared" si="3"/>
        <v>-5334.2139917695476</v>
      </c>
    </row>
    <row r="136" spans="5:7" x14ac:dyDescent="0.3">
      <c r="E136" s="1">
        <v>5.2753959999999998</v>
      </c>
      <c r="F136" s="1">
        <v>-19.182449999999999</v>
      </c>
      <c r="G136">
        <f t="shared" si="3"/>
        <v>-5262.6748971193419</v>
      </c>
    </row>
    <row r="137" spans="5:7" x14ac:dyDescent="0.3">
      <c r="E137" s="1">
        <v>5.3147640000000003</v>
      </c>
      <c r="F137" s="1">
        <v>-18.92343</v>
      </c>
      <c r="G137">
        <f t="shared" si="3"/>
        <v>-5191.6131687242796</v>
      </c>
    </row>
    <row r="138" spans="5:7" x14ac:dyDescent="0.3">
      <c r="E138" s="1">
        <v>5.354133</v>
      </c>
      <c r="F138" s="1">
        <v>-18.666550000000001</v>
      </c>
      <c r="G138">
        <f t="shared" si="3"/>
        <v>-5121.1385459533603</v>
      </c>
    </row>
    <row r="139" spans="5:7" x14ac:dyDescent="0.3">
      <c r="E139" s="1">
        <v>5.3935019999999998</v>
      </c>
      <c r="F139" s="1">
        <v>-18.412230000000001</v>
      </c>
      <c r="G139">
        <f t="shared" si="3"/>
        <v>-5051.3662551440329</v>
      </c>
    </row>
    <row r="140" spans="5:7" x14ac:dyDescent="0.3">
      <c r="E140" s="1">
        <v>5.4328700000000003</v>
      </c>
      <c r="F140" s="1">
        <v>-18.16085</v>
      </c>
      <c r="G140">
        <f t="shared" si="3"/>
        <v>-4982.4005486968454</v>
      </c>
    </row>
    <row r="141" spans="5:7" x14ac:dyDescent="0.3">
      <c r="E141" s="1">
        <v>5.4722390000000001</v>
      </c>
      <c r="F141" s="1">
        <v>-17.912780000000001</v>
      </c>
      <c r="G141">
        <f t="shared" si="3"/>
        <v>-4914.3429355281214</v>
      </c>
    </row>
    <row r="142" spans="5:7" x14ac:dyDescent="0.3">
      <c r="E142" s="1">
        <v>5.5116079999999998</v>
      </c>
      <c r="F142" s="1">
        <v>-17.668340000000001</v>
      </c>
      <c r="G142">
        <f t="shared" si="3"/>
        <v>-4847.2812071330591</v>
      </c>
    </row>
    <row r="143" spans="5:7" x14ac:dyDescent="0.3">
      <c r="E143" s="1">
        <v>5.5509760000000004</v>
      </c>
      <c r="F143" s="1">
        <v>-17.427849999999999</v>
      </c>
      <c r="G143">
        <f t="shared" si="3"/>
        <v>-4781.303155006859</v>
      </c>
    </row>
    <row r="144" spans="5:7" x14ac:dyDescent="0.3">
      <c r="E144" s="1">
        <v>5.5903450000000001</v>
      </c>
      <c r="F144" s="1">
        <v>-17.191600000000001</v>
      </c>
      <c r="G144">
        <f t="shared" si="3"/>
        <v>-4716.4883401920442</v>
      </c>
    </row>
    <row r="145" spans="5:7" x14ac:dyDescent="0.3">
      <c r="E145" s="1">
        <v>5.6297129999999997</v>
      </c>
      <c r="F145" s="1">
        <v>-16.959849999999999</v>
      </c>
      <c r="G145">
        <f t="shared" si="3"/>
        <v>-4652.9080932784636</v>
      </c>
    </row>
    <row r="146" spans="5:7" x14ac:dyDescent="0.3">
      <c r="E146" s="1">
        <v>5.6690820000000004</v>
      </c>
      <c r="F146" s="1">
        <v>-16.73282</v>
      </c>
      <c r="G146">
        <f t="shared" si="3"/>
        <v>-4590.6227709190671</v>
      </c>
    </row>
    <row r="147" spans="5:7" x14ac:dyDescent="0.3">
      <c r="E147" s="1">
        <v>5.7084510000000002</v>
      </c>
      <c r="F147" s="1">
        <v>-16.51071</v>
      </c>
      <c r="G147">
        <f t="shared" si="3"/>
        <v>-4529.6872427983535</v>
      </c>
    </row>
    <row r="148" spans="5:7" x14ac:dyDescent="0.3">
      <c r="E148" s="1">
        <v>5.7478189999999998</v>
      </c>
      <c r="F148" s="1">
        <v>-16.293690000000002</v>
      </c>
      <c r="G148">
        <f t="shared" si="3"/>
        <v>-4470.1481481481487</v>
      </c>
    </row>
    <row r="149" spans="5:7" x14ac:dyDescent="0.3">
      <c r="E149" s="1">
        <v>5.7871880000000004</v>
      </c>
      <c r="F149" s="1">
        <v>-16.08192</v>
      </c>
      <c r="G149">
        <f t="shared" si="3"/>
        <v>-4412.049382716049</v>
      </c>
    </row>
    <row r="150" spans="5:7" x14ac:dyDescent="0.3">
      <c r="E150" s="1">
        <v>5.8265570000000002</v>
      </c>
      <c r="F150" s="1">
        <v>-15.875489999999999</v>
      </c>
      <c r="G150">
        <f t="shared" si="3"/>
        <v>-4355.4156378600819</v>
      </c>
    </row>
    <row r="151" spans="5:7" x14ac:dyDescent="0.3">
      <c r="E151" s="1">
        <v>5.8659249999999998</v>
      </c>
      <c r="F151" s="1">
        <v>-15.67449</v>
      </c>
      <c r="G151">
        <f t="shared" si="3"/>
        <v>-4300.2716049382716</v>
      </c>
    </row>
    <row r="152" spans="5:7" x14ac:dyDescent="0.3">
      <c r="E152" s="1">
        <v>5.9052939999999996</v>
      </c>
      <c r="F152" s="1">
        <v>-15.478999999999999</v>
      </c>
      <c r="G152">
        <f t="shared" si="3"/>
        <v>-4246.639231824417</v>
      </c>
    </row>
    <row r="153" spans="5:7" x14ac:dyDescent="0.3">
      <c r="E153" s="1">
        <v>5.9446620000000001</v>
      </c>
      <c r="F153" s="1">
        <v>-15.28904</v>
      </c>
      <c r="G153">
        <f t="shared" si="3"/>
        <v>-4194.5240054869682</v>
      </c>
    </row>
    <row r="154" spans="5:7" x14ac:dyDescent="0.3">
      <c r="E154" s="1">
        <v>5.9840309999999999</v>
      </c>
      <c r="F154" s="1">
        <v>-15.10463</v>
      </c>
      <c r="G154">
        <f t="shared" si="3"/>
        <v>-4143.9314128943761</v>
      </c>
    </row>
    <row r="155" spans="5:7" x14ac:dyDescent="0.3">
      <c r="E155" s="1">
        <v>6.0233999999999996</v>
      </c>
      <c r="F155" s="1">
        <v>-14.92576</v>
      </c>
      <c r="G155">
        <f t="shared" si="3"/>
        <v>-4094.8587105624142</v>
      </c>
    </row>
    <row r="156" spans="5:7" x14ac:dyDescent="0.3">
      <c r="E156" s="1">
        <v>6.0627680000000002</v>
      </c>
      <c r="F156" s="1">
        <v>-14.7524</v>
      </c>
      <c r="G156">
        <f t="shared" si="3"/>
        <v>-4047.2976680384086</v>
      </c>
    </row>
    <row r="157" spans="5:7" x14ac:dyDescent="0.3">
      <c r="E157" s="1">
        <v>6.1021369999999999</v>
      </c>
      <c r="F157" s="1">
        <v>-14.5845</v>
      </c>
      <c r="G157">
        <f t="shared" si="3"/>
        <v>-4001.2345679012346</v>
      </c>
    </row>
    <row r="158" spans="5:7" x14ac:dyDescent="0.3">
      <c r="E158" s="1">
        <v>6.1415059999999997</v>
      </c>
      <c r="F158" s="1">
        <v>-14.42201</v>
      </c>
      <c r="G158">
        <f t="shared" si="3"/>
        <v>-3956.655692729767</v>
      </c>
    </row>
    <row r="159" spans="5:7" x14ac:dyDescent="0.3">
      <c r="E159" s="1">
        <v>6.1808740000000002</v>
      </c>
      <c r="F159" s="1">
        <v>-14.26484</v>
      </c>
      <c r="G159">
        <f t="shared" si="3"/>
        <v>-3913.5363511659807</v>
      </c>
    </row>
    <row r="160" spans="5:7" x14ac:dyDescent="0.3">
      <c r="E160" s="1">
        <v>6.220243</v>
      </c>
      <c r="F160" s="1">
        <v>-14.112909999999999</v>
      </c>
      <c r="G160">
        <f t="shared" si="3"/>
        <v>-3871.8545953360767</v>
      </c>
    </row>
    <row r="161" spans="5:7" x14ac:dyDescent="0.3">
      <c r="E161" s="1">
        <v>6.2596109999999996</v>
      </c>
      <c r="F161" s="1">
        <v>-13.966100000000001</v>
      </c>
      <c r="G161">
        <f t="shared" si="3"/>
        <v>-3831.5775034293551</v>
      </c>
    </row>
    <row r="162" spans="5:7" x14ac:dyDescent="0.3">
      <c r="E162" s="1">
        <v>6.2989800000000002</v>
      </c>
      <c r="F162" s="1">
        <v>-13.824299999999999</v>
      </c>
      <c r="G162">
        <f t="shared" si="3"/>
        <v>-3792.6748971193415</v>
      </c>
    </row>
    <row r="163" spans="5:7" x14ac:dyDescent="0.3">
      <c r="E163" s="1">
        <v>6.338349</v>
      </c>
      <c r="F163" s="1">
        <v>-13.6874</v>
      </c>
      <c r="G163">
        <f t="shared" si="3"/>
        <v>-3755.1165980795608</v>
      </c>
    </row>
    <row r="164" spans="5:7" x14ac:dyDescent="0.3">
      <c r="E164" s="1">
        <v>6.3777169999999996</v>
      </c>
      <c r="F164" s="1">
        <v>-13.55527</v>
      </c>
      <c r="G164">
        <f t="shared" si="3"/>
        <v>-3718.8669410150892</v>
      </c>
    </row>
    <row r="165" spans="5:7" x14ac:dyDescent="0.3">
      <c r="E165" s="1">
        <v>6.4170860000000003</v>
      </c>
      <c r="F165" s="1">
        <v>-13.427759999999999</v>
      </c>
      <c r="G165">
        <f t="shared" si="3"/>
        <v>-3683.8847736625517</v>
      </c>
    </row>
    <row r="166" spans="5:7" x14ac:dyDescent="0.3">
      <c r="E166" s="1">
        <v>6.4564550000000001</v>
      </c>
      <c r="F166" s="1">
        <v>-13.304729999999999</v>
      </c>
      <c r="G166">
        <f t="shared" si="3"/>
        <v>-3650.1316872427983</v>
      </c>
    </row>
    <row r="167" spans="5:7" x14ac:dyDescent="0.3">
      <c r="E167" s="1">
        <v>6.4958229999999997</v>
      </c>
      <c r="F167" s="1">
        <v>-13.186059999999999</v>
      </c>
      <c r="G167">
        <f t="shared" si="3"/>
        <v>-3617.5747599451302</v>
      </c>
    </row>
    <row r="168" spans="5:7" x14ac:dyDescent="0.3">
      <c r="E168" s="1">
        <v>6.5351920000000003</v>
      </c>
      <c r="F168" s="1">
        <v>-13.071580000000001</v>
      </c>
      <c r="G168">
        <f t="shared" si="3"/>
        <v>-3586.1673525377228</v>
      </c>
    </row>
    <row r="169" spans="5:7" x14ac:dyDescent="0.3">
      <c r="E169" s="1">
        <v>6.57456</v>
      </c>
      <c r="F169" s="1">
        <v>-12.96114</v>
      </c>
      <c r="G169">
        <f t="shared" si="3"/>
        <v>-3555.8683127572017</v>
      </c>
    </row>
    <row r="170" spans="5:7" x14ac:dyDescent="0.3">
      <c r="E170" s="1">
        <v>6.6139289999999997</v>
      </c>
      <c r="F170" s="1">
        <v>-12.854620000000001</v>
      </c>
      <c r="G170">
        <f t="shared" si="3"/>
        <v>-3526.644718792867</v>
      </c>
    </row>
    <row r="171" spans="5:7" x14ac:dyDescent="0.3">
      <c r="E171" s="1">
        <v>6.6532980000000004</v>
      </c>
      <c r="F171" s="1">
        <v>-12.75184</v>
      </c>
      <c r="G171">
        <f t="shared" si="3"/>
        <v>-3498.4471879286693</v>
      </c>
    </row>
    <row r="172" spans="5:7" x14ac:dyDescent="0.3">
      <c r="E172" s="1">
        <v>6.692666</v>
      </c>
      <c r="F172" s="1">
        <v>-12.652670000000001</v>
      </c>
      <c r="G172">
        <f t="shared" si="3"/>
        <v>-3471.2400548696846</v>
      </c>
    </row>
    <row r="173" spans="5:7" x14ac:dyDescent="0.3">
      <c r="E173" s="1">
        <v>6.7320349999999998</v>
      </c>
      <c r="F173" s="1">
        <v>-12.55697</v>
      </c>
      <c r="G173">
        <f t="shared" si="3"/>
        <v>-3444.9849108367625</v>
      </c>
    </row>
    <row r="174" spans="5:7" x14ac:dyDescent="0.3">
      <c r="E174" s="1">
        <v>6.7714040000000004</v>
      </c>
      <c r="F174" s="1">
        <v>-12.46458</v>
      </c>
      <c r="G174">
        <f t="shared" si="3"/>
        <v>-3419.6378600823045</v>
      </c>
    </row>
    <row r="175" spans="5:7" x14ac:dyDescent="0.3">
      <c r="E175" s="1">
        <v>6.810772</v>
      </c>
      <c r="F175" s="1">
        <v>-12.37537</v>
      </c>
      <c r="G175">
        <f t="shared" si="3"/>
        <v>-3395.1632373113853</v>
      </c>
    </row>
    <row r="176" spans="5:7" x14ac:dyDescent="0.3">
      <c r="E176" s="1">
        <v>6.8501409999999998</v>
      </c>
      <c r="F176" s="1">
        <v>-12.28919</v>
      </c>
      <c r="G176">
        <f t="shared" si="3"/>
        <v>-3371.5198902606312</v>
      </c>
    </row>
    <row r="177" spans="5:7" x14ac:dyDescent="0.3">
      <c r="E177" s="1">
        <v>6.8895099999999996</v>
      </c>
      <c r="F177" s="1">
        <v>-12.205920000000001</v>
      </c>
      <c r="G177">
        <f t="shared" si="3"/>
        <v>-3348.6748971193415</v>
      </c>
    </row>
    <row r="178" spans="5:7" x14ac:dyDescent="0.3">
      <c r="E178" s="1">
        <v>6.9288780000000001</v>
      </c>
      <c r="F178" s="1">
        <v>-12.12542</v>
      </c>
      <c r="G178">
        <f t="shared" si="3"/>
        <v>-3326.5898491083676</v>
      </c>
    </row>
    <row r="179" spans="5:7" x14ac:dyDescent="0.3">
      <c r="E179" s="1">
        <v>6.9682469999999999</v>
      </c>
      <c r="F179" s="1">
        <v>-12.04757</v>
      </c>
      <c r="G179">
        <f t="shared" si="3"/>
        <v>-3305.2318244170096</v>
      </c>
    </row>
    <row r="180" spans="5:7" x14ac:dyDescent="0.3">
      <c r="E180" s="1">
        <v>7.0076150000000004</v>
      </c>
      <c r="F180" s="1">
        <v>-11.97223</v>
      </c>
      <c r="G180">
        <f t="shared" si="3"/>
        <v>-3284.5624142661181</v>
      </c>
    </row>
    <row r="181" spans="5:7" x14ac:dyDescent="0.3">
      <c r="E181" s="1">
        <v>7.0469840000000001</v>
      </c>
      <c r="F181" s="1">
        <v>-11.899290000000001</v>
      </c>
      <c r="G181">
        <f t="shared" si="3"/>
        <v>-3264.5514403292182</v>
      </c>
    </row>
    <row r="182" spans="5:7" x14ac:dyDescent="0.3">
      <c r="E182" s="1">
        <v>7.0863529999999999</v>
      </c>
      <c r="F182" s="1">
        <v>-11.82864</v>
      </c>
      <c r="G182">
        <f t="shared" si="3"/>
        <v>-3245.1687242798353</v>
      </c>
    </row>
    <row r="183" spans="5:7" x14ac:dyDescent="0.3">
      <c r="E183" s="1">
        <v>7.1257210000000004</v>
      </c>
      <c r="F183" s="1">
        <v>-11.760149999999999</v>
      </c>
      <c r="G183">
        <f t="shared" si="3"/>
        <v>-3226.3786008230454</v>
      </c>
    </row>
    <row r="184" spans="5:7" x14ac:dyDescent="0.3">
      <c r="E184" s="1">
        <v>7.1650900000000002</v>
      </c>
      <c r="F184" s="1">
        <v>-11.69373</v>
      </c>
      <c r="G184">
        <f t="shared" si="3"/>
        <v>-3208.1563786008232</v>
      </c>
    </row>
    <row r="185" spans="5:7" x14ac:dyDescent="0.3">
      <c r="E185" s="1">
        <v>7.2044589999999999</v>
      </c>
      <c r="F185" s="1">
        <v>-11.62927</v>
      </c>
      <c r="G185">
        <f t="shared" si="3"/>
        <v>-3190.4718792866943</v>
      </c>
    </row>
    <row r="186" spans="5:7" x14ac:dyDescent="0.3">
      <c r="E186" s="1">
        <v>7.2438269999999996</v>
      </c>
      <c r="F186" s="1">
        <v>-11.56667</v>
      </c>
      <c r="G186">
        <f t="shared" si="3"/>
        <v>-3173.2976680384086</v>
      </c>
    </row>
    <row r="187" spans="5:7" x14ac:dyDescent="0.3">
      <c r="E187" s="1">
        <v>7.2831960000000002</v>
      </c>
      <c r="F187" s="1">
        <v>-11.505839999999999</v>
      </c>
      <c r="G187">
        <f t="shared" si="3"/>
        <v>-3156.6090534979426</v>
      </c>
    </row>
    <row r="188" spans="5:7" x14ac:dyDescent="0.3">
      <c r="E188" s="1">
        <v>7.3225639999999999</v>
      </c>
      <c r="F188" s="1">
        <v>-11.446680000000001</v>
      </c>
      <c r="G188">
        <f t="shared" si="3"/>
        <v>-3140.3786008230454</v>
      </c>
    </row>
    <row r="189" spans="5:7" x14ac:dyDescent="0.3">
      <c r="E189" s="1">
        <v>7.3619329999999996</v>
      </c>
      <c r="F189" s="1">
        <v>-11.389110000000001</v>
      </c>
      <c r="G189">
        <f t="shared" si="3"/>
        <v>-3124.5843621399176</v>
      </c>
    </row>
    <row r="190" spans="5:7" x14ac:dyDescent="0.3">
      <c r="E190" s="1">
        <v>7.4013020000000003</v>
      </c>
      <c r="F190" s="1">
        <v>-11.333030000000001</v>
      </c>
      <c r="G190">
        <f t="shared" si="3"/>
        <v>-3109.1989026063102</v>
      </c>
    </row>
    <row r="191" spans="5:7" x14ac:dyDescent="0.3">
      <c r="E191" s="1">
        <v>7.4406699999999999</v>
      </c>
      <c r="F191" s="1">
        <v>-11.27839</v>
      </c>
      <c r="G191">
        <f t="shared" si="3"/>
        <v>-3094.2085048010972</v>
      </c>
    </row>
    <row r="192" spans="5:7" x14ac:dyDescent="0.3">
      <c r="E192" s="1">
        <v>7.4800389999999997</v>
      </c>
      <c r="F192" s="1">
        <v>-11.22509</v>
      </c>
      <c r="G192">
        <f t="shared" si="3"/>
        <v>-3079.5857338820301</v>
      </c>
    </row>
    <row r="193" spans="5:7" x14ac:dyDescent="0.3">
      <c r="E193" s="1">
        <v>7.5194080000000003</v>
      </c>
      <c r="F193" s="1">
        <v>-11.17306</v>
      </c>
      <c r="G193">
        <f t="shared" si="3"/>
        <v>-3065.3113854595335</v>
      </c>
    </row>
    <row r="194" spans="5:7" x14ac:dyDescent="0.3">
      <c r="E194" s="1">
        <v>7.5587759999999999</v>
      </c>
      <c r="F194" s="1">
        <v>-11.122249999999999</v>
      </c>
      <c r="G194">
        <f t="shared" si="3"/>
        <v>-3051.3717421124829</v>
      </c>
    </row>
    <row r="195" spans="5:7" x14ac:dyDescent="0.3">
      <c r="E195" s="1">
        <v>7.5981449999999997</v>
      </c>
      <c r="F195" s="1">
        <v>-11.072570000000001</v>
      </c>
      <c r="G195">
        <f t="shared" ref="G195:G257" si="4">(F195*100000)/($O$2*0.5*$O$3)</f>
        <v>-3037.7421124828534</v>
      </c>
    </row>
    <row r="196" spans="5:7" x14ac:dyDescent="0.3">
      <c r="E196" s="1">
        <v>7.6375130000000002</v>
      </c>
      <c r="F196" s="1">
        <v>-11.02397</v>
      </c>
      <c r="G196">
        <f t="shared" si="4"/>
        <v>-3024.4087791495199</v>
      </c>
    </row>
    <row r="197" spans="5:7" x14ac:dyDescent="0.3">
      <c r="E197" s="1">
        <v>7.676882</v>
      </c>
      <c r="F197" s="1">
        <v>-10.97639</v>
      </c>
      <c r="G197">
        <f t="shared" si="4"/>
        <v>-3011.355281207133</v>
      </c>
    </row>
    <row r="198" spans="5:7" x14ac:dyDescent="0.3">
      <c r="E198" s="1">
        <v>7.7162509999999997</v>
      </c>
      <c r="F198" s="1">
        <v>-10.929779999999999</v>
      </c>
      <c r="G198">
        <f t="shared" si="4"/>
        <v>-2998.5679012345681</v>
      </c>
    </row>
    <row r="199" spans="5:7" x14ac:dyDescent="0.3">
      <c r="E199" s="1">
        <v>7.7556190000000003</v>
      </c>
      <c r="F199" s="1">
        <v>-10.884069999999999</v>
      </c>
      <c r="G199">
        <f t="shared" si="4"/>
        <v>-2986.0274348422495</v>
      </c>
    </row>
    <row r="200" spans="5:7" x14ac:dyDescent="0.3">
      <c r="E200" s="1">
        <v>7.794988</v>
      </c>
      <c r="F200" s="1">
        <v>-10.839219999999999</v>
      </c>
      <c r="G200">
        <f t="shared" si="4"/>
        <v>-2973.7229080932784</v>
      </c>
    </row>
    <row r="201" spans="5:7" x14ac:dyDescent="0.3">
      <c r="E201" s="1">
        <v>7.8343569999999998</v>
      </c>
      <c r="F201" s="1">
        <v>-10.79519</v>
      </c>
      <c r="G201">
        <f t="shared" si="4"/>
        <v>-2961.6433470507545</v>
      </c>
    </row>
    <row r="202" spans="5:7" x14ac:dyDescent="0.3">
      <c r="E202" s="1">
        <v>7.8737250000000003</v>
      </c>
      <c r="F202" s="1">
        <v>-10.75192</v>
      </c>
      <c r="G202">
        <f t="shared" si="4"/>
        <v>-2949.7722908093278</v>
      </c>
    </row>
    <row r="203" spans="5:7" x14ac:dyDescent="0.3">
      <c r="E203" s="1">
        <v>7.9130940000000001</v>
      </c>
      <c r="F203" s="1">
        <v>-10.70937</v>
      </c>
      <c r="G203">
        <f t="shared" si="4"/>
        <v>-2938.0987654320988</v>
      </c>
    </row>
    <row r="204" spans="5:7" x14ac:dyDescent="0.3">
      <c r="E204" s="1">
        <v>7.9524619999999997</v>
      </c>
      <c r="F204" s="1">
        <v>-10.66751</v>
      </c>
      <c r="G204">
        <f t="shared" si="4"/>
        <v>-2926.6145404663921</v>
      </c>
    </row>
    <row r="205" spans="5:7" x14ac:dyDescent="0.3">
      <c r="E205" s="1">
        <v>7.9918310000000004</v>
      </c>
      <c r="F205" s="1">
        <v>-10.626289999999999</v>
      </c>
      <c r="G205">
        <f t="shared" si="4"/>
        <v>-2915.3058984910836</v>
      </c>
    </row>
    <row r="206" spans="5:7" x14ac:dyDescent="0.3">
      <c r="E206" s="1">
        <v>8.0312000000000001</v>
      </c>
      <c r="F206" s="1">
        <v>-10.58567</v>
      </c>
      <c r="G206">
        <f t="shared" si="4"/>
        <v>-2904.1618655692728</v>
      </c>
    </row>
    <row r="207" spans="5:7" x14ac:dyDescent="0.3">
      <c r="E207" s="1">
        <v>8.0705679999999997</v>
      </c>
      <c r="F207" s="1">
        <v>-10.545629999999999</v>
      </c>
      <c r="G207">
        <f t="shared" si="4"/>
        <v>-2893.1769547325102</v>
      </c>
    </row>
    <row r="208" spans="5:7" x14ac:dyDescent="0.3">
      <c r="E208" s="1">
        <v>8.1099370000000004</v>
      </c>
      <c r="F208" s="1">
        <v>-10.506130000000001</v>
      </c>
      <c r="G208">
        <f t="shared" si="4"/>
        <v>-2882.340192043896</v>
      </c>
    </row>
    <row r="209" spans="5:7" x14ac:dyDescent="0.3">
      <c r="E209" s="1">
        <v>8.1493059999999993</v>
      </c>
      <c r="F209" s="1">
        <v>-10.467140000000001</v>
      </c>
      <c r="G209">
        <f t="shared" si="4"/>
        <v>-2871.6433470507545</v>
      </c>
    </row>
    <row r="210" spans="5:7" x14ac:dyDescent="0.3">
      <c r="E210" s="1">
        <v>8.1886740000000007</v>
      </c>
      <c r="F210" s="1">
        <v>-10.42862</v>
      </c>
      <c r="G210">
        <f t="shared" si="4"/>
        <v>-2861.0754458161864</v>
      </c>
    </row>
    <row r="211" spans="5:7" x14ac:dyDescent="0.3">
      <c r="E211" s="1">
        <v>8.2280429999999996</v>
      </c>
      <c r="F211" s="1">
        <v>-10.390560000000001</v>
      </c>
      <c r="G211">
        <f t="shared" si="4"/>
        <v>-2850.6337448559675</v>
      </c>
    </row>
    <row r="212" spans="5:7" x14ac:dyDescent="0.3">
      <c r="E212" s="1">
        <v>8.2674109999999992</v>
      </c>
      <c r="F212" s="1">
        <v>-10.352930000000001</v>
      </c>
      <c r="G212">
        <f t="shared" si="4"/>
        <v>-2840.3100137174215</v>
      </c>
    </row>
    <row r="213" spans="5:7" x14ac:dyDescent="0.3">
      <c r="E213" s="1">
        <v>8.3067799999999998</v>
      </c>
      <c r="F213" s="1">
        <v>-10.3157</v>
      </c>
      <c r="G213">
        <f t="shared" si="4"/>
        <v>-2830.0960219478739</v>
      </c>
    </row>
    <row r="214" spans="5:7" x14ac:dyDescent="0.3">
      <c r="E214" s="1">
        <v>8.3461490000000005</v>
      </c>
      <c r="F214" s="1">
        <v>-10.278840000000001</v>
      </c>
      <c r="G214">
        <f t="shared" si="4"/>
        <v>-2819.9835390946505</v>
      </c>
    </row>
    <row r="215" spans="5:7" x14ac:dyDescent="0.3">
      <c r="E215" s="1">
        <v>8.3855170000000001</v>
      </c>
      <c r="F215" s="1">
        <v>-10.24235</v>
      </c>
      <c r="G215">
        <f t="shared" si="4"/>
        <v>-2809.9725651577505</v>
      </c>
    </row>
    <row r="216" spans="5:7" x14ac:dyDescent="0.3">
      <c r="E216" s="1">
        <v>8.4248860000000008</v>
      </c>
      <c r="F216" s="1">
        <v>-10.20618</v>
      </c>
      <c r="G216">
        <f t="shared" si="4"/>
        <v>-2800.0493827160494</v>
      </c>
    </row>
    <row r="217" spans="5:7" x14ac:dyDescent="0.3">
      <c r="E217" s="1">
        <v>8.4642549999999996</v>
      </c>
      <c r="F217" s="1">
        <v>-10.170339999999999</v>
      </c>
      <c r="G217">
        <f t="shared" si="4"/>
        <v>-2790.2167352537722</v>
      </c>
    </row>
    <row r="218" spans="5:7" x14ac:dyDescent="0.3">
      <c r="E218" s="1">
        <v>8.5036229999999993</v>
      </c>
      <c r="F218" s="1">
        <v>-10.134790000000001</v>
      </c>
      <c r="G218">
        <f t="shared" si="4"/>
        <v>-2780.4636488340198</v>
      </c>
    </row>
    <row r="219" spans="5:7" x14ac:dyDescent="0.3">
      <c r="E219" s="1">
        <v>8.5429919999999999</v>
      </c>
      <c r="F219" s="1">
        <v>-10.09953</v>
      </c>
      <c r="G219">
        <f t="shared" si="4"/>
        <v>-2770.7901234567903</v>
      </c>
    </row>
    <row r="220" spans="5:7" x14ac:dyDescent="0.3">
      <c r="E220" s="1">
        <v>8.5823599999999995</v>
      </c>
      <c r="F220" s="1">
        <v>-10.06453</v>
      </c>
      <c r="G220">
        <f t="shared" si="4"/>
        <v>-2761.1879286694102</v>
      </c>
    </row>
    <row r="221" spans="5:7" x14ac:dyDescent="0.3">
      <c r="E221" s="1">
        <v>8.6217290000000002</v>
      </c>
      <c r="F221" s="1">
        <v>-10.029780000000001</v>
      </c>
      <c r="G221">
        <f t="shared" si="4"/>
        <v>-2751.6543209876545</v>
      </c>
    </row>
    <row r="222" spans="5:7" x14ac:dyDescent="0.3">
      <c r="E222" s="1">
        <v>8.6610980000000009</v>
      </c>
      <c r="F222" s="1">
        <v>-9.9952590000000008</v>
      </c>
      <c r="G222">
        <f t="shared" si="4"/>
        <v>-2742.1835390946503</v>
      </c>
    </row>
    <row r="223" spans="5:7" x14ac:dyDescent="0.3">
      <c r="E223" s="1">
        <v>8.7004660000000005</v>
      </c>
      <c r="F223" s="1">
        <v>-9.9609629999999996</v>
      </c>
      <c r="G223">
        <f t="shared" si="4"/>
        <v>-2732.7744855967076</v>
      </c>
    </row>
    <row r="224" spans="5:7" x14ac:dyDescent="0.3">
      <c r="E224" s="1">
        <v>8.7398349999999994</v>
      </c>
      <c r="F224" s="1">
        <v>-9.9268750000000008</v>
      </c>
      <c r="G224">
        <f t="shared" si="4"/>
        <v>-2723.4224965706449</v>
      </c>
    </row>
    <row r="225" spans="5:7" x14ac:dyDescent="0.3">
      <c r="E225" s="1">
        <v>8.779204</v>
      </c>
      <c r="F225" s="1">
        <v>-9.8929829999999992</v>
      </c>
      <c r="G225">
        <f t="shared" si="4"/>
        <v>-2714.1242798353906</v>
      </c>
    </row>
    <row r="226" spans="5:7" x14ac:dyDescent="0.3">
      <c r="E226" s="1">
        <v>8.8185719999999996</v>
      </c>
      <c r="F226" s="1">
        <v>-9.8592759999999995</v>
      </c>
      <c r="G226">
        <f t="shared" si="4"/>
        <v>-2704.8768175582991</v>
      </c>
    </row>
    <row r="227" spans="5:7" x14ac:dyDescent="0.3">
      <c r="E227" s="1">
        <v>8.8579410000000003</v>
      </c>
      <c r="F227" s="1">
        <v>-9.825742</v>
      </c>
      <c r="G227">
        <f t="shared" si="4"/>
        <v>-2695.6768175582988</v>
      </c>
    </row>
    <row r="228" spans="5:7" x14ac:dyDescent="0.3">
      <c r="E228" s="1">
        <v>8.8973089999999999</v>
      </c>
      <c r="F228" s="1">
        <v>-9.7923720000000003</v>
      </c>
      <c r="G228">
        <f t="shared" si="4"/>
        <v>-2686.5218106995885</v>
      </c>
    </row>
    <row r="229" spans="5:7" x14ac:dyDescent="0.3">
      <c r="E229" s="1">
        <v>8.9366780000000006</v>
      </c>
      <c r="F229" s="1">
        <v>-9.7591549999999998</v>
      </c>
      <c r="G229">
        <f t="shared" si="4"/>
        <v>-2677.4087791495199</v>
      </c>
    </row>
    <row r="230" spans="5:7" x14ac:dyDescent="0.3">
      <c r="E230" s="1">
        <v>8.9760469999999994</v>
      </c>
      <c r="F230" s="1">
        <v>-9.7260840000000002</v>
      </c>
      <c r="G230">
        <f t="shared" si="4"/>
        <v>-2668.3358024691361</v>
      </c>
    </row>
    <row r="231" spans="5:7" x14ac:dyDescent="0.3">
      <c r="E231" s="1">
        <v>9.0154150000000008</v>
      </c>
      <c r="F231" s="1">
        <v>-9.693149</v>
      </c>
      <c r="G231">
        <f t="shared" si="4"/>
        <v>-2659.3001371742112</v>
      </c>
    </row>
    <row r="232" spans="5:7" x14ac:dyDescent="0.3">
      <c r="E232" s="1">
        <v>9.0547839999999997</v>
      </c>
      <c r="F232" s="1">
        <v>-9.660342</v>
      </c>
      <c r="G232">
        <f t="shared" si="4"/>
        <v>-2650.2995884773663</v>
      </c>
    </row>
    <row r="233" spans="5:7" x14ac:dyDescent="0.3">
      <c r="E233" s="1">
        <v>9.0941530000000004</v>
      </c>
      <c r="F233" s="1">
        <v>-9.627656</v>
      </c>
      <c r="G233">
        <f t="shared" si="4"/>
        <v>-2641.3322359396434</v>
      </c>
    </row>
    <row r="234" spans="5:7" x14ac:dyDescent="0.3">
      <c r="E234" s="1">
        <v>9.133521</v>
      </c>
      <c r="F234" s="1">
        <v>-9.5950839999999999</v>
      </c>
      <c r="G234">
        <f t="shared" si="4"/>
        <v>-2632.396159122085</v>
      </c>
    </row>
    <row r="235" spans="5:7" x14ac:dyDescent="0.3">
      <c r="E235" s="1">
        <v>9.1728900000000007</v>
      </c>
      <c r="F235" s="1">
        <v>-9.5626189999999998</v>
      </c>
      <c r="G235">
        <f t="shared" si="4"/>
        <v>-2623.4894375857339</v>
      </c>
    </row>
    <row r="236" spans="5:7" x14ac:dyDescent="0.3">
      <c r="E236" s="1">
        <v>9.2122580000000003</v>
      </c>
      <c r="F236" s="1">
        <v>-9.5302539999999993</v>
      </c>
      <c r="G236">
        <f t="shared" si="4"/>
        <v>-2614.6101508916322</v>
      </c>
    </row>
    <row r="237" spans="5:7" x14ac:dyDescent="0.3">
      <c r="E237" s="1">
        <v>9.2516269999999992</v>
      </c>
      <c r="F237" s="1">
        <v>-9.4979849999999999</v>
      </c>
      <c r="G237">
        <f t="shared" si="4"/>
        <v>-2605.7572016460904</v>
      </c>
    </row>
    <row r="238" spans="5:7" x14ac:dyDescent="0.3">
      <c r="E238" s="1">
        <v>9.2909959999999998</v>
      </c>
      <c r="F238" s="1">
        <v>-9.4658040000000003</v>
      </c>
      <c r="G238">
        <f t="shared" si="4"/>
        <v>-2596.9283950617287</v>
      </c>
    </row>
    <row r="239" spans="5:7" x14ac:dyDescent="0.3">
      <c r="E239" s="1">
        <v>9.3303639999999994</v>
      </c>
      <c r="F239" s="1">
        <v>-9.4337079999999993</v>
      </c>
      <c r="G239">
        <f t="shared" si="4"/>
        <v>-2588.1229080932781</v>
      </c>
    </row>
    <row r="240" spans="5:7" x14ac:dyDescent="0.3">
      <c r="E240" s="1">
        <v>9.3697330000000001</v>
      </c>
      <c r="F240" s="1">
        <v>-9.4016909999999996</v>
      </c>
      <c r="G240">
        <f t="shared" si="4"/>
        <v>-2579.3390946502059</v>
      </c>
    </row>
    <row r="241" spans="5:7" x14ac:dyDescent="0.3">
      <c r="E241" s="1">
        <v>9.4091020000000007</v>
      </c>
      <c r="F241" s="1">
        <v>-9.3697479999999995</v>
      </c>
      <c r="G241">
        <f t="shared" si="4"/>
        <v>-2570.5755829903978</v>
      </c>
    </row>
    <row r="242" spans="5:7" x14ac:dyDescent="0.3">
      <c r="E242" s="1">
        <v>9.4484700000000004</v>
      </c>
      <c r="F242" s="1">
        <v>-9.3378750000000004</v>
      </c>
      <c r="G242">
        <f t="shared" si="4"/>
        <v>-2561.8312757201647</v>
      </c>
    </row>
    <row r="243" spans="5:7" x14ac:dyDescent="0.3">
      <c r="E243" s="1">
        <v>9.4878389999999992</v>
      </c>
      <c r="F243" s="1">
        <v>-9.3060679999999998</v>
      </c>
      <c r="G243">
        <f t="shared" si="4"/>
        <v>-2553.1050754458161</v>
      </c>
    </row>
    <row r="244" spans="5:7" x14ac:dyDescent="0.3">
      <c r="E244" s="1">
        <v>9.5272070000000006</v>
      </c>
      <c r="F244" s="1">
        <v>-9.2743230000000008</v>
      </c>
      <c r="G244">
        <f t="shared" si="4"/>
        <v>-2544.3958847736626</v>
      </c>
    </row>
    <row r="245" spans="5:7" x14ac:dyDescent="0.3">
      <c r="E245" s="1">
        <v>9.5665759999999995</v>
      </c>
      <c r="F245" s="1">
        <v>-9.2426359999999992</v>
      </c>
      <c r="G245">
        <f t="shared" si="4"/>
        <v>-2535.7026063100138</v>
      </c>
    </row>
    <row r="246" spans="5:7" x14ac:dyDescent="0.3">
      <c r="E246" s="1">
        <v>9.6059450000000002</v>
      </c>
      <c r="F246" s="1">
        <v>-9.2110050000000001</v>
      </c>
      <c r="G246">
        <f t="shared" si="4"/>
        <v>-2527.0246913580245</v>
      </c>
    </row>
    <row r="247" spans="5:7" x14ac:dyDescent="0.3">
      <c r="E247" s="1">
        <v>9.6453129999999998</v>
      </c>
      <c r="F247" s="1">
        <v>-9.1794250000000002</v>
      </c>
      <c r="G247">
        <f t="shared" si="4"/>
        <v>-2518.360768175583</v>
      </c>
    </row>
    <row r="248" spans="5:7" x14ac:dyDescent="0.3">
      <c r="E248" s="1">
        <v>9.6846820000000005</v>
      </c>
      <c r="F248" s="1">
        <v>-9.1478929999999998</v>
      </c>
      <c r="G248">
        <f t="shared" si="4"/>
        <v>-2509.7100137174211</v>
      </c>
    </row>
    <row r="249" spans="5:7" x14ac:dyDescent="0.3">
      <c r="E249" s="1">
        <v>9.7240509999999993</v>
      </c>
      <c r="F249" s="1">
        <v>-9.1164070000000006</v>
      </c>
      <c r="G249">
        <f t="shared" si="4"/>
        <v>-2501.0718792866942</v>
      </c>
    </row>
    <row r="250" spans="5:7" x14ac:dyDescent="0.3">
      <c r="E250" s="1">
        <v>9.7634190000000007</v>
      </c>
      <c r="F250" s="1">
        <v>-9.0849639999999994</v>
      </c>
      <c r="G250">
        <f t="shared" si="4"/>
        <v>-2492.445541838134</v>
      </c>
    </row>
    <row r="251" spans="5:7" x14ac:dyDescent="0.3">
      <c r="E251" s="1">
        <v>9.8027879999999996</v>
      </c>
      <c r="F251" s="1">
        <v>-9.0535619999999994</v>
      </c>
      <c r="G251">
        <f t="shared" si="4"/>
        <v>-2483.8304526748971</v>
      </c>
    </row>
    <row r="252" spans="5:7" x14ac:dyDescent="0.3">
      <c r="E252" s="1">
        <v>9.8421559999999992</v>
      </c>
      <c r="F252" s="1">
        <v>-9.0221979999999995</v>
      </c>
      <c r="G252">
        <f t="shared" si="4"/>
        <v>-2475.2257887517144</v>
      </c>
    </row>
    <row r="253" spans="5:7" x14ac:dyDescent="0.3">
      <c r="E253" s="1">
        <v>9.8815249999999999</v>
      </c>
      <c r="F253" s="1">
        <v>-8.990869</v>
      </c>
      <c r="G253">
        <f t="shared" si="4"/>
        <v>-2466.6307270233197</v>
      </c>
    </row>
    <row r="254" spans="5:7" x14ac:dyDescent="0.3">
      <c r="E254" s="1">
        <v>9.9208940000000005</v>
      </c>
      <c r="F254" s="1">
        <v>-8.9595749999999992</v>
      </c>
      <c r="G254">
        <f t="shared" si="4"/>
        <v>-2458.0452674897115</v>
      </c>
    </row>
    <row r="255" spans="5:7" x14ac:dyDescent="0.3">
      <c r="E255" s="1">
        <v>9.9602620000000002</v>
      </c>
      <c r="F255" s="1">
        <v>-8.928312</v>
      </c>
      <c r="G255">
        <f t="shared" si="4"/>
        <v>-2449.4683127572016</v>
      </c>
    </row>
    <row r="256" spans="5:7" x14ac:dyDescent="0.3">
      <c r="E256" s="1">
        <v>9.9996310000000008</v>
      </c>
      <c r="F256" s="1">
        <v>-8.8970789999999997</v>
      </c>
      <c r="G256">
        <f t="shared" si="4"/>
        <v>-2440.8995884773663</v>
      </c>
    </row>
    <row r="257" spans="5:7" x14ac:dyDescent="0.3">
      <c r="E257" s="1">
        <v>10.039</v>
      </c>
      <c r="F257" s="1">
        <v>-8.8658739999999998</v>
      </c>
      <c r="G257">
        <f t="shared" si="4"/>
        <v>-2432.3385459533606</v>
      </c>
    </row>
  </sheetData>
  <conditionalFormatting sqref="J1">
    <cfRule type="top10" dxfId="1" priority="2" percent="1" rank="1"/>
  </conditionalFormatting>
  <conditionalFormatting sqref="K2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5"/>
  <sheetViews>
    <sheetView workbookViewId="0">
      <selection activeCell="H5" sqref="H5"/>
    </sheetView>
  </sheetViews>
  <sheetFormatPr defaultRowHeight="14.4" x14ac:dyDescent="0.3"/>
  <sheetData>
    <row r="1" spans="1:16" x14ac:dyDescent="0.3">
      <c r="A1" t="s">
        <v>6</v>
      </c>
      <c r="K1" t="s">
        <v>157</v>
      </c>
      <c r="L1">
        <v>0</v>
      </c>
      <c r="M1" t="s">
        <v>158</v>
      </c>
      <c r="N1">
        <v>0</v>
      </c>
    </row>
    <row r="2" spans="1:16" x14ac:dyDescent="0.3">
      <c r="K2" t="s">
        <v>159</v>
      </c>
      <c r="L2" t="s">
        <v>160</v>
      </c>
      <c r="M2">
        <v>3.0626351999999999</v>
      </c>
      <c r="N2" t="s">
        <v>161</v>
      </c>
      <c r="O2">
        <v>4.0271800000000003E-2</v>
      </c>
      <c r="P2">
        <v>0.93146859999999998</v>
      </c>
    </row>
    <row r="3" spans="1:16" x14ac:dyDescent="0.3">
      <c r="A3" t="s">
        <v>7</v>
      </c>
      <c r="K3" t="s">
        <v>162</v>
      </c>
      <c r="L3" t="s">
        <v>160</v>
      </c>
      <c r="M3">
        <v>1.3369413000000001</v>
      </c>
      <c r="N3" t="s">
        <v>161</v>
      </c>
      <c r="O3">
        <v>1.4713E-2</v>
      </c>
      <c r="P3">
        <v>0.92042360000000001</v>
      </c>
    </row>
    <row r="4" spans="1:16" x14ac:dyDescent="0.3">
      <c r="K4" t="s">
        <v>163</v>
      </c>
      <c r="L4" t="s">
        <v>160</v>
      </c>
      <c r="M4">
        <v>4.7798008999999997</v>
      </c>
      <c r="N4" t="s">
        <v>161</v>
      </c>
      <c r="O4">
        <v>7.6689499999999994E-2</v>
      </c>
      <c r="P4">
        <v>0.95735490000000001</v>
      </c>
    </row>
    <row r="5" spans="1:16" x14ac:dyDescent="0.3">
      <c r="A5" t="s">
        <v>8</v>
      </c>
      <c r="K5" t="s">
        <v>164</v>
      </c>
      <c r="L5" t="s">
        <v>160</v>
      </c>
      <c r="M5">
        <v>0.94230340000000001</v>
      </c>
      <c r="N5" t="s">
        <v>161</v>
      </c>
      <c r="O5">
        <v>1.41431E-2</v>
      </c>
      <c r="P5">
        <v>0.95529799999999998</v>
      </c>
    </row>
    <row r="6" spans="1:16" x14ac:dyDescent="0.3">
      <c r="A6" t="s">
        <v>9</v>
      </c>
      <c r="K6" t="s">
        <v>165</v>
      </c>
      <c r="L6" t="s">
        <v>160</v>
      </c>
      <c r="M6">
        <v>-0.96950369999999997</v>
      </c>
      <c r="N6" t="s">
        <v>161</v>
      </c>
      <c r="O6">
        <v>0.13736039999999999</v>
      </c>
      <c r="P6">
        <v>0.7897554</v>
      </c>
    </row>
    <row r="7" spans="1:16" x14ac:dyDescent="0.3">
      <c r="A7" t="s">
        <v>10</v>
      </c>
      <c r="K7" t="s">
        <v>166</v>
      </c>
      <c r="L7" t="s">
        <v>160</v>
      </c>
      <c r="M7">
        <v>-45.920561800000002</v>
      </c>
      <c r="N7" t="s">
        <v>161</v>
      </c>
      <c r="O7">
        <v>0.12358619999999999</v>
      </c>
      <c r="P7">
        <v>0.59096959999999998</v>
      </c>
    </row>
    <row r="8" spans="1:16" x14ac:dyDescent="0.3">
      <c r="A8" t="s">
        <v>11</v>
      </c>
      <c r="K8" t="s">
        <v>167</v>
      </c>
      <c r="L8" t="s">
        <v>160</v>
      </c>
      <c r="M8">
        <v>0.78130359999999999</v>
      </c>
      <c r="N8" t="s">
        <v>161</v>
      </c>
      <c r="O8">
        <v>4.9349400000000002E-2</v>
      </c>
      <c r="P8">
        <v>0.90269920000000003</v>
      </c>
    </row>
    <row r="9" spans="1:16" x14ac:dyDescent="0.3">
      <c r="A9" t="s">
        <v>12</v>
      </c>
      <c r="K9" t="s">
        <v>168</v>
      </c>
      <c r="L9" t="s">
        <v>160</v>
      </c>
      <c r="M9">
        <v>-16.7023005</v>
      </c>
      <c r="N9" t="s">
        <v>161</v>
      </c>
      <c r="O9">
        <v>0.4160587</v>
      </c>
      <c r="P9">
        <v>0.91441059999999996</v>
      </c>
    </row>
    <row r="10" spans="1:16" x14ac:dyDescent="0.3">
      <c r="A10" t="s">
        <v>13</v>
      </c>
      <c r="K10" t="s">
        <v>169</v>
      </c>
      <c r="L10" t="s">
        <v>160</v>
      </c>
      <c r="M10">
        <v>0.59223049999999999</v>
      </c>
    </row>
    <row r="11" spans="1:16" x14ac:dyDescent="0.3">
      <c r="A11" t="s">
        <v>14</v>
      </c>
      <c r="K11" t="s">
        <v>170</v>
      </c>
      <c r="L11" t="s">
        <v>160</v>
      </c>
      <c r="M11">
        <v>298.14999999999998</v>
      </c>
    </row>
    <row r="12" spans="1:16" x14ac:dyDescent="0.3">
      <c r="A12" t="s">
        <v>15</v>
      </c>
    </row>
    <row r="13" spans="1:16" x14ac:dyDescent="0.3">
      <c r="A13" t="s">
        <v>16</v>
      </c>
    </row>
    <row r="14" spans="1:16" x14ac:dyDescent="0.3">
      <c r="A14" t="s">
        <v>17</v>
      </c>
    </row>
    <row r="15" spans="1:16" x14ac:dyDescent="0.3">
      <c r="A15" t="s">
        <v>18</v>
      </c>
    </row>
    <row r="16" spans="1:16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20" spans="1:1" x14ac:dyDescent="0.3">
      <c r="A20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27</v>
      </c>
    </row>
    <row r="27" spans="1:1" x14ac:dyDescent="0.3">
      <c r="A27" t="s">
        <v>28</v>
      </c>
    </row>
    <row r="28" spans="1:1" x14ac:dyDescent="0.3">
      <c r="A28" t="s">
        <v>29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36</v>
      </c>
    </row>
    <row r="36" spans="1:1" x14ac:dyDescent="0.3">
      <c r="A36" t="s">
        <v>25</v>
      </c>
    </row>
    <row r="37" spans="1:1" x14ac:dyDescent="0.3">
      <c r="A37" t="s">
        <v>37</v>
      </c>
    </row>
    <row r="38" spans="1:1" x14ac:dyDescent="0.3">
      <c r="A38" t="s">
        <v>27</v>
      </c>
    </row>
    <row r="39" spans="1:1" x14ac:dyDescent="0.3">
      <c r="A39" t="s">
        <v>28</v>
      </c>
    </row>
    <row r="40" spans="1:1" x14ac:dyDescent="0.3">
      <c r="A40" t="s">
        <v>29</v>
      </c>
    </row>
    <row r="41" spans="1:1" x14ac:dyDescent="0.3">
      <c r="A41" t="s">
        <v>30</v>
      </c>
    </row>
    <row r="42" spans="1:1" x14ac:dyDescent="0.3">
      <c r="A42" t="s">
        <v>38</v>
      </c>
    </row>
    <row r="43" spans="1:1" x14ac:dyDescent="0.3">
      <c r="A43" t="s">
        <v>39</v>
      </c>
    </row>
    <row r="44" spans="1:1" x14ac:dyDescent="0.3">
      <c r="A44" t="s">
        <v>40</v>
      </c>
    </row>
    <row r="45" spans="1:1" x14ac:dyDescent="0.3">
      <c r="A45" t="s">
        <v>41</v>
      </c>
    </row>
    <row r="46" spans="1:1" x14ac:dyDescent="0.3">
      <c r="A46" t="s">
        <v>42</v>
      </c>
    </row>
    <row r="47" spans="1:1" x14ac:dyDescent="0.3">
      <c r="A47" t="s">
        <v>36</v>
      </c>
    </row>
    <row r="48" spans="1:1" x14ac:dyDescent="0.3">
      <c r="A48" t="s">
        <v>25</v>
      </c>
    </row>
    <row r="49" spans="1:1" x14ac:dyDescent="0.3">
      <c r="A49" t="s">
        <v>43</v>
      </c>
    </row>
    <row r="50" spans="1:1" x14ac:dyDescent="0.3">
      <c r="A50" t="s">
        <v>27</v>
      </c>
    </row>
    <row r="51" spans="1:1" x14ac:dyDescent="0.3">
      <c r="A51" t="s">
        <v>28</v>
      </c>
    </row>
    <row r="52" spans="1:1" x14ac:dyDescent="0.3">
      <c r="A52" t="s">
        <v>29</v>
      </c>
    </row>
    <row r="53" spans="1:1" x14ac:dyDescent="0.3">
      <c r="A53" t="s">
        <v>30</v>
      </c>
    </row>
    <row r="54" spans="1:1" x14ac:dyDescent="0.3">
      <c r="A54" t="s">
        <v>44</v>
      </c>
    </row>
    <row r="55" spans="1:1" x14ac:dyDescent="0.3">
      <c r="A55" t="s">
        <v>45</v>
      </c>
    </row>
    <row r="56" spans="1:1" x14ac:dyDescent="0.3">
      <c r="A56" t="s">
        <v>46</v>
      </c>
    </row>
    <row r="57" spans="1:1" x14ac:dyDescent="0.3">
      <c r="A57" t="s">
        <v>47</v>
      </c>
    </row>
    <row r="58" spans="1:1" x14ac:dyDescent="0.3">
      <c r="A58" t="s">
        <v>48</v>
      </c>
    </row>
    <row r="59" spans="1:1" x14ac:dyDescent="0.3">
      <c r="A59" t="s">
        <v>36</v>
      </c>
    </row>
    <row r="60" spans="1:1" x14ac:dyDescent="0.3">
      <c r="A60" t="s">
        <v>25</v>
      </c>
    </row>
    <row r="61" spans="1:1" x14ac:dyDescent="0.3">
      <c r="A61" t="s">
        <v>49</v>
      </c>
    </row>
    <row r="62" spans="1:1" x14ac:dyDescent="0.3">
      <c r="A62" t="s">
        <v>27</v>
      </c>
    </row>
    <row r="63" spans="1:1" x14ac:dyDescent="0.3">
      <c r="A63" t="s">
        <v>28</v>
      </c>
    </row>
    <row r="64" spans="1:1" x14ac:dyDescent="0.3">
      <c r="A64" t="s">
        <v>29</v>
      </c>
    </row>
    <row r="65" spans="1:1" x14ac:dyDescent="0.3">
      <c r="A65" t="s">
        <v>30</v>
      </c>
    </row>
    <row r="66" spans="1:1" x14ac:dyDescent="0.3">
      <c r="A66" t="s">
        <v>50</v>
      </c>
    </row>
    <row r="67" spans="1:1" x14ac:dyDescent="0.3">
      <c r="A67" t="s">
        <v>51</v>
      </c>
    </row>
    <row r="68" spans="1:1" x14ac:dyDescent="0.3">
      <c r="A68" t="s">
        <v>52</v>
      </c>
    </row>
    <row r="69" spans="1:1" x14ac:dyDescent="0.3">
      <c r="A69" t="s">
        <v>53</v>
      </c>
    </row>
    <row r="70" spans="1:1" x14ac:dyDescent="0.3">
      <c r="A70" t="s">
        <v>54</v>
      </c>
    </row>
    <row r="71" spans="1:1" x14ac:dyDescent="0.3">
      <c r="A71" t="s">
        <v>36</v>
      </c>
    </row>
    <row r="72" spans="1:1" x14ac:dyDescent="0.3">
      <c r="A72" t="s">
        <v>25</v>
      </c>
    </row>
    <row r="73" spans="1:1" x14ac:dyDescent="0.3">
      <c r="A73" t="s">
        <v>55</v>
      </c>
    </row>
    <row r="74" spans="1:1" x14ac:dyDescent="0.3">
      <c r="A74" t="s">
        <v>27</v>
      </c>
    </row>
    <row r="75" spans="1:1" x14ac:dyDescent="0.3">
      <c r="A75" t="s">
        <v>28</v>
      </c>
    </row>
    <row r="76" spans="1:1" x14ac:dyDescent="0.3">
      <c r="A76" t="s">
        <v>29</v>
      </c>
    </row>
    <row r="77" spans="1:1" x14ac:dyDescent="0.3">
      <c r="A77" t="s">
        <v>30</v>
      </c>
    </row>
    <row r="78" spans="1:1" x14ac:dyDescent="0.3">
      <c r="A78" t="s">
        <v>56</v>
      </c>
    </row>
    <row r="79" spans="1:1" x14ac:dyDescent="0.3">
      <c r="A79" t="s">
        <v>57</v>
      </c>
    </row>
    <row r="80" spans="1:1" x14ac:dyDescent="0.3">
      <c r="A80" t="s">
        <v>58</v>
      </c>
    </row>
    <row r="81" spans="1:1" x14ac:dyDescent="0.3">
      <c r="A81" t="s">
        <v>59</v>
      </c>
    </row>
    <row r="82" spans="1:1" x14ac:dyDescent="0.3">
      <c r="A82" t="s">
        <v>60</v>
      </c>
    </row>
    <row r="83" spans="1:1" x14ac:dyDescent="0.3">
      <c r="A83" t="s">
        <v>36</v>
      </c>
    </row>
    <row r="84" spans="1:1" x14ac:dyDescent="0.3">
      <c r="A84" t="s">
        <v>25</v>
      </c>
    </row>
    <row r="85" spans="1:1" x14ac:dyDescent="0.3">
      <c r="A85" t="s">
        <v>61</v>
      </c>
    </row>
    <row r="86" spans="1:1" x14ac:dyDescent="0.3">
      <c r="A86" t="s">
        <v>27</v>
      </c>
    </row>
    <row r="87" spans="1:1" x14ac:dyDescent="0.3">
      <c r="A87" t="s">
        <v>28</v>
      </c>
    </row>
    <row r="88" spans="1:1" x14ac:dyDescent="0.3">
      <c r="A88" t="s">
        <v>29</v>
      </c>
    </row>
    <row r="89" spans="1:1" x14ac:dyDescent="0.3">
      <c r="A89" t="s">
        <v>30</v>
      </c>
    </row>
    <row r="90" spans="1:1" x14ac:dyDescent="0.3">
      <c r="A90" t="s">
        <v>62</v>
      </c>
    </row>
    <row r="91" spans="1:1" x14ac:dyDescent="0.3">
      <c r="A91" t="s">
        <v>63</v>
      </c>
    </row>
    <row r="92" spans="1:1" x14ac:dyDescent="0.3">
      <c r="A92" t="s">
        <v>64</v>
      </c>
    </row>
    <row r="93" spans="1:1" x14ac:dyDescent="0.3">
      <c r="A93" t="s">
        <v>65</v>
      </c>
    </row>
    <row r="94" spans="1:1" x14ac:dyDescent="0.3">
      <c r="A94" t="s">
        <v>66</v>
      </c>
    </row>
    <row r="95" spans="1:1" x14ac:dyDescent="0.3">
      <c r="A95" t="s">
        <v>36</v>
      </c>
    </row>
    <row r="96" spans="1:1" x14ac:dyDescent="0.3">
      <c r="A96" t="s">
        <v>25</v>
      </c>
    </row>
    <row r="97" spans="1:1" x14ac:dyDescent="0.3">
      <c r="A97" t="s">
        <v>67</v>
      </c>
    </row>
    <row r="98" spans="1:1" x14ac:dyDescent="0.3">
      <c r="A98" t="s">
        <v>27</v>
      </c>
    </row>
    <row r="99" spans="1:1" x14ac:dyDescent="0.3">
      <c r="A99" t="s">
        <v>28</v>
      </c>
    </row>
    <row r="100" spans="1:1" x14ac:dyDescent="0.3">
      <c r="A100" t="s">
        <v>29</v>
      </c>
    </row>
    <row r="101" spans="1:1" x14ac:dyDescent="0.3">
      <c r="A101" t="s">
        <v>30</v>
      </c>
    </row>
    <row r="102" spans="1:1" x14ac:dyDescent="0.3">
      <c r="A102" t="s">
        <v>68</v>
      </c>
    </row>
    <row r="103" spans="1:1" x14ac:dyDescent="0.3">
      <c r="A103" t="s">
        <v>69</v>
      </c>
    </row>
    <row r="104" spans="1:1" x14ac:dyDescent="0.3">
      <c r="A104" t="s">
        <v>70</v>
      </c>
    </row>
    <row r="105" spans="1:1" x14ac:dyDescent="0.3">
      <c r="A105" t="s">
        <v>71</v>
      </c>
    </row>
    <row r="106" spans="1:1" x14ac:dyDescent="0.3">
      <c r="A106" t="s">
        <v>72</v>
      </c>
    </row>
    <row r="107" spans="1:1" x14ac:dyDescent="0.3">
      <c r="A107" t="s">
        <v>36</v>
      </c>
    </row>
    <row r="108" spans="1:1" x14ac:dyDescent="0.3">
      <c r="A108" t="s">
        <v>25</v>
      </c>
    </row>
    <row r="109" spans="1:1" x14ac:dyDescent="0.3">
      <c r="A109" t="s">
        <v>73</v>
      </c>
    </row>
    <row r="110" spans="1:1" x14ac:dyDescent="0.3">
      <c r="A110" t="s">
        <v>27</v>
      </c>
    </row>
    <row r="111" spans="1:1" x14ac:dyDescent="0.3">
      <c r="A111" t="s">
        <v>28</v>
      </c>
    </row>
    <row r="112" spans="1:1" x14ac:dyDescent="0.3">
      <c r="A112" t="s">
        <v>29</v>
      </c>
    </row>
    <row r="113" spans="1:1" x14ac:dyDescent="0.3">
      <c r="A113" t="s">
        <v>30</v>
      </c>
    </row>
    <row r="114" spans="1:1" x14ac:dyDescent="0.3">
      <c r="A114" t="s">
        <v>74</v>
      </c>
    </row>
    <row r="115" spans="1:1" x14ac:dyDescent="0.3">
      <c r="A115" t="s">
        <v>75</v>
      </c>
    </row>
    <row r="116" spans="1:1" x14ac:dyDescent="0.3">
      <c r="A116" t="s">
        <v>76</v>
      </c>
    </row>
    <row r="117" spans="1:1" x14ac:dyDescent="0.3">
      <c r="A117" t="s">
        <v>77</v>
      </c>
    </row>
    <row r="118" spans="1:1" x14ac:dyDescent="0.3">
      <c r="A118" t="s">
        <v>78</v>
      </c>
    </row>
    <row r="119" spans="1:1" x14ac:dyDescent="0.3">
      <c r="A119" t="s">
        <v>36</v>
      </c>
    </row>
    <row r="120" spans="1:1" x14ac:dyDescent="0.3">
      <c r="A120" t="s">
        <v>25</v>
      </c>
    </row>
    <row r="121" spans="1:1" x14ac:dyDescent="0.3">
      <c r="A121" t="s">
        <v>79</v>
      </c>
    </row>
    <row r="122" spans="1:1" x14ac:dyDescent="0.3">
      <c r="A122" t="s">
        <v>27</v>
      </c>
    </row>
    <row r="123" spans="1:1" x14ac:dyDescent="0.3">
      <c r="A123" t="s">
        <v>28</v>
      </c>
    </row>
    <row r="124" spans="1:1" x14ac:dyDescent="0.3">
      <c r="A124" t="s">
        <v>29</v>
      </c>
    </row>
    <row r="125" spans="1:1" x14ac:dyDescent="0.3">
      <c r="A125" t="s">
        <v>30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36</v>
      </c>
    </row>
    <row r="132" spans="1:1" x14ac:dyDescent="0.3">
      <c r="A132" t="s">
        <v>25</v>
      </c>
    </row>
    <row r="133" spans="1:1" x14ac:dyDescent="0.3">
      <c r="A133" t="s">
        <v>85</v>
      </c>
    </row>
    <row r="134" spans="1:1" x14ac:dyDescent="0.3">
      <c r="A134" t="s">
        <v>27</v>
      </c>
    </row>
    <row r="135" spans="1:1" x14ac:dyDescent="0.3">
      <c r="A135" t="s">
        <v>28</v>
      </c>
    </row>
    <row r="136" spans="1:1" x14ac:dyDescent="0.3">
      <c r="A136" t="s">
        <v>29</v>
      </c>
    </row>
    <row r="137" spans="1:1" x14ac:dyDescent="0.3">
      <c r="A137" t="s">
        <v>30</v>
      </c>
    </row>
    <row r="138" spans="1:1" x14ac:dyDescent="0.3">
      <c r="A138" t="s">
        <v>86</v>
      </c>
    </row>
    <row r="139" spans="1:1" x14ac:dyDescent="0.3">
      <c r="A139" t="s">
        <v>87</v>
      </c>
    </row>
    <row r="140" spans="1:1" x14ac:dyDescent="0.3">
      <c r="A140" t="s">
        <v>88</v>
      </c>
    </row>
    <row r="141" spans="1:1" x14ac:dyDescent="0.3">
      <c r="A141" t="s">
        <v>89</v>
      </c>
    </row>
    <row r="142" spans="1:1" x14ac:dyDescent="0.3">
      <c r="A142" t="s">
        <v>90</v>
      </c>
    </row>
    <row r="143" spans="1:1" x14ac:dyDescent="0.3">
      <c r="A143" t="s">
        <v>36</v>
      </c>
    </row>
    <row r="144" spans="1:1" x14ac:dyDescent="0.3">
      <c r="A144" t="s">
        <v>25</v>
      </c>
    </row>
    <row r="145" spans="1:1" x14ac:dyDescent="0.3">
      <c r="A145" t="s">
        <v>91</v>
      </c>
    </row>
    <row r="146" spans="1:1" x14ac:dyDescent="0.3">
      <c r="A146" t="s">
        <v>27</v>
      </c>
    </row>
    <row r="147" spans="1:1" x14ac:dyDescent="0.3">
      <c r="A147" t="s">
        <v>28</v>
      </c>
    </row>
    <row r="148" spans="1:1" x14ac:dyDescent="0.3">
      <c r="A148" t="s">
        <v>29</v>
      </c>
    </row>
    <row r="149" spans="1:1" x14ac:dyDescent="0.3">
      <c r="A149" t="s">
        <v>30</v>
      </c>
    </row>
    <row r="150" spans="1:1" x14ac:dyDescent="0.3">
      <c r="A150" t="s">
        <v>92</v>
      </c>
    </row>
    <row r="151" spans="1:1" x14ac:dyDescent="0.3">
      <c r="A151" t="s">
        <v>93</v>
      </c>
    </row>
    <row r="152" spans="1:1" x14ac:dyDescent="0.3">
      <c r="A152" t="s">
        <v>94</v>
      </c>
    </row>
    <row r="153" spans="1:1" x14ac:dyDescent="0.3">
      <c r="A153" t="s">
        <v>95</v>
      </c>
    </row>
    <row r="154" spans="1:1" x14ac:dyDescent="0.3">
      <c r="A154" t="s">
        <v>96</v>
      </c>
    </row>
    <row r="155" spans="1:1" x14ac:dyDescent="0.3">
      <c r="A155" t="s">
        <v>36</v>
      </c>
    </row>
    <row r="156" spans="1:1" x14ac:dyDescent="0.3">
      <c r="A156" t="s">
        <v>25</v>
      </c>
    </row>
    <row r="157" spans="1:1" x14ac:dyDescent="0.3">
      <c r="A157" t="s">
        <v>97</v>
      </c>
    </row>
    <row r="158" spans="1:1" x14ac:dyDescent="0.3">
      <c r="A158" t="s">
        <v>27</v>
      </c>
    </row>
    <row r="159" spans="1:1" x14ac:dyDescent="0.3">
      <c r="A159" t="s">
        <v>28</v>
      </c>
    </row>
    <row r="160" spans="1:1" x14ac:dyDescent="0.3">
      <c r="A160" t="s">
        <v>29</v>
      </c>
    </row>
    <row r="161" spans="1:1" x14ac:dyDescent="0.3">
      <c r="A161" t="s">
        <v>30</v>
      </c>
    </row>
    <row r="162" spans="1:1" x14ac:dyDescent="0.3">
      <c r="A162" t="s">
        <v>98</v>
      </c>
    </row>
    <row r="163" spans="1:1" x14ac:dyDescent="0.3">
      <c r="A163" t="s">
        <v>99</v>
      </c>
    </row>
    <row r="164" spans="1:1" x14ac:dyDescent="0.3">
      <c r="A164" t="s">
        <v>100</v>
      </c>
    </row>
    <row r="165" spans="1:1" x14ac:dyDescent="0.3">
      <c r="A165" t="s">
        <v>101</v>
      </c>
    </row>
    <row r="166" spans="1:1" x14ac:dyDescent="0.3">
      <c r="A166" t="s">
        <v>102</v>
      </c>
    </row>
    <row r="167" spans="1:1" x14ac:dyDescent="0.3">
      <c r="A167" t="s">
        <v>36</v>
      </c>
    </row>
    <row r="168" spans="1:1" x14ac:dyDescent="0.3">
      <c r="A168" t="s">
        <v>25</v>
      </c>
    </row>
    <row r="169" spans="1:1" x14ac:dyDescent="0.3">
      <c r="A169" t="s">
        <v>103</v>
      </c>
    </row>
    <row r="170" spans="1:1" x14ac:dyDescent="0.3">
      <c r="A170" t="s">
        <v>27</v>
      </c>
    </row>
    <row r="171" spans="1:1" x14ac:dyDescent="0.3">
      <c r="A171" t="s">
        <v>28</v>
      </c>
    </row>
    <row r="172" spans="1:1" x14ac:dyDescent="0.3">
      <c r="A172" t="s">
        <v>29</v>
      </c>
    </row>
    <row r="173" spans="1:1" x14ac:dyDescent="0.3">
      <c r="A173" t="s">
        <v>30</v>
      </c>
    </row>
    <row r="174" spans="1:1" x14ac:dyDescent="0.3">
      <c r="A174" t="s">
        <v>104</v>
      </c>
    </row>
    <row r="175" spans="1:1" x14ac:dyDescent="0.3">
      <c r="A175" t="s">
        <v>105</v>
      </c>
    </row>
    <row r="176" spans="1:1" x14ac:dyDescent="0.3">
      <c r="A176" t="s">
        <v>106</v>
      </c>
    </row>
    <row r="177" spans="1:1" x14ac:dyDescent="0.3">
      <c r="A177" t="s">
        <v>107</v>
      </c>
    </row>
    <row r="178" spans="1:1" x14ac:dyDescent="0.3">
      <c r="A178" t="s">
        <v>108</v>
      </c>
    </row>
    <row r="179" spans="1:1" x14ac:dyDescent="0.3">
      <c r="A179" t="s">
        <v>36</v>
      </c>
    </row>
    <row r="180" spans="1:1" x14ac:dyDescent="0.3">
      <c r="A180" t="s">
        <v>25</v>
      </c>
    </row>
    <row r="181" spans="1:1" x14ac:dyDescent="0.3">
      <c r="A181" t="s">
        <v>109</v>
      </c>
    </row>
    <row r="182" spans="1:1" x14ac:dyDescent="0.3">
      <c r="A182" t="s">
        <v>27</v>
      </c>
    </row>
    <row r="183" spans="1:1" x14ac:dyDescent="0.3">
      <c r="A183" t="s">
        <v>28</v>
      </c>
    </row>
    <row r="184" spans="1:1" x14ac:dyDescent="0.3">
      <c r="A184" t="s">
        <v>29</v>
      </c>
    </row>
    <row r="185" spans="1:1" x14ac:dyDescent="0.3">
      <c r="A185" t="s">
        <v>30</v>
      </c>
    </row>
    <row r="186" spans="1:1" x14ac:dyDescent="0.3">
      <c r="A186" t="s">
        <v>110</v>
      </c>
    </row>
    <row r="187" spans="1:1" x14ac:dyDescent="0.3">
      <c r="A187" t="s">
        <v>111</v>
      </c>
    </row>
    <row r="188" spans="1:1" x14ac:dyDescent="0.3">
      <c r="A188" t="s">
        <v>112</v>
      </c>
    </row>
    <row r="189" spans="1:1" x14ac:dyDescent="0.3">
      <c r="A189" t="s">
        <v>113</v>
      </c>
    </row>
    <row r="190" spans="1:1" x14ac:dyDescent="0.3">
      <c r="A190" t="s">
        <v>114</v>
      </c>
    </row>
    <row r="191" spans="1:1" x14ac:dyDescent="0.3">
      <c r="A191" t="s">
        <v>36</v>
      </c>
    </row>
    <row r="192" spans="1:1" x14ac:dyDescent="0.3">
      <c r="A192" t="s">
        <v>25</v>
      </c>
    </row>
    <row r="193" spans="1:1" x14ac:dyDescent="0.3">
      <c r="A193" t="s">
        <v>115</v>
      </c>
    </row>
    <row r="194" spans="1:1" x14ac:dyDescent="0.3">
      <c r="A194" t="s">
        <v>27</v>
      </c>
    </row>
    <row r="195" spans="1:1" x14ac:dyDescent="0.3">
      <c r="A195" t="s">
        <v>28</v>
      </c>
    </row>
    <row r="196" spans="1:1" x14ac:dyDescent="0.3">
      <c r="A196" t="s">
        <v>29</v>
      </c>
    </row>
    <row r="197" spans="1:1" x14ac:dyDescent="0.3">
      <c r="A197" t="s">
        <v>30</v>
      </c>
    </row>
    <row r="198" spans="1:1" x14ac:dyDescent="0.3">
      <c r="A198" t="s">
        <v>116</v>
      </c>
    </row>
    <row r="199" spans="1:1" x14ac:dyDescent="0.3">
      <c r="A199" t="s">
        <v>117</v>
      </c>
    </row>
    <row r="200" spans="1:1" x14ac:dyDescent="0.3">
      <c r="A200" t="s">
        <v>118</v>
      </c>
    </row>
    <row r="201" spans="1:1" x14ac:dyDescent="0.3">
      <c r="A201" t="s">
        <v>119</v>
      </c>
    </row>
    <row r="202" spans="1:1" x14ac:dyDescent="0.3">
      <c r="A202" t="s">
        <v>120</v>
      </c>
    </row>
    <row r="203" spans="1:1" x14ac:dyDescent="0.3">
      <c r="A203" t="s">
        <v>36</v>
      </c>
    </row>
    <row r="204" spans="1:1" x14ac:dyDescent="0.3">
      <c r="A204" t="s">
        <v>25</v>
      </c>
    </row>
    <row r="205" spans="1:1" x14ac:dyDescent="0.3">
      <c r="A205" t="s">
        <v>121</v>
      </c>
    </row>
    <row r="206" spans="1:1" x14ac:dyDescent="0.3">
      <c r="A206" t="s">
        <v>27</v>
      </c>
    </row>
    <row r="207" spans="1:1" x14ac:dyDescent="0.3">
      <c r="A207" t="s">
        <v>28</v>
      </c>
    </row>
    <row r="208" spans="1:1" x14ac:dyDescent="0.3">
      <c r="A208" t="s">
        <v>29</v>
      </c>
    </row>
    <row r="209" spans="1:1" x14ac:dyDescent="0.3">
      <c r="A209" t="s">
        <v>30</v>
      </c>
    </row>
    <row r="210" spans="1:1" x14ac:dyDescent="0.3">
      <c r="A210" t="s">
        <v>122</v>
      </c>
    </row>
    <row r="211" spans="1:1" x14ac:dyDescent="0.3">
      <c r="A211" t="s">
        <v>123</v>
      </c>
    </row>
    <row r="212" spans="1:1" x14ac:dyDescent="0.3">
      <c r="A212" t="s">
        <v>124</v>
      </c>
    </row>
    <row r="213" spans="1:1" x14ac:dyDescent="0.3">
      <c r="A213" t="s">
        <v>125</v>
      </c>
    </row>
    <row r="214" spans="1:1" x14ac:dyDescent="0.3">
      <c r="A214" t="s">
        <v>126</v>
      </c>
    </row>
    <row r="215" spans="1:1" x14ac:dyDescent="0.3">
      <c r="A215" t="s">
        <v>36</v>
      </c>
    </row>
    <row r="216" spans="1:1" x14ac:dyDescent="0.3">
      <c r="A216" t="s">
        <v>25</v>
      </c>
    </row>
    <row r="217" spans="1:1" x14ac:dyDescent="0.3">
      <c r="A217" t="s">
        <v>127</v>
      </c>
    </row>
    <row r="218" spans="1:1" x14ac:dyDescent="0.3">
      <c r="A218" t="s">
        <v>27</v>
      </c>
    </row>
    <row r="219" spans="1:1" x14ac:dyDescent="0.3">
      <c r="A219" t="s">
        <v>28</v>
      </c>
    </row>
    <row r="220" spans="1:1" x14ac:dyDescent="0.3">
      <c r="A220" t="s">
        <v>29</v>
      </c>
    </row>
    <row r="221" spans="1:1" x14ac:dyDescent="0.3">
      <c r="A221" t="s">
        <v>30</v>
      </c>
    </row>
    <row r="222" spans="1:1" x14ac:dyDescent="0.3">
      <c r="A222" t="s">
        <v>128</v>
      </c>
    </row>
    <row r="223" spans="1:1" x14ac:dyDescent="0.3">
      <c r="A223" t="s">
        <v>129</v>
      </c>
    </row>
    <row r="224" spans="1:1" x14ac:dyDescent="0.3">
      <c r="A224" t="s">
        <v>130</v>
      </c>
    </row>
    <row r="225" spans="1:1" x14ac:dyDescent="0.3">
      <c r="A225" t="s">
        <v>131</v>
      </c>
    </row>
    <row r="226" spans="1:1" x14ac:dyDescent="0.3">
      <c r="A226" t="s">
        <v>132</v>
      </c>
    </row>
    <row r="227" spans="1:1" x14ac:dyDescent="0.3">
      <c r="A227" t="s">
        <v>36</v>
      </c>
    </row>
    <row r="228" spans="1:1" x14ac:dyDescent="0.3">
      <c r="A228" t="s">
        <v>25</v>
      </c>
    </row>
    <row r="229" spans="1:1" x14ac:dyDescent="0.3">
      <c r="A229" t="s">
        <v>133</v>
      </c>
    </row>
    <row r="230" spans="1:1" x14ac:dyDescent="0.3">
      <c r="A230" t="s">
        <v>27</v>
      </c>
    </row>
    <row r="231" spans="1:1" x14ac:dyDescent="0.3">
      <c r="A231" t="s">
        <v>28</v>
      </c>
    </row>
    <row r="232" spans="1:1" x14ac:dyDescent="0.3">
      <c r="A232" t="s">
        <v>29</v>
      </c>
    </row>
    <row r="233" spans="1:1" x14ac:dyDescent="0.3">
      <c r="A233" t="s">
        <v>30</v>
      </c>
    </row>
    <row r="234" spans="1:1" x14ac:dyDescent="0.3">
      <c r="A234" t="s">
        <v>134</v>
      </c>
    </row>
    <row r="235" spans="1:1" x14ac:dyDescent="0.3">
      <c r="A235" t="s">
        <v>135</v>
      </c>
    </row>
    <row r="236" spans="1:1" x14ac:dyDescent="0.3">
      <c r="A236" t="s">
        <v>136</v>
      </c>
    </row>
    <row r="237" spans="1:1" x14ac:dyDescent="0.3">
      <c r="A237" t="s">
        <v>137</v>
      </c>
    </row>
    <row r="238" spans="1:1" x14ac:dyDescent="0.3">
      <c r="A238" t="s">
        <v>138</v>
      </c>
    </row>
    <row r="239" spans="1:1" x14ac:dyDescent="0.3">
      <c r="A239" t="s">
        <v>36</v>
      </c>
    </row>
    <row r="240" spans="1:1" x14ac:dyDescent="0.3">
      <c r="A240" t="s">
        <v>25</v>
      </c>
    </row>
    <row r="241" spans="1:1" x14ac:dyDescent="0.3">
      <c r="A241" t="s">
        <v>139</v>
      </c>
    </row>
    <row r="242" spans="1:1" x14ac:dyDescent="0.3">
      <c r="A242" t="s">
        <v>27</v>
      </c>
    </row>
    <row r="243" spans="1:1" x14ac:dyDescent="0.3">
      <c r="A243" t="s">
        <v>28</v>
      </c>
    </row>
    <row r="244" spans="1:1" x14ac:dyDescent="0.3">
      <c r="A244" t="s">
        <v>29</v>
      </c>
    </row>
    <row r="245" spans="1:1" x14ac:dyDescent="0.3">
      <c r="A245" t="s">
        <v>30</v>
      </c>
    </row>
    <row r="246" spans="1:1" x14ac:dyDescent="0.3">
      <c r="A246" t="s">
        <v>140</v>
      </c>
    </row>
    <row r="247" spans="1:1" x14ac:dyDescent="0.3">
      <c r="A247" t="s">
        <v>141</v>
      </c>
    </row>
    <row r="248" spans="1:1" x14ac:dyDescent="0.3">
      <c r="A248" t="s">
        <v>142</v>
      </c>
    </row>
    <row r="249" spans="1:1" x14ac:dyDescent="0.3">
      <c r="A249" t="s">
        <v>143</v>
      </c>
    </row>
    <row r="250" spans="1:1" x14ac:dyDescent="0.3">
      <c r="A250" t="s">
        <v>144</v>
      </c>
    </row>
    <row r="251" spans="1:1" x14ac:dyDescent="0.3">
      <c r="A251" t="s">
        <v>36</v>
      </c>
    </row>
    <row r="252" spans="1:1" x14ac:dyDescent="0.3">
      <c r="A252" t="s">
        <v>25</v>
      </c>
    </row>
    <row r="253" spans="1:1" x14ac:dyDescent="0.3">
      <c r="A253" t="s">
        <v>145</v>
      </c>
    </row>
    <row r="254" spans="1:1" x14ac:dyDescent="0.3">
      <c r="A254" t="s">
        <v>27</v>
      </c>
    </row>
    <row r="255" spans="1:1" x14ac:dyDescent="0.3">
      <c r="A255" t="s">
        <v>28</v>
      </c>
    </row>
    <row r="256" spans="1:1" x14ac:dyDescent="0.3">
      <c r="A256" t="s">
        <v>29</v>
      </c>
    </row>
    <row r="257" spans="1:1" x14ac:dyDescent="0.3">
      <c r="A257" t="s">
        <v>30</v>
      </c>
    </row>
    <row r="258" spans="1:1" x14ac:dyDescent="0.3">
      <c r="A258" t="s">
        <v>146</v>
      </c>
    </row>
    <row r="259" spans="1:1" x14ac:dyDescent="0.3">
      <c r="A259" t="s">
        <v>147</v>
      </c>
    </row>
    <row r="260" spans="1:1" x14ac:dyDescent="0.3">
      <c r="A260" t="s">
        <v>148</v>
      </c>
    </row>
    <row r="261" spans="1:1" x14ac:dyDescent="0.3">
      <c r="A261" t="s">
        <v>149</v>
      </c>
    </row>
    <row r="262" spans="1:1" x14ac:dyDescent="0.3">
      <c r="A262" t="s">
        <v>150</v>
      </c>
    </row>
    <row r="263" spans="1:1" x14ac:dyDescent="0.3">
      <c r="A263" t="s">
        <v>36</v>
      </c>
    </row>
    <row r="264" spans="1:1" x14ac:dyDescent="0.3">
      <c r="A264" t="s">
        <v>25</v>
      </c>
    </row>
    <row r="265" spans="1:1" x14ac:dyDescent="0.3">
      <c r="A265" t="s">
        <v>151</v>
      </c>
    </row>
    <row r="266" spans="1:1" x14ac:dyDescent="0.3">
      <c r="A266" t="s">
        <v>27</v>
      </c>
    </row>
    <row r="267" spans="1:1" x14ac:dyDescent="0.3">
      <c r="A267" t="s">
        <v>28</v>
      </c>
    </row>
    <row r="268" spans="1:1" x14ac:dyDescent="0.3">
      <c r="A268" t="s">
        <v>29</v>
      </c>
    </row>
    <row r="269" spans="1:1" x14ac:dyDescent="0.3">
      <c r="A269" t="s">
        <v>30</v>
      </c>
    </row>
    <row r="270" spans="1:1" x14ac:dyDescent="0.3">
      <c r="A270" t="s">
        <v>152</v>
      </c>
    </row>
    <row r="271" spans="1:1" x14ac:dyDescent="0.3">
      <c r="A271" t="s">
        <v>153</v>
      </c>
    </row>
    <row r="272" spans="1:1" x14ac:dyDescent="0.3">
      <c r="A272" t="s">
        <v>154</v>
      </c>
    </row>
    <row r="273" spans="1:1" x14ac:dyDescent="0.3">
      <c r="A273" t="s">
        <v>155</v>
      </c>
    </row>
    <row r="274" spans="1:1" x14ac:dyDescent="0.3">
      <c r="A274" t="s">
        <v>156</v>
      </c>
    </row>
    <row r="275" spans="1:1" x14ac:dyDescent="0.3">
      <c r="A27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XFD1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171</v>
      </c>
      <c r="B1">
        <v>3.0626351999999999</v>
      </c>
      <c r="C1">
        <v>4.0271800000000003E-2</v>
      </c>
    </row>
    <row r="2" spans="1:3" x14ac:dyDescent="0.3">
      <c r="A2" t="s">
        <v>172</v>
      </c>
      <c r="B2">
        <v>4.7798008999999997</v>
      </c>
      <c r="C2">
        <v>7.6689499999999994E-2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2017-08-13T12:15:05Z</dcterms:modified>
</cp:coreProperties>
</file>