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1368" yWindow="-408" windowWidth="14808" windowHeight="8016" activeTab="2"/>
  </bookViews>
  <sheets>
    <sheet name="fit" sheetId="2" r:id="rId1"/>
    <sheet name="stat" sheetId="1" r:id="rId2"/>
    <sheet name="dg" sheetId="3" r:id="rId3"/>
  </sheets>
  <calcPr calcId="145621"/>
</workbook>
</file>

<file path=xl/calcChain.xml><?xml version="1.0" encoding="utf-8"?>
<calcChain xmlns="http://schemas.openxmlformats.org/spreadsheetml/2006/main">
  <c r="G257" i="2" l="1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C39" i="2"/>
  <c r="G38" i="2"/>
  <c r="C38" i="2"/>
  <c r="G37" i="2"/>
  <c r="C37" i="2"/>
  <c r="G36" i="2"/>
  <c r="C36" i="2"/>
  <c r="G35" i="2"/>
  <c r="C35" i="2"/>
  <c r="G34" i="2"/>
  <c r="C34" i="2"/>
  <c r="G33" i="2"/>
  <c r="C33" i="2"/>
  <c r="G32" i="2"/>
  <c r="C32" i="2"/>
  <c r="G31" i="2"/>
  <c r="C31" i="2"/>
  <c r="G30" i="2"/>
  <c r="C30" i="2"/>
  <c r="G29" i="2"/>
  <c r="C29" i="2"/>
  <c r="G28" i="2"/>
  <c r="C28" i="2"/>
  <c r="G27" i="2"/>
  <c r="C27" i="2"/>
  <c r="G26" i="2"/>
  <c r="C26" i="2"/>
  <c r="G25" i="2"/>
  <c r="C25" i="2"/>
  <c r="G24" i="2"/>
  <c r="C24" i="2"/>
  <c r="G23" i="2"/>
  <c r="C23" i="2"/>
  <c r="G22" i="2"/>
  <c r="C22" i="2"/>
  <c r="G21" i="2"/>
  <c r="C21" i="2"/>
  <c r="G20" i="2"/>
  <c r="C20" i="2"/>
  <c r="G19" i="2"/>
  <c r="C19" i="2"/>
  <c r="G18" i="2"/>
  <c r="C18" i="2"/>
  <c r="G17" i="2"/>
  <c r="C17" i="2"/>
  <c r="G16" i="2"/>
  <c r="C16" i="2"/>
  <c r="G15" i="2"/>
  <c r="C15" i="2"/>
  <c r="G14" i="2"/>
  <c r="C14" i="2"/>
  <c r="G13" i="2"/>
  <c r="C13" i="2"/>
  <c r="G12" i="2"/>
  <c r="C12" i="2"/>
  <c r="G11" i="2"/>
  <c r="C11" i="2"/>
  <c r="G10" i="2"/>
  <c r="C10" i="2"/>
  <c r="G9" i="2"/>
  <c r="C9" i="2"/>
  <c r="G8" i="2"/>
  <c r="C8" i="2"/>
  <c r="G7" i="2"/>
  <c r="C7" i="2"/>
  <c r="G6" i="2"/>
  <c r="C6" i="2"/>
  <c r="G5" i="2"/>
  <c r="C5" i="2"/>
  <c r="G4" i="2"/>
  <c r="C4" i="2"/>
  <c r="G3" i="2"/>
  <c r="C3" i="2"/>
  <c r="G2" i="2"/>
  <c r="C2" i="2"/>
  <c r="J1" i="2"/>
  <c r="G1" i="2"/>
  <c r="F1" i="2"/>
  <c r="C1" i="2"/>
  <c r="B1" i="2"/>
</calcChain>
</file>

<file path=xl/sharedStrings.xml><?xml version="1.0" encoding="utf-8"?>
<sst xmlns="http://schemas.openxmlformats.org/spreadsheetml/2006/main" count="324" uniqueCount="181">
  <si>
    <t xml:space="preserve">    RANGE OF POINTS USED FOR FIT:    1   38</t>
  </si>
  <si>
    <t xml:space="preserve">    MARQUARDT NON-LINEAR LEAST-SQUARES FIT</t>
  </si>
  <si>
    <t xml:space="preserve">    NUMERICAL PARTIAL DERIVATIVES</t>
  </si>
  <si>
    <t xml:space="preserve">    MATRIX INVERSION BY GAUSS-JORDAN</t>
  </si>
  <si>
    <t xml:space="preserve">    CHISQ CONVERGED IN            1  ITERATIONS</t>
  </si>
  <si>
    <t xml:space="preserve">    FIT TOLERANCE =    1.0000000000000000E-004</t>
  </si>
  <si>
    <t xml:space="preserve">    TOTAL # OF DATA POINTS =          798</t>
  </si>
  <si>
    <t xml:space="preserve">    TOTAL # OF VAR PARAMETERS =          109</t>
  </si>
  <si>
    <t xml:space="preserve">    NO. DEGREES OF FREEDOM =          689</t>
  </si>
  <si>
    <t xml:space="preserve"> %---------------   PARAMETERS  ---------------%</t>
  </si>
  <si>
    <t xml:space="preserve">           TEMPERATURE (K) =    298.1500000</t>
  </si>
  <si>
    <t>Urea</t>
  </si>
  <si>
    <t xml:space="preserve">Protein </t>
  </si>
  <si>
    <t>#AA</t>
  </si>
  <si>
    <t>Final conc</t>
  </si>
  <si>
    <t>uM</t>
  </si>
  <si>
    <t>SsI45K</t>
  </si>
  <si>
    <t xml:space="preserve"> Filename: STAT.DAT     Date:               Time:         </t>
  </si>
  <si>
    <t xml:space="preserve"> %-----------FIT INFO AND STATISTICS-----------%</t>
  </si>
  <si>
    <t xml:space="preserve">    DATA FROM FILE    240.0000000                          </t>
  </si>
  <si>
    <t xml:space="preserve">    CORRESPONDING DATA RANGE:       0.0000</t>
  </si>
  <si>
    <t xml:space="preserve">    CHI-SQUARED=    50.802047065482803     </t>
  </si>
  <si>
    <t xml:space="preserve">    REDUCED CHI-SQUARED =    7.3733014608828445E-002</t>
  </si>
  <si>
    <t xml:space="preserve">    GOODNESS OF FIT =    1.0000000000000000     </t>
  </si>
  <si>
    <t xml:space="preserve">  </t>
  </si>
  <si>
    <t xml:space="preserve">                                    value             stddev     dependency</t>
  </si>
  <si>
    <t xml:space="preserve">     </t>
  </si>
  <si>
    <t xml:space="preserve"> &gt;&gt; BUFFER    11 [     240.00000]    240.0000000                          </t>
  </si>
  <si>
    <t xml:space="preserve">            Gni (Kcal/mol) =      5.2668277  +/-      0.0983024  0.9673323</t>
  </si>
  <si>
    <t xml:space="preserve">        Ani (Kcal/mol/[D]) =      1.3824194  +/-      0.0279790  0.9700040</t>
  </si>
  <si>
    <t xml:space="preserve">            Giu (Kcal/mol) =      7.2511929  +/-      0.7488552  0.9852072</t>
  </si>
  <si>
    <t xml:space="preserve">        Aiu (Kcal/mol/[D]) =      1.2420950  +/-      0.1173622  0.9837373</t>
  </si>
  <si>
    <t xml:space="preserve">  SLOPE OF NATIVE BASELINE =     -0.0276174  +/-      0.0775013  0.6904350</t>
  </si>
  <si>
    <t xml:space="preserve">  Y-INT OF NATIVE BASELINE =     -6.2763993  +/-      0.1568863  0.6547924</t>
  </si>
  <si>
    <t xml:space="preserve"> SLOPE OF UNFOLDED BASELIN =      0.0974697  +/-      0.0820111  0.9304652</t>
  </si>
  <si>
    <t xml:space="preserve"> Y-INT OF UNFOLDED BASELIN =     -3.2818030  +/-      0.6840350  0.9386712</t>
  </si>
  <si>
    <t xml:space="preserve">               Z PARAMETER =      0.8743641  +/-      0.1016418  0.7616877</t>
  </si>
  <si>
    <t xml:space="preserve"> &gt;&gt; BUFFER    12 [     239.00000]    239.0000000                          </t>
  </si>
  <si>
    <t xml:space="preserve">  SLOPE OF NATIVE BASELINE =     -0.0226797  +/-      0.0777500  0.6927614</t>
  </si>
  <si>
    <t xml:space="preserve">  Y-INT OF NATIVE BASELINE =     -7.7053917  +/-      0.1570371  0.6555739</t>
  </si>
  <si>
    <t xml:space="preserve"> SLOPE OF UNFOLDED BASELIN =      0.1190537  +/-      0.0818681  0.9302709</t>
  </si>
  <si>
    <t xml:space="preserve"> Y-INT OF UNFOLDED BASELIN =     -3.8187387  +/-      0.6827331  0.9384267</t>
  </si>
  <si>
    <t xml:space="preserve">               Z PARAMETER =      0.8671134  +/-      0.0802485  0.7623587</t>
  </si>
  <si>
    <t xml:space="preserve"> &gt;&gt; BUFFER    13 [     238.00000]    238.0000000                          </t>
  </si>
  <si>
    <t xml:space="preserve">  SLOPE OF NATIVE BASELINE =     -0.0288183  +/-      0.0780090  0.6953953</t>
  </si>
  <si>
    <t xml:space="preserve">  Y-INT OF NATIVE BASELINE =     -9.3399590  +/-      0.1571810  0.6564358</t>
  </si>
  <si>
    <t xml:space="preserve"> SLOPE OF UNFOLDED BASELIN =      0.1509848  +/-      0.0819140  0.9302229</t>
  </si>
  <si>
    <t xml:space="preserve"> Y-INT OF UNFOLDED BASELIN =     -4.4606637  +/-      0.6832718  0.9383222</t>
  </si>
  <si>
    <t xml:space="preserve">               Z PARAMETER =      0.8584077  +/-      0.0643746  0.7643986</t>
  </si>
  <si>
    <t xml:space="preserve"> &gt;&gt; BUFFER    14 [     237.00000]    237.0000000                          </t>
  </si>
  <si>
    <t xml:space="preserve">  SLOPE OF NATIVE BASELINE =     -0.0161478  +/-      0.0782105  0.6962484</t>
  </si>
  <si>
    <t xml:space="preserve">  Y-INT OF NATIVE BASELINE =    -11.1711705  +/-      0.1572479  0.6566052</t>
  </si>
  <si>
    <t xml:space="preserve"> SLOPE OF UNFOLDED BASELIN =      0.2006017  +/-      0.0820473  0.9303326</t>
  </si>
  <si>
    <t xml:space="preserve"> Y-INT OF UNFOLDED BASELIN =     -5.2389298  +/-      0.6846341  0.9384385</t>
  </si>
  <si>
    <t xml:space="preserve">               Z PARAMETER =      0.8580401  +/-      0.0538823  0.7681840</t>
  </si>
  <si>
    <t xml:space="preserve"> &gt;&gt; BUFFER    15 [     236.00000]    236.0000000                          </t>
  </si>
  <si>
    <t xml:space="preserve">  SLOPE OF NATIVE BASELINE =     -0.0080677  +/-      0.0785341  0.6981045</t>
  </si>
  <si>
    <t xml:space="preserve">  Y-INT OF NATIVE BASELINE =    -13.1979231  +/-      0.1573749  0.6570888</t>
  </si>
  <si>
    <t xml:space="preserve"> SLOPE OF UNFOLDED BASELIN =      0.2483026  +/-      0.0822136  0.9304410</t>
  </si>
  <si>
    <t xml:space="preserve"> Y-INT OF UNFOLDED BASELIN =     -6.0206235  +/-      0.6863633  0.9385365</t>
  </si>
  <si>
    <t xml:space="preserve">               Z PARAMETER =      0.8547793  +/-      0.0456540  0.7731014</t>
  </si>
  <si>
    <t xml:space="preserve"> &gt;&gt; BUFFER    16 [     235.00000]    235.0000000                          </t>
  </si>
  <si>
    <t xml:space="preserve">  SLOPE OF NATIVE BASELINE =     -0.0045771  +/-      0.0789162  0.7000393</t>
  </si>
  <si>
    <t xml:space="preserve">  Y-INT OF NATIVE BASELINE =    -15.3457806  +/-      0.1575096  0.6575444</t>
  </si>
  <si>
    <t xml:space="preserve"> SLOPE OF UNFOLDED BASELIN =      0.3042901  +/-      0.0825030  0.9306598</t>
  </si>
  <si>
    <t xml:space="preserve"> Y-INT OF UNFOLDED BASELIN =     -6.8321348  +/-      0.6893100  0.9387547</t>
  </si>
  <si>
    <t xml:space="preserve">               Z PARAMETER =      0.8522223  +/-      0.0395121  0.7794921</t>
  </si>
  <si>
    <t xml:space="preserve"> &gt;&gt; BUFFER    17 [     234.00000]    234.0000000                          </t>
  </si>
  <si>
    <t xml:space="preserve">  SLOPE OF NATIVE BASELINE =      0.0126197  +/-      0.0794563  0.7031116</t>
  </si>
  <si>
    <t xml:space="preserve">  Y-INT OF NATIVE BASELINE =    -17.6965425  +/-      0.1577212  0.6583615</t>
  </si>
  <si>
    <t xml:space="preserve"> SLOPE OF UNFOLDED BASELIN =      0.3557522  +/-      0.0828012  0.9308543</t>
  </si>
  <si>
    <t xml:space="preserve"> Y-INT OF UNFOLDED BASELIN =     -7.6803884  +/-      0.6924036  0.9389311</t>
  </si>
  <si>
    <t xml:space="preserve">               Z PARAMETER =      0.8466234  +/-      0.0350339  0.7868380</t>
  </si>
  <si>
    <t xml:space="preserve"> &gt;&gt; BUFFER    18 [     233.00000]    233.0000000                          </t>
  </si>
  <si>
    <t xml:space="preserve">  SLOPE OF NATIVE BASELINE =      0.0152075  +/-      0.0801224  0.7069087</t>
  </si>
  <si>
    <t xml:space="preserve">  Y-INT OF NATIVE BASELINE =    -20.0708709  +/-      0.1579771  0.6593796</t>
  </si>
  <si>
    <t xml:space="preserve"> SLOPE OF UNFOLDED BASELIN =      0.3997863  +/-      0.0832690  0.9311720</t>
  </si>
  <si>
    <t xml:space="preserve"> Y-INT OF UNFOLDED BASELIN =     -8.4373703  +/-      0.6972003  0.9392268</t>
  </si>
  <si>
    <t xml:space="preserve">               Z PARAMETER =      0.8394024  +/-      0.0316341  0.7957311</t>
  </si>
  <si>
    <t xml:space="preserve"> &gt;&gt; BUFFER    19 [     232.00000]    232.0000000                          </t>
  </si>
  <si>
    <t xml:space="preserve">  SLOPE OF NATIVE BASELINE =      0.0460777  +/-      0.0808725  0.7110326</t>
  </si>
  <si>
    <t xml:space="preserve">  Y-INT OF NATIVE BASELINE =    -22.5417218  +/-      0.1582637  0.6604936</t>
  </si>
  <si>
    <t xml:space="preserve"> SLOPE OF UNFOLDED BASELIN =      0.4518738  +/-      0.0838010  0.9315347</t>
  </si>
  <si>
    <t xml:space="preserve"> Y-INT OF UNFOLDED BASELIN =     -9.2762068  +/-      0.7026517  0.9395672</t>
  </si>
  <si>
    <t xml:space="preserve">               Z PARAMETER =      0.8317427  +/-      0.0293286  0.8047704</t>
  </si>
  <si>
    <t xml:space="preserve"> &gt;&gt; BUFFER    20 [     231.00000]    231.0000000                          </t>
  </si>
  <si>
    <t xml:space="preserve">  SLOPE OF NATIVE BASELINE =      0.0667109  +/-      0.0816357  0.7146407</t>
  </si>
  <si>
    <t xml:space="preserve">  Y-INT OF NATIVE BASELINE =    -24.9442009  +/-      0.1585319  0.6613925</t>
  </si>
  <si>
    <t xml:space="preserve"> SLOPE OF UNFOLDED BASELIN =      0.5008610  +/-      0.0844549  0.9320172</t>
  </si>
  <si>
    <t xml:space="preserve"> Y-INT OF UNFOLDED BASELIN =    -10.0981046  +/-      0.7092777  0.9400477</t>
  </si>
  <si>
    <t xml:space="preserve">               Z PARAMETER =      0.8267808  +/-      0.0276227  0.8137247</t>
  </si>
  <si>
    <t xml:space="preserve"> &gt;&gt; BUFFER    21 [     230.00000]    230.0000000                          </t>
  </si>
  <si>
    <t xml:space="preserve">  SLOPE OF NATIVE BASELINE =      0.0589238  +/-      0.0824622  0.7186188</t>
  </si>
  <si>
    <t xml:space="preserve">  Y-INT OF NATIVE BASELINE =    -27.1628161  +/-      0.1588218  0.6624154</t>
  </si>
  <si>
    <t xml:space="preserve"> SLOPE OF UNFOLDED BASELIN =      0.5387160  +/-      0.0853143  0.9326435</t>
  </si>
  <si>
    <t xml:space="preserve"> Y-INT OF UNFOLDED BASELIN =    -10.8077642  +/-      0.7179308  0.9406671</t>
  </si>
  <si>
    <t xml:space="preserve">               Z PARAMETER =      0.8206239  +/-      0.0263667  0.8229255</t>
  </si>
  <si>
    <t xml:space="preserve"> &gt;&gt; BUFFER    22 [     229.00000]    229.0000000                          </t>
  </si>
  <si>
    <t xml:space="preserve">  SLOPE OF NATIVE BASELINE =      0.0721292  +/-      0.0832715  0.7223645</t>
  </si>
  <si>
    <t xml:space="preserve">  Y-INT OF NATIVE BASELINE =    -29.2624509  +/-      0.1591055  0.6633881</t>
  </si>
  <si>
    <t xml:space="preserve"> SLOPE OF UNFOLDED BASELIN =      0.5824617  +/-      0.0861699  0.9332597</t>
  </si>
  <si>
    <t xml:space="preserve"> Y-INT OF UNFOLDED BASELIN =    -11.5304308  +/-      0.7265280  0.9412765</t>
  </si>
  <si>
    <t xml:space="preserve">               Z PARAMETER =      0.8150230  +/-      0.0255267  0.8309039</t>
  </si>
  <si>
    <t xml:space="preserve"> &gt;&gt; BUFFER    23 [     228.00000]    228.0000000                          </t>
  </si>
  <si>
    <t xml:space="preserve">  SLOPE OF NATIVE BASELINE =      0.0656652  +/-      0.0841203  0.7263154</t>
  </si>
  <si>
    <t xml:space="preserve">  Y-INT OF NATIVE BASELINE =    -31.0945790  +/-      0.1594075  0.6644524</t>
  </si>
  <si>
    <t xml:space="preserve"> SLOPE OF UNFOLDED BASELIN =      0.6047687  +/-      0.0871391  0.9339427</t>
  </si>
  <si>
    <t xml:space="preserve"> Y-INT OF UNFOLDED BASELIN =    -12.0438452  +/-      0.7362360  0.9419462</t>
  </si>
  <si>
    <t xml:space="preserve">               Z PARAMETER =      0.8086129  +/-      0.0249318  0.8385227</t>
  </si>
  <si>
    <t xml:space="preserve"> &gt;&gt; BUFFER    24 [     227.00000]    227.0000000                          </t>
  </si>
  <si>
    <t xml:space="preserve">  SLOPE OF NATIVE BASELINE =      0.0594264  +/-      0.0848243  0.7293579</t>
  </si>
  <si>
    <t xml:space="preserve">  Y-INT OF NATIVE BASELINE =    -32.6285911  +/-      0.1596509  0.6652533</t>
  </si>
  <si>
    <t xml:space="preserve"> SLOPE OF UNFOLDED BASELIN =      0.6331455  +/-      0.0880247  0.9345677</t>
  </si>
  <si>
    <t xml:space="preserve"> Y-INT OF UNFOLDED BASELIN =    -12.5453598  +/-      0.7450686  0.9425647</t>
  </si>
  <si>
    <t xml:space="preserve">               Z PARAMETER =      0.8042914  +/-      0.0245284  0.8444833</t>
  </si>
  <si>
    <t xml:space="preserve"> &gt;&gt; BUFFER    25 [     226.00000]    226.0000000                          </t>
  </si>
  <si>
    <t xml:space="preserve">  SLOPE OF NATIVE BASELINE =      0.0446522  +/-      0.0854077  0.7319445</t>
  </si>
  <si>
    <t xml:space="preserve">  Y-INT OF NATIVE BASELINE =    -33.8375838  +/-      0.1598563  0.6659627</t>
  </si>
  <si>
    <t xml:space="preserve"> SLOPE OF UNFOLDED BASELIN =      0.6555158  +/-      0.0888471  0.9351357</t>
  </si>
  <si>
    <t xml:space="preserve"> Y-INT OF UNFOLDED BASELIN =    -12.9811600  +/-      0.7532474  0.9431220</t>
  </si>
  <si>
    <t xml:space="preserve">               Z PARAMETER =      0.8001355  +/-      0.0242893  0.8492366</t>
  </si>
  <si>
    <t xml:space="preserve"> &gt;&gt; BUFFER    26 [     225.00000]    225.0000000                          </t>
  </si>
  <si>
    <t xml:space="preserve">  SLOPE OF NATIVE BASELINE =     -0.0019172  +/-      0.0859474  0.7346536</t>
  </si>
  <si>
    <t xml:space="preserve">  Y-INT OF NATIVE BASELINE =    -34.6602115  +/-      0.1600587  0.6667769</t>
  </si>
  <si>
    <t xml:space="preserve"> SLOPE OF UNFOLDED BASELIN =      0.6603078  +/-      0.0897784  0.9357567</t>
  </si>
  <si>
    <t xml:space="preserve"> Y-INT OF UNFOLDED BASELIN =    -13.2276402  +/-      0.7624877  0.9437198</t>
  </si>
  <si>
    <t xml:space="preserve">               Z PARAMETER =      0.7943355  +/-      0.0241923  0.8536990</t>
  </si>
  <si>
    <t xml:space="preserve"> &gt;&gt; BUFFER    27 [     224.00000]    224.0000000                          </t>
  </si>
  <si>
    <t xml:space="preserve">  SLOPE OF NATIVE BASELINE =     -0.0140418  +/-      0.0860458  0.7350466</t>
  </si>
  <si>
    <t xml:space="preserve">  Y-INT OF NATIVE BASELINE =    -35.2949422  +/-      0.1600860  0.6668680</t>
  </si>
  <si>
    <t xml:space="preserve"> SLOPE OF UNFOLDED BASELIN =      0.7038405  +/-      0.0901528  0.9360190</t>
  </si>
  <si>
    <t xml:space="preserve"> Y-INT OF UNFOLDED BASELIN =    -13.8325624  +/-      0.7661735  0.9439826</t>
  </si>
  <si>
    <t xml:space="preserve">               Z PARAMETER =      0.7938297  +/-      0.0241320  0.8550930</t>
  </si>
  <si>
    <t xml:space="preserve"> &gt;&gt; BUFFER    28 [     223.00000]    223.0000000                          </t>
  </si>
  <si>
    <t xml:space="preserve">  SLOPE OF NATIVE BASELINE =     -0.0123254  +/-      0.0862216  0.7365339</t>
  </si>
  <si>
    <t xml:space="preserve">  Y-INT OF NATIVE BASELINE =    -35.6911291  +/-      0.1601779  0.6674236</t>
  </si>
  <si>
    <t xml:space="preserve"> SLOPE OF UNFOLDED BASELIN =      0.7158411  +/-      0.0905535  0.9362547</t>
  </si>
  <si>
    <t xml:space="preserve"> Y-INT OF UNFOLDED BASELIN =    -14.1678565  +/-      0.7701530  0.9441885</t>
  </si>
  <si>
    <t xml:space="preserve">               Z PARAMETER =      0.7884726  +/-      0.0242658  0.8565284</t>
  </si>
  <si>
    <t xml:space="preserve"> &gt;&gt; BUFFER    29 [     222.00000]    222.0000000                          </t>
  </si>
  <si>
    <t xml:space="preserve">  SLOPE OF NATIVE BASELINE =     -0.0296693  +/-      0.0862497  0.7375158</t>
  </si>
  <si>
    <t xml:space="preserve">  Y-INT OF NATIVE BASELINE =    -35.7995882  +/-      0.1602205  0.6678582</t>
  </si>
  <si>
    <t xml:space="preserve"> SLOPE OF UNFOLDED BASELIN =      0.7208786  +/-      0.0908539  0.9364209</t>
  </si>
  <si>
    <t xml:space="preserve"> Y-INT OF UNFOLDED BASELIN =    -14.4691320  +/-      0.7731288  0.9443246</t>
  </si>
  <si>
    <t xml:space="preserve">               Z PARAMETER =      0.7834111  +/-      0.0244598  0.8571847</t>
  </si>
  <si>
    <t xml:space="preserve"> &gt;&gt; BUFFER    30 [     221.00000]    221.0000000                          </t>
  </si>
  <si>
    <t xml:space="preserve">  SLOPE OF NATIVE BASELINE =     -0.0429922  +/-      0.0864696  0.7403105</t>
  </si>
  <si>
    <t xml:space="preserve">  Y-INT OF NATIVE BASELINE =    -35.7285418  +/-      0.1603816  0.6690207</t>
  </si>
  <si>
    <t xml:space="preserve"> SLOPE OF UNFOLDED BASELIN =      0.7111368  +/-      0.0914779  0.9367498</t>
  </si>
  <si>
    <t xml:space="preserve"> Y-INT OF UNFOLDED BASELIN =    -14.5444878  +/-      0.7793323  0.9445827</t>
  </si>
  <si>
    <t xml:space="preserve">               Z PARAMETER =      0.7714034  +/-      0.0248791  0.8588622</t>
  </si>
  <si>
    <t xml:space="preserve"> &gt;&gt; BUFFER    31 [     220.00000]    220.0000000                          </t>
  </si>
  <si>
    <t xml:space="preserve">  SLOPE OF NATIVE BASELINE =     -0.0722735  +/-      0.0859480  0.7380028</t>
  </si>
  <si>
    <t xml:space="preserve">  Y-INT OF NATIVE BASELINE =    -35.5123562  +/-      0.1601722  0.6683033</t>
  </si>
  <si>
    <t xml:space="preserve"> SLOPE OF UNFOLDED BASELIN =      0.7567491  +/-      0.0911667  0.9365698</t>
  </si>
  <si>
    <t xml:space="preserve"> Y-INT OF UNFOLDED BASELIN =    -15.1216824  +/-      0.7762043  0.9444228</t>
  </si>
  <si>
    <t xml:space="preserve">               Z PARAMETER =      0.7755033  +/-      0.0249265  0.8566436</t>
  </si>
  <si>
    <t>temp</t>
  </si>
  <si>
    <t>C</t>
  </si>
  <si>
    <t>&gt;&gt;</t>
  </si>
  <si>
    <t>BUFFER</t>
  </si>
  <si>
    <t>[</t>
  </si>
  <si>
    <t>222.00000]</t>
  </si>
  <si>
    <t>Gni</t>
  </si>
  <si>
    <t>(Kcal/mol)</t>
  </si>
  <si>
    <t>+/-</t>
  </si>
  <si>
    <t>Ani</t>
  </si>
  <si>
    <t>(Kcal/mol/[D])</t>
  </si>
  <si>
    <t>Giu</t>
  </si>
  <si>
    <t>Aiu</t>
  </si>
  <si>
    <t>SLOPE</t>
  </si>
  <si>
    <t>OF</t>
  </si>
  <si>
    <t>NATIVE</t>
  </si>
  <si>
    <t>BASELINE</t>
  </si>
  <si>
    <t>Y-INT</t>
  </si>
  <si>
    <t>UNFOLDED</t>
  </si>
  <si>
    <t>BASELIN</t>
  </si>
  <si>
    <t>Z</t>
  </si>
  <si>
    <t>PARAMETER</t>
  </si>
  <si>
    <t>TEMPERATURE</t>
  </si>
  <si>
    <t>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</si>
</sst>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11" fontId="0" fillId="0" borderId="0" xfId="0" applyNumberFormat="1"/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7"/>
  <sheetViews>
    <sheetView workbookViewId="0">
      <selection activeCell="B39" sqref="B39"/>
    </sheetView>
  </sheetViews>
  <sheetFormatPr defaultRowHeight="14.4" x14ac:dyDescent="0.3"/>
  <cols>
    <col min="2" max="2" width="11.5546875" customWidth="1"/>
    <col min="6" max="6" width="10.6640625" customWidth="1"/>
  </cols>
  <sheetData>
    <row r="1" spans="1:16" ht="45" x14ac:dyDescent="0.25">
      <c r="A1" s="1" t="s">
        <v>11</v>
      </c>
      <c r="B1" s="1" t="str">
        <f>CONCATENATE($O$1,"-Data")</f>
        <v>SsI45K-Data</v>
      </c>
      <c r="C1" s="1" t="str">
        <f>CONCATENATE($O$1,"-Data-MRE")</f>
        <v>SsI45K-Data-MRE</v>
      </c>
      <c r="D1" s="1"/>
      <c r="E1" s="1" t="s">
        <v>11</v>
      </c>
      <c r="F1" s="1" t="str">
        <f>CONCATENATE($O$1,"-Model")</f>
        <v>SsI45K-Model</v>
      </c>
      <c r="G1" s="1" t="str">
        <f>CONCATENATE($O$1,"-Model-MRE")</f>
        <v>SsI45K-Model-MRE</v>
      </c>
      <c r="H1" s="1"/>
      <c r="I1" s="1" t="s">
        <v>11</v>
      </c>
      <c r="J1" s="1" t="str">
        <f>CONCATENATE($O$1,"-Residual")</f>
        <v>SsI45K-Residual</v>
      </c>
      <c r="K1" s="1"/>
      <c r="N1" t="s">
        <v>12</v>
      </c>
      <c r="O1" t="s">
        <v>16</v>
      </c>
    </row>
    <row r="2" spans="1:16" ht="15" x14ac:dyDescent="0.25">
      <c r="A2" s="2">
        <v>0</v>
      </c>
      <c r="B2" s="2">
        <v>-35.987250000000003</v>
      </c>
      <c r="C2">
        <f>(B2*100000)/($O$2*0.5*$O$3)</f>
        <v>-9873.0452674897133</v>
      </c>
      <c r="E2" s="2">
        <v>0</v>
      </c>
      <c r="F2" s="2">
        <v>-35.797240000000002</v>
      </c>
      <c r="G2">
        <f>(F2*100000)/($O$2*0.5*$O$3)</f>
        <v>-9820.9163237311386</v>
      </c>
      <c r="I2" s="2">
        <v>0</v>
      </c>
      <c r="J2" s="2">
        <v>-0.19000939999999999</v>
      </c>
      <c r="N2" t="s">
        <v>13</v>
      </c>
      <c r="O2">
        <v>243</v>
      </c>
    </row>
    <row r="3" spans="1:16" ht="15" x14ac:dyDescent="0.25">
      <c r="A3" s="2">
        <v>0.14099999999999999</v>
      </c>
      <c r="B3" s="2">
        <v>-35.923549999999999</v>
      </c>
      <c r="C3">
        <f t="shared" ref="C3:C39" si="0">(B3*100000)/($O$2*0.5*$O$3)</f>
        <v>-9855.5692729766797</v>
      </c>
      <c r="E3" s="2">
        <v>3.8525490000000003E-2</v>
      </c>
      <c r="F3" s="2">
        <v>-35.798169999999999</v>
      </c>
      <c r="G3">
        <f t="shared" ref="G3:G66" si="1">(F3*100000)/($O$2*0.5*$O$3)</f>
        <v>-9821.1714677640612</v>
      </c>
      <c r="I3" s="2">
        <v>0.14099999999999999</v>
      </c>
      <c r="J3" s="2">
        <v>-0.1230328</v>
      </c>
      <c r="K3" s="2"/>
      <c r="N3" t="s">
        <v>14</v>
      </c>
      <c r="O3">
        <v>3</v>
      </c>
      <c r="P3" t="s">
        <v>15</v>
      </c>
    </row>
    <row r="4" spans="1:16" ht="15" x14ac:dyDescent="0.25">
      <c r="A4" s="2">
        <v>0.90800000000000003</v>
      </c>
      <c r="B4" s="2">
        <v>-35.978850000000001</v>
      </c>
      <c r="C4">
        <f t="shared" si="0"/>
        <v>-9870.7407407407409</v>
      </c>
      <c r="E4" s="2">
        <v>7.7050980000000005E-2</v>
      </c>
      <c r="F4" s="2">
        <v>-35.79907</v>
      </c>
      <c r="G4">
        <f t="shared" si="1"/>
        <v>-9821.4183813443069</v>
      </c>
      <c r="I4" s="2">
        <v>0.90800000000000003</v>
      </c>
      <c r="J4" s="2">
        <v>-0.17206930000000001</v>
      </c>
      <c r="K4" s="2"/>
      <c r="N4" t="s">
        <v>157</v>
      </c>
      <c r="O4">
        <v>30</v>
      </c>
      <c r="P4" t="s">
        <v>158</v>
      </c>
    </row>
    <row r="5" spans="1:16" ht="15" x14ac:dyDescent="0.25">
      <c r="A5" s="2">
        <v>1.3220000000000001</v>
      </c>
      <c r="B5" s="2">
        <v>-34.836649999999999</v>
      </c>
      <c r="C5">
        <f t="shared" si="0"/>
        <v>-9557.379972565157</v>
      </c>
      <c r="E5" s="2">
        <v>0.1155765</v>
      </c>
      <c r="F5" s="2">
        <v>-35.799950000000003</v>
      </c>
      <c r="G5">
        <f t="shared" si="1"/>
        <v>-9821.6598079561063</v>
      </c>
      <c r="I5" s="2">
        <v>1.3220000000000001</v>
      </c>
      <c r="J5" s="2">
        <v>0.94964959999999998</v>
      </c>
      <c r="K5" s="2"/>
    </row>
    <row r="6" spans="1:16" ht="15" x14ac:dyDescent="0.25">
      <c r="A6" s="2">
        <v>1.44</v>
      </c>
      <c r="B6" s="2">
        <v>-35.471550000000001</v>
      </c>
      <c r="C6">
        <f t="shared" si="0"/>
        <v>-9731.5637860082297</v>
      </c>
      <c r="E6" s="2">
        <v>0.15410199999999999</v>
      </c>
      <c r="F6" s="2">
        <v>-35.800809999999998</v>
      </c>
      <c r="G6">
        <f t="shared" si="1"/>
        <v>-9821.8957475994521</v>
      </c>
      <c r="I6" s="2">
        <v>1.44</v>
      </c>
      <c r="J6" s="2">
        <v>0.30138949999999998</v>
      </c>
      <c r="K6" s="2"/>
    </row>
    <row r="7" spans="1:16" ht="15" x14ac:dyDescent="0.25">
      <c r="A7" s="2">
        <v>1.7250000000000001</v>
      </c>
      <c r="B7" s="2">
        <v>-35.444650000000003</v>
      </c>
      <c r="C7">
        <f t="shared" si="0"/>
        <v>-9724.1838134430745</v>
      </c>
      <c r="E7" s="2">
        <v>0.19262750000000001</v>
      </c>
      <c r="F7" s="2">
        <v>-35.801639999999999</v>
      </c>
      <c r="G7">
        <f t="shared" si="1"/>
        <v>-9822.1234567901229</v>
      </c>
      <c r="I7" s="2">
        <v>1.7250000000000001</v>
      </c>
      <c r="J7" s="2">
        <v>0.27041399999999999</v>
      </c>
      <c r="K7" s="2"/>
    </row>
    <row r="8" spans="1:16" ht="15" x14ac:dyDescent="0.25">
      <c r="A8" s="2">
        <v>1.974</v>
      </c>
      <c r="B8" s="2">
        <v>-36.461849999999998</v>
      </c>
      <c r="C8">
        <f t="shared" si="0"/>
        <v>-10003.251028806584</v>
      </c>
      <c r="E8" s="2">
        <v>0.23115289999999999</v>
      </c>
      <c r="F8" s="2">
        <v>-35.802439999999997</v>
      </c>
      <c r="G8">
        <f t="shared" si="1"/>
        <v>-9822.3429355281187</v>
      </c>
      <c r="I8" s="2">
        <v>1.974</v>
      </c>
      <c r="J8" s="2">
        <v>-0.84690750000000004</v>
      </c>
      <c r="K8" s="2"/>
    </row>
    <row r="9" spans="1:16" ht="15" x14ac:dyDescent="0.25">
      <c r="A9" s="2">
        <v>2.2480000000000002</v>
      </c>
      <c r="B9" s="2">
        <v>-36.113149999999997</v>
      </c>
      <c r="C9">
        <f t="shared" si="0"/>
        <v>-9907.5857338820297</v>
      </c>
      <c r="E9" s="2">
        <v>0.26967839999999998</v>
      </c>
      <c r="F9" s="2">
        <v>-35.803199999999997</v>
      </c>
      <c r="G9">
        <f t="shared" si="1"/>
        <v>-9822.5514403292163</v>
      </c>
      <c r="I9" s="2">
        <v>2.2480000000000002</v>
      </c>
      <c r="J9" s="2">
        <v>-0.70652729999999997</v>
      </c>
      <c r="K9" s="2"/>
    </row>
    <row r="10" spans="1:16" ht="15" x14ac:dyDescent="0.25">
      <c r="A10" s="2">
        <v>2.4860000000000002</v>
      </c>
      <c r="B10" s="2">
        <v>-35.070749999999997</v>
      </c>
      <c r="C10">
        <f t="shared" si="0"/>
        <v>-9621.6049382716028</v>
      </c>
      <c r="E10" s="2">
        <v>0.30820389999999998</v>
      </c>
      <c r="F10" s="2">
        <v>-35.803930000000001</v>
      </c>
      <c r="G10">
        <f t="shared" si="1"/>
        <v>-9822.7517146776408</v>
      </c>
      <c r="I10" s="2">
        <v>2.4860000000000002</v>
      </c>
      <c r="J10" s="2">
        <v>1.003807E-2</v>
      </c>
      <c r="K10" s="2"/>
    </row>
    <row r="11" spans="1:16" ht="15" x14ac:dyDescent="0.25">
      <c r="A11" s="2">
        <v>2.7360000000000002</v>
      </c>
      <c r="B11" s="2">
        <v>-33.560250000000003</v>
      </c>
      <c r="C11">
        <f t="shared" si="0"/>
        <v>-9207.2016460905361</v>
      </c>
      <c r="E11" s="2">
        <v>0.34672940000000002</v>
      </c>
      <c r="F11" s="2">
        <v>-35.80462</v>
      </c>
      <c r="G11">
        <f t="shared" si="1"/>
        <v>-9822.9410150891636</v>
      </c>
      <c r="I11" s="2">
        <v>2.7360000000000002</v>
      </c>
      <c r="J11" s="2">
        <v>0.93552329999999995</v>
      </c>
      <c r="K11" s="2"/>
    </row>
    <row r="12" spans="1:16" ht="15" x14ac:dyDescent="0.25">
      <c r="A12" s="2">
        <v>3.0230000000000001</v>
      </c>
      <c r="B12" s="2">
        <v>-33.693150000000003</v>
      </c>
      <c r="C12">
        <f t="shared" si="0"/>
        <v>-9243.6625514403313</v>
      </c>
      <c r="E12" s="2">
        <v>0.38525490000000001</v>
      </c>
      <c r="F12" s="2">
        <v>-35.805259999999997</v>
      </c>
      <c r="G12">
        <f t="shared" si="1"/>
        <v>-9823.1165980795595</v>
      </c>
      <c r="I12" s="2">
        <v>3.0230000000000001</v>
      </c>
      <c r="J12" s="2">
        <v>-0.35450009999999998</v>
      </c>
      <c r="K12" s="2"/>
    </row>
    <row r="13" spans="1:16" ht="15" x14ac:dyDescent="0.25">
      <c r="A13" s="2">
        <v>3.25</v>
      </c>
      <c r="B13" s="2">
        <v>-31.865649999999999</v>
      </c>
      <c r="C13">
        <f t="shared" si="0"/>
        <v>-8742.2908093278456</v>
      </c>
      <c r="E13" s="2">
        <v>0.4237804</v>
      </c>
      <c r="F13" s="2">
        <v>-35.805860000000003</v>
      </c>
      <c r="G13">
        <f t="shared" si="1"/>
        <v>-9823.2812071330609</v>
      </c>
      <c r="I13" s="2">
        <v>3.25</v>
      </c>
      <c r="J13" s="2">
        <v>4.3392689999999998E-2</v>
      </c>
      <c r="K13" s="2"/>
    </row>
    <row r="14" spans="1:16" ht="15" x14ac:dyDescent="0.25">
      <c r="A14" s="2">
        <v>3.5019999999999998</v>
      </c>
      <c r="B14" s="2">
        <v>-30.23265</v>
      </c>
      <c r="C14">
        <f t="shared" si="0"/>
        <v>-8294.2798353909457</v>
      </c>
      <c r="E14" s="2">
        <v>0.46230589999999999</v>
      </c>
      <c r="F14" s="2">
        <v>-35.80641</v>
      </c>
      <c r="G14">
        <f t="shared" si="1"/>
        <v>-9823.4320987654319</v>
      </c>
      <c r="I14" s="2">
        <v>3.5019999999999998</v>
      </c>
      <c r="J14" s="2">
        <v>-0.52468479999999995</v>
      </c>
      <c r="K14" s="2"/>
    </row>
    <row r="15" spans="1:16" ht="15" x14ac:dyDescent="0.25">
      <c r="A15" s="2">
        <v>3.6819999999999999</v>
      </c>
      <c r="B15" s="2">
        <v>-27.161750000000001</v>
      </c>
      <c r="C15">
        <f t="shared" si="0"/>
        <v>-7451.7832647462274</v>
      </c>
      <c r="E15" s="2">
        <v>0.50083140000000004</v>
      </c>
      <c r="F15" s="2">
        <v>-35.806890000000003</v>
      </c>
      <c r="G15">
        <f t="shared" si="1"/>
        <v>-9823.5637860082315</v>
      </c>
      <c r="I15" s="2">
        <v>3.6819999999999999</v>
      </c>
      <c r="J15" s="2">
        <v>0.63262490000000005</v>
      </c>
      <c r="K15" s="2"/>
    </row>
    <row r="16" spans="1:16" ht="15" x14ac:dyDescent="0.25">
      <c r="A16" s="2">
        <v>3.9580000000000002</v>
      </c>
      <c r="B16" s="2">
        <v>-24.812950000000001</v>
      </c>
      <c r="C16">
        <f t="shared" si="0"/>
        <v>-6807.3936899862829</v>
      </c>
      <c r="E16" s="2">
        <v>0.53935690000000003</v>
      </c>
      <c r="F16" s="2">
        <v>-35.807319999999997</v>
      </c>
      <c r="G16">
        <f t="shared" si="1"/>
        <v>-9823.6817558299026</v>
      </c>
      <c r="I16" s="2">
        <v>3.9580000000000002</v>
      </c>
      <c r="J16" s="2">
        <v>-0.1916303</v>
      </c>
      <c r="K16" s="2"/>
    </row>
    <row r="17" spans="1:11" ht="15" x14ac:dyDescent="0.25">
      <c r="A17" s="2">
        <v>4.2350000000000003</v>
      </c>
      <c r="B17" s="2">
        <v>-21.844850000000001</v>
      </c>
      <c r="C17">
        <f t="shared" si="0"/>
        <v>-5993.1001371742113</v>
      </c>
      <c r="E17" s="2">
        <v>0.57788240000000002</v>
      </c>
      <c r="F17" s="2">
        <v>-35.807679999999998</v>
      </c>
      <c r="G17">
        <f t="shared" si="1"/>
        <v>-9823.7805212620024</v>
      </c>
      <c r="I17" s="2">
        <v>4.2350000000000003</v>
      </c>
      <c r="J17" s="2">
        <v>-0.1853919</v>
      </c>
      <c r="K17" s="2"/>
    </row>
    <row r="18" spans="1:11" ht="15" x14ac:dyDescent="0.25">
      <c r="A18" s="2">
        <v>4.4400000000000004</v>
      </c>
      <c r="B18" s="2">
        <v>-19.940950000000001</v>
      </c>
      <c r="C18">
        <f t="shared" si="0"/>
        <v>-5470.7681755829908</v>
      </c>
      <c r="E18" s="2">
        <v>0.61640790000000001</v>
      </c>
      <c r="F18" s="2">
        <v>-35.807960000000001</v>
      </c>
      <c r="G18">
        <f t="shared" si="1"/>
        <v>-9823.8573388203022</v>
      </c>
      <c r="I18" s="2">
        <v>4.4400000000000004</v>
      </c>
      <c r="J18" s="2">
        <v>-9.1946139999999996E-2</v>
      </c>
      <c r="K18" s="2"/>
    </row>
    <row r="19" spans="1:11" ht="15" x14ac:dyDescent="0.25">
      <c r="A19" s="2">
        <v>4.718</v>
      </c>
      <c r="B19" s="2">
        <v>-17.702549999999999</v>
      </c>
      <c r="C19">
        <f t="shared" si="0"/>
        <v>-4856.6666666666661</v>
      </c>
      <c r="E19" s="2">
        <v>0.6549334</v>
      </c>
      <c r="F19" s="2">
        <v>-35.808160000000001</v>
      </c>
      <c r="G19">
        <f t="shared" si="1"/>
        <v>-9823.9122085048002</v>
      </c>
      <c r="I19" s="2">
        <v>4.718</v>
      </c>
      <c r="J19" s="2">
        <v>0.25467519999999999</v>
      </c>
      <c r="K19" s="2"/>
    </row>
    <row r="20" spans="1:11" ht="15" x14ac:dyDescent="0.25">
      <c r="A20" s="2">
        <v>4.9720000000000004</v>
      </c>
      <c r="B20" s="2">
        <v>-16.607150000000001</v>
      </c>
      <c r="C20">
        <f t="shared" si="0"/>
        <v>-4556.1454046639228</v>
      </c>
      <c r="E20" s="2">
        <v>0.69345880000000004</v>
      </c>
      <c r="F20" s="2">
        <v>-35.80827</v>
      </c>
      <c r="G20">
        <f t="shared" si="1"/>
        <v>-9823.9423868312751</v>
      </c>
      <c r="I20" s="2">
        <v>4.9720000000000004</v>
      </c>
      <c r="J20" s="2">
        <v>4.8127499999999997E-2</v>
      </c>
      <c r="K20" s="2"/>
    </row>
    <row r="21" spans="1:11" ht="15" x14ac:dyDescent="0.25">
      <c r="A21" s="2">
        <v>5.2380000000000004</v>
      </c>
      <c r="B21" s="2">
        <v>-15.56465</v>
      </c>
      <c r="C21">
        <f t="shared" si="0"/>
        <v>-4270.1371742112478</v>
      </c>
      <c r="E21" s="2">
        <v>0.73198430000000003</v>
      </c>
      <c r="F21" s="2">
        <v>-35.808280000000003</v>
      </c>
      <c r="G21">
        <f t="shared" si="1"/>
        <v>-9823.945130315502</v>
      </c>
      <c r="I21" s="2">
        <v>5.2380000000000004</v>
      </c>
      <c r="J21" s="2">
        <v>-4.3229509999999999E-2</v>
      </c>
      <c r="K21" s="2"/>
    </row>
    <row r="22" spans="1:11" x14ac:dyDescent="0.3">
      <c r="A22" s="2">
        <v>5.4569999999999999</v>
      </c>
      <c r="B22" s="2">
        <v>-14.684049999999999</v>
      </c>
      <c r="C22">
        <f t="shared" si="0"/>
        <v>-4028.5459533607682</v>
      </c>
      <c r="E22" s="2">
        <v>0.77050980000000002</v>
      </c>
      <c r="F22" s="2">
        <v>-35.80818</v>
      </c>
      <c r="G22">
        <f t="shared" si="1"/>
        <v>-9823.9176954732502</v>
      </c>
      <c r="I22" s="2">
        <v>5.4569999999999999</v>
      </c>
      <c r="J22" s="2">
        <v>-3.5993749999999998E-2</v>
      </c>
      <c r="K22" s="2"/>
    </row>
    <row r="23" spans="1:11" x14ac:dyDescent="0.3">
      <c r="A23" s="2">
        <v>5.6879999999999997</v>
      </c>
      <c r="B23" s="2">
        <v>-13.95725</v>
      </c>
      <c r="C23">
        <f t="shared" si="0"/>
        <v>-3829.1495198902608</v>
      </c>
      <c r="E23" s="2">
        <v>0.80903530000000001</v>
      </c>
      <c r="F23" s="2">
        <v>-35.807960000000001</v>
      </c>
      <c r="G23">
        <f t="shared" si="1"/>
        <v>-9823.8573388203022</v>
      </c>
      <c r="I23" s="2">
        <v>5.6879999999999997</v>
      </c>
      <c r="J23" s="2">
        <v>-0.22366420000000001</v>
      </c>
      <c r="K23" s="2"/>
    </row>
    <row r="24" spans="1:11" x14ac:dyDescent="0.3">
      <c r="A24" s="2">
        <v>5.9809999999999999</v>
      </c>
      <c r="B24" s="2">
        <v>-12.209350000000001</v>
      </c>
      <c r="C24">
        <f t="shared" si="0"/>
        <v>-3349.6159122085046</v>
      </c>
      <c r="E24" s="2">
        <v>0.8475608</v>
      </c>
      <c r="F24" s="2">
        <v>-35.80762</v>
      </c>
      <c r="G24">
        <f t="shared" si="1"/>
        <v>-9823.7640603566524</v>
      </c>
      <c r="I24" s="2">
        <v>5.9809999999999999</v>
      </c>
      <c r="J24" s="2">
        <v>0.39069860000000001</v>
      </c>
      <c r="K24" s="2"/>
    </row>
    <row r="25" spans="1:11" x14ac:dyDescent="0.3">
      <c r="A25" s="2">
        <v>6.2249999999999996</v>
      </c>
      <c r="B25" s="2">
        <v>-11.74145</v>
      </c>
      <c r="C25">
        <f t="shared" si="0"/>
        <v>-3221.2482853223596</v>
      </c>
      <c r="E25" s="2">
        <v>0.88608629999999999</v>
      </c>
      <c r="F25" s="2">
        <v>-35.807130000000001</v>
      </c>
      <c r="G25">
        <f t="shared" si="1"/>
        <v>-9823.6296296296296</v>
      </c>
      <c r="I25" s="2">
        <v>6.2249999999999996</v>
      </c>
      <c r="J25" s="2">
        <v>-1.030708E-3</v>
      </c>
      <c r="K25" s="2"/>
    </row>
    <row r="26" spans="1:11" x14ac:dyDescent="0.3">
      <c r="A26" s="2">
        <v>6.5060000000000002</v>
      </c>
      <c r="B26" s="2">
        <v>-11.01275</v>
      </c>
      <c r="C26">
        <f t="shared" si="0"/>
        <v>-3021.3305898491085</v>
      </c>
      <c r="E26" s="2">
        <v>0.92461179999999998</v>
      </c>
      <c r="F26" s="2">
        <v>-35.806480000000001</v>
      </c>
      <c r="G26">
        <f t="shared" si="1"/>
        <v>-9823.4513031550068</v>
      </c>
      <c r="I26" s="2">
        <v>6.5060000000000002</v>
      </c>
      <c r="J26" s="2">
        <v>-0.101923</v>
      </c>
      <c r="K26" s="2"/>
    </row>
    <row r="27" spans="1:11" x14ac:dyDescent="0.3">
      <c r="A27" s="2">
        <v>6.7640000000000002</v>
      </c>
      <c r="B27" s="2">
        <v>-10.252050000000001</v>
      </c>
      <c r="C27">
        <f t="shared" si="0"/>
        <v>-2812.6337448559671</v>
      </c>
      <c r="E27" s="2">
        <v>0.96313729999999997</v>
      </c>
      <c r="F27" s="2">
        <v>-35.805669999999999</v>
      </c>
      <c r="G27">
        <f t="shared" si="1"/>
        <v>-9823.2290809327842</v>
      </c>
      <c r="I27" s="2">
        <v>6.7640000000000002</v>
      </c>
      <c r="J27" s="2">
        <v>6.2017679999999999E-2</v>
      </c>
      <c r="K27" s="2"/>
    </row>
    <row r="28" spans="1:11" x14ac:dyDescent="0.3">
      <c r="A28" s="2">
        <v>7.0220000000000002</v>
      </c>
      <c r="B28" s="2">
        <v>-9.9518310000000003</v>
      </c>
      <c r="C28">
        <f t="shared" si="0"/>
        <v>-2730.269135802469</v>
      </c>
      <c r="E28" s="2">
        <v>1.001663</v>
      </c>
      <c r="F28" s="2">
        <v>-35.804670000000002</v>
      </c>
      <c r="G28">
        <f t="shared" si="1"/>
        <v>-9822.9547325102885</v>
      </c>
      <c r="I28" s="2">
        <v>7.0220000000000002</v>
      </c>
      <c r="J28" s="2">
        <v>-9.9392019999999998E-2</v>
      </c>
      <c r="K28" s="2"/>
    </row>
    <row r="29" spans="1:11" x14ac:dyDescent="0.3">
      <c r="A29" s="2">
        <v>7.2560000000000002</v>
      </c>
      <c r="B29" s="2">
        <v>-9.6679600000000008</v>
      </c>
      <c r="C29">
        <f t="shared" si="0"/>
        <v>-2652.3895747599454</v>
      </c>
      <c r="E29" s="2">
        <v>1.0401879999999999</v>
      </c>
      <c r="F29" s="2">
        <v>-35.803460000000001</v>
      </c>
      <c r="G29">
        <f t="shared" si="1"/>
        <v>-9822.622770919068</v>
      </c>
      <c r="I29" s="2">
        <v>7.2560000000000002</v>
      </c>
      <c r="J29" s="2">
        <v>-0.1469278</v>
      </c>
      <c r="K29" s="2"/>
    </row>
    <row r="30" spans="1:11" x14ac:dyDescent="0.3">
      <c r="A30" s="2">
        <v>7.5279999999999996</v>
      </c>
      <c r="B30" s="2">
        <v>-9.1683409999999999</v>
      </c>
      <c r="C30">
        <f t="shared" si="0"/>
        <v>-2515.3198902606309</v>
      </c>
      <c r="E30" s="2">
        <v>1.078714</v>
      </c>
      <c r="F30" s="2">
        <v>-35.802030000000002</v>
      </c>
      <c r="G30">
        <f t="shared" si="1"/>
        <v>-9822.2304526748976</v>
      </c>
      <c r="I30" s="2">
        <v>7.5279999999999996</v>
      </c>
      <c r="J30" s="2">
        <v>3.835264E-2</v>
      </c>
      <c r="K30" s="2"/>
    </row>
    <row r="31" spans="1:11" x14ac:dyDescent="0.3">
      <c r="A31" s="2">
        <v>7.7629999999999999</v>
      </c>
      <c r="B31" s="2">
        <v>-8.8460300000000007</v>
      </c>
      <c r="C31">
        <f t="shared" si="0"/>
        <v>-2426.8943758573391</v>
      </c>
      <c r="E31" s="2">
        <v>1.1172390000000001</v>
      </c>
      <c r="F31" s="2">
        <v>-35.800359999999998</v>
      </c>
      <c r="G31">
        <f t="shared" si="1"/>
        <v>-9821.7722908093274</v>
      </c>
      <c r="I31" s="2">
        <v>7.7629999999999999</v>
      </c>
      <c r="J31" s="2">
        <v>0.1290492</v>
      </c>
      <c r="K31" s="2"/>
    </row>
    <row r="32" spans="1:11" x14ac:dyDescent="0.3">
      <c r="A32" s="2">
        <v>7.9980000000000002</v>
      </c>
      <c r="B32" s="2">
        <v>-8.2935499999999998</v>
      </c>
      <c r="C32">
        <f t="shared" si="0"/>
        <v>-2275.3223593964335</v>
      </c>
      <c r="E32" s="2">
        <v>1.1557649999999999</v>
      </c>
      <c r="F32" s="2">
        <v>-35.79842</v>
      </c>
      <c r="G32">
        <f t="shared" si="1"/>
        <v>-9821.2400548696842</v>
      </c>
      <c r="I32" s="2">
        <v>7.9980000000000002</v>
      </c>
      <c r="J32" s="2">
        <v>0.4731995</v>
      </c>
      <c r="K32" s="2"/>
    </row>
    <row r="33" spans="1:11" x14ac:dyDescent="0.3">
      <c r="A33" s="2">
        <v>8.2469999999999999</v>
      </c>
      <c r="B33" s="2">
        <v>-8.8634000000000004</v>
      </c>
      <c r="C33">
        <f t="shared" si="0"/>
        <v>-2431.659807956104</v>
      </c>
      <c r="E33" s="2">
        <v>1.1942900000000001</v>
      </c>
      <c r="F33" s="2">
        <v>-35.79618</v>
      </c>
      <c r="G33">
        <f t="shared" si="1"/>
        <v>-9820.625514403293</v>
      </c>
      <c r="I33" s="2">
        <v>8.2469999999999999</v>
      </c>
      <c r="J33" s="2">
        <v>-0.30144480000000001</v>
      </c>
      <c r="K33" s="2"/>
    </row>
    <row r="34" spans="1:11" x14ac:dyDescent="0.3">
      <c r="A34" s="2">
        <v>8.4830000000000005</v>
      </c>
      <c r="B34" s="2">
        <v>-8.5410599999999999</v>
      </c>
      <c r="C34">
        <f t="shared" si="0"/>
        <v>-2343.2263374485597</v>
      </c>
      <c r="E34" s="2">
        <v>1.2328159999999999</v>
      </c>
      <c r="F34" s="2">
        <v>-35.79363</v>
      </c>
      <c r="G34">
        <f t="shared" si="1"/>
        <v>-9819.9259259259252</v>
      </c>
      <c r="I34" s="2">
        <v>8.4830000000000005</v>
      </c>
      <c r="J34" s="2">
        <v>-0.16382289999999999</v>
      </c>
      <c r="K34" s="2"/>
    </row>
    <row r="35" spans="1:11" x14ac:dyDescent="0.3">
      <c r="A35" s="2">
        <v>8.7319999999999993</v>
      </c>
      <c r="B35" s="2">
        <v>-8.4224499999999995</v>
      </c>
      <c r="C35">
        <f t="shared" si="0"/>
        <v>-2310.6858710562415</v>
      </c>
      <c r="E35" s="2">
        <v>1.2713410000000001</v>
      </c>
      <c r="F35" s="2">
        <v>-35.79072</v>
      </c>
      <c r="G35">
        <f t="shared" si="1"/>
        <v>-9819.1275720164613</v>
      </c>
      <c r="I35" s="2">
        <v>8.7319999999999993</v>
      </c>
      <c r="J35" s="2">
        <v>-0.234072</v>
      </c>
      <c r="K35" s="2"/>
    </row>
    <row r="36" spans="1:11" x14ac:dyDescent="0.3">
      <c r="A36" s="2">
        <v>9.02</v>
      </c>
      <c r="B36" s="2">
        <v>-7.9889999999999999</v>
      </c>
      <c r="C36">
        <f t="shared" si="0"/>
        <v>-2191.7695473251028</v>
      </c>
      <c r="E36" s="2">
        <v>1.3098669999999999</v>
      </c>
      <c r="F36" s="2">
        <v>-35.787419999999997</v>
      </c>
      <c r="G36">
        <f t="shared" si="1"/>
        <v>-9818.2222222222208</v>
      </c>
      <c r="I36" s="2">
        <v>9.02</v>
      </c>
      <c r="J36" s="2">
        <v>-1.4475190000000001E-2</v>
      </c>
      <c r="K36" s="2"/>
    </row>
    <row r="37" spans="1:11" x14ac:dyDescent="0.3">
      <c r="A37" s="2">
        <v>9.2959999999999994</v>
      </c>
      <c r="B37" s="2">
        <v>-7.6437109999999997</v>
      </c>
      <c r="C37">
        <f t="shared" si="0"/>
        <v>-2097.0400548696844</v>
      </c>
      <c r="E37" s="2">
        <v>1.348392</v>
      </c>
      <c r="F37" s="2">
        <v>-35.783709999999999</v>
      </c>
      <c r="G37">
        <f t="shared" si="1"/>
        <v>-9817.2043895747593</v>
      </c>
      <c r="I37" s="2">
        <v>9.2959999999999994</v>
      </c>
      <c r="J37" s="2">
        <v>0.12852659999999999</v>
      </c>
      <c r="K37" s="2"/>
    </row>
    <row r="38" spans="1:11" x14ac:dyDescent="0.3">
      <c r="A38" s="2">
        <v>9.5350000000000001</v>
      </c>
      <c r="B38" s="2">
        <v>-7.4641900000000003</v>
      </c>
      <c r="C38">
        <f t="shared" si="0"/>
        <v>-2047.7887517146776</v>
      </c>
      <c r="E38" s="2">
        <v>1.3869180000000001</v>
      </c>
      <c r="F38" s="2">
        <v>-35.779530000000001</v>
      </c>
      <c r="G38">
        <f t="shared" si="1"/>
        <v>-9816.0576131687249</v>
      </c>
      <c r="I38" s="2">
        <v>9.5350000000000001</v>
      </c>
      <c r="J38" s="2">
        <v>0.1340797</v>
      </c>
      <c r="K38" s="2"/>
    </row>
    <row r="39" spans="1:11" x14ac:dyDescent="0.3">
      <c r="A39" s="2">
        <v>9.8239999999999998</v>
      </c>
      <c r="B39" s="2">
        <v>-7.4378909999999996</v>
      </c>
      <c r="C39">
        <f t="shared" si="0"/>
        <v>-2040.5736625514403</v>
      </c>
      <c r="E39" s="2">
        <v>1.425443</v>
      </c>
      <c r="F39" s="2">
        <v>-35.774850000000001</v>
      </c>
      <c r="G39">
        <f t="shared" si="1"/>
        <v>-9814.7736625514408</v>
      </c>
      <c r="I39" s="2">
        <v>9.8239999999999998</v>
      </c>
      <c r="J39" s="2">
        <v>-4.9123420000000001E-2</v>
      </c>
      <c r="K39" s="2"/>
    </row>
    <row r="40" spans="1:11" x14ac:dyDescent="0.3">
      <c r="A40" s="2"/>
      <c r="B40" s="2"/>
      <c r="E40" s="2">
        <v>1.4639690000000001</v>
      </c>
      <c r="F40" s="2">
        <v>-35.769620000000003</v>
      </c>
      <c r="G40">
        <f t="shared" si="1"/>
        <v>-9813.3388203017839</v>
      </c>
      <c r="I40" s="2"/>
      <c r="J40" s="2"/>
      <c r="K40" s="2"/>
    </row>
    <row r="41" spans="1:11" x14ac:dyDescent="0.3">
      <c r="A41" s="2"/>
      <c r="B41" s="2"/>
      <c r="E41" s="2">
        <v>1.502494</v>
      </c>
      <c r="F41" s="2">
        <v>-35.76379</v>
      </c>
      <c r="G41">
        <f t="shared" si="1"/>
        <v>-9811.7393689986275</v>
      </c>
      <c r="I41" s="2"/>
      <c r="J41" s="2"/>
      <c r="K41" s="2"/>
    </row>
    <row r="42" spans="1:11" x14ac:dyDescent="0.3">
      <c r="E42" s="2">
        <v>1.5410200000000001</v>
      </c>
      <c r="F42" s="2">
        <v>-35.757289999999998</v>
      </c>
      <c r="G42">
        <f t="shared" si="1"/>
        <v>-9809.9561042524001</v>
      </c>
    </row>
    <row r="43" spans="1:11" x14ac:dyDescent="0.3">
      <c r="E43" s="2">
        <v>1.579545</v>
      </c>
      <c r="F43" s="2">
        <v>-35.750070000000001</v>
      </c>
      <c r="G43">
        <f t="shared" si="1"/>
        <v>-9807.9753086419751</v>
      </c>
    </row>
    <row r="44" spans="1:11" x14ac:dyDescent="0.3">
      <c r="E44" s="2">
        <v>1.618071</v>
      </c>
      <c r="F44" s="2">
        <v>-35.742069999999998</v>
      </c>
      <c r="G44">
        <f t="shared" si="1"/>
        <v>-9805.7805212620024</v>
      </c>
    </row>
    <row r="45" spans="1:11" x14ac:dyDescent="0.3">
      <c r="E45" s="2">
        <v>1.656596</v>
      </c>
      <c r="F45" s="2">
        <v>-35.733199999999997</v>
      </c>
      <c r="G45">
        <f t="shared" si="1"/>
        <v>-9803.3470507544571</v>
      </c>
    </row>
    <row r="46" spans="1:11" x14ac:dyDescent="0.3">
      <c r="E46" s="2">
        <v>1.695122</v>
      </c>
      <c r="F46" s="2">
        <v>-35.723379999999999</v>
      </c>
      <c r="G46">
        <f t="shared" si="1"/>
        <v>-9800.6529492455411</v>
      </c>
    </row>
    <row r="47" spans="1:11" x14ac:dyDescent="0.3">
      <c r="E47" s="2">
        <v>1.7336469999999999</v>
      </c>
      <c r="F47" s="2">
        <v>-35.712539999999997</v>
      </c>
      <c r="G47">
        <f t="shared" si="1"/>
        <v>-9797.6790123456776</v>
      </c>
    </row>
    <row r="48" spans="1:11" x14ac:dyDescent="0.3">
      <c r="E48" s="2">
        <v>1.772173</v>
      </c>
      <c r="F48" s="2">
        <v>-35.700569999999999</v>
      </c>
      <c r="G48">
        <f t="shared" si="1"/>
        <v>-9794.3950617283954</v>
      </c>
    </row>
    <row r="49" spans="5:7" x14ac:dyDescent="0.3">
      <c r="E49" s="2">
        <v>1.8106979999999999</v>
      </c>
      <c r="F49" s="2">
        <v>-35.687370000000001</v>
      </c>
      <c r="G49">
        <f t="shared" si="1"/>
        <v>-9790.7736625514408</v>
      </c>
    </row>
    <row r="50" spans="5:7" x14ac:dyDescent="0.3">
      <c r="E50" s="2">
        <v>1.849224</v>
      </c>
      <c r="F50" s="2">
        <v>-35.672820000000002</v>
      </c>
      <c r="G50">
        <f t="shared" si="1"/>
        <v>-9786.7818930041158</v>
      </c>
    </row>
    <row r="51" spans="5:7" x14ac:dyDescent="0.3">
      <c r="E51" s="2">
        <v>1.8877489999999999</v>
      </c>
      <c r="F51" s="2">
        <v>-35.65681</v>
      </c>
      <c r="G51">
        <f t="shared" si="1"/>
        <v>-9782.3895747599454</v>
      </c>
    </row>
    <row r="52" spans="5:7" x14ac:dyDescent="0.3">
      <c r="E52" s="2">
        <v>1.926275</v>
      </c>
      <c r="F52" s="2">
        <v>-35.639200000000002</v>
      </c>
      <c r="G52">
        <f t="shared" si="1"/>
        <v>-9777.5582990397816</v>
      </c>
    </row>
    <row r="53" spans="5:7" x14ac:dyDescent="0.3">
      <c r="E53" s="2">
        <v>1.9648000000000001</v>
      </c>
      <c r="F53" s="2">
        <v>-35.619840000000003</v>
      </c>
      <c r="G53">
        <f t="shared" si="1"/>
        <v>-9772.2469135802476</v>
      </c>
    </row>
    <row r="54" spans="5:7" x14ac:dyDescent="0.3">
      <c r="E54" s="2">
        <v>2.0033259999999999</v>
      </c>
      <c r="F54" s="2">
        <v>-35.598579999999998</v>
      </c>
      <c r="G54">
        <f t="shared" si="1"/>
        <v>-9766.4142661179703</v>
      </c>
    </row>
    <row r="55" spans="5:7" x14ac:dyDescent="0.3">
      <c r="E55" s="2">
        <v>2.0418509999999999</v>
      </c>
      <c r="F55" s="2">
        <v>-35.575240000000001</v>
      </c>
      <c r="G55">
        <f t="shared" si="1"/>
        <v>-9760.0109739369</v>
      </c>
    </row>
    <row r="56" spans="5:7" x14ac:dyDescent="0.3">
      <c r="E56" s="2">
        <v>2.0803769999999999</v>
      </c>
      <c r="F56" s="2">
        <v>-35.54965</v>
      </c>
      <c r="G56">
        <f t="shared" si="1"/>
        <v>-9752.9903978052134</v>
      </c>
    </row>
    <row r="57" spans="5:7" x14ac:dyDescent="0.3">
      <c r="E57" s="2">
        <v>2.1189019999999998</v>
      </c>
      <c r="F57" s="2">
        <v>-35.52158</v>
      </c>
      <c r="G57">
        <f t="shared" si="1"/>
        <v>-9745.289437585734</v>
      </c>
    </row>
    <row r="58" spans="5:7" x14ac:dyDescent="0.3">
      <c r="E58" s="2">
        <v>2.1574279999999999</v>
      </c>
      <c r="F58" s="2">
        <v>-35.490839999999999</v>
      </c>
      <c r="G58">
        <f t="shared" si="1"/>
        <v>-9736.8559670781888</v>
      </c>
    </row>
    <row r="59" spans="5:7" x14ac:dyDescent="0.3">
      <c r="E59" s="2">
        <v>2.1959529999999998</v>
      </c>
      <c r="F59" s="2">
        <v>-35.457180000000001</v>
      </c>
      <c r="G59">
        <f t="shared" si="1"/>
        <v>-9727.6213991769546</v>
      </c>
    </row>
    <row r="60" spans="5:7" x14ac:dyDescent="0.3">
      <c r="E60" s="2">
        <v>2.2344789999999999</v>
      </c>
      <c r="F60" s="2">
        <v>-35.420349999999999</v>
      </c>
      <c r="G60">
        <f t="shared" si="1"/>
        <v>-9717.5171467764067</v>
      </c>
    </row>
    <row r="61" spans="5:7" x14ac:dyDescent="0.3">
      <c r="E61" s="2">
        <v>2.2730039999999998</v>
      </c>
      <c r="F61" s="2">
        <v>-35.38008</v>
      </c>
      <c r="G61">
        <f t="shared" si="1"/>
        <v>-9706.4691358024684</v>
      </c>
    </row>
    <row r="62" spans="5:7" x14ac:dyDescent="0.3">
      <c r="E62" s="2">
        <v>2.3115290000000002</v>
      </c>
      <c r="F62" s="2">
        <v>-35.336069999999999</v>
      </c>
      <c r="G62">
        <f t="shared" si="1"/>
        <v>-9694.3950617283954</v>
      </c>
    </row>
    <row r="63" spans="5:7" x14ac:dyDescent="0.3">
      <c r="E63" s="2">
        <v>2.3500549999999998</v>
      </c>
      <c r="F63" s="2">
        <v>-35.287999999999997</v>
      </c>
      <c r="G63">
        <f t="shared" si="1"/>
        <v>-9681.2071330589843</v>
      </c>
    </row>
    <row r="64" spans="5:7" x14ac:dyDescent="0.3">
      <c r="E64" s="2">
        <v>2.3885800000000001</v>
      </c>
      <c r="F64" s="2">
        <v>-35.23554</v>
      </c>
      <c r="G64">
        <f t="shared" si="1"/>
        <v>-9666.8148148148157</v>
      </c>
    </row>
    <row r="65" spans="5:7" x14ac:dyDescent="0.3">
      <c r="E65" s="2">
        <v>2.4271060000000002</v>
      </c>
      <c r="F65" s="2">
        <v>-35.178330000000003</v>
      </c>
      <c r="G65">
        <f t="shared" si="1"/>
        <v>-9651.1193415637881</v>
      </c>
    </row>
    <row r="66" spans="5:7" x14ac:dyDescent="0.3">
      <c r="E66" s="2">
        <v>2.4656310000000001</v>
      </c>
      <c r="F66" s="2">
        <v>-35.115969999999997</v>
      </c>
      <c r="G66">
        <f t="shared" si="1"/>
        <v>-9634.0109739368982</v>
      </c>
    </row>
    <row r="67" spans="5:7" x14ac:dyDescent="0.3">
      <c r="E67" s="2">
        <v>2.5041570000000002</v>
      </c>
      <c r="F67" s="2">
        <v>-35.048070000000003</v>
      </c>
      <c r="G67">
        <f t="shared" ref="G67:G130" si="2">(F67*100000)/($O$2*0.5*$O$3)</f>
        <v>-9615.3827160493838</v>
      </c>
    </row>
    <row r="68" spans="5:7" x14ac:dyDescent="0.3">
      <c r="E68" s="2">
        <v>2.5426820000000001</v>
      </c>
      <c r="F68" s="2">
        <v>-34.974170000000001</v>
      </c>
      <c r="G68">
        <f t="shared" si="2"/>
        <v>-9595.1083676268863</v>
      </c>
    </row>
    <row r="69" spans="5:7" x14ac:dyDescent="0.3">
      <c r="E69" s="2">
        <v>2.5812080000000002</v>
      </c>
      <c r="F69" s="2">
        <v>-34.893819999999998</v>
      </c>
      <c r="G69">
        <f t="shared" si="2"/>
        <v>-9573.0644718792864</v>
      </c>
    </row>
    <row r="70" spans="5:7" x14ac:dyDescent="0.3">
      <c r="E70" s="2">
        <v>2.6197330000000001</v>
      </c>
      <c r="F70" s="2">
        <v>-34.806539999999998</v>
      </c>
      <c r="G70">
        <f t="shared" si="2"/>
        <v>-9549.1193415637863</v>
      </c>
    </row>
    <row r="71" spans="5:7" x14ac:dyDescent="0.3">
      <c r="E71" s="2">
        <v>2.6582590000000001</v>
      </c>
      <c r="F71" s="2">
        <v>-34.711799999999997</v>
      </c>
      <c r="G71">
        <f t="shared" si="2"/>
        <v>-9523.1275720164595</v>
      </c>
    </row>
    <row r="72" spans="5:7" x14ac:dyDescent="0.3">
      <c r="E72" s="2">
        <v>2.6967840000000001</v>
      </c>
      <c r="F72" s="2">
        <v>-34.609090000000002</v>
      </c>
      <c r="G72">
        <f t="shared" si="2"/>
        <v>-9494.9492455418385</v>
      </c>
    </row>
    <row r="73" spans="5:7" x14ac:dyDescent="0.3">
      <c r="E73" s="2">
        <v>2.7353100000000001</v>
      </c>
      <c r="F73" s="2">
        <v>-34.49785</v>
      </c>
      <c r="G73">
        <f t="shared" si="2"/>
        <v>-9464.4307270233203</v>
      </c>
    </row>
    <row r="74" spans="5:7" x14ac:dyDescent="0.3">
      <c r="E74" s="2">
        <v>2.7738350000000001</v>
      </c>
      <c r="F74" s="2">
        <v>-34.377499999999998</v>
      </c>
      <c r="G74">
        <f t="shared" si="2"/>
        <v>-9431.4128943758569</v>
      </c>
    </row>
    <row r="75" spans="5:7" x14ac:dyDescent="0.3">
      <c r="E75" s="2">
        <v>2.8123610000000001</v>
      </c>
      <c r="F75" s="2">
        <v>-34.247459999999997</v>
      </c>
      <c r="G75">
        <f t="shared" si="2"/>
        <v>-9395.7366255144025</v>
      </c>
    </row>
    <row r="76" spans="5:7" x14ac:dyDescent="0.3">
      <c r="E76" s="2">
        <v>2.850886</v>
      </c>
      <c r="F76" s="2">
        <v>-34.107129999999998</v>
      </c>
      <c r="G76">
        <f t="shared" si="2"/>
        <v>-9357.2373113854592</v>
      </c>
    </row>
    <row r="77" spans="5:7" x14ac:dyDescent="0.3">
      <c r="E77" s="2">
        <v>2.8894120000000001</v>
      </c>
      <c r="F77" s="2">
        <v>-33.9559</v>
      </c>
      <c r="G77">
        <f t="shared" si="2"/>
        <v>-9315.7475994513024</v>
      </c>
    </row>
    <row r="78" spans="5:7" x14ac:dyDescent="0.3">
      <c r="E78" s="2">
        <v>2.927937</v>
      </c>
      <c r="F78" s="2">
        <v>-33.793170000000003</v>
      </c>
      <c r="G78">
        <f t="shared" si="2"/>
        <v>-9271.1028806584382</v>
      </c>
    </row>
    <row r="79" spans="5:7" x14ac:dyDescent="0.3">
      <c r="E79" s="2">
        <v>2.9664630000000001</v>
      </c>
      <c r="F79" s="2">
        <v>-33.618340000000003</v>
      </c>
      <c r="G79">
        <f t="shared" si="2"/>
        <v>-9223.1385459533612</v>
      </c>
    </row>
    <row r="80" spans="5:7" x14ac:dyDescent="0.3">
      <c r="E80" s="2">
        <v>3.004988</v>
      </c>
      <c r="F80" s="2">
        <v>-33.43083</v>
      </c>
      <c r="G80">
        <f t="shared" si="2"/>
        <v>-9171.6954732510294</v>
      </c>
    </row>
    <row r="81" spans="5:7" x14ac:dyDescent="0.3">
      <c r="E81" s="2">
        <v>3.0435140000000001</v>
      </c>
      <c r="F81" s="2">
        <v>-33.230080000000001</v>
      </c>
      <c r="G81">
        <f t="shared" si="2"/>
        <v>-9116.620027434843</v>
      </c>
    </row>
    <row r="82" spans="5:7" x14ac:dyDescent="0.3">
      <c r="E82" s="2">
        <v>3.082039</v>
      </c>
      <c r="F82" s="2">
        <v>-33.015560000000001</v>
      </c>
      <c r="G82">
        <f t="shared" si="2"/>
        <v>-9057.7668038408774</v>
      </c>
    </row>
    <row r="83" spans="5:7" x14ac:dyDescent="0.3">
      <c r="E83" s="2">
        <v>3.120565</v>
      </c>
      <c r="F83" s="2">
        <v>-32.786799999999999</v>
      </c>
      <c r="G83">
        <f t="shared" si="2"/>
        <v>-8995.0068587105616</v>
      </c>
    </row>
    <row r="84" spans="5:7" x14ac:dyDescent="0.3">
      <c r="E84" s="2">
        <v>3.15909</v>
      </c>
      <c r="F84" s="2">
        <v>-32.543390000000002</v>
      </c>
      <c r="G84">
        <f t="shared" si="2"/>
        <v>-8928.2277091906726</v>
      </c>
    </row>
    <row r="85" spans="5:7" x14ac:dyDescent="0.3">
      <c r="E85" s="2">
        <v>3.197616</v>
      </c>
      <c r="F85" s="2">
        <v>-32.284959999999998</v>
      </c>
      <c r="G85">
        <f t="shared" si="2"/>
        <v>-8857.327846364884</v>
      </c>
    </row>
    <row r="86" spans="5:7" x14ac:dyDescent="0.3">
      <c r="E86" s="2">
        <v>3.2361409999999999</v>
      </c>
      <c r="F86" s="2">
        <v>-32.011270000000003</v>
      </c>
      <c r="G86">
        <f t="shared" si="2"/>
        <v>-8782.2414266117976</v>
      </c>
    </row>
    <row r="87" spans="5:7" x14ac:dyDescent="0.3">
      <c r="E87" s="2">
        <v>3.274667</v>
      </c>
      <c r="F87" s="2">
        <v>-31.72214</v>
      </c>
      <c r="G87">
        <f t="shared" si="2"/>
        <v>-8702.9190672153636</v>
      </c>
    </row>
    <row r="88" spans="5:7" x14ac:dyDescent="0.3">
      <c r="E88" s="2">
        <v>3.3131919999999999</v>
      </c>
      <c r="F88" s="2">
        <v>-31.417539999999999</v>
      </c>
      <c r="G88">
        <f t="shared" si="2"/>
        <v>-8619.3525377229089</v>
      </c>
    </row>
    <row r="89" spans="5:7" x14ac:dyDescent="0.3">
      <c r="E89" s="2">
        <v>3.351718</v>
      </c>
      <c r="F89" s="2">
        <v>-31.097519999999999</v>
      </c>
      <c r="G89">
        <f t="shared" si="2"/>
        <v>-8531.5555555555547</v>
      </c>
    </row>
    <row r="90" spans="5:7" x14ac:dyDescent="0.3">
      <c r="E90" s="2">
        <v>3.3902429999999999</v>
      </c>
      <c r="F90" s="2">
        <v>-30.762319999999999</v>
      </c>
      <c r="G90">
        <f t="shared" si="2"/>
        <v>-8439.5939643347047</v>
      </c>
    </row>
    <row r="91" spans="5:7" x14ac:dyDescent="0.3">
      <c r="E91" s="2">
        <v>3.428769</v>
      </c>
      <c r="F91" s="2">
        <v>-30.412279999999999</v>
      </c>
      <c r="G91">
        <f t="shared" si="2"/>
        <v>-8343.5610425240047</v>
      </c>
    </row>
    <row r="92" spans="5:7" x14ac:dyDescent="0.3">
      <c r="E92" s="2">
        <v>3.4672939999999999</v>
      </c>
      <c r="F92" s="2">
        <v>-30.047910000000002</v>
      </c>
      <c r="G92">
        <f t="shared" si="2"/>
        <v>-8243.5967078189296</v>
      </c>
    </row>
    <row r="93" spans="5:7" x14ac:dyDescent="0.3">
      <c r="E93" s="2">
        <v>3.5058199999999999</v>
      </c>
      <c r="F93" s="2">
        <v>-29.669899999999998</v>
      </c>
      <c r="G93">
        <f t="shared" si="2"/>
        <v>-8139.8902606310012</v>
      </c>
    </row>
    <row r="94" spans="5:7" x14ac:dyDescent="0.3">
      <c r="E94" s="2">
        <v>3.5443449999999999</v>
      </c>
      <c r="F94" s="2">
        <v>-29.279070000000001</v>
      </c>
      <c r="G94">
        <f t="shared" si="2"/>
        <v>-8032.666666666667</v>
      </c>
    </row>
    <row r="95" spans="5:7" x14ac:dyDescent="0.3">
      <c r="E95" s="2">
        <v>3.5828709999999999</v>
      </c>
      <c r="F95" s="2">
        <v>-28.87642</v>
      </c>
      <c r="G95">
        <f t="shared" si="2"/>
        <v>-7922.2002743484227</v>
      </c>
    </row>
    <row r="96" spans="5:7" x14ac:dyDescent="0.3">
      <c r="E96" s="2">
        <v>3.6213959999999998</v>
      </c>
      <c r="F96" s="2">
        <v>-28.463080000000001</v>
      </c>
      <c r="G96">
        <f t="shared" si="2"/>
        <v>-7808.8010973936898</v>
      </c>
    </row>
    <row r="97" spans="5:7" x14ac:dyDescent="0.3">
      <c r="E97" s="2">
        <v>3.6599219999999999</v>
      </c>
      <c r="F97" s="2">
        <v>-28.04034</v>
      </c>
      <c r="G97">
        <f t="shared" si="2"/>
        <v>-7692.8230452674898</v>
      </c>
    </row>
    <row r="98" spans="5:7" x14ac:dyDescent="0.3">
      <c r="E98" s="2">
        <v>3.6984469999999998</v>
      </c>
      <c r="F98" s="2">
        <v>-27.60961</v>
      </c>
      <c r="G98">
        <f t="shared" si="2"/>
        <v>-7574.652949245542</v>
      </c>
    </row>
    <row r="99" spans="5:7" x14ac:dyDescent="0.3">
      <c r="E99" s="2">
        <v>3.7369729999999999</v>
      </c>
      <c r="F99" s="2">
        <v>-27.1724</v>
      </c>
      <c r="G99">
        <f t="shared" si="2"/>
        <v>-7454.705075445816</v>
      </c>
    </row>
    <row r="100" spans="5:7" x14ac:dyDescent="0.3">
      <c r="E100" s="2">
        <v>3.7754979999999998</v>
      </c>
      <c r="F100" s="2">
        <v>-26.730329999999999</v>
      </c>
      <c r="G100">
        <f t="shared" si="2"/>
        <v>-7333.4238683127569</v>
      </c>
    </row>
    <row r="101" spans="5:7" x14ac:dyDescent="0.3">
      <c r="E101" s="2">
        <v>3.8140239999999999</v>
      </c>
      <c r="F101" s="2">
        <v>-26.285049999999998</v>
      </c>
      <c r="G101">
        <f t="shared" si="2"/>
        <v>-7211.2620027434841</v>
      </c>
    </row>
    <row r="102" spans="5:7" x14ac:dyDescent="0.3">
      <c r="E102" s="2">
        <v>3.8525489999999998</v>
      </c>
      <c r="F102" s="2">
        <v>-25.838259999999998</v>
      </c>
      <c r="G102">
        <f t="shared" si="2"/>
        <v>-7088.685871056241</v>
      </c>
    </row>
    <row r="103" spans="5:7" x14ac:dyDescent="0.3">
      <c r="E103" s="2">
        <v>3.8910749999999998</v>
      </c>
      <c r="F103" s="2">
        <v>-25.391680000000001</v>
      </c>
      <c r="G103">
        <f t="shared" si="2"/>
        <v>-6966.1673525377228</v>
      </c>
    </row>
    <row r="104" spans="5:7" x14ac:dyDescent="0.3">
      <c r="E104" s="2">
        <v>3.9296000000000002</v>
      </c>
      <c r="F104" s="2">
        <v>-24.94698</v>
      </c>
      <c r="G104">
        <f t="shared" si="2"/>
        <v>-6844.1646090534978</v>
      </c>
    </row>
    <row r="105" spans="5:7" x14ac:dyDescent="0.3">
      <c r="E105" s="2">
        <v>3.9681259999999998</v>
      </c>
      <c r="F105" s="2">
        <v>-24.505790000000001</v>
      </c>
      <c r="G105">
        <f t="shared" si="2"/>
        <v>-6723.1248285322363</v>
      </c>
    </row>
    <row r="106" spans="5:7" x14ac:dyDescent="0.3">
      <c r="E106" s="2">
        <v>4.0066509999999997</v>
      </c>
      <c r="F106" s="2">
        <v>-24.069680000000002</v>
      </c>
      <c r="G106">
        <f t="shared" si="2"/>
        <v>-6603.4787379972568</v>
      </c>
    </row>
    <row r="107" spans="5:7" x14ac:dyDescent="0.3">
      <c r="E107" s="2">
        <v>4.0451769999999998</v>
      </c>
      <c r="F107" s="2">
        <v>-23.64011</v>
      </c>
      <c r="G107">
        <f t="shared" si="2"/>
        <v>-6485.6268861454046</v>
      </c>
    </row>
    <row r="108" spans="5:7" x14ac:dyDescent="0.3">
      <c r="E108" s="2">
        <v>4.0837019999999997</v>
      </c>
      <c r="F108" s="2">
        <v>-23.218419999999998</v>
      </c>
      <c r="G108">
        <f t="shared" si="2"/>
        <v>-6369.9368998628261</v>
      </c>
    </row>
    <row r="109" spans="5:7" x14ac:dyDescent="0.3">
      <c r="E109" s="2">
        <v>4.1222279999999998</v>
      </c>
      <c r="F109" s="2">
        <v>-22.805800000000001</v>
      </c>
      <c r="G109">
        <f t="shared" si="2"/>
        <v>-6256.7352537722909</v>
      </c>
    </row>
    <row r="110" spans="5:7" x14ac:dyDescent="0.3">
      <c r="E110" s="2">
        <v>4.1607529999999997</v>
      </c>
      <c r="F110" s="2">
        <v>-22.40333</v>
      </c>
      <c r="G110">
        <f t="shared" si="2"/>
        <v>-6146.3182441700956</v>
      </c>
    </row>
    <row r="111" spans="5:7" x14ac:dyDescent="0.3">
      <c r="E111" s="2">
        <v>4.1992789999999998</v>
      </c>
      <c r="F111" s="2">
        <v>-22.011900000000001</v>
      </c>
      <c r="G111">
        <f t="shared" si="2"/>
        <v>-6038.9300411522636</v>
      </c>
    </row>
    <row r="112" spans="5:7" x14ac:dyDescent="0.3">
      <c r="E112" s="2">
        <v>4.2378039999999997</v>
      </c>
      <c r="F112" s="2">
        <v>-21.632239999999999</v>
      </c>
      <c r="G112">
        <f t="shared" si="2"/>
        <v>-5934.7709190672158</v>
      </c>
    </row>
    <row r="113" spans="5:7" x14ac:dyDescent="0.3">
      <c r="E113" s="2">
        <v>4.2763299999999997</v>
      </c>
      <c r="F113" s="2">
        <v>-21.26493</v>
      </c>
      <c r="G113">
        <f t="shared" si="2"/>
        <v>-5834</v>
      </c>
    </row>
    <row r="114" spans="5:7" x14ac:dyDescent="0.3">
      <c r="E114" s="2">
        <v>4.3148549999999997</v>
      </c>
      <c r="F114" s="2">
        <v>-20.91039</v>
      </c>
      <c r="G114">
        <f t="shared" si="2"/>
        <v>-5736.7325102880659</v>
      </c>
    </row>
    <row r="115" spans="5:7" x14ac:dyDescent="0.3">
      <c r="E115" s="2">
        <v>4.3533809999999997</v>
      </c>
      <c r="F115" s="2">
        <v>-20.56888</v>
      </c>
      <c r="G115">
        <f t="shared" si="2"/>
        <v>-5643.0397805212624</v>
      </c>
    </row>
    <row r="116" spans="5:7" x14ac:dyDescent="0.3">
      <c r="E116" s="2">
        <v>4.3919059999999996</v>
      </c>
      <c r="F116" s="2">
        <v>-20.24052</v>
      </c>
      <c r="G116">
        <f t="shared" si="2"/>
        <v>-5552.9547325102876</v>
      </c>
    </row>
    <row r="117" spans="5:7" x14ac:dyDescent="0.3">
      <c r="E117" s="2">
        <v>4.4304319999999997</v>
      </c>
      <c r="F117" s="2">
        <v>-19.925280000000001</v>
      </c>
      <c r="G117">
        <f t="shared" si="2"/>
        <v>-5466.4691358024693</v>
      </c>
    </row>
    <row r="118" spans="5:7" x14ac:dyDescent="0.3">
      <c r="E118" s="2">
        <v>4.4689569999999996</v>
      </c>
      <c r="F118" s="2">
        <v>-19.62302</v>
      </c>
      <c r="G118">
        <f t="shared" si="2"/>
        <v>-5383.5445816186557</v>
      </c>
    </row>
    <row r="119" spans="5:7" x14ac:dyDescent="0.3">
      <c r="E119" s="2">
        <v>4.5074829999999997</v>
      </c>
      <c r="F119" s="2">
        <v>-19.333500000000001</v>
      </c>
      <c r="G119">
        <f t="shared" si="2"/>
        <v>-5304.1152263374488</v>
      </c>
    </row>
    <row r="120" spans="5:7" x14ac:dyDescent="0.3">
      <c r="E120" s="2">
        <v>4.5460079999999996</v>
      </c>
      <c r="F120" s="2">
        <v>-19.056360000000002</v>
      </c>
      <c r="G120">
        <f t="shared" si="2"/>
        <v>-5228.0823045267498</v>
      </c>
    </row>
    <row r="121" spans="5:7" x14ac:dyDescent="0.3">
      <c r="E121" s="2">
        <v>4.5845339999999997</v>
      </c>
      <c r="F121" s="2">
        <v>-18.791160000000001</v>
      </c>
      <c r="G121">
        <f t="shared" si="2"/>
        <v>-5155.325102880659</v>
      </c>
    </row>
    <row r="122" spans="5:7" x14ac:dyDescent="0.3">
      <c r="E122" s="2">
        <v>4.6230589999999996</v>
      </c>
      <c r="F122" s="2">
        <v>-18.537410000000001</v>
      </c>
      <c r="G122">
        <f t="shared" si="2"/>
        <v>-5085.7091906721544</v>
      </c>
    </row>
    <row r="123" spans="5:7" x14ac:dyDescent="0.3">
      <c r="E123" s="2">
        <v>4.6615840000000004</v>
      </c>
      <c r="F123" s="2">
        <v>-18.294530000000002</v>
      </c>
      <c r="G123">
        <f t="shared" si="2"/>
        <v>-5019.0754458161873</v>
      </c>
    </row>
    <row r="124" spans="5:7" x14ac:dyDescent="0.3">
      <c r="E124" s="2">
        <v>4.7001099999999996</v>
      </c>
      <c r="F124" s="2">
        <v>-18.06193</v>
      </c>
      <c r="G124">
        <f t="shared" si="2"/>
        <v>-4955.2620027434841</v>
      </c>
    </row>
    <row r="125" spans="5:7" x14ac:dyDescent="0.3">
      <c r="E125" s="2">
        <v>4.7386350000000004</v>
      </c>
      <c r="F125" s="2">
        <v>-17.838950000000001</v>
      </c>
      <c r="G125">
        <f t="shared" si="2"/>
        <v>-4894.0877914951989</v>
      </c>
    </row>
    <row r="126" spans="5:7" x14ac:dyDescent="0.3">
      <c r="E126" s="2">
        <v>4.7771610000000004</v>
      </c>
      <c r="F126" s="2">
        <v>-17.624939999999999</v>
      </c>
      <c r="G126">
        <f t="shared" si="2"/>
        <v>-4835.374485596707</v>
      </c>
    </row>
    <row r="127" spans="5:7" x14ac:dyDescent="0.3">
      <c r="E127" s="2">
        <v>4.8156860000000004</v>
      </c>
      <c r="F127" s="2">
        <v>-17.4192</v>
      </c>
      <c r="G127">
        <f t="shared" si="2"/>
        <v>-4778.9300411522636</v>
      </c>
    </row>
    <row r="128" spans="5:7" x14ac:dyDescent="0.3">
      <c r="E128" s="2">
        <v>4.8542120000000004</v>
      </c>
      <c r="F128" s="2">
        <v>-17.221060000000001</v>
      </c>
      <c r="G128">
        <f t="shared" si="2"/>
        <v>-4724.5706447187931</v>
      </c>
    </row>
    <row r="129" spans="5:7" x14ac:dyDescent="0.3">
      <c r="E129" s="2">
        <v>4.8927370000000003</v>
      </c>
      <c r="F129" s="2">
        <v>-17.02984</v>
      </c>
      <c r="G129">
        <f t="shared" si="2"/>
        <v>-4672.1097393689988</v>
      </c>
    </row>
    <row r="130" spans="5:7" x14ac:dyDescent="0.3">
      <c r="E130" s="2">
        <v>4.9312630000000004</v>
      </c>
      <c r="F130" s="2">
        <v>-16.844840000000001</v>
      </c>
      <c r="G130">
        <f t="shared" si="2"/>
        <v>-4621.3552812071339</v>
      </c>
    </row>
    <row r="131" spans="5:7" x14ac:dyDescent="0.3">
      <c r="E131" s="2">
        <v>4.9697880000000003</v>
      </c>
      <c r="F131" s="2">
        <v>-16.665420000000001</v>
      </c>
      <c r="G131">
        <f t="shared" ref="G131:G194" si="3">(F131*100000)/($O$2*0.5*$O$3)</f>
        <v>-4572.1316872427988</v>
      </c>
    </row>
    <row r="132" spans="5:7" x14ac:dyDescent="0.3">
      <c r="E132" s="2">
        <v>5.0083140000000004</v>
      </c>
      <c r="F132" s="2">
        <v>-16.490939999999998</v>
      </c>
      <c r="G132">
        <f t="shared" si="3"/>
        <v>-4524.2633744855957</v>
      </c>
    </row>
    <row r="133" spans="5:7" x14ac:dyDescent="0.3">
      <c r="E133" s="2">
        <v>5.0468390000000003</v>
      </c>
      <c r="F133" s="2">
        <v>-16.32077</v>
      </c>
      <c r="G133">
        <f t="shared" si="3"/>
        <v>-4477.5775034293556</v>
      </c>
    </row>
    <row r="134" spans="5:7" x14ac:dyDescent="0.3">
      <c r="E134" s="2">
        <v>5.0853650000000004</v>
      </c>
      <c r="F134" s="2">
        <v>-16.154340000000001</v>
      </c>
      <c r="G134">
        <f t="shared" si="3"/>
        <v>-4431.917695473252</v>
      </c>
    </row>
    <row r="135" spans="5:7" x14ac:dyDescent="0.3">
      <c r="E135" s="2">
        <v>5.1238900000000003</v>
      </c>
      <c r="F135" s="2">
        <v>-15.99109</v>
      </c>
      <c r="G135">
        <f t="shared" si="3"/>
        <v>-4387.1303155006863</v>
      </c>
    </row>
    <row r="136" spans="5:7" x14ac:dyDescent="0.3">
      <c r="E136" s="2">
        <v>5.1624160000000003</v>
      </c>
      <c r="F136" s="2">
        <v>-15.83051</v>
      </c>
      <c r="G136">
        <f t="shared" si="3"/>
        <v>-4343.0754458161864</v>
      </c>
    </row>
    <row r="137" spans="5:7" x14ac:dyDescent="0.3">
      <c r="E137" s="2">
        <v>5.2009410000000003</v>
      </c>
      <c r="F137" s="2">
        <v>-15.67212</v>
      </c>
      <c r="G137">
        <f t="shared" si="3"/>
        <v>-4299.6213991769546</v>
      </c>
    </row>
    <row r="138" spans="5:7" x14ac:dyDescent="0.3">
      <c r="E138" s="2">
        <v>5.2394670000000003</v>
      </c>
      <c r="F138" s="2">
        <v>-15.51548</v>
      </c>
      <c r="G138">
        <f t="shared" si="3"/>
        <v>-4256.647462277092</v>
      </c>
    </row>
    <row r="139" spans="5:7" x14ac:dyDescent="0.3">
      <c r="E139" s="2">
        <v>5.2779920000000002</v>
      </c>
      <c r="F139" s="2">
        <v>-15.36022</v>
      </c>
      <c r="G139">
        <f t="shared" si="3"/>
        <v>-4214.052126200274</v>
      </c>
    </row>
    <row r="140" spans="5:7" x14ac:dyDescent="0.3">
      <c r="E140" s="2">
        <v>5.3165180000000003</v>
      </c>
      <c r="F140" s="2">
        <v>-15.20598</v>
      </c>
      <c r="G140">
        <f t="shared" si="3"/>
        <v>-4171.7366255144034</v>
      </c>
    </row>
    <row r="141" spans="5:7" x14ac:dyDescent="0.3">
      <c r="E141" s="2">
        <v>5.3550430000000002</v>
      </c>
      <c r="F141" s="2">
        <v>-15.05247</v>
      </c>
      <c r="G141">
        <f t="shared" si="3"/>
        <v>-4129.6213991769546</v>
      </c>
    </row>
    <row r="142" spans="5:7" x14ac:dyDescent="0.3">
      <c r="E142" s="2">
        <v>5.3935690000000003</v>
      </c>
      <c r="F142" s="2">
        <v>-14.89945</v>
      </c>
      <c r="G142">
        <f t="shared" si="3"/>
        <v>-4087.6406035665295</v>
      </c>
    </row>
    <row r="143" spans="5:7" x14ac:dyDescent="0.3">
      <c r="E143" s="2">
        <v>5.4320940000000002</v>
      </c>
      <c r="F143" s="2">
        <v>-14.74671</v>
      </c>
      <c r="G143">
        <f t="shared" si="3"/>
        <v>-4045.7366255144034</v>
      </c>
    </row>
    <row r="144" spans="5:7" x14ac:dyDescent="0.3">
      <c r="E144" s="2">
        <v>5.4706200000000003</v>
      </c>
      <c r="F144" s="2">
        <v>-14.59412</v>
      </c>
      <c r="G144">
        <f t="shared" si="3"/>
        <v>-4003.8737997256517</v>
      </c>
    </row>
    <row r="145" spans="5:7" x14ac:dyDescent="0.3">
      <c r="E145" s="2">
        <v>5.5091450000000002</v>
      </c>
      <c r="F145" s="2">
        <v>-14.441560000000001</v>
      </c>
      <c r="G145">
        <f t="shared" si="3"/>
        <v>-3962.019204389575</v>
      </c>
    </row>
    <row r="146" spans="5:7" x14ac:dyDescent="0.3">
      <c r="E146" s="2">
        <v>5.5476710000000002</v>
      </c>
      <c r="F146" s="2">
        <v>-14.289</v>
      </c>
      <c r="G146">
        <f t="shared" si="3"/>
        <v>-3920.1646090534978</v>
      </c>
    </row>
    <row r="147" spans="5:7" x14ac:dyDescent="0.3">
      <c r="E147" s="2">
        <v>5.5861960000000002</v>
      </c>
      <c r="F147" s="2">
        <v>-14.136419999999999</v>
      </c>
      <c r="G147">
        <f t="shared" si="3"/>
        <v>-3878.3045267489711</v>
      </c>
    </row>
    <row r="148" spans="5:7" x14ac:dyDescent="0.3">
      <c r="E148" s="2">
        <v>5.6247220000000002</v>
      </c>
      <c r="F148" s="2">
        <v>-13.98387</v>
      </c>
      <c r="G148">
        <f t="shared" si="3"/>
        <v>-3836.4526748971193</v>
      </c>
    </row>
    <row r="149" spans="5:7" x14ac:dyDescent="0.3">
      <c r="E149" s="2">
        <v>5.6632470000000001</v>
      </c>
      <c r="F149" s="2">
        <v>-13.831429999999999</v>
      </c>
      <c r="G149">
        <f t="shared" si="3"/>
        <v>-3794.6310013717421</v>
      </c>
    </row>
    <row r="150" spans="5:7" x14ac:dyDescent="0.3">
      <c r="E150" s="2">
        <v>5.7017730000000002</v>
      </c>
      <c r="F150" s="2">
        <v>-13.6792</v>
      </c>
      <c r="G150">
        <f t="shared" si="3"/>
        <v>-3752.8669410150892</v>
      </c>
    </row>
    <row r="151" spans="5:7" x14ac:dyDescent="0.3">
      <c r="E151" s="2">
        <v>5.7402980000000001</v>
      </c>
      <c r="F151" s="2">
        <v>-13.52736</v>
      </c>
      <c r="G151">
        <f t="shared" si="3"/>
        <v>-3711.2098765432097</v>
      </c>
    </row>
    <row r="152" spans="5:7" x14ac:dyDescent="0.3">
      <c r="E152" s="2">
        <v>5.7788240000000002</v>
      </c>
      <c r="F152" s="2">
        <v>-13.37607</v>
      </c>
      <c r="G152">
        <f t="shared" si="3"/>
        <v>-3669.7037037037039</v>
      </c>
    </row>
    <row r="153" spans="5:7" x14ac:dyDescent="0.3">
      <c r="E153" s="2">
        <v>5.8173490000000001</v>
      </c>
      <c r="F153" s="2">
        <v>-13.225540000000001</v>
      </c>
      <c r="G153">
        <f t="shared" si="3"/>
        <v>-3628.4060356652949</v>
      </c>
    </row>
    <row r="154" spans="5:7" x14ac:dyDescent="0.3">
      <c r="E154" s="2">
        <v>5.8558750000000002</v>
      </c>
      <c r="F154" s="2">
        <v>-13.076000000000001</v>
      </c>
      <c r="G154">
        <f t="shared" si="3"/>
        <v>-3587.3799725651579</v>
      </c>
    </row>
    <row r="155" spans="5:7" x14ac:dyDescent="0.3">
      <c r="E155" s="2">
        <v>5.8944000000000001</v>
      </c>
      <c r="F155" s="2">
        <v>-12.927680000000001</v>
      </c>
      <c r="G155">
        <f t="shared" si="3"/>
        <v>-3546.6886145404665</v>
      </c>
    </row>
    <row r="156" spans="5:7" x14ac:dyDescent="0.3">
      <c r="E156" s="2">
        <v>5.9329260000000001</v>
      </c>
      <c r="F156" s="2">
        <v>-12.78084</v>
      </c>
      <c r="G156">
        <f t="shared" si="3"/>
        <v>-3506.4032921810699</v>
      </c>
    </row>
    <row r="157" spans="5:7" x14ac:dyDescent="0.3">
      <c r="E157" s="2">
        <v>5.9714510000000001</v>
      </c>
      <c r="F157" s="2">
        <v>-12.635719999999999</v>
      </c>
      <c r="G157">
        <f t="shared" si="3"/>
        <v>-3466.5898491083676</v>
      </c>
    </row>
    <row r="158" spans="5:7" x14ac:dyDescent="0.3">
      <c r="E158" s="2">
        <v>6.0099770000000001</v>
      </c>
      <c r="F158" s="2">
        <v>-12.49258</v>
      </c>
      <c r="G158">
        <f t="shared" si="3"/>
        <v>-3427.3196159122085</v>
      </c>
    </row>
    <row r="159" spans="5:7" x14ac:dyDescent="0.3">
      <c r="E159" s="2">
        <v>6.048502</v>
      </c>
      <c r="F159" s="2">
        <v>-12.351649999999999</v>
      </c>
      <c r="G159">
        <f t="shared" si="3"/>
        <v>-3388.655692729767</v>
      </c>
    </row>
    <row r="160" spans="5:7" x14ac:dyDescent="0.3">
      <c r="E160" s="2">
        <v>6.0870280000000001</v>
      </c>
      <c r="F160" s="2">
        <v>-12.21317</v>
      </c>
      <c r="G160">
        <f t="shared" si="3"/>
        <v>-3350.6639231824415</v>
      </c>
    </row>
    <row r="161" spans="5:7" x14ac:dyDescent="0.3">
      <c r="E161" s="2">
        <v>6.125553</v>
      </c>
      <c r="F161" s="2">
        <v>-12.077349999999999</v>
      </c>
      <c r="G161">
        <f t="shared" si="3"/>
        <v>-3313.4019204389574</v>
      </c>
    </row>
    <row r="162" spans="5:7" x14ac:dyDescent="0.3">
      <c r="E162" s="2">
        <v>6.1640790000000001</v>
      </c>
      <c r="F162" s="2">
        <v>-11.94439</v>
      </c>
      <c r="G162">
        <f t="shared" si="3"/>
        <v>-3276.9245541838136</v>
      </c>
    </row>
    <row r="163" spans="5:7" x14ac:dyDescent="0.3">
      <c r="E163" s="2">
        <v>6.202604</v>
      </c>
      <c r="F163" s="2">
        <v>-11.81448</v>
      </c>
      <c r="G163">
        <f t="shared" si="3"/>
        <v>-3241.2839506172841</v>
      </c>
    </row>
    <row r="164" spans="5:7" x14ac:dyDescent="0.3">
      <c r="E164" s="2">
        <v>6.2411300000000001</v>
      </c>
      <c r="F164" s="2">
        <v>-11.68777</v>
      </c>
      <c r="G164">
        <f t="shared" si="3"/>
        <v>-3206.5212620027437</v>
      </c>
    </row>
    <row r="165" spans="5:7" x14ac:dyDescent="0.3">
      <c r="E165" s="2">
        <v>6.279655</v>
      </c>
      <c r="F165" s="2">
        <v>-11.56438</v>
      </c>
      <c r="G165">
        <f t="shared" si="3"/>
        <v>-3172.6694101508915</v>
      </c>
    </row>
    <row r="166" spans="5:7" x14ac:dyDescent="0.3">
      <c r="E166" s="2">
        <v>6.318181</v>
      </c>
      <c r="F166" s="2">
        <v>-11.444430000000001</v>
      </c>
      <c r="G166">
        <f t="shared" si="3"/>
        <v>-3139.7613168724279</v>
      </c>
    </row>
    <row r="167" spans="5:7" x14ac:dyDescent="0.3">
      <c r="E167" s="2">
        <v>6.356706</v>
      </c>
      <c r="F167" s="2">
        <v>-11.328010000000001</v>
      </c>
      <c r="G167">
        <f t="shared" si="3"/>
        <v>-3107.8216735253773</v>
      </c>
    </row>
    <row r="168" spans="5:7" x14ac:dyDescent="0.3">
      <c r="E168" s="2">
        <v>6.395232</v>
      </c>
      <c r="F168" s="2">
        <v>-11.215159999999999</v>
      </c>
      <c r="G168">
        <f t="shared" si="3"/>
        <v>-3076.8614540466392</v>
      </c>
    </row>
    <row r="169" spans="5:7" x14ac:dyDescent="0.3">
      <c r="E169" s="2">
        <v>6.4337569999999999</v>
      </c>
      <c r="F169" s="2">
        <v>-11.105919999999999</v>
      </c>
      <c r="G169">
        <f t="shared" si="3"/>
        <v>-3046.8916323731137</v>
      </c>
    </row>
    <row r="170" spans="5:7" x14ac:dyDescent="0.3">
      <c r="E170" s="2">
        <v>6.472283</v>
      </c>
      <c r="F170" s="2">
        <v>-11.000299999999999</v>
      </c>
      <c r="G170">
        <f t="shared" si="3"/>
        <v>-3017.9149519890261</v>
      </c>
    </row>
    <row r="171" spans="5:7" x14ac:dyDescent="0.3">
      <c r="E171" s="2">
        <v>6.5108079999999999</v>
      </c>
      <c r="F171" s="2">
        <v>-10.898289999999999</v>
      </c>
      <c r="G171">
        <f t="shared" si="3"/>
        <v>-2989.9286694101511</v>
      </c>
    </row>
    <row r="172" spans="5:7" x14ac:dyDescent="0.3">
      <c r="E172" s="2">
        <v>6.549334</v>
      </c>
      <c r="F172" s="2">
        <v>-10.79987</v>
      </c>
      <c r="G172">
        <f t="shared" si="3"/>
        <v>-2962.9272976680386</v>
      </c>
    </row>
    <row r="173" spans="5:7" x14ac:dyDescent="0.3">
      <c r="E173" s="2">
        <v>6.5878589999999999</v>
      </c>
      <c r="F173" s="2">
        <v>-10.704980000000001</v>
      </c>
      <c r="G173">
        <f t="shared" si="3"/>
        <v>-2936.8943758573387</v>
      </c>
    </row>
    <row r="174" spans="5:7" x14ac:dyDescent="0.3">
      <c r="E174" s="2">
        <v>6.626385</v>
      </c>
      <c r="F174" s="2">
        <v>-10.61356</v>
      </c>
      <c r="G174">
        <f t="shared" si="3"/>
        <v>-2911.8134430727023</v>
      </c>
    </row>
    <row r="175" spans="5:7" x14ac:dyDescent="0.3">
      <c r="E175" s="2">
        <v>6.6649099999999999</v>
      </c>
      <c r="F175" s="2">
        <v>-10.525539999999999</v>
      </c>
      <c r="G175">
        <f t="shared" si="3"/>
        <v>-2887.665294924554</v>
      </c>
    </row>
    <row r="176" spans="5:7" x14ac:dyDescent="0.3">
      <c r="E176" s="2">
        <v>6.703436</v>
      </c>
      <c r="F176" s="2">
        <v>-10.44082</v>
      </c>
      <c r="G176">
        <f t="shared" si="3"/>
        <v>-2864.4224965706449</v>
      </c>
    </row>
    <row r="177" spans="5:7" x14ac:dyDescent="0.3">
      <c r="E177" s="2">
        <v>6.7419609999999999</v>
      </c>
      <c r="F177" s="2">
        <v>-10.359299999999999</v>
      </c>
      <c r="G177">
        <f t="shared" si="3"/>
        <v>-2842.0576131687239</v>
      </c>
    </row>
    <row r="178" spans="5:7" x14ac:dyDescent="0.3">
      <c r="E178" s="2">
        <v>6.7804869999999999</v>
      </c>
      <c r="F178" s="2">
        <v>-10.28088</v>
      </c>
      <c r="G178">
        <f t="shared" si="3"/>
        <v>-2820.5432098765432</v>
      </c>
    </row>
    <row r="179" spans="5:7" x14ac:dyDescent="0.3">
      <c r="E179" s="2">
        <v>6.8190119999999999</v>
      </c>
      <c r="F179" s="2">
        <v>-10.205450000000001</v>
      </c>
      <c r="G179">
        <f t="shared" si="3"/>
        <v>-2799.8491083676272</v>
      </c>
    </row>
    <row r="180" spans="5:7" x14ac:dyDescent="0.3">
      <c r="E180" s="2">
        <v>6.8575379999999999</v>
      </c>
      <c r="F180" s="2">
        <v>-10.13288</v>
      </c>
      <c r="G180">
        <f t="shared" si="3"/>
        <v>-2779.9396433470506</v>
      </c>
    </row>
    <row r="181" spans="5:7" x14ac:dyDescent="0.3">
      <c r="E181" s="2">
        <v>6.8960629999999998</v>
      </c>
      <c r="F181" s="2">
        <v>-10.06305</v>
      </c>
      <c r="G181">
        <f t="shared" si="3"/>
        <v>-2760.7818930041153</v>
      </c>
    </row>
    <row r="182" spans="5:7" x14ac:dyDescent="0.3">
      <c r="E182" s="2">
        <v>6.9345879999999998</v>
      </c>
      <c r="F182" s="2">
        <v>-9.9958500000000008</v>
      </c>
      <c r="G182">
        <f t="shared" si="3"/>
        <v>-2742.345679012346</v>
      </c>
    </row>
    <row r="183" spans="5:7" x14ac:dyDescent="0.3">
      <c r="E183" s="2">
        <v>6.9731139999999998</v>
      </c>
      <c r="F183" s="2">
        <v>-9.9311439999999997</v>
      </c>
      <c r="G183">
        <f t="shared" si="3"/>
        <v>-2724.5936899862827</v>
      </c>
    </row>
    <row r="184" spans="5:7" x14ac:dyDescent="0.3">
      <c r="E184" s="2">
        <v>7.0116389999999997</v>
      </c>
      <c r="F184" s="2">
        <v>-9.8688120000000001</v>
      </c>
      <c r="G184">
        <f t="shared" si="3"/>
        <v>-2707.4930041152265</v>
      </c>
    </row>
    <row r="185" spans="5:7" x14ac:dyDescent="0.3">
      <c r="E185" s="2">
        <v>7.0501649999999998</v>
      </c>
      <c r="F185" s="2">
        <v>-9.8087309999999999</v>
      </c>
      <c r="G185">
        <f t="shared" si="3"/>
        <v>-2691.0098765432099</v>
      </c>
    </row>
    <row r="186" spans="5:7" x14ac:dyDescent="0.3">
      <c r="E186" s="2">
        <v>7.0886899999999997</v>
      </c>
      <c r="F186" s="2">
        <v>-9.7507819999999992</v>
      </c>
      <c r="G186">
        <f t="shared" si="3"/>
        <v>-2675.1116598079561</v>
      </c>
    </row>
    <row r="187" spans="5:7" x14ac:dyDescent="0.3">
      <c r="E187" s="2">
        <v>7.1272159999999998</v>
      </c>
      <c r="F187" s="2">
        <v>-9.6948460000000001</v>
      </c>
      <c r="G187">
        <f t="shared" si="3"/>
        <v>-2659.7657064471878</v>
      </c>
    </row>
    <row r="188" spans="5:7" x14ac:dyDescent="0.3">
      <c r="E188" s="2">
        <v>7.1657409999999997</v>
      </c>
      <c r="F188" s="2">
        <v>-9.6408100000000001</v>
      </c>
      <c r="G188">
        <f t="shared" si="3"/>
        <v>-2644.9410150891631</v>
      </c>
    </row>
    <row r="189" spans="5:7" x14ac:dyDescent="0.3">
      <c r="E189" s="2">
        <v>7.2042669999999998</v>
      </c>
      <c r="F189" s="2">
        <v>-9.5885630000000006</v>
      </c>
      <c r="G189">
        <f t="shared" si="3"/>
        <v>-2630.6071330589853</v>
      </c>
    </row>
    <row r="190" spans="5:7" x14ac:dyDescent="0.3">
      <c r="E190" s="2">
        <v>7.2427919999999997</v>
      </c>
      <c r="F190" s="2">
        <v>-9.5379989999999992</v>
      </c>
      <c r="G190">
        <f t="shared" si="3"/>
        <v>-2616.734979423868</v>
      </c>
    </row>
    <row r="191" spans="5:7" x14ac:dyDescent="0.3">
      <c r="E191" s="2">
        <v>7.2813179999999997</v>
      </c>
      <c r="F191" s="2">
        <v>-9.4890139999999992</v>
      </c>
      <c r="G191">
        <f t="shared" si="3"/>
        <v>-2603.2960219478737</v>
      </c>
    </row>
    <row r="192" spans="5:7" x14ac:dyDescent="0.3">
      <c r="E192" s="2">
        <v>7.3198429999999997</v>
      </c>
      <c r="F192" s="2">
        <v>-9.4415110000000002</v>
      </c>
      <c r="G192">
        <f t="shared" si="3"/>
        <v>-2590.263648834019</v>
      </c>
    </row>
    <row r="193" spans="5:7" x14ac:dyDescent="0.3">
      <c r="E193" s="2">
        <v>7.3583689999999997</v>
      </c>
      <c r="F193" s="2">
        <v>-9.3953959999999999</v>
      </c>
      <c r="G193">
        <f t="shared" si="3"/>
        <v>-2577.61207133059</v>
      </c>
    </row>
    <row r="194" spans="5:7" x14ac:dyDescent="0.3">
      <c r="E194" s="2">
        <v>7.3968939999999996</v>
      </c>
      <c r="F194" s="2">
        <v>-9.3505800000000008</v>
      </c>
      <c r="G194">
        <f t="shared" si="3"/>
        <v>-2565.316872427984</v>
      </c>
    </row>
    <row r="195" spans="5:7" x14ac:dyDescent="0.3">
      <c r="E195" s="2">
        <v>7.4354199999999997</v>
      </c>
      <c r="F195" s="2">
        <v>-9.3069780000000009</v>
      </c>
      <c r="G195">
        <f t="shared" ref="G195:G257" si="4">(F195*100000)/($O$2*0.5*$O$3)</f>
        <v>-2553.3547325102882</v>
      </c>
    </row>
    <row r="196" spans="5:7" x14ac:dyDescent="0.3">
      <c r="E196" s="2">
        <v>7.4739449999999996</v>
      </c>
      <c r="F196" s="2">
        <v>-9.2645110000000006</v>
      </c>
      <c r="G196">
        <f t="shared" si="4"/>
        <v>-2541.7039780521263</v>
      </c>
    </row>
    <row r="197" spans="5:7" x14ac:dyDescent="0.3">
      <c r="E197" s="2">
        <v>7.5124709999999997</v>
      </c>
      <c r="F197" s="2">
        <v>-9.2231020000000008</v>
      </c>
      <c r="G197">
        <f t="shared" si="4"/>
        <v>-2530.3434842249658</v>
      </c>
    </row>
    <row r="198" spans="5:7" x14ac:dyDescent="0.3">
      <c r="E198" s="2">
        <v>7.5509959999999996</v>
      </c>
      <c r="F198" s="2">
        <v>-9.1826799999999995</v>
      </c>
      <c r="G198">
        <f t="shared" si="4"/>
        <v>-2519.2537722908091</v>
      </c>
    </row>
    <row r="199" spans="5:7" x14ac:dyDescent="0.3">
      <c r="E199" s="2">
        <v>7.5895219999999997</v>
      </c>
      <c r="F199" s="2">
        <v>-9.1431769999999997</v>
      </c>
      <c r="G199">
        <f t="shared" si="4"/>
        <v>-2508.4161865569272</v>
      </c>
    </row>
    <row r="200" spans="5:7" x14ac:dyDescent="0.3">
      <c r="E200" s="2">
        <v>7.6280469999999996</v>
      </c>
      <c r="F200" s="2">
        <v>-9.1045309999999997</v>
      </c>
      <c r="G200">
        <f t="shared" si="4"/>
        <v>-2497.8137174211247</v>
      </c>
    </row>
    <row r="201" spans="5:7" x14ac:dyDescent="0.3">
      <c r="E201" s="2">
        <v>7.6665729999999996</v>
      </c>
      <c r="F201" s="2">
        <v>-9.0666810000000009</v>
      </c>
      <c r="G201">
        <f t="shared" si="4"/>
        <v>-2487.4296296296297</v>
      </c>
    </row>
    <row r="202" spans="5:7" x14ac:dyDescent="0.3">
      <c r="E202" s="2">
        <v>7.7050979999999996</v>
      </c>
      <c r="F202" s="2">
        <v>-9.0295719999999999</v>
      </c>
      <c r="G202">
        <f t="shared" si="4"/>
        <v>-2477.2488340192044</v>
      </c>
    </row>
    <row r="203" spans="5:7" x14ac:dyDescent="0.3">
      <c r="E203" s="2">
        <v>7.7436239999999996</v>
      </c>
      <c r="F203" s="2">
        <v>-8.9931520000000003</v>
      </c>
      <c r="G203">
        <f t="shared" si="4"/>
        <v>-2467.2570644718794</v>
      </c>
    </row>
    <row r="204" spans="5:7" x14ac:dyDescent="0.3">
      <c r="E204" s="2">
        <v>7.7821490000000004</v>
      </c>
      <c r="F204" s="2">
        <v>-8.9573719999999994</v>
      </c>
      <c r="G204">
        <f t="shared" si="4"/>
        <v>-2457.4408779149517</v>
      </c>
    </row>
    <row r="205" spans="5:7" x14ac:dyDescent="0.3">
      <c r="E205" s="2">
        <v>7.8206749999999996</v>
      </c>
      <c r="F205" s="2">
        <v>-8.9221850000000007</v>
      </c>
      <c r="G205">
        <f t="shared" si="4"/>
        <v>-2447.7873799725653</v>
      </c>
    </row>
    <row r="206" spans="5:7" x14ac:dyDescent="0.3">
      <c r="E206" s="2">
        <v>7.8592000000000004</v>
      </c>
      <c r="F206" s="2">
        <v>-8.8875499999999992</v>
      </c>
      <c r="G206">
        <f t="shared" si="4"/>
        <v>-2438.2853223593961</v>
      </c>
    </row>
    <row r="207" spans="5:7" x14ac:dyDescent="0.3">
      <c r="E207" s="2">
        <v>7.8977259999999996</v>
      </c>
      <c r="F207" s="2">
        <v>-8.8534269999999999</v>
      </c>
      <c r="G207">
        <f t="shared" si="4"/>
        <v>-2428.9237311385459</v>
      </c>
    </row>
    <row r="208" spans="5:7" x14ac:dyDescent="0.3">
      <c r="E208" s="2">
        <v>7.9362510000000004</v>
      </c>
      <c r="F208" s="2">
        <v>-8.8197779999999995</v>
      </c>
      <c r="G208">
        <f t="shared" si="4"/>
        <v>-2419.6921810699587</v>
      </c>
    </row>
    <row r="209" spans="5:7" x14ac:dyDescent="0.3">
      <c r="E209" s="2">
        <v>7.9747769999999996</v>
      </c>
      <c r="F209" s="2">
        <v>-8.7865690000000001</v>
      </c>
      <c r="G209">
        <f t="shared" si="4"/>
        <v>-2410.5813443072702</v>
      </c>
    </row>
    <row r="210" spans="5:7" x14ac:dyDescent="0.3">
      <c r="E210" s="2">
        <v>8.0133019999999995</v>
      </c>
      <c r="F210" s="2">
        <v>-8.7537680000000009</v>
      </c>
      <c r="G210">
        <f t="shared" si="4"/>
        <v>-2401.5824417009603</v>
      </c>
    </row>
    <row r="211" spans="5:7" x14ac:dyDescent="0.3">
      <c r="E211" s="2">
        <v>8.0518280000000004</v>
      </c>
      <c r="F211" s="2">
        <v>-8.7213449999999995</v>
      </c>
      <c r="G211">
        <f t="shared" si="4"/>
        <v>-2392.687242798354</v>
      </c>
    </row>
    <row r="212" spans="5:7" x14ac:dyDescent="0.3">
      <c r="E212" s="2">
        <v>8.0903530000000003</v>
      </c>
      <c r="F212" s="2">
        <v>-8.6892720000000008</v>
      </c>
      <c r="G212">
        <f t="shared" si="4"/>
        <v>-2383.8880658436215</v>
      </c>
    </row>
    <row r="213" spans="5:7" x14ac:dyDescent="0.3">
      <c r="E213" s="2">
        <v>8.1288789999999995</v>
      </c>
      <c r="F213" s="2">
        <v>-8.6575229999999994</v>
      </c>
      <c r="G213">
        <f t="shared" si="4"/>
        <v>-2375.1777777777775</v>
      </c>
    </row>
    <row r="214" spans="5:7" x14ac:dyDescent="0.3">
      <c r="E214" s="2">
        <v>8.1674039999999994</v>
      </c>
      <c r="F214" s="2">
        <v>-8.6260739999999991</v>
      </c>
      <c r="G214">
        <f t="shared" si="4"/>
        <v>-2366.5497942386828</v>
      </c>
    </row>
    <row r="215" spans="5:7" x14ac:dyDescent="0.3">
      <c r="E215" s="2">
        <v>8.2059300000000004</v>
      </c>
      <c r="F215" s="2">
        <v>-8.5949030000000004</v>
      </c>
      <c r="G215">
        <f t="shared" si="4"/>
        <v>-2357.9980795610427</v>
      </c>
    </row>
    <row r="216" spans="5:7" x14ac:dyDescent="0.3">
      <c r="E216" s="2">
        <v>8.2444550000000003</v>
      </c>
      <c r="F216" s="2">
        <v>-8.5639889999999994</v>
      </c>
      <c r="G216">
        <f t="shared" si="4"/>
        <v>-2349.5168724279833</v>
      </c>
    </row>
    <row r="217" spans="5:7" x14ac:dyDescent="0.3">
      <c r="E217" s="2">
        <v>8.2829809999999995</v>
      </c>
      <c r="F217" s="2">
        <v>-8.5333129999999997</v>
      </c>
      <c r="G217">
        <f t="shared" si="4"/>
        <v>-2341.1009602194786</v>
      </c>
    </row>
    <row r="218" spans="5:7" x14ac:dyDescent="0.3">
      <c r="E218" s="2">
        <v>8.3215059999999994</v>
      </c>
      <c r="F218" s="2">
        <v>-8.5028570000000006</v>
      </c>
      <c r="G218">
        <f t="shared" si="4"/>
        <v>-2332.7454046639232</v>
      </c>
    </row>
    <row r="219" spans="5:7" x14ac:dyDescent="0.3">
      <c r="E219" s="2">
        <v>8.3600320000000004</v>
      </c>
      <c r="F219" s="2">
        <v>-8.4726049999999997</v>
      </c>
      <c r="G219">
        <f t="shared" si="4"/>
        <v>-2324.4458161865568</v>
      </c>
    </row>
    <row r="220" spans="5:7" x14ac:dyDescent="0.3">
      <c r="E220" s="2">
        <v>8.3985570000000003</v>
      </c>
      <c r="F220" s="2">
        <v>-8.4425419999999995</v>
      </c>
      <c r="G220">
        <f t="shared" si="4"/>
        <v>-2316.1980795610425</v>
      </c>
    </row>
    <row r="221" spans="5:7" x14ac:dyDescent="0.3">
      <c r="E221" s="2">
        <v>8.4370829999999994</v>
      </c>
      <c r="F221" s="2">
        <v>-8.4126519999999996</v>
      </c>
      <c r="G221">
        <f t="shared" si="4"/>
        <v>-2307.9978052126198</v>
      </c>
    </row>
    <row r="222" spans="5:7" x14ac:dyDescent="0.3">
      <c r="E222" s="2">
        <v>8.4756079999999994</v>
      </c>
      <c r="F222" s="2">
        <v>-8.3829239999999992</v>
      </c>
      <c r="G222">
        <f t="shared" si="4"/>
        <v>-2299.8419753086418</v>
      </c>
    </row>
    <row r="223" spans="5:7" x14ac:dyDescent="0.3">
      <c r="E223" s="2">
        <v>8.5141340000000003</v>
      </c>
      <c r="F223" s="2">
        <v>-8.3533449999999991</v>
      </c>
      <c r="G223">
        <f t="shared" si="4"/>
        <v>-2291.7270233196155</v>
      </c>
    </row>
    <row r="224" spans="5:7" x14ac:dyDescent="0.3">
      <c r="E224" s="2">
        <v>8.5526590000000002</v>
      </c>
      <c r="F224" s="2">
        <v>-8.3239029999999996</v>
      </c>
      <c r="G224">
        <f t="shared" si="4"/>
        <v>-2283.6496570644717</v>
      </c>
    </row>
    <row r="225" spans="5:7" x14ac:dyDescent="0.3">
      <c r="E225" s="2">
        <v>8.5911849999999994</v>
      </c>
      <c r="F225" s="2">
        <v>-8.2945890000000002</v>
      </c>
      <c r="G225">
        <f t="shared" si="4"/>
        <v>-2275.6074074074077</v>
      </c>
    </row>
    <row r="226" spans="5:7" x14ac:dyDescent="0.3">
      <c r="E226" s="2">
        <v>8.6297099999999993</v>
      </c>
      <c r="F226" s="2">
        <v>-8.2653920000000003</v>
      </c>
      <c r="G226">
        <f t="shared" si="4"/>
        <v>-2267.5972565157754</v>
      </c>
    </row>
    <row r="227" spans="5:7" x14ac:dyDescent="0.3">
      <c r="E227" s="2">
        <v>8.6682360000000003</v>
      </c>
      <c r="F227" s="2">
        <v>-8.2363049999999998</v>
      </c>
      <c r="G227">
        <f t="shared" si="4"/>
        <v>-2259.6172839506171</v>
      </c>
    </row>
    <row r="228" spans="5:7" x14ac:dyDescent="0.3">
      <c r="E228" s="2">
        <v>8.7067610000000002</v>
      </c>
      <c r="F228" s="2">
        <v>-8.2073180000000008</v>
      </c>
      <c r="G228">
        <f t="shared" si="4"/>
        <v>-2251.6647462277092</v>
      </c>
    </row>
    <row r="229" spans="5:7" x14ac:dyDescent="0.3">
      <c r="E229" s="2">
        <v>8.7452869999999994</v>
      </c>
      <c r="F229" s="2">
        <v>-8.1784230000000004</v>
      </c>
      <c r="G229">
        <f t="shared" si="4"/>
        <v>-2243.7374485596711</v>
      </c>
    </row>
    <row r="230" spans="5:7" x14ac:dyDescent="0.3">
      <c r="E230" s="2">
        <v>8.7838119999999993</v>
      </c>
      <c r="F230" s="2">
        <v>-8.1496150000000007</v>
      </c>
      <c r="G230">
        <f t="shared" si="4"/>
        <v>-2235.8340192043897</v>
      </c>
    </row>
    <row r="231" spans="5:7" x14ac:dyDescent="0.3">
      <c r="E231" s="2">
        <v>8.8223380000000002</v>
      </c>
      <c r="F231" s="2">
        <v>-8.1208860000000005</v>
      </c>
      <c r="G231">
        <f t="shared" si="4"/>
        <v>-2227.9522633744859</v>
      </c>
    </row>
    <row r="232" spans="5:7" x14ac:dyDescent="0.3">
      <c r="E232" s="2">
        <v>8.8608630000000002</v>
      </c>
      <c r="F232" s="2">
        <v>-8.0922300000000007</v>
      </c>
      <c r="G232">
        <f t="shared" si="4"/>
        <v>-2220.0905349794243</v>
      </c>
    </row>
    <row r="233" spans="5:7" x14ac:dyDescent="0.3">
      <c r="E233" s="2">
        <v>8.8993889999999993</v>
      </c>
      <c r="F233" s="2">
        <v>-8.0636419999999998</v>
      </c>
      <c r="G233">
        <f t="shared" si="4"/>
        <v>-2212.2474622770919</v>
      </c>
    </row>
    <row r="234" spans="5:7" x14ac:dyDescent="0.3">
      <c r="E234" s="2">
        <v>8.9379139999999992</v>
      </c>
      <c r="F234" s="2">
        <v>-8.0351169999999996</v>
      </c>
      <c r="G234">
        <f t="shared" si="4"/>
        <v>-2204.4216735253772</v>
      </c>
    </row>
    <row r="235" spans="5:7" x14ac:dyDescent="0.3">
      <c r="E235" s="2">
        <v>8.9764400000000002</v>
      </c>
      <c r="F235" s="2">
        <v>-8.0066489999999995</v>
      </c>
      <c r="G235">
        <f t="shared" si="4"/>
        <v>-2196.6115226337447</v>
      </c>
    </row>
    <row r="236" spans="5:7" x14ac:dyDescent="0.3">
      <c r="E236" s="2">
        <v>9.0149650000000001</v>
      </c>
      <c r="F236" s="2">
        <v>-7.9782349999999997</v>
      </c>
      <c r="G236">
        <f t="shared" si="4"/>
        <v>-2188.8161865569273</v>
      </c>
    </row>
    <row r="237" spans="5:7" x14ac:dyDescent="0.3">
      <c r="E237" s="2">
        <v>9.0534909999999993</v>
      </c>
      <c r="F237" s="2">
        <v>-7.9498699999999998</v>
      </c>
      <c r="G237">
        <f t="shared" si="4"/>
        <v>-2181.034293552812</v>
      </c>
    </row>
    <row r="238" spans="5:7" x14ac:dyDescent="0.3">
      <c r="E238" s="2">
        <v>9.0920159999999992</v>
      </c>
      <c r="F238" s="2">
        <v>-7.921551</v>
      </c>
      <c r="G238">
        <f t="shared" si="4"/>
        <v>-2173.2650205761315</v>
      </c>
    </row>
    <row r="239" spans="5:7" x14ac:dyDescent="0.3">
      <c r="E239" s="2">
        <v>9.1305420000000002</v>
      </c>
      <c r="F239" s="2">
        <v>-7.8932739999999999</v>
      </c>
      <c r="G239">
        <f t="shared" si="4"/>
        <v>-2165.5072702331963</v>
      </c>
    </row>
    <row r="240" spans="5:7" x14ac:dyDescent="0.3">
      <c r="E240" s="2">
        <v>9.1690670000000001</v>
      </c>
      <c r="F240" s="2">
        <v>-7.8650359999999999</v>
      </c>
      <c r="G240">
        <f t="shared" si="4"/>
        <v>-2157.7602194787378</v>
      </c>
    </row>
    <row r="241" spans="5:7" x14ac:dyDescent="0.3">
      <c r="E241" s="2">
        <v>9.207592</v>
      </c>
      <c r="F241" s="2">
        <v>-7.8368339999999996</v>
      </c>
      <c r="G241">
        <f t="shared" si="4"/>
        <v>-2150.0230452674896</v>
      </c>
    </row>
    <row r="242" spans="5:7" x14ac:dyDescent="0.3">
      <c r="E242" s="2">
        <v>9.2461179999999992</v>
      </c>
      <c r="F242" s="2">
        <v>-7.8086640000000003</v>
      </c>
      <c r="G242">
        <f t="shared" si="4"/>
        <v>-2142.2946502057612</v>
      </c>
    </row>
    <row r="243" spans="5:7" x14ac:dyDescent="0.3">
      <c r="E243" s="2">
        <v>9.2846430000000009</v>
      </c>
      <c r="F243" s="2">
        <v>-7.7805260000000001</v>
      </c>
      <c r="G243">
        <f t="shared" si="4"/>
        <v>-2134.5750342935526</v>
      </c>
    </row>
    <row r="244" spans="5:7" x14ac:dyDescent="0.3">
      <c r="E244" s="2">
        <v>9.323169</v>
      </c>
      <c r="F244" s="2">
        <v>-7.7524160000000002</v>
      </c>
      <c r="G244">
        <f t="shared" si="4"/>
        <v>-2126.8631001371741</v>
      </c>
    </row>
    <row r="245" spans="5:7" x14ac:dyDescent="0.3">
      <c r="E245" s="2">
        <v>9.361694</v>
      </c>
      <c r="F245" s="2">
        <v>-7.7243320000000004</v>
      </c>
      <c r="G245">
        <f t="shared" si="4"/>
        <v>-2119.1582990397806</v>
      </c>
    </row>
    <row r="246" spans="5:7" x14ac:dyDescent="0.3">
      <c r="E246" s="2">
        <v>9.4002199999999991</v>
      </c>
      <c r="F246" s="2">
        <v>-7.6962719999999996</v>
      </c>
      <c r="G246">
        <f t="shared" si="4"/>
        <v>-2111.4600823045266</v>
      </c>
    </row>
    <row r="247" spans="5:7" x14ac:dyDescent="0.3">
      <c r="E247" s="2">
        <v>9.4387450000000008</v>
      </c>
      <c r="F247" s="2">
        <v>-7.668234</v>
      </c>
      <c r="G247">
        <f t="shared" si="4"/>
        <v>-2103.7679012345679</v>
      </c>
    </row>
    <row r="248" spans="5:7" x14ac:dyDescent="0.3">
      <c r="E248" s="2">
        <v>9.477271</v>
      </c>
      <c r="F248" s="2">
        <v>-7.6402169999999998</v>
      </c>
      <c r="G248">
        <f t="shared" si="4"/>
        <v>-2096.0814814814812</v>
      </c>
    </row>
    <row r="249" spans="5:7" x14ac:dyDescent="0.3">
      <c r="E249" s="2">
        <v>9.5157959999999999</v>
      </c>
      <c r="F249" s="2">
        <v>-7.6122189999999996</v>
      </c>
      <c r="G249">
        <f t="shared" si="4"/>
        <v>-2088.400274348422</v>
      </c>
    </row>
    <row r="250" spans="5:7" x14ac:dyDescent="0.3">
      <c r="E250" s="2">
        <v>9.5543220000000009</v>
      </c>
      <c r="F250" s="2">
        <v>-7.5842390000000002</v>
      </c>
      <c r="G250">
        <f t="shared" si="4"/>
        <v>-2080.7240054869685</v>
      </c>
    </row>
    <row r="251" spans="5:7" x14ac:dyDescent="0.3">
      <c r="E251" s="2">
        <v>9.5928470000000008</v>
      </c>
      <c r="F251" s="2">
        <v>-7.5562750000000003</v>
      </c>
      <c r="G251">
        <f t="shared" si="4"/>
        <v>-2073.0521262002744</v>
      </c>
    </row>
    <row r="252" spans="5:7" x14ac:dyDescent="0.3">
      <c r="E252" s="2">
        <v>9.631373</v>
      </c>
      <c r="F252" s="2">
        <v>-7.5283259999999999</v>
      </c>
      <c r="G252">
        <f t="shared" si="4"/>
        <v>-2065.3843621399178</v>
      </c>
    </row>
    <row r="253" spans="5:7" x14ac:dyDescent="0.3">
      <c r="E253" s="2">
        <v>9.6698979999999999</v>
      </c>
      <c r="F253" s="2">
        <v>-7.5003900000000003</v>
      </c>
      <c r="G253">
        <f t="shared" si="4"/>
        <v>-2057.7201646090534</v>
      </c>
    </row>
    <row r="254" spans="5:7" x14ac:dyDescent="0.3">
      <c r="E254" s="2">
        <v>9.7084240000000008</v>
      </c>
      <c r="F254" s="2">
        <v>-7.4724680000000001</v>
      </c>
      <c r="G254">
        <f t="shared" si="4"/>
        <v>-2050.0598079561046</v>
      </c>
    </row>
    <row r="255" spans="5:7" x14ac:dyDescent="0.3">
      <c r="E255" s="2">
        <v>9.7469490000000008</v>
      </c>
      <c r="F255" s="2">
        <v>-7.4445569999999996</v>
      </c>
      <c r="G255">
        <f t="shared" si="4"/>
        <v>-2042.4024691358024</v>
      </c>
    </row>
    <row r="256" spans="5:7" x14ac:dyDescent="0.3">
      <c r="E256" s="2">
        <v>9.7854749999999999</v>
      </c>
      <c r="F256" s="2">
        <v>-7.4166569999999998</v>
      </c>
      <c r="G256">
        <f t="shared" si="4"/>
        <v>-2034.7481481481479</v>
      </c>
    </row>
    <row r="257" spans="5:7" x14ac:dyDescent="0.3">
      <c r="E257" s="2">
        <v>9.8239999999999998</v>
      </c>
      <c r="F257" s="2">
        <v>-7.3887669999999996</v>
      </c>
      <c r="G257">
        <f t="shared" si="4"/>
        <v>-2027.0965706447187</v>
      </c>
    </row>
  </sheetData>
  <conditionalFormatting sqref="J1">
    <cfRule type="top10" dxfId="1" priority="2" percent="1" rank="1"/>
  </conditionalFormatting>
  <conditionalFormatting sqref="K3:K41">
    <cfRule type="top10" dxfId="0" priority="1" percent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5"/>
  <sheetViews>
    <sheetView workbookViewId="0">
      <selection activeCell="J2" sqref="J2:O4"/>
    </sheetView>
  </sheetViews>
  <sheetFormatPr defaultRowHeight="14.4" x14ac:dyDescent="0.3"/>
  <sheetData>
    <row r="1" spans="1:17" ht="15" x14ac:dyDescent="0.25">
      <c r="A1" t="s">
        <v>17</v>
      </c>
      <c r="J1" t="s">
        <v>159</v>
      </c>
      <c r="K1" t="s">
        <v>160</v>
      </c>
      <c r="L1">
        <v>29</v>
      </c>
      <c r="M1" t="s">
        <v>161</v>
      </c>
      <c r="N1" t="s">
        <v>162</v>
      </c>
      <c r="O1">
        <v>222</v>
      </c>
    </row>
    <row r="2" spans="1:17" ht="15" x14ac:dyDescent="0.25">
      <c r="J2" t="s">
        <v>163</v>
      </c>
      <c r="K2" t="s">
        <v>164</v>
      </c>
      <c r="L2">
        <v>5.2668277000000003</v>
      </c>
      <c r="M2" t="s">
        <v>165</v>
      </c>
      <c r="N2">
        <v>9.8302399999999998E-2</v>
      </c>
      <c r="O2">
        <v>0.96733230000000003</v>
      </c>
    </row>
    <row r="3" spans="1:17" ht="15" x14ac:dyDescent="0.25">
      <c r="A3" t="s">
        <v>18</v>
      </c>
      <c r="J3" t="s">
        <v>166</v>
      </c>
      <c r="K3" t="s">
        <v>167</v>
      </c>
      <c r="L3">
        <v>1.3824194000000001</v>
      </c>
      <c r="M3" t="s">
        <v>165</v>
      </c>
      <c r="N3">
        <v>2.7979E-2</v>
      </c>
      <c r="O3">
        <v>0.97000399999999998</v>
      </c>
    </row>
    <row r="4" spans="1:17" ht="15" x14ac:dyDescent="0.25">
      <c r="J4" t="s">
        <v>168</v>
      </c>
      <c r="K4" t="s">
        <v>164</v>
      </c>
      <c r="L4">
        <v>7.2511929000000004</v>
      </c>
      <c r="M4" t="s">
        <v>165</v>
      </c>
      <c r="N4">
        <v>0.74885520000000005</v>
      </c>
      <c r="O4">
        <v>0.98520719999999995</v>
      </c>
    </row>
    <row r="5" spans="1:17" ht="15" x14ac:dyDescent="0.25">
      <c r="A5" t="s">
        <v>19</v>
      </c>
      <c r="J5" t="s">
        <v>169</v>
      </c>
      <c r="K5" t="s">
        <v>167</v>
      </c>
      <c r="L5">
        <v>1.2420949999999999</v>
      </c>
      <c r="M5" t="s">
        <v>165</v>
      </c>
      <c r="N5">
        <v>0.1173622</v>
      </c>
      <c r="O5">
        <v>0.98373730000000004</v>
      </c>
    </row>
    <row r="6" spans="1:17" ht="15" x14ac:dyDescent="0.25">
      <c r="A6" t="s">
        <v>0</v>
      </c>
      <c r="J6" t="s">
        <v>170</v>
      </c>
      <c r="K6" t="s">
        <v>171</v>
      </c>
      <c r="L6" t="s">
        <v>172</v>
      </c>
      <c r="M6" t="s">
        <v>173</v>
      </c>
      <c r="N6">
        <v>-2.9669299999999999E-2</v>
      </c>
      <c r="O6" t="s">
        <v>165</v>
      </c>
      <c r="P6">
        <v>8.6249699999999999E-2</v>
      </c>
      <c r="Q6">
        <v>0.73751580000000005</v>
      </c>
    </row>
    <row r="7" spans="1:17" ht="15" x14ac:dyDescent="0.25">
      <c r="A7" t="s">
        <v>1</v>
      </c>
      <c r="J7" t="s">
        <v>174</v>
      </c>
      <c r="K7" t="s">
        <v>171</v>
      </c>
      <c r="L7" t="s">
        <v>172</v>
      </c>
      <c r="M7" t="s">
        <v>173</v>
      </c>
      <c r="N7">
        <v>-35.799588200000002</v>
      </c>
      <c r="O7" t="s">
        <v>165</v>
      </c>
      <c r="P7">
        <v>0.16022049999999999</v>
      </c>
      <c r="Q7">
        <v>0.66785819999999996</v>
      </c>
    </row>
    <row r="8" spans="1:17" ht="15" x14ac:dyDescent="0.25">
      <c r="A8" t="s">
        <v>2</v>
      </c>
      <c r="J8" t="s">
        <v>170</v>
      </c>
      <c r="K8" t="s">
        <v>171</v>
      </c>
      <c r="L8" t="s">
        <v>175</v>
      </c>
      <c r="M8" t="s">
        <v>176</v>
      </c>
      <c r="N8">
        <v>0.72087860000000004</v>
      </c>
      <c r="O8" t="s">
        <v>165</v>
      </c>
      <c r="P8">
        <v>9.0853900000000001E-2</v>
      </c>
      <c r="Q8">
        <v>0.9364209</v>
      </c>
    </row>
    <row r="9" spans="1:17" ht="15" x14ac:dyDescent="0.25">
      <c r="A9" t="s">
        <v>3</v>
      </c>
      <c r="J9" t="s">
        <v>174</v>
      </c>
      <c r="K9" t="s">
        <v>171</v>
      </c>
      <c r="L9" t="s">
        <v>175</v>
      </c>
      <c r="M9" t="s">
        <v>176</v>
      </c>
      <c r="N9">
        <v>-14.469132</v>
      </c>
      <c r="O9" t="s">
        <v>165</v>
      </c>
      <c r="P9">
        <v>0.77312879999999995</v>
      </c>
      <c r="Q9">
        <v>0.94432459999999996</v>
      </c>
    </row>
    <row r="10" spans="1:17" ht="15" x14ac:dyDescent="0.25">
      <c r="A10" t="s">
        <v>20</v>
      </c>
      <c r="B10">
        <v>9.8239999999999998</v>
      </c>
      <c r="J10" t="s">
        <v>177</v>
      </c>
      <c r="K10" t="s">
        <v>178</v>
      </c>
      <c r="L10">
        <v>0.78341110000000003</v>
      </c>
      <c r="M10" t="s">
        <v>165</v>
      </c>
      <c r="N10">
        <v>2.44598E-2</v>
      </c>
      <c r="O10">
        <v>0.85718470000000002</v>
      </c>
    </row>
    <row r="11" spans="1:17" ht="15" x14ac:dyDescent="0.25">
      <c r="A11" t="s">
        <v>4</v>
      </c>
      <c r="J11" t="s">
        <v>179</v>
      </c>
      <c r="K11" t="s">
        <v>180</v>
      </c>
      <c r="L11">
        <v>298.14999999999998</v>
      </c>
    </row>
    <row r="12" spans="1:17" ht="15" x14ac:dyDescent="0.25">
      <c r="A12" t="s">
        <v>5</v>
      </c>
    </row>
    <row r="13" spans="1:17" ht="15" x14ac:dyDescent="0.25">
      <c r="A13" t="s">
        <v>6</v>
      </c>
    </row>
    <row r="14" spans="1:17" ht="15" x14ac:dyDescent="0.25">
      <c r="A14" t="s">
        <v>7</v>
      </c>
    </row>
    <row r="15" spans="1:17" ht="15" x14ac:dyDescent="0.25">
      <c r="A15" t="s">
        <v>8</v>
      </c>
    </row>
    <row r="16" spans="1:17" ht="15" x14ac:dyDescent="0.25">
      <c r="A16" t="s">
        <v>21</v>
      </c>
    </row>
    <row r="17" spans="1:1" ht="15" x14ac:dyDescent="0.25">
      <c r="A17" t="s">
        <v>22</v>
      </c>
    </row>
    <row r="18" spans="1:1" ht="15" x14ac:dyDescent="0.25">
      <c r="A18" t="s">
        <v>23</v>
      </c>
    </row>
    <row r="20" spans="1:1" ht="15" x14ac:dyDescent="0.25">
      <c r="A20" t="s">
        <v>9</v>
      </c>
    </row>
    <row r="22" spans="1:1" ht="15" x14ac:dyDescent="0.25">
      <c r="A22" t="s">
        <v>24</v>
      </c>
    </row>
    <row r="23" spans="1:1" ht="15" x14ac:dyDescent="0.25">
      <c r="A23" t="s">
        <v>25</v>
      </c>
    </row>
    <row r="24" spans="1:1" x14ac:dyDescent="0.3">
      <c r="A24" t="s">
        <v>26</v>
      </c>
    </row>
    <row r="25" spans="1:1" x14ac:dyDescent="0.3">
      <c r="A25" t="s">
        <v>27</v>
      </c>
    </row>
    <row r="26" spans="1:1" x14ac:dyDescent="0.3">
      <c r="A26" t="s">
        <v>28</v>
      </c>
    </row>
    <row r="27" spans="1:1" x14ac:dyDescent="0.3">
      <c r="A27" t="s">
        <v>29</v>
      </c>
    </row>
    <row r="28" spans="1:1" x14ac:dyDescent="0.3">
      <c r="A28" t="s">
        <v>30</v>
      </c>
    </row>
    <row r="29" spans="1:1" x14ac:dyDescent="0.3">
      <c r="A29" t="s">
        <v>31</v>
      </c>
    </row>
    <row r="30" spans="1:1" x14ac:dyDescent="0.3">
      <c r="A30" t="s">
        <v>32</v>
      </c>
    </row>
    <row r="31" spans="1:1" x14ac:dyDescent="0.3">
      <c r="A31" t="s">
        <v>33</v>
      </c>
    </row>
    <row r="32" spans="1:1" x14ac:dyDescent="0.3">
      <c r="A32" t="s">
        <v>34</v>
      </c>
    </row>
    <row r="33" spans="1:1" x14ac:dyDescent="0.3">
      <c r="A33" t="s">
        <v>35</v>
      </c>
    </row>
    <row r="34" spans="1:1" x14ac:dyDescent="0.3">
      <c r="A34" t="s">
        <v>36</v>
      </c>
    </row>
    <row r="35" spans="1:1" x14ac:dyDescent="0.3">
      <c r="A35" t="s">
        <v>10</v>
      </c>
    </row>
    <row r="36" spans="1:1" x14ac:dyDescent="0.3">
      <c r="A36" t="s">
        <v>26</v>
      </c>
    </row>
    <row r="37" spans="1:1" x14ac:dyDescent="0.3">
      <c r="A37" t="s">
        <v>37</v>
      </c>
    </row>
    <row r="38" spans="1:1" x14ac:dyDescent="0.3">
      <c r="A38" t="s">
        <v>28</v>
      </c>
    </row>
    <row r="39" spans="1:1" x14ac:dyDescent="0.3">
      <c r="A39" t="s">
        <v>29</v>
      </c>
    </row>
    <row r="40" spans="1:1" x14ac:dyDescent="0.3">
      <c r="A40" t="s">
        <v>30</v>
      </c>
    </row>
    <row r="41" spans="1:1" x14ac:dyDescent="0.3">
      <c r="A41" t="s">
        <v>31</v>
      </c>
    </row>
    <row r="42" spans="1:1" x14ac:dyDescent="0.3">
      <c r="A42" t="s">
        <v>38</v>
      </c>
    </row>
    <row r="43" spans="1:1" x14ac:dyDescent="0.3">
      <c r="A43" t="s">
        <v>39</v>
      </c>
    </row>
    <row r="44" spans="1:1" x14ac:dyDescent="0.3">
      <c r="A44" t="s">
        <v>40</v>
      </c>
    </row>
    <row r="45" spans="1:1" x14ac:dyDescent="0.3">
      <c r="A45" t="s">
        <v>41</v>
      </c>
    </row>
    <row r="46" spans="1:1" x14ac:dyDescent="0.3">
      <c r="A46" t="s">
        <v>42</v>
      </c>
    </row>
    <row r="47" spans="1:1" x14ac:dyDescent="0.3">
      <c r="A47" t="s">
        <v>10</v>
      </c>
    </row>
    <row r="48" spans="1:1" x14ac:dyDescent="0.3">
      <c r="A48" t="s">
        <v>26</v>
      </c>
    </row>
    <row r="49" spans="1:1" x14ac:dyDescent="0.3">
      <c r="A49" t="s">
        <v>43</v>
      </c>
    </row>
    <row r="50" spans="1:1" x14ac:dyDescent="0.3">
      <c r="A50" t="s">
        <v>28</v>
      </c>
    </row>
    <row r="51" spans="1:1" x14ac:dyDescent="0.3">
      <c r="A51" t="s">
        <v>29</v>
      </c>
    </row>
    <row r="52" spans="1:1" x14ac:dyDescent="0.3">
      <c r="A52" t="s">
        <v>30</v>
      </c>
    </row>
    <row r="53" spans="1:1" x14ac:dyDescent="0.3">
      <c r="A53" t="s">
        <v>31</v>
      </c>
    </row>
    <row r="54" spans="1:1" x14ac:dyDescent="0.3">
      <c r="A54" t="s">
        <v>44</v>
      </c>
    </row>
    <row r="55" spans="1:1" x14ac:dyDescent="0.3">
      <c r="A55" t="s">
        <v>45</v>
      </c>
    </row>
    <row r="56" spans="1:1" x14ac:dyDescent="0.3">
      <c r="A56" t="s">
        <v>46</v>
      </c>
    </row>
    <row r="57" spans="1:1" x14ac:dyDescent="0.3">
      <c r="A57" t="s">
        <v>47</v>
      </c>
    </row>
    <row r="58" spans="1:1" x14ac:dyDescent="0.3">
      <c r="A58" t="s">
        <v>48</v>
      </c>
    </row>
    <row r="59" spans="1:1" x14ac:dyDescent="0.3">
      <c r="A59" t="s">
        <v>10</v>
      </c>
    </row>
    <row r="60" spans="1:1" x14ac:dyDescent="0.3">
      <c r="A60" t="s">
        <v>26</v>
      </c>
    </row>
    <row r="61" spans="1:1" x14ac:dyDescent="0.3">
      <c r="A61" t="s">
        <v>49</v>
      </c>
    </row>
    <row r="62" spans="1:1" x14ac:dyDescent="0.3">
      <c r="A62" t="s">
        <v>28</v>
      </c>
    </row>
    <row r="63" spans="1:1" x14ac:dyDescent="0.3">
      <c r="A63" t="s">
        <v>29</v>
      </c>
    </row>
    <row r="64" spans="1:1" x14ac:dyDescent="0.3">
      <c r="A64" t="s">
        <v>30</v>
      </c>
    </row>
    <row r="65" spans="1:1" x14ac:dyDescent="0.3">
      <c r="A65" t="s">
        <v>31</v>
      </c>
    </row>
    <row r="66" spans="1:1" x14ac:dyDescent="0.3">
      <c r="A66" t="s">
        <v>50</v>
      </c>
    </row>
    <row r="67" spans="1:1" x14ac:dyDescent="0.3">
      <c r="A67" t="s">
        <v>51</v>
      </c>
    </row>
    <row r="68" spans="1:1" x14ac:dyDescent="0.3">
      <c r="A68" t="s">
        <v>52</v>
      </c>
    </row>
    <row r="69" spans="1:1" x14ac:dyDescent="0.3">
      <c r="A69" t="s">
        <v>53</v>
      </c>
    </row>
    <row r="70" spans="1:1" x14ac:dyDescent="0.3">
      <c r="A70" t="s">
        <v>54</v>
      </c>
    </row>
    <row r="71" spans="1:1" x14ac:dyDescent="0.3">
      <c r="A71" t="s">
        <v>10</v>
      </c>
    </row>
    <row r="72" spans="1:1" x14ac:dyDescent="0.3">
      <c r="A72" t="s">
        <v>26</v>
      </c>
    </row>
    <row r="73" spans="1:1" x14ac:dyDescent="0.3">
      <c r="A73" t="s">
        <v>55</v>
      </c>
    </row>
    <row r="74" spans="1:1" x14ac:dyDescent="0.3">
      <c r="A74" t="s">
        <v>28</v>
      </c>
    </row>
    <row r="75" spans="1:1" x14ac:dyDescent="0.3">
      <c r="A75" t="s">
        <v>29</v>
      </c>
    </row>
    <row r="76" spans="1:1" x14ac:dyDescent="0.3">
      <c r="A76" t="s">
        <v>30</v>
      </c>
    </row>
    <row r="77" spans="1:1" x14ac:dyDescent="0.3">
      <c r="A77" t="s">
        <v>31</v>
      </c>
    </row>
    <row r="78" spans="1:1" x14ac:dyDescent="0.3">
      <c r="A78" t="s">
        <v>56</v>
      </c>
    </row>
    <row r="79" spans="1:1" x14ac:dyDescent="0.3">
      <c r="A79" t="s">
        <v>57</v>
      </c>
    </row>
    <row r="80" spans="1:1" x14ac:dyDescent="0.3">
      <c r="A80" t="s">
        <v>58</v>
      </c>
    </row>
    <row r="81" spans="1:1" x14ac:dyDescent="0.3">
      <c r="A81" t="s">
        <v>59</v>
      </c>
    </row>
    <row r="82" spans="1:1" x14ac:dyDescent="0.3">
      <c r="A82" t="s">
        <v>60</v>
      </c>
    </row>
    <row r="83" spans="1:1" x14ac:dyDescent="0.3">
      <c r="A83" t="s">
        <v>10</v>
      </c>
    </row>
    <row r="84" spans="1:1" x14ac:dyDescent="0.3">
      <c r="A84" t="s">
        <v>26</v>
      </c>
    </row>
    <row r="85" spans="1:1" x14ac:dyDescent="0.3">
      <c r="A85" t="s">
        <v>61</v>
      </c>
    </row>
    <row r="86" spans="1:1" x14ac:dyDescent="0.3">
      <c r="A86" t="s">
        <v>28</v>
      </c>
    </row>
    <row r="87" spans="1:1" x14ac:dyDescent="0.3">
      <c r="A87" t="s">
        <v>29</v>
      </c>
    </row>
    <row r="88" spans="1:1" x14ac:dyDescent="0.3">
      <c r="A88" t="s">
        <v>30</v>
      </c>
    </row>
    <row r="89" spans="1:1" x14ac:dyDescent="0.3">
      <c r="A89" t="s">
        <v>31</v>
      </c>
    </row>
    <row r="90" spans="1:1" x14ac:dyDescent="0.3">
      <c r="A90" t="s">
        <v>62</v>
      </c>
    </row>
    <row r="91" spans="1:1" x14ac:dyDescent="0.3">
      <c r="A91" t="s">
        <v>63</v>
      </c>
    </row>
    <row r="92" spans="1:1" x14ac:dyDescent="0.3">
      <c r="A92" t="s">
        <v>64</v>
      </c>
    </row>
    <row r="93" spans="1:1" x14ac:dyDescent="0.3">
      <c r="A93" t="s">
        <v>65</v>
      </c>
    </row>
    <row r="94" spans="1:1" x14ac:dyDescent="0.3">
      <c r="A94" t="s">
        <v>66</v>
      </c>
    </row>
    <row r="95" spans="1:1" x14ac:dyDescent="0.3">
      <c r="A95" t="s">
        <v>10</v>
      </c>
    </row>
    <row r="96" spans="1:1" x14ac:dyDescent="0.3">
      <c r="A96" t="s">
        <v>26</v>
      </c>
    </row>
    <row r="97" spans="1:1" x14ac:dyDescent="0.3">
      <c r="A97" t="s">
        <v>67</v>
      </c>
    </row>
    <row r="98" spans="1:1" x14ac:dyDescent="0.3">
      <c r="A98" t="s">
        <v>28</v>
      </c>
    </row>
    <row r="99" spans="1:1" x14ac:dyDescent="0.3">
      <c r="A99" t="s">
        <v>29</v>
      </c>
    </row>
    <row r="100" spans="1:1" x14ac:dyDescent="0.3">
      <c r="A100" t="s">
        <v>30</v>
      </c>
    </row>
    <row r="101" spans="1:1" x14ac:dyDescent="0.3">
      <c r="A101" t="s">
        <v>31</v>
      </c>
    </row>
    <row r="102" spans="1:1" x14ac:dyDescent="0.3">
      <c r="A102" t="s">
        <v>68</v>
      </c>
    </row>
    <row r="103" spans="1:1" x14ac:dyDescent="0.3">
      <c r="A103" t="s">
        <v>69</v>
      </c>
    </row>
    <row r="104" spans="1:1" x14ac:dyDescent="0.3">
      <c r="A104" t="s">
        <v>70</v>
      </c>
    </row>
    <row r="105" spans="1:1" x14ac:dyDescent="0.3">
      <c r="A105" t="s">
        <v>71</v>
      </c>
    </row>
    <row r="106" spans="1:1" x14ac:dyDescent="0.3">
      <c r="A106" t="s">
        <v>72</v>
      </c>
    </row>
    <row r="107" spans="1:1" x14ac:dyDescent="0.3">
      <c r="A107" t="s">
        <v>10</v>
      </c>
    </row>
    <row r="108" spans="1:1" x14ac:dyDescent="0.3">
      <c r="A108" t="s">
        <v>26</v>
      </c>
    </row>
    <row r="109" spans="1:1" x14ac:dyDescent="0.3">
      <c r="A109" t="s">
        <v>73</v>
      </c>
    </row>
    <row r="110" spans="1:1" x14ac:dyDescent="0.3">
      <c r="A110" t="s">
        <v>28</v>
      </c>
    </row>
    <row r="111" spans="1:1" x14ac:dyDescent="0.3">
      <c r="A111" t="s">
        <v>29</v>
      </c>
    </row>
    <row r="112" spans="1:1" x14ac:dyDescent="0.3">
      <c r="A112" t="s">
        <v>30</v>
      </c>
    </row>
    <row r="113" spans="1:1" x14ac:dyDescent="0.3">
      <c r="A113" t="s">
        <v>31</v>
      </c>
    </row>
    <row r="114" spans="1:1" x14ac:dyDescent="0.3">
      <c r="A114" t="s">
        <v>74</v>
      </c>
    </row>
    <row r="115" spans="1:1" x14ac:dyDescent="0.3">
      <c r="A115" t="s">
        <v>75</v>
      </c>
    </row>
    <row r="116" spans="1:1" x14ac:dyDescent="0.3">
      <c r="A116" t="s">
        <v>76</v>
      </c>
    </row>
    <row r="117" spans="1:1" x14ac:dyDescent="0.3">
      <c r="A117" t="s">
        <v>77</v>
      </c>
    </row>
    <row r="118" spans="1:1" x14ac:dyDescent="0.3">
      <c r="A118" t="s">
        <v>78</v>
      </c>
    </row>
    <row r="119" spans="1:1" x14ac:dyDescent="0.3">
      <c r="A119" t="s">
        <v>10</v>
      </c>
    </row>
    <row r="120" spans="1:1" x14ac:dyDescent="0.3">
      <c r="A120" t="s">
        <v>26</v>
      </c>
    </row>
    <row r="121" spans="1:1" x14ac:dyDescent="0.3">
      <c r="A121" t="s">
        <v>79</v>
      </c>
    </row>
    <row r="122" spans="1:1" x14ac:dyDescent="0.3">
      <c r="A122" t="s">
        <v>28</v>
      </c>
    </row>
    <row r="123" spans="1:1" x14ac:dyDescent="0.3">
      <c r="A123" t="s">
        <v>29</v>
      </c>
    </row>
    <row r="124" spans="1:1" x14ac:dyDescent="0.3">
      <c r="A124" t="s">
        <v>30</v>
      </c>
    </row>
    <row r="125" spans="1:1" x14ac:dyDescent="0.3">
      <c r="A125" t="s">
        <v>31</v>
      </c>
    </row>
    <row r="126" spans="1:1" x14ac:dyDescent="0.3">
      <c r="A126" t="s">
        <v>80</v>
      </c>
    </row>
    <row r="127" spans="1:1" x14ac:dyDescent="0.3">
      <c r="A127" t="s">
        <v>81</v>
      </c>
    </row>
    <row r="128" spans="1:1" x14ac:dyDescent="0.3">
      <c r="A128" t="s">
        <v>82</v>
      </c>
    </row>
    <row r="129" spans="1:1" x14ac:dyDescent="0.3">
      <c r="A129" t="s">
        <v>83</v>
      </c>
    </row>
    <row r="130" spans="1:1" x14ac:dyDescent="0.3">
      <c r="A130" t="s">
        <v>84</v>
      </c>
    </row>
    <row r="131" spans="1:1" x14ac:dyDescent="0.3">
      <c r="A131" t="s">
        <v>10</v>
      </c>
    </row>
    <row r="132" spans="1:1" x14ac:dyDescent="0.3">
      <c r="A132" t="s">
        <v>26</v>
      </c>
    </row>
    <row r="133" spans="1:1" x14ac:dyDescent="0.3">
      <c r="A133" t="s">
        <v>85</v>
      </c>
    </row>
    <row r="134" spans="1:1" x14ac:dyDescent="0.3">
      <c r="A134" t="s">
        <v>28</v>
      </c>
    </row>
    <row r="135" spans="1:1" x14ac:dyDescent="0.3">
      <c r="A135" t="s">
        <v>29</v>
      </c>
    </row>
    <row r="136" spans="1:1" x14ac:dyDescent="0.3">
      <c r="A136" t="s">
        <v>30</v>
      </c>
    </row>
    <row r="137" spans="1:1" x14ac:dyDescent="0.3">
      <c r="A137" t="s">
        <v>31</v>
      </c>
    </row>
    <row r="138" spans="1:1" x14ac:dyDescent="0.3">
      <c r="A138" t="s">
        <v>86</v>
      </c>
    </row>
    <row r="139" spans="1:1" x14ac:dyDescent="0.3">
      <c r="A139" t="s">
        <v>87</v>
      </c>
    </row>
    <row r="140" spans="1:1" x14ac:dyDescent="0.3">
      <c r="A140" t="s">
        <v>88</v>
      </c>
    </row>
    <row r="141" spans="1:1" x14ac:dyDescent="0.3">
      <c r="A141" t="s">
        <v>89</v>
      </c>
    </row>
    <row r="142" spans="1:1" x14ac:dyDescent="0.3">
      <c r="A142" t="s">
        <v>90</v>
      </c>
    </row>
    <row r="143" spans="1:1" x14ac:dyDescent="0.3">
      <c r="A143" t="s">
        <v>10</v>
      </c>
    </row>
    <row r="144" spans="1:1" x14ac:dyDescent="0.3">
      <c r="A144" t="s">
        <v>26</v>
      </c>
    </row>
    <row r="145" spans="1:1" x14ac:dyDescent="0.3">
      <c r="A145" t="s">
        <v>91</v>
      </c>
    </row>
    <row r="146" spans="1:1" x14ac:dyDescent="0.3">
      <c r="A146" t="s">
        <v>28</v>
      </c>
    </row>
    <row r="147" spans="1:1" x14ac:dyDescent="0.3">
      <c r="A147" t="s">
        <v>29</v>
      </c>
    </row>
    <row r="148" spans="1:1" x14ac:dyDescent="0.3">
      <c r="A148" t="s">
        <v>30</v>
      </c>
    </row>
    <row r="149" spans="1:1" x14ac:dyDescent="0.3">
      <c r="A149" t="s">
        <v>31</v>
      </c>
    </row>
    <row r="150" spans="1:1" x14ac:dyDescent="0.3">
      <c r="A150" t="s">
        <v>92</v>
      </c>
    </row>
    <row r="151" spans="1:1" x14ac:dyDescent="0.3">
      <c r="A151" t="s">
        <v>93</v>
      </c>
    </row>
    <row r="152" spans="1:1" x14ac:dyDescent="0.3">
      <c r="A152" t="s">
        <v>94</v>
      </c>
    </row>
    <row r="153" spans="1:1" x14ac:dyDescent="0.3">
      <c r="A153" t="s">
        <v>95</v>
      </c>
    </row>
    <row r="154" spans="1:1" x14ac:dyDescent="0.3">
      <c r="A154" t="s">
        <v>96</v>
      </c>
    </row>
    <row r="155" spans="1:1" x14ac:dyDescent="0.3">
      <c r="A155" t="s">
        <v>10</v>
      </c>
    </row>
    <row r="156" spans="1:1" x14ac:dyDescent="0.3">
      <c r="A156" t="s">
        <v>26</v>
      </c>
    </row>
    <row r="157" spans="1:1" x14ac:dyDescent="0.3">
      <c r="A157" t="s">
        <v>97</v>
      </c>
    </row>
    <row r="158" spans="1:1" x14ac:dyDescent="0.3">
      <c r="A158" t="s">
        <v>28</v>
      </c>
    </row>
    <row r="159" spans="1:1" x14ac:dyDescent="0.3">
      <c r="A159" t="s">
        <v>29</v>
      </c>
    </row>
    <row r="160" spans="1:1" x14ac:dyDescent="0.3">
      <c r="A160" t="s">
        <v>30</v>
      </c>
    </row>
    <row r="161" spans="1:1" x14ac:dyDescent="0.3">
      <c r="A161" t="s">
        <v>31</v>
      </c>
    </row>
    <row r="162" spans="1:1" x14ac:dyDescent="0.3">
      <c r="A162" t="s">
        <v>98</v>
      </c>
    </row>
    <row r="163" spans="1:1" x14ac:dyDescent="0.3">
      <c r="A163" t="s">
        <v>99</v>
      </c>
    </row>
    <row r="164" spans="1:1" x14ac:dyDescent="0.3">
      <c r="A164" t="s">
        <v>100</v>
      </c>
    </row>
    <row r="165" spans="1:1" x14ac:dyDescent="0.3">
      <c r="A165" t="s">
        <v>101</v>
      </c>
    </row>
    <row r="166" spans="1:1" x14ac:dyDescent="0.3">
      <c r="A166" t="s">
        <v>102</v>
      </c>
    </row>
    <row r="167" spans="1:1" x14ac:dyDescent="0.3">
      <c r="A167" t="s">
        <v>10</v>
      </c>
    </row>
    <row r="168" spans="1:1" x14ac:dyDescent="0.3">
      <c r="A168" t="s">
        <v>26</v>
      </c>
    </row>
    <row r="169" spans="1:1" x14ac:dyDescent="0.3">
      <c r="A169" t="s">
        <v>103</v>
      </c>
    </row>
    <row r="170" spans="1:1" x14ac:dyDescent="0.3">
      <c r="A170" t="s">
        <v>28</v>
      </c>
    </row>
    <row r="171" spans="1:1" x14ac:dyDescent="0.3">
      <c r="A171" t="s">
        <v>29</v>
      </c>
    </row>
    <row r="172" spans="1:1" x14ac:dyDescent="0.3">
      <c r="A172" t="s">
        <v>30</v>
      </c>
    </row>
    <row r="173" spans="1:1" x14ac:dyDescent="0.3">
      <c r="A173" t="s">
        <v>31</v>
      </c>
    </row>
    <row r="174" spans="1:1" x14ac:dyDescent="0.3">
      <c r="A174" t="s">
        <v>104</v>
      </c>
    </row>
    <row r="175" spans="1:1" x14ac:dyDescent="0.3">
      <c r="A175" t="s">
        <v>105</v>
      </c>
    </row>
    <row r="176" spans="1:1" x14ac:dyDescent="0.3">
      <c r="A176" t="s">
        <v>106</v>
      </c>
    </row>
    <row r="177" spans="1:1" x14ac:dyDescent="0.3">
      <c r="A177" t="s">
        <v>107</v>
      </c>
    </row>
    <row r="178" spans="1:1" x14ac:dyDescent="0.3">
      <c r="A178" t="s">
        <v>108</v>
      </c>
    </row>
    <row r="179" spans="1:1" x14ac:dyDescent="0.3">
      <c r="A179" t="s">
        <v>10</v>
      </c>
    </row>
    <row r="180" spans="1:1" x14ac:dyDescent="0.3">
      <c r="A180" t="s">
        <v>26</v>
      </c>
    </row>
    <row r="181" spans="1:1" x14ac:dyDescent="0.3">
      <c r="A181" t="s">
        <v>109</v>
      </c>
    </row>
    <row r="182" spans="1:1" x14ac:dyDescent="0.3">
      <c r="A182" t="s">
        <v>28</v>
      </c>
    </row>
    <row r="183" spans="1:1" x14ac:dyDescent="0.3">
      <c r="A183" t="s">
        <v>29</v>
      </c>
    </row>
    <row r="184" spans="1:1" x14ac:dyDescent="0.3">
      <c r="A184" t="s">
        <v>30</v>
      </c>
    </row>
    <row r="185" spans="1:1" x14ac:dyDescent="0.3">
      <c r="A185" t="s">
        <v>31</v>
      </c>
    </row>
    <row r="186" spans="1:1" x14ac:dyDescent="0.3">
      <c r="A186" t="s">
        <v>110</v>
      </c>
    </row>
    <row r="187" spans="1:1" x14ac:dyDescent="0.3">
      <c r="A187" t="s">
        <v>111</v>
      </c>
    </row>
    <row r="188" spans="1:1" x14ac:dyDescent="0.3">
      <c r="A188" t="s">
        <v>112</v>
      </c>
    </row>
    <row r="189" spans="1:1" x14ac:dyDescent="0.3">
      <c r="A189" t="s">
        <v>113</v>
      </c>
    </row>
    <row r="190" spans="1:1" x14ac:dyDescent="0.3">
      <c r="A190" t="s">
        <v>114</v>
      </c>
    </row>
    <row r="191" spans="1:1" x14ac:dyDescent="0.3">
      <c r="A191" t="s">
        <v>10</v>
      </c>
    </row>
    <row r="192" spans="1:1" x14ac:dyDescent="0.3">
      <c r="A192" t="s">
        <v>26</v>
      </c>
    </row>
    <row r="193" spans="1:1" x14ac:dyDescent="0.3">
      <c r="A193" t="s">
        <v>115</v>
      </c>
    </row>
    <row r="194" spans="1:1" x14ac:dyDescent="0.3">
      <c r="A194" t="s">
        <v>28</v>
      </c>
    </row>
    <row r="195" spans="1:1" x14ac:dyDescent="0.3">
      <c r="A195" t="s">
        <v>29</v>
      </c>
    </row>
    <row r="196" spans="1:1" x14ac:dyDescent="0.3">
      <c r="A196" t="s">
        <v>30</v>
      </c>
    </row>
    <row r="197" spans="1:1" x14ac:dyDescent="0.3">
      <c r="A197" t="s">
        <v>31</v>
      </c>
    </row>
    <row r="198" spans="1:1" x14ac:dyDescent="0.3">
      <c r="A198" t="s">
        <v>116</v>
      </c>
    </row>
    <row r="199" spans="1:1" x14ac:dyDescent="0.3">
      <c r="A199" t="s">
        <v>117</v>
      </c>
    </row>
    <row r="200" spans="1:1" x14ac:dyDescent="0.3">
      <c r="A200" t="s">
        <v>118</v>
      </c>
    </row>
    <row r="201" spans="1:1" x14ac:dyDescent="0.3">
      <c r="A201" t="s">
        <v>119</v>
      </c>
    </row>
    <row r="202" spans="1:1" x14ac:dyDescent="0.3">
      <c r="A202" t="s">
        <v>120</v>
      </c>
    </row>
    <row r="203" spans="1:1" x14ac:dyDescent="0.3">
      <c r="A203" t="s">
        <v>10</v>
      </c>
    </row>
    <row r="204" spans="1:1" x14ac:dyDescent="0.3">
      <c r="A204" t="s">
        <v>26</v>
      </c>
    </row>
    <row r="205" spans="1:1" x14ac:dyDescent="0.3">
      <c r="A205" t="s">
        <v>121</v>
      </c>
    </row>
    <row r="206" spans="1:1" x14ac:dyDescent="0.3">
      <c r="A206" t="s">
        <v>28</v>
      </c>
    </row>
    <row r="207" spans="1:1" x14ac:dyDescent="0.3">
      <c r="A207" t="s">
        <v>29</v>
      </c>
    </row>
    <row r="208" spans="1:1" x14ac:dyDescent="0.3">
      <c r="A208" t="s">
        <v>30</v>
      </c>
    </row>
    <row r="209" spans="1:1" x14ac:dyDescent="0.3">
      <c r="A209" t="s">
        <v>31</v>
      </c>
    </row>
    <row r="210" spans="1:1" x14ac:dyDescent="0.3">
      <c r="A210" t="s">
        <v>122</v>
      </c>
    </row>
    <row r="211" spans="1:1" x14ac:dyDescent="0.3">
      <c r="A211" t="s">
        <v>123</v>
      </c>
    </row>
    <row r="212" spans="1:1" x14ac:dyDescent="0.3">
      <c r="A212" t="s">
        <v>124</v>
      </c>
    </row>
    <row r="213" spans="1:1" x14ac:dyDescent="0.3">
      <c r="A213" t="s">
        <v>125</v>
      </c>
    </row>
    <row r="214" spans="1:1" x14ac:dyDescent="0.3">
      <c r="A214" t="s">
        <v>126</v>
      </c>
    </row>
    <row r="215" spans="1:1" x14ac:dyDescent="0.3">
      <c r="A215" t="s">
        <v>10</v>
      </c>
    </row>
    <row r="216" spans="1:1" x14ac:dyDescent="0.3">
      <c r="A216" t="s">
        <v>26</v>
      </c>
    </row>
    <row r="217" spans="1:1" x14ac:dyDescent="0.3">
      <c r="A217" t="s">
        <v>127</v>
      </c>
    </row>
    <row r="218" spans="1:1" x14ac:dyDescent="0.3">
      <c r="A218" t="s">
        <v>28</v>
      </c>
    </row>
    <row r="219" spans="1:1" x14ac:dyDescent="0.3">
      <c r="A219" t="s">
        <v>29</v>
      </c>
    </row>
    <row r="220" spans="1:1" x14ac:dyDescent="0.3">
      <c r="A220" t="s">
        <v>30</v>
      </c>
    </row>
    <row r="221" spans="1:1" x14ac:dyDescent="0.3">
      <c r="A221" t="s">
        <v>31</v>
      </c>
    </row>
    <row r="222" spans="1:1" x14ac:dyDescent="0.3">
      <c r="A222" t="s">
        <v>128</v>
      </c>
    </row>
    <row r="223" spans="1:1" x14ac:dyDescent="0.3">
      <c r="A223" t="s">
        <v>129</v>
      </c>
    </row>
    <row r="224" spans="1:1" x14ac:dyDescent="0.3">
      <c r="A224" t="s">
        <v>130</v>
      </c>
    </row>
    <row r="225" spans="1:1" x14ac:dyDescent="0.3">
      <c r="A225" t="s">
        <v>131</v>
      </c>
    </row>
    <row r="226" spans="1:1" x14ac:dyDescent="0.3">
      <c r="A226" t="s">
        <v>132</v>
      </c>
    </row>
    <row r="227" spans="1:1" x14ac:dyDescent="0.3">
      <c r="A227" t="s">
        <v>10</v>
      </c>
    </row>
    <row r="228" spans="1:1" x14ac:dyDescent="0.3">
      <c r="A228" t="s">
        <v>26</v>
      </c>
    </row>
    <row r="229" spans="1:1" x14ac:dyDescent="0.3">
      <c r="A229" t="s">
        <v>133</v>
      </c>
    </row>
    <row r="230" spans="1:1" x14ac:dyDescent="0.3">
      <c r="A230" t="s">
        <v>28</v>
      </c>
    </row>
    <row r="231" spans="1:1" x14ac:dyDescent="0.3">
      <c r="A231" t="s">
        <v>29</v>
      </c>
    </row>
    <row r="232" spans="1:1" x14ac:dyDescent="0.3">
      <c r="A232" t="s">
        <v>30</v>
      </c>
    </row>
    <row r="233" spans="1:1" x14ac:dyDescent="0.3">
      <c r="A233" t="s">
        <v>31</v>
      </c>
    </row>
    <row r="234" spans="1:1" x14ac:dyDescent="0.3">
      <c r="A234" t="s">
        <v>134</v>
      </c>
    </row>
    <row r="235" spans="1:1" x14ac:dyDescent="0.3">
      <c r="A235" t="s">
        <v>135</v>
      </c>
    </row>
    <row r="236" spans="1:1" x14ac:dyDescent="0.3">
      <c r="A236" t="s">
        <v>136</v>
      </c>
    </row>
    <row r="237" spans="1:1" x14ac:dyDescent="0.3">
      <c r="A237" t="s">
        <v>137</v>
      </c>
    </row>
    <row r="238" spans="1:1" x14ac:dyDescent="0.3">
      <c r="A238" t="s">
        <v>138</v>
      </c>
    </row>
    <row r="239" spans="1:1" x14ac:dyDescent="0.3">
      <c r="A239" t="s">
        <v>10</v>
      </c>
    </row>
    <row r="240" spans="1:1" x14ac:dyDescent="0.3">
      <c r="A240" t="s">
        <v>26</v>
      </c>
    </row>
    <row r="241" spans="1:1" x14ac:dyDescent="0.3">
      <c r="A241" t="s">
        <v>139</v>
      </c>
    </row>
    <row r="242" spans="1:1" x14ac:dyDescent="0.3">
      <c r="A242" t="s">
        <v>28</v>
      </c>
    </row>
    <row r="243" spans="1:1" x14ac:dyDescent="0.3">
      <c r="A243" t="s">
        <v>29</v>
      </c>
    </row>
    <row r="244" spans="1:1" x14ac:dyDescent="0.3">
      <c r="A244" t="s">
        <v>30</v>
      </c>
    </row>
    <row r="245" spans="1:1" x14ac:dyDescent="0.3">
      <c r="A245" t="s">
        <v>31</v>
      </c>
    </row>
    <row r="246" spans="1:1" x14ac:dyDescent="0.3">
      <c r="A246" t="s">
        <v>140</v>
      </c>
    </row>
    <row r="247" spans="1:1" x14ac:dyDescent="0.3">
      <c r="A247" t="s">
        <v>141</v>
      </c>
    </row>
    <row r="248" spans="1:1" x14ac:dyDescent="0.3">
      <c r="A248" t="s">
        <v>142</v>
      </c>
    </row>
    <row r="249" spans="1:1" x14ac:dyDescent="0.3">
      <c r="A249" t="s">
        <v>143</v>
      </c>
    </row>
    <row r="250" spans="1:1" x14ac:dyDescent="0.3">
      <c r="A250" t="s">
        <v>144</v>
      </c>
    </row>
    <row r="251" spans="1:1" x14ac:dyDescent="0.3">
      <c r="A251" t="s">
        <v>10</v>
      </c>
    </row>
    <row r="252" spans="1:1" x14ac:dyDescent="0.3">
      <c r="A252" t="s">
        <v>26</v>
      </c>
    </row>
    <row r="253" spans="1:1" x14ac:dyDescent="0.3">
      <c r="A253" t="s">
        <v>145</v>
      </c>
    </row>
    <row r="254" spans="1:1" x14ac:dyDescent="0.3">
      <c r="A254" t="s">
        <v>28</v>
      </c>
    </row>
    <row r="255" spans="1:1" x14ac:dyDescent="0.3">
      <c r="A255" t="s">
        <v>29</v>
      </c>
    </row>
    <row r="256" spans="1:1" x14ac:dyDescent="0.3">
      <c r="A256" t="s">
        <v>30</v>
      </c>
    </row>
    <row r="257" spans="1:1" x14ac:dyDescent="0.3">
      <c r="A257" t="s">
        <v>31</v>
      </c>
    </row>
    <row r="258" spans="1:1" x14ac:dyDescent="0.3">
      <c r="A258" t="s">
        <v>146</v>
      </c>
    </row>
    <row r="259" spans="1:1" x14ac:dyDescent="0.3">
      <c r="A259" t="s">
        <v>147</v>
      </c>
    </row>
    <row r="260" spans="1:1" x14ac:dyDescent="0.3">
      <c r="A260" t="s">
        <v>148</v>
      </c>
    </row>
    <row r="261" spans="1:1" x14ac:dyDescent="0.3">
      <c r="A261" t="s">
        <v>149</v>
      </c>
    </row>
    <row r="262" spans="1:1" x14ac:dyDescent="0.3">
      <c r="A262" t="s">
        <v>150</v>
      </c>
    </row>
    <row r="263" spans="1:1" x14ac:dyDescent="0.3">
      <c r="A263" t="s">
        <v>10</v>
      </c>
    </row>
    <row r="264" spans="1:1" x14ac:dyDescent="0.3">
      <c r="A264" t="s">
        <v>26</v>
      </c>
    </row>
    <row r="265" spans="1:1" x14ac:dyDescent="0.3">
      <c r="A265" t="s">
        <v>151</v>
      </c>
    </row>
    <row r="266" spans="1:1" x14ac:dyDescent="0.3">
      <c r="A266" t="s">
        <v>28</v>
      </c>
    </row>
    <row r="267" spans="1:1" x14ac:dyDescent="0.3">
      <c r="A267" t="s">
        <v>29</v>
      </c>
    </row>
    <row r="268" spans="1:1" x14ac:dyDescent="0.3">
      <c r="A268" t="s">
        <v>30</v>
      </c>
    </row>
    <row r="269" spans="1:1" x14ac:dyDescent="0.3">
      <c r="A269" t="s">
        <v>31</v>
      </c>
    </row>
    <row r="270" spans="1:1" x14ac:dyDescent="0.3">
      <c r="A270" t="s">
        <v>152</v>
      </c>
    </row>
    <row r="271" spans="1:1" x14ac:dyDescent="0.3">
      <c r="A271" t="s">
        <v>153</v>
      </c>
    </row>
    <row r="272" spans="1:1" x14ac:dyDescent="0.3">
      <c r="A272" t="s">
        <v>154</v>
      </c>
    </row>
    <row r="273" spans="1:1" x14ac:dyDescent="0.3">
      <c r="A273" t="s">
        <v>155</v>
      </c>
    </row>
    <row r="274" spans="1:1" x14ac:dyDescent="0.3">
      <c r="A274" t="s">
        <v>156</v>
      </c>
    </row>
    <row r="275" spans="1:1" x14ac:dyDescent="0.3">
      <c r="A275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4"/>
  <sheetViews>
    <sheetView tabSelected="1" workbookViewId="0">
      <selection sqref="A1:XFD1"/>
    </sheetView>
  </sheetViews>
  <sheetFormatPr defaultRowHeight="14.4" x14ac:dyDescent="0.3"/>
  <sheetData>
    <row r="1" spans="1:3" x14ac:dyDescent="0.3">
      <c r="A1" s="4" t="s">
        <v>163</v>
      </c>
      <c r="B1">
        <v>5.2668277000000003</v>
      </c>
      <c r="C1">
        <v>9.8302399999999998E-2</v>
      </c>
    </row>
    <row r="2" spans="1:3" x14ac:dyDescent="0.3">
      <c r="A2" s="4" t="s">
        <v>168</v>
      </c>
      <c r="B2">
        <v>7.2511929000000004</v>
      </c>
      <c r="C2">
        <v>0.74885520000000005</v>
      </c>
    </row>
    <row r="3" spans="1:3" x14ac:dyDescent="0.3">
      <c r="A3" s="4"/>
    </row>
    <row r="4" spans="1:3" x14ac:dyDescent="0.3">
      <c r="A4" s="4"/>
    </row>
    <row r="5" spans="1:3" x14ac:dyDescent="0.3">
      <c r="A5" s="4"/>
    </row>
    <row r="6" spans="1:3" x14ac:dyDescent="0.3">
      <c r="A6" s="4"/>
    </row>
    <row r="7" spans="1:3" x14ac:dyDescent="0.3">
      <c r="A7" s="4"/>
    </row>
    <row r="8" spans="1:3" x14ac:dyDescent="0.3">
      <c r="A8" s="4"/>
    </row>
    <row r="9" spans="1:3" x14ac:dyDescent="0.3">
      <c r="A9" s="4"/>
    </row>
    <row r="10" spans="1:3" x14ac:dyDescent="0.3">
      <c r="A10" s="4"/>
    </row>
    <row r="11" spans="1:3" x14ac:dyDescent="0.3">
      <c r="A11" s="4"/>
    </row>
    <row r="12" spans="1:3" x14ac:dyDescent="0.3">
      <c r="A12" s="4"/>
    </row>
    <row r="13" spans="1:3" x14ac:dyDescent="0.3">
      <c r="A13" s="4"/>
    </row>
    <row r="14" spans="1:3" x14ac:dyDescent="0.3">
      <c r="A14" s="4"/>
    </row>
    <row r="15" spans="1:3" x14ac:dyDescent="0.3">
      <c r="A15" s="4"/>
    </row>
    <row r="16" spans="1:3" x14ac:dyDescent="0.3">
      <c r="A16" s="3"/>
    </row>
    <row r="17" spans="1:1" x14ac:dyDescent="0.3">
      <c r="A17" s="3"/>
    </row>
    <row r="18" spans="1:1" x14ac:dyDescent="0.3">
      <c r="A18" s="3"/>
    </row>
    <row r="19" spans="1:1" x14ac:dyDescent="0.3">
      <c r="A19" s="3"/>
    </row>
    <row r="20" spans="1:1" x14ac:dyDescent="0.3">
      <c r="A20" s="3"/>
    </row>
    <row r="21" spans="1:1" x14ac:dyDescent="0.3">
      <c r="A21" s="3"/>
    </row>
    <row r="22" spans="1:1" x14ac:dyDescent="0.3">
      <c r="A22" s="3"/>
    </row>
    <row r="23" spans="1:1" x14ac:dyDescent="0.3">
      <c r="A23" s="3"/>
    </row>
    <row r="24" spans="1:1" x14ac:dyDescent="0.3">
      <c r="A24" s="3"/>
    </row>
    <row r="25" spans="1:1" x14ac:dyDescent="0.3">
      <c r="A25" s="3"/>
    </row>
    <row r="26" spans="1:1" x14ac:dyDescent="0.3">
      <c r="A26" s="3"/>
    </row>
    <row r="27" spans="1:1" x14ac:dyDescent="0.3">
      <c r="A27" s="3"/>
    </row>
    <row r="28" spans="1:1" x14ac:dyDescent="0.3">
      <c r="A28" s="3"/>
    </row>
    <row r="29" spans="1:1" x14ac:dyDescent="0.3">
      <c r="A29" s="3"/>
    </row>
    <row r="30" spans="1:1" x14ac:dyDescent="0.3">
      <c r="A30" s="3"/>
    </row>
    <row r="31" spans="1:1" x14ac:dyDescent="0.3">
      <c r="A31" s="3"/>
    </row>
    <row r="32" spans="1:1" x14ac:dyDescent="0.3">
      <c r="A32" s="3"/>
    </row>
    <row r="33" spans="1:1" x14ac:dyDescent="0.3">
      <c r="A33" s="3"/>
    </row>
    <row r="34" spans="1:1" x14ac:dyDescent="0.3">
      <c r="A34" s="3"/>
    </row>
    <row r="35" spans="1:1" x14ac:dyDescent="0.3">
      <c r="A35" s="3"/>
    </row>
    <row r="36" spans="1:1" x14ac:dyDescent="0.3">
      <c r="A36" s="3"/>
    </row>
    <row r="37" spans="1:1" x14ac:dyDescent="0.3">
      <c r="A37" s="3"/>
    </row>
    <row r="38" spans="1:1" x14ac:dyDescent="0.3">
      <c r="A38" s="3"/>
    </row>
    <row r="39" spans="1:1" x14ac:dyDescent="0.3">
      <c r="A39" s="3"/>
    </row>
    <row r="40" spans="1:1" x14ac:dyDescent="0.3">
      <c r="A40" s="3"/>
    </row>
    <row r="41" spans="1:1" x14ac:dyDescent="0.3">
      <c r="A41" s="3"/>
    </row>
    <row r="42" spans="1:1" x14ac:dyDescent="0.3">
      <c r="A42" s="3"/>
    </row>
    <row r="43" spans="1:1" x14ac:dyDescent="0.3">
      <c r="A43" s="3"/>
    </row>
    <row r="44" spans="1:1" x14ac:dyDescent="0.3">
      <c r="A44" s="3"/>
    </row>
    <row r="45" spans="1:1" x14ac:dyDescent="0.3">
      <c r="A45" s="3"/>
    </row>
    <row r="46" spans="1:1" x14ac:dyDescent="0.3">
      <c r="A46" s="3"/>
    </row>
    <row r="47" spans="1:1" x14ac:dyDescent="0.3">
      <c r="A47" s="3"/>
    </row>
    <row r="48" spans="1:1" x14ac:dyDescent="0.3">
      <c r="A48" s="3"/>
    </row>
    <row r="49" spans="1:1" x14ac:dyDescent="0.3">
      <c r="A49" s="3"/>
    </row>
    <row r="50" spans="1:1" x14ac:dyDescent="0.3">
      <c r="A50" s="3"/>
    </row>
    <row r="51" spans="1:1" x14ac:dyDescent="0.3">
      <c r="A51" s="3"/>
    </row>
    <row r="52" spans="1:1" x14ac:dyDescent="0.3">
      <c r="A52" s="3"/>
    </row>
    <row r="53" spans="1:1" x14ac:dyDescent="0.3">
      <c r="A53" s="3"/>
    </row>
    <row r="54" spans="1:1" x14ac:dyDescent="0.3">
      <c r="A54" s="3"/>
    </row>
    <row r="55" spans="1:1" x14ac:dyDescent="0.3">
      <c r="A55" s="3"/>
    </row>
    <row r="56" spans="1:1" x14ac:dyDescent="0.3">
      <c r="A56" s="3"/>
    </row>
    <row r="57" spans="1:1" x14ac:dyDescent="0.3">
      <c r="A57" s="3"/>
    </row>
    <row r="58" spans="1:1" x14ac:dyDescent="0.3">
      <c r="A58" s="3"/>
    </row>
    <row r="59" spans="1:1" x14ac:dyDescent="0.3">
      <c r="A59" s="3"/>
    </row>
    <row r="60" spans="1:1" x14ac:dyDescent="0.3">
      <c r="A60" s="3"/>
    </row>
    <row r="61" spans="1:1" x14ac:dyDescent="0.3">
      <c r="A61" s="3"/>
    </row>
    <row r="62" spans="1:1" x14ac:dyDescent="0.3">
      <c r="A62" s="3"/>
    </row>
    <row r="63" spans="1:1" x14ac:dyDescent="0.3">
      <c r="A63" s="3"/>
    </row>
    <row r="64" spans="1:1" x14ac:dyDescent="0.3">
      <c r="A64" s="3"/>
    </row>
    <row r="65" spans="1:1" x14ac:dyDescent="0.3">
      <c r="A65" s="3"/>
    </row>
    <row r="66" spans="1:1" x14ac:dyDescent="0.3">
      <c r="A66" s="3"/>
    </row>
    <row r="67" spans="1:1" x14ac:dyDescent="0.3">
      <c r="A67" s="3"/>
    </row>
    <row r="68" spans="1:1" x14ac:dyDescent="0.3">
      <c r="A68" s="3"/>
    </row>
    <row r="69" spans="1:1" x14ac:dyDescent="0.3">
      <c r="A69" s="3"/>
    </row>
    <row r="70" spans="1:1" x14ac:dyDescent="0.3">
      <c r="A70" s="3"/>
    </row>
    <row r="71" spans="1:1" x14ac:dyDescent="0.3">
      <c r="A71" s="3"/>
    </row>
    <row r="72" spans="1:1" x14ac:dyDescent="0.3">
      <c r="A72" s="3"/>
    </row>
    <row r="73" spans="1:1" x14ac:dyDescent="0.3">
      <c r="A73" s="3"/>
    </row>
    <row r="74" spans="1:1" x14ac:dyDescent="0.3">
      <c r="A74" s="3"/>
    </row>
    <row r="75" spans="1:1" x14ac:dyDescent="0.3">
      <c r="A75" s="3"/>
    </row>
    <row r="76" spans="1:1" x14ac:dyDescent="0.3">
      <c r="A76" s="3"/>
    </row>
    <row r="77" spans="1:1" x14ac:dyDescent="0.3">
      <c r="A77" s="3"/>
    </row>
    <row r="78" spans="1:1" x14ac:dyDescent="0.3">
      <c r="A78" s="3"/>
    </row>
    <row r="79" spans="1:1" x14ac:dyDescent="0.3">
      <c r="A79" s="3"/>
    </row>
    <row r="80" spans="1:1" x14ac:dyDescent="0.3">
      <c r="A80" s="3"/>
    </row>
    <row r="81" spans="1:1" x14ac:dyDescent="0.3">
      <c r="A81" s="3"/>
    </row>
    <row r="82" spans="1:1" x14ac:dyDescent="0.3">
      <c r="A82" s="3"/>
    </row>
    <row r="83" spans="1:1" x14ac:dyDescent="0.3">
      <c r="A83" s="3"/>
    </row>
    <row r="84" spans="1:1" x14ac:dyDescent="0.3">
      <c r="A84" s="3"/>
    </row>
    <row r="85" spans="1:1" x14ac:dyDescent="0.3">
      <c r="A85" s="3"/>
    </row>
    <row r="86" spans="1:1" x14ac:dyDescent="0.3">
      <c r="A86" s="3"/>
    </row>
    <row r="87" spans="1:1" x14ac:dyDescent="0.3">
      <c r="A87" s="3"/>
    </row>
    <row r="88" spans="1:1" x14ac:dyDescent="0.3">
      <c r="A88" s="3"/>
    </row>
    <row r="89" spans="1:1" x14ac:dyDescent="0.3">
      <c r="A89" s="3"/>
    </row>
    <row r="90" spans="1:1" x14ac:dyDescent="0.3">
      <c r="A90" s="3"/>
    </row>
    <row r="91" spans="1:1" x14ac:dyDescent="0.3">
      <c r="A91" s="3"/>
    </row>
    <row r="92" spans="1:1" x14ac:dyDescent="0.3">
      <c r="A92" s="3"/>
    </row>
    <row r="93" spans="1:1" x14ac:dyDescent="0.3">
      <c r="A93" s="3"/>
    </row>
    <row r="94" spans="1:1" x14ac:dyDescent="0.3">
      <c r="A94" s="3"/>
    </row>
    <row r="95" spans="1:1" x14ac:dyDescent="0.3">
      <c r="A95" s="3"/>
    </row>
    <row r="96" spans="1:1" x14ac:dyDescent="0.3">
      <c r="A96" s="3"/>
    </row>
    <row r="97" spans="1:1" x14ac:dyDescent="0.3">
      <c r="A97" s="3"/>
    </row>
    <row r="98" spans="1:1" x14ac:dyDescent="0.3">
      <c r="A98" s="3"/>
    </row>
    <row r="99" spans="1:1" x14ac:dyDescent="0.3">
      <c r="A99" s="3"/>
    </row>
    <row r="100" spans="1:1" x14ac:dyDescent="0.3">
      <c r="A100" s="3"/>
    </row>
    <row r="101" spans="1:1" x14ac:dyDescent="0.3">
      <c r="A101" s="3"/>
    </row>
    <row r="102" spans="1:1" x14ac:dyDescent="0.3">
      <c r="A102" s="3"/>
    </row>
    <row r="103" spans="1:1" x14ac:dyDescent="0.3">
      <c r="A103" s="3"/>
    </row>
    <row r="104" spans="1:1" x14ac:dyDescent="0.3">
      <c r="A104" s="3"/>
    </row>
    <row r="105" spans="1:1" x14ac:dyDescent="0.3">
      <c r="A105" s="3"/>
    </row>
    <row r="106" spans="1:1" x14ac:dyDescent="0.3">
      <c r="A106" s="3"/>
    </row>
    <row r="107" spans="1:1" x14ac:dyDescent="0.3">
      <c r="A107" s="3"/>
    </row>
    <row r="108" spans="1:1" x14ac:dyDescent="0.3">
      <c r="A108" s="3"/>
    </row>
    <row r="109" spans="1:1" x14ac:dyDescent="0.3">
      <c r="A109" s="3"/>
    </row>
    <row r="110" spans="1:1" x14ac:dyDescent="0.3">
      <c r="A110" s="3"/>
    </row>
    <row r="111" spans="1:1" x14ac:dyDescent="0.3">
      <c r="A111" s="3"/>
    </row>
    <row r="112" spans="1:1" x14ac:dyDescent="0.3">
      <c r="A112" s="3"/>
    </row>
    <row r="113" spans="1:1" x14ac:dyDescent="0.3">
      <c r="A113" s="3"/>
    </row>
    <row r="114" spans="1:1" x14ac:dyDescent="0.3">
      <c r="A114" s="3"/>
    </row>
    <row r="115" spans="1:1" x14ac:dyDescent="0.3">
      <c r="A115" s="3"/>
    </row>
    <row r="116" spans="1:1" x14ac:dyDescent="0.3">
      <c r="A116" s="3"/>
    </row>
    <row r="117" spans="1:1" x14ac:dyDescent="0.3">
      <c r="A117" s="3"/>
    </row>
    <row r="118" spans="1:1" x14ac:dyDescent="0.3">
      <c r="A118" s="3"/>
    </row>
    <row r="119" spans="1:1" x14ac:dyDescent="0.3">
      <c r="A119" s="3"/>
    </row>
    <row r="120" spans="1:1" x14ac:dyDescent="0.3">
      <c r="A120" s="3"/>
    </row>
    <row r="121" spans="1:1" x14ac:dyDescent="0.3">
      <c r="A121" s="3"/>
    </row>
    <row r="122" spans="1:1" x14ac:dyDescent="0.3">
      <c r="A122" s="3"/>
    </row>
    <row r="123" spans="1:1" x14ac:dyDescent="0.3">
      <c r="A123" s="3"/>
    </row>
    <row r="124" spans="1:1" x14ac:dyDescent="0.3">
      <c r="A124" s="3"/>
    </row>
    <row r="125" spans="1:1" x14ac:dyDescent="0.3">
      <c r="A125" s="3"/>
    </row>
    <row r="126" spans="1:1" x14ac:dyDescent="0.3">
      <c r="A126" s="3"/>
    </row>
    <row r="127" spans="1:1" x14ac:dyDescent="0.3">
      <c r="A127" s="3"/>
    </row>
    <row r="128" spans="1:1" x14ac:dyDescent="0.3">
      <c r="A128" s="3"/>
    </row>
    <row r="129" spans="1:1" x14ac:dyDescent="0.3">
      <c r="A129" s="3"/>
    </row>
    <row r="130" spans="1:1" x14ac:dyDescent="0.3">
      <c r="A130" s="3"/>
    </row>
    <row r="131" spans="1:1" x14ac:dyDescent="0.3">
      <c r="A131" s="3"/>
    </row>
    <row r="132" spans="1:1" x14ac:dyDescent="0.3">
      <c r="A132" s="3"/>
    </row>
    <row r="133" spans="1:1" x14ac:dyDescent="0.3">
      <c r="A133" s="3"/>
    </row>
    <row r="134" spans="1:1" x14ac:dyDescent="0.3">
      <c r="A134" s="3"/>
    </row>
    <row r="135" spans="1:1" x14ac:dyDescent="0.3">
      <c r="A135" s="3"/>
    </row>
    <row r="136" spans="1:1" x14ac:dyDescent="0.3">
      <c r="A136" s="3"/>
    </row>
    <row r="137" spans="1:1" x14ac:dyDescent="0.3">
      <c r="A137" s="3"/>
    </row>
    <row r="138" spans="1:1" x14ac:dyDescent="0.3">
      <c r="A138" s="3"/>
    </row>
    <row r="139" spans="1:1" x14ac:dyDescent="0.3">
      <c r="A139" s="3"/>
    </row>
    <row r="140" spans="1:1" x14ac:dyDescent="0.3">
      <c r="A140" s="3"/>
    </row>
    <row r="141" spans="1:1" x14ac:dyDescent="0.3">
      <c r="A141" s="3"/>
    </row>
    <row r="142" spans="1:1" x14ac:dyDescent="0.3">
      <c r="A142" s="3"/>
    </row>
    <row r="143" spans="1:1" x14ac:dyDescent="0.3">
      <c r="A143" s="3"/>
    </row>
    <row r="144" spans="1:1" x14ac:dyDescent="0.3">
      <c r="A144" s="3"/>
    </row>
    <row r="145" spans="1:1" x14ac:dyDescent="0.3">
      <c r="A145" s="3"/>
    </row>
    <row r="146" spans="1:1" x14ac:dyDescent="0.3">
      <c r="A146" s="3"/>
    </row>
    <row r="147" spans="1:1" x14ac:dyDescent="0.3">
      <c r="A147" s="3"/>
    </row>
    <row r="148" spans="1:1" x14ac:dyDescent="0.3">
      <c r="A148" s="3"/>
    </row>
    <row r="149" spans="1:1" x14ac:dyDescent="0.3">
      <c r="A149" s="3"/>
    </row>
    <row r="150" spans="1:1" x14ac:dyDescent="0.3">
      <c r="A150" s="3"/>
    </row>
    <row r="151" spans="1:1" x14ac:dyDescent="0.3">
      <c r="A151" s="3"/>
    </row>
    <row r="152" spans="1:1" x14ac:dyDescent="0.3">
      <c r="A152" s="3"/>
    </row>
    <row r="153" spans="1:1" x14ac:dyDescent="0.3">
      <c r="A153" s="3"/>
    </row>
    <row r="154" spans="1:1" x14ac:dyDescent="0.3">
      <c r="A154" s="3"/>
    </row>
    <row r="155" spans="1:1" x14ac:dyDescent="0.3">
      <c r="A155" s="3"/>
    </row>
    <row r="156" spans="1:1" x14ac:dyDescent="0.3">
      <c r="A156" s="3"/>
    </row>
    <row r="157" spans="1:1" x14ac:dyDescent="0.3">
      <c r="A157" s="3"/>
    </row>
    <row r="158" spans="1:1" x14ac:dyDescent="0.3">
      <c r="A158" s="3"/>
    </row>
    <row r="159" spans="1:1" x14ac:dyDescent="0.3">
      <c r="A159" s="3"/>
    </row>
    <row r="160" spans="1:1" x14ac:dyDescent="0.3">
      <c r="A160" s="3"/>
    </row>
    <row r="161" spans="1:1" x14ac:dyDescent="0.3">
      <c r="A161" s="3"/>
    </row>
    <row r="162" spans="1:1" x14ac:dyDescent="0.3">
      <c r="A162" s="3"/>
    </row>
    <row r="163" spans="1:1" x14ac:dyDescent="0.3">
      <c r="A163" s="3"/>
    </row>
    <row r="164" spans="1:1" x14ac:dyDescent="0.3">
      <c r="A164" s="3"/>
    </row>
    <row r="165" spans="1:1" x14ac:dyDescent="0.3">
      <c r="A165" s="3"/>
    </row>
    <row r="166" spans="1:1" x14ac:dyDescent="0.3">
      <c r="A166" s="3"/>
    </row>
    <row r="167" spans="1:1" x14ac:dyDescent="0.3">
      <c r="A167" s="3"/>
    </row>
    <row r="168" spans="1:1" x14ac:dyDescent="0.3">
      <c r="A168" s="3"/>
    </row>
    <row r="169" spans="1:1" x14ac:dyDescent="0.3">
      <c r="A169" s="3"/>
    </row>
    <row r="170" spans="1:1" x14ac:dyDescent="0.3">
      <c r="A170" s="3"/>
    </row>
    <row r="171" spans="1:1" x14ac:dyDescent="0.3">
      <c r="A171" s="3"/>
    </row>
    <row r="172" spans="1:1" x14ac:dyDescent="0.3">
      <c r="A172" s="3"/>
    </row>
    <row r="173" spans="1:1" x14ac:dyDescent="0.3">
      <c r="A173" s="3"/>
    </row>
    <row r="174" spans="1:1" x14ac:dyDescent="0.3">
      <c r="A174" s="3"/>
    </row>
    <row r="175" spans="1:1" x14ac:dyDescent="0.3">
      <c r="A175" s="3"/>
    </row>
    <row r="176" spans="1:1" x14ac:dyDescent="0.3">
      <c r="A176" s="3"/>
    </row>
    <row r="177" spans="1:1" x14ac:dyDescent="0.3">
      <c r="A177" s="3"/>
    </row>
    <row r="178" spans="1:1" x14ac:dyDescent="0.3">
      <c r="A178" s="3"/>
    </row>
    <row r="179" spans="1:1" x14ac:dyDescent="0.3">
      <c r="A179" s="3"/>
    </row>
    <row r="180" spans="1:1" x14ac:dyDescent="0.3">
      <c r="A180" s="3"/>
    </row>
    <row r="181" spans="1:1" x14ac:dyDescent="0.3">
      <c r="A181" s="3"/>
    </row>
    <row r="182" spans="1:1" x14ac:dyDescent="0.3">
      <c r="A182" s="3"/>
    </row>
    <row r="183" spans="1:1" x14ac:dyDescent="0.3">
      <c r="A183" s="3"/>
    </row>
    <row r="184" spans="1:1" x14ac:dyDescent="0.3">
      <c r="A184" s="3"/>
    </row>
    <row r="185" spans="1:1" x14ac:dyDescent="0.3">
      <c r="A185" s="3"/>
    </row>
    <row r="186" spans="1:1" x14ac:dyDescent="0.3">
      <c r="A186" s="3"/>
    </row>
    <row r="187" spans="1:1" x14ac:dyDescent="0.3">
      <c r="A187" s="3"/>
    </row>
    <row r="188" spans="1:1" x14ac:dyDescent="0.3">
      <c r="A188" s="3"/>
    </row>
    <row r="189" spans="1:1" x14ac:dyDescent="0.3">
      <c r="A189" s="3"/>
    </row>
    <row r="190" spans="1:1" x14ac:dyDescent="0.3">
      <c r="A190" s="3"/>
    </row>
    <row r="191" spans="1:1" x14ac:dyDescent="0.3">
      <c r="A191" s="3"/>
    </row>
    <row r="192" spans="1:1" x14ac:dyDescent="0.3">
      <c r="A192" s="3"/>
    </row>
    <row r="193" spans="1:1" x14ac:dyDescent="0.3">
      <c r="A193" s="3"/>
    </row>
    <row r="194" spans="1:1" x14ac:dyDescent="0.3">
      <c r="A194" s="3"/>
    </row>
    <row r="195" spans="1:1" x14ac:dyDescent="0.3">
      <c r="A195" s="3"/>
    </row>
    <row r="196" spans="1:1" x14ac:dyDescent="0.3">
      <c r="A196" s="3"/>
    </row>
    <row r="197" spans="1:1" x14ac:dyDescent="0.3">
      <c r="A197" s="3"/>
    </row>
    <row r="198" spans="1:1" x14ac:dyDescent="0.3">
      <c r="A198" s="3"/>
    </row>
    <row r="199" spans="1:1" x14ac:dyDescent="0.3">
      <c r="A199" s="3"/>
    </row>
    <row r="200" spans="1:1" x14ac:dyDescent="0.3">
      <c r="A200" s="3"/>
    </row>
    <row r="201" spans="1:1" x14ac:dyDescent="0.3">
      <c r="A201" s="3"/>
    </row>
    <row r="202" spans="1:1" x14ac:dyDescent="0.3">
      <c r="A202" s="3"/>
    </row>
    <row r="203" spans="1:1" x14ac:dyDescent="0.3">
      <c r="A203" s="3"/>
    </row>
    <row r="204" spans="1:1" x14ac:dyDescent="0.3">
      <c r="A204" s="3"/>
    </row>
    <row r="205" spans="1:1" x14ac:dyDescent="0.3">
      <c r="A205" s="3"/>
    </row>
    <row r="206" spans="1:1" x14ac:dyDescent="0.3">
      <c r="A206" s="3"/>
    </row>
    <row r="207" spans="1:1" x14ac:dyDescent="0.3">
      <c r="A207" s="3"/>
    </row>
    <row r="208" spans="1:1" x14ac:dyDescent="0.3">
      <c r="A208" s="3"/>
    </row>
    <row r="209" spans="1:1" x14ac:dyDescent="0.3">
      <c r="A209" s="3"/>
    </row>
    <row r="210" spans="1:1" x14ac:dyDescent="0.3">
      <c r="A210" s="3"/>
    </row>
    <row r="211" spans="1:1" x14ac:dyDescent="0.3">
      <c r="A211" s="3"/>
    </row>
    <row r="212" spans="1:1" x14ac:dyDescent="0.3">
      <c r="A212" s="3"/>
    </row>
    <row r="213" spans="1:1" x14ac:dyDescent="0.3">
      <c r="A213" s="3"/>
    </row>
    <row r="214" spans="1:1" x14ac:dyDescent="0.3">
      <c r="A214" s="3"/>
    </row>
    <row r="215" spans="1:1" x14ac:dyDescent="0.3">
      <c r="A215" s="3"/>
    </row>
    <row r="216" spans="1:1" x14ac:dyDescent="0.3">
      <c r="A216" s="3"/>
    </row>
    <row r="217" spans="1:1" x14ac:dyDescent="0.3">
      <c r="A217" s="3"/>
    </row>
    <row r="218" spans="1:1" x14ac:dyDescent="0.3">
      <c r="A218" s="3"/>
    </row>
    <row r="219" spans="1:1" x14ac:dyDescent="0.3">
      <c r="A219" s="3"/>
    </row>
    <row r="220" spans="1:1" x14ac:dyDescent="0.3">
      <c r="A220" s="3"/>
    </row>
    <row r="221" spans="1:1" x14ac:dyDescent="0.3">
      <c r="A221" s="3"/>
    </row>
    <row r="222" spans="1:1" x14ac:dyDescent="0.3">
      <c r="A222" s="3"/>
    </row>
    <row r="223" spans="1:1" x14ac:dyDescent="0.3">
      <c r="A223" s="3"/>
    </row>
    <row r="224" spans="1:1" x14ac:dyDescent="0.3">
      <c r="A224" s="3"/>
    </row>
    <row r="225" spans="1:1" x14ac:dyDescent="0.3">
      <c r="A225" s="3"/>
    </row>
    <row r="226" spans="1:1" x14ac:dyDescent="0.3">
      <c r="A226" s="3"/>
    </row>
    <row r="227" spans="1:1" x14ac:dyDescent="0.3">
      <c r="A227" s="3"/>
    </row>
    <row r="228" spans="1:1" x14ac:dyDescent="0.3">
      <c r="A228" s="3"/>
    </row>
    <row r="229" spans="1:1" x14ac:dyDescent="0.3">
      <c r="A229" s="3"/>
    </row>
    <row r="230" spans="1:1" x14ac:dyDescent="0.3">
      <c r="A230" s="3"/>
    </row>
    <row r="231" spans="1:1" x14ac:dyDescent="0.3">
      <c r="A231" s="3"/>
    </row>
    <row r="232" spans="1:1" x14ac:dyDescent="0.3">
      <c r="A232" s="3"/>
    </row>
    <row r="233" spans="1:1" x14ac:dyDescent="0.3">
      <c r="A233" s="3"/>
    </row>
    <row r="234" spans="1:1" x14ac:dyDescent="0.3">
      <c r="A234" s="3"/>
    </row>
    <row r="235" spans="1:1" x14ac:dyDescent="0.3">
      <c r="A235" s="3"/>
    </row>
    <row r="236" spans="1:1" x14ac:dyDescent="0.3">
      <c r="A236" s="3"/>
    </row>
    <row r="237" spans="1:1" x14ac:dyDescent="0.3">
      <c r="A237" s="3"/>
    </row>
    <row r="238" spans="1:1" x14ac:dyDescent="0.3">
      <c r="A238" s="3"/>
    </row>
    <row r="239" spans="1:1" x14ac:dyDescent="0.3">
      <c r="A239" s="3"/>
    </row>
    <row r="240" spans="1:1" x14ac:dyDescent="0.3">
      <c r="A240" s="3"/>
    </row>
    <row r="241" spans="1:1" x14ac:dyDescent="0.3">
      <c r="A241" s="3"/>
    </row>
    <row r="242" spans="1:1" x14ac:dyDescent="0.3">
      <c r="A242" s="3"/>
    </row>
    <row r="243" spans="1:1" x14ac:dyDescent="0.3">
      <c r="A243" s="3"/>
    </row>
    <row r="244" spans="1:1" x14ac:dyDescent="0.3">
      <c r="A244" s="3"/>
    </row>
    <row r="245" spans="1:1" x14ac:dyDescent="0.3">
      <c r="A245" s="3"/>
    </row>
    <row r="246" spans="1:1" x14ac:dyDescent="0.3">
      <c r="A246" s="3"/>
    </row>
    <row r="247" spans="1:1" x14ac:dyDescent="0.3">
      <c r="A247" s="3"/>
    </row>
    <row r="248" spans="1:1" x14ac:dyDescent="0.3">
      <c r="A248" s="3"/>
    </row>
    <row r="249" spans="1:1" x14ac:dyDescent="0.3">
      <c r="A249" s="3"/>
    </row>
    <row r="250" spans="1:1" x14ac:dyDescent="0.3">
      <c r="A250" s="3"/>
    </row>
    <row r="251" spans="1:1" x14ac:dyDescent="0.3">
      <c r="A251" s="3"/>
    </row>
    <row r="252" spans="1:1" x14ac:dyDescent="0.3">
      <c r="A252" s="3"/>
    </row>
    <row r="253" spans="1:1" x14ac:dyDescent="0.3">
      <c r="A253" s="3"/>
    </row>
    <row r="254" spans="1:1" x14ac:dyDescent="0.3">
      <c r="A25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fit</vt:lpstr>
      <vt:lpstr>stat</vt:lpstr>
      <vt:lpstr>dg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2017-08-13T12:15:38Z</dcterms:modified>
</cp:coreProperties>
</file>