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2"/>
  </bookViews>
  <sheets>
    <sheet name="fit" sheetId="2" r:id="rId1"/>
    <sheet name="stat" sheetId="1" r:id="rId2"/>
    <sheet name="dg" sheetId="3" r:id="rId3"/>
  </sheets>
  <calcPr calcId="145621"/>
</workbook>
</file>

<file path=xl/calcChain.xml><?xml version="1.0" encoding="utf-8"?>
<calcChain xmlns="http://schemas.openxmlformats.org/spreadsheetml/2006/main">
  <c r="C40" i="2" l="1"/>
  <c r="C41" i="2"/>
  <c r="G257" i="2" l="1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C4" i="2"/>
  <c r="G3" i="2"/>
  <c r="C3" i="2"/>
  <c r="G2" i="2"/>
  <c r="C2" i="2"/>
  <c r="J1" i="2"/>
  <c r="G1" i="2"/>
  <c r="F1" i="2"/>
  <c r="C1" i="2"/>
  <c r="B1" i="2"/>
</calcChain>
</file>

<file path=xl/sharedStrings.xml><?xml version="1.0" encoding="utf-8"?>
<sst xmlns="http://schemas.openxmlformats.org/spreadsheetml/2006/main" count="313" uniqueCount="174">
  <si>
    <t xml:space="preserve">    MARQUARDT NON-LINEAR LEAST-SQUARES FIT</t>
  </si>
  <si>
    <t xml:space="preserve">    NUMERICAL PARTIAL DERIVATIVES</t>
  </si>
  <si>
    <t xml:space="preserve">    MATRIX INVERSION BY GAUSS-JORDAN</t>
  </si>
  <si>
    <t xml:space="preserve">    CHISQ CONVERGED IN            1  ITERATIONS</t>
  </si>
  <si>
    <t xml:space="preserve">    FIT TOLERANCE =    1.0000000000000000E-004</t>
  </si>
  <si>
    <t xml:space="preserve">    TOTAL # OF VAR PARAMETERS =          109</t>
  </si>
  <si>
    <t xml:space="preserve"> %---------------   PARAMETERS  ---------------%</t>
  </si>
  <si>
    <t xml:space="preserve">           TEMPERATURE (K) =    298.1500000</t>
  </si>
  <si>
    <t>Urea</t>
  </si>
  <si>
    <t xml:space="preserve">Protein </t>
  </si>
  <si>
    <t>#AA</t>
  </si>
  <si>
    <t>Final conc</t>
  </si>
  <si>
    <t>uM</t>
  </si>
  <si>
    <t xml:space="preserve"> Filename: STAT.DAT     Date:               Time:         </t>
  </si>
  <si>
    <t xml:space="preserve"> %-----------FIT INFO AND STATISTICS-----------%</t>
  </si>
  <si>
    <t xml:space="preserve">    DATA FROM FILE    240.0000000                          </t>
  </si>
  <si>
    <t xml:space="preserve">    CORRESPONDING DATA RANGE:       0.0000</t>
  </si>
  <si>
    <t xml:space="preserve">    GOODNESS OF FIT =    1.0000000000000000     </t>
  </si>
  <si>
    <t xml:space="preserve">  </t>
  </si>
  <si>
    <t xml:space="preserve">                                    value             stddev     dependency</t>
  </si>
  <si>
    <t xml:space="preserve">     </t>
  </si>
  <si>
    <t xml:space="preserve"> &gt;&gt; BUFFER    11 [     240.00000]    240.0000000                          </t>
  </si>
  <si>
    <t xml:space="preserve"> &gt;&gt; BUFFER    12 [     239.00000]    239.0000000                          </t>
  </si>
  <si>
    <t xml:space="preserve"> &gt;&gt; BUFFER    13 [     238.00000]    238.0000000                          </t>
  </si>
  <si>
    <t xml:space="preserve"> &gt;&gt; BUFFER    14 [     237.00000]    237.0000000                          </t>
  </si>
  <si>
    <t xml:space="preserve"> &gt;&gt; BUFFER    15 [     236.00000]    236.0000000                          </t>
  </si>
  <si>
    <t xml:space="preserve"> &gt;&gt; BUFFER    16 [     235.00000]    235.0000000                          </t>
  </si>
  <si>
    <t xml:space="preserve"> &gt;&gt; BUFFER    17 [     234.00000]    234.0000000                          </t>
  </si>
  <si>
    <t xml:space="preserve"> &gt;&gt; BUFFER    18 [     233.00000]    233.0000000                          </t>
  </si>
  <si>
    <t xml:space="preserve"> &gt;&gt; BUFFER    19 [     232.00000]    232.0000000                          </t>
  </si>
  <si>
    <t xml:space="preserve"> &gt;&gt; BUFFER    20 [     231.00000]    231.0000000                          </t>
  </si>
  <si>
    <t xml:space="preserve"> &gt;&gt; BUFFER    21 [     230.00000]    230.0000000                          </t>
  </si>
  <si>
    <t xml:space="preserve"> &gt;&gt; BUFFER    22 [     229.00000]    229.0000000                          </t>
  </si>
  <si>
    <t xml:space="preserve"> &gt;&gt; BUFFER    23 [     228.00000]    228.0000000                          </t>
  </si>
  <si>
    <t xml:space="preserve"> &gt;&gt; BUFFER    24 [     227.00000]    227.0000000                          </t>
  </si>
  <si>
    <t xml:space="preserve"> &gt;&gt; BUFFER    25 [     226.00000]    226.0000000                          </t>
  </si>
  <si>
    <t xml:space="preserve"> &gt;&gt; BUFFER    26 [     225.00000]    225.0000000                          </t>
  </si>
  <si>
    <t xml:space="preserve"> &gt;&gt; BUFFER    27 [     224.00000]    224.0000000                          </t>
  </si>
  <si>
    <t xml:space="preserve"> &gt;&gt; BUFFER    28 [     223.00000]    223.0000000                          </t>
  </si>
  <si>
    <t xml:space="preserve"> &gt;&gt; BUFFER    29 [     222.00000]    222.0000000                          </t>
  </si>
  <si>
    <t xml:space="preserve"> &gt;&gt; BUFFER    30 [     221.00000]    221.0000000                          </t>
  </si>
  <si>
    <t xml:space="preserve"> &gt;&gt; BUFFER    31 [     220.00000]    220.0000000                          </t>
  </si>
  <si>
    <t>temp</t>
  </si>
  <si>
    <t>C</t>
  </si>
  <si>
    <t>+/-</t>
  </si>
  <si>
    <t xml:space="preserve">    RANGE OF POINTS USED FOR FIT:    1   40</t>
  </si>
  <si>
    <t xml:space="preserve">    TOTAL # OF DATA POINTS =          840</t>
  </si>
  <si>
    <t xml:space="preserve">    NO. DEGREES OF FREEDOM =          731</t>
  </si>
  <si>
    <t xml:space="preserve">    CHI-SQUARED=    42.862030427114910     </t>
  </si>
  <si>
    <t xml:space="preserve">    REDUCED CHI-SQUARED =    5.8634788545984827E-002</t>
  </si>
  <si>
    <t xml:space="preserve">            Gni (Kcal/mol) =      4.2430227  +/-      0.1848979  0.9559438</t>
  </si>
  <si>
    <t xml:space="preserve">        Ani (Kcal/mol/[D]) =      2.1447111  +/-      0.0901281  0.9539358</t>
  </si>
  <si>
    <t xml:space="preserve">            Giu (Kcal/mol) =      5.9656807  +/-      0.1711220  0.9670509</t>
  </si>
  <si>
    <t xml:space="preserve">        Aiu (Kcal/mol/[D]) =      1.0885199  +/-      0.0296212  0.9647816</t>
  </si>
  <si>
    <t xml:space="preserve">  SLOPE OF NATIVE BASELINE =      0.3248459  +/-      0.1430611  0.8157550</t>
  </si>
  <si>
    <t xml:space="preserve">  Y-INT OF NATIVE BASELINE =     -7.6253011  +/-      0.1272228  0.5835907</t>
  </si>
  <si>
    <t xml:space="preserve"> SLOPE OF UNFOLDED BASELIN =      0.1163629  +/-      0.0599303  0.9146815</t>
  </si>
  <si>
    <t xml:space="preserve"> Y-INT OF UNFOLDED BASELIN =     -4.0399773  +/-      0.4928864  0.9245423</t>
  </si>
  <si>
    <t xml:space="preserve">               Z PARAMETER =      0.5536471  +/-      0.0851495  0.7814180</t>
  </si>
  <si>
    <t xml:space="preserve">  SLOPE OF NATIVE BASELINE =      0.4447900  +/-      0.1407553  0.8174406</t>
  </si>
  <si>
    <t xml:space="preserve">  Y-INT OF NATIVE BASELINE =     -9.3665293  +/-      0.1257302  0.5820996</t>
  </si>
  <si>
    <t xml:space="preserve"> SLOPE OF UNFOLDED BASELIN =      0.1551659  +/-      0.0598703  0.9144262</t>
  </si>
  <si>
    <t xml:space="preserve"> Y-INT OF UNFOLDED BASELIN =     -4.8421823  +/-      0.4924983  0.9240634</t>
  </si>
  <si>
    <t xml:space="preserve">               Z PARAMETER =      0.5389533  +/-      0.0683721  0.7783191</t>
  </si>
  <si>
    <t xml:space="preserve">  SLOPE OF NATIVE BASELINE =      0.5936445  +/-      0.1398208  0.8185345</t>
  </si>
  <si>
    <t xml:space="preserve">  Y-INT OF NATIVE BASELINE =    -11.3271204  +/-      0.1249211  0.5811525</t>
  </si>
  <si>
    <t xml:space="preserve"> SLOPE OF UNFOLDED BASELIN =      0.2133438  +/-      0.0598465  0.9143068</t>
  </si>
  <si>
    <t xml:space="preserve"> Y-INT OF UNFOLDED BASELIN =     -5.7662597  +/-      0.4923973  0.9238362</t>
  </si>
  <si>
    <t xml:space="preserve">               Z PARAMETER =      0.5315210  +/-      0.0563328  0.7765010</t>
  </si>
  <si>
    <t xml:space="preserve">  SLOPE OF NATIVE BASELINE =      0.7403137  +/-      0.1392825  0.8217407</t>
  </si>
  <si>
    <t xml:space="preserve">  Y-INT OF NATIVE BASELINE =    -13.5335602  +/-      0.1239881  0.5810786</t>
  </si>
  <si>
    <t xml:space="preserve"> SLOPE OF UNFOLDED BASELIN =      0.2567332  +/-      0.0599614  0.9143242</t>
  </si>
  <si>
    <t xml:space="preserve"> Y-INT OF UNFOLDED BASELIN =     -6.6118523  +/-      0.4936424  0.9236628</t>
  </si>
  <si>
    <t xml:space="preserve">               Z PARAMETER =      0.5186229  +/-      0.0457203  0.7771901</t>
  </si>
  <si>
    <t xml:space="preserve">  SLOPE OF NATIVE BASELINE =      0.8993731  +/-      0.1394310  0.8258712</t>
  </si>
  <si>
    <t xml:space="preserve">  Y-INT OF NATIVE BASELINE =    -15.9973791  +/-      0.1231507  0.5814868</t>
  </si>
  <si>
    <t xml:space="preserve"> SLOPE OF UNFOLDED BASELIN =      0.2977960  +/-      0.0601525  0.9144438</t>
  </si>
  <si>
    <t xml:space="preserve"> Y-INT OF UNFOLDED BASELIN =     -7.4711744  +/-      0.4956217  0.9235865</t>
  </si>
  <si>
    <t xml:space="preserve">               Z PARAMETER =      0.5050680  +/-      0.0376149  0.7794070</t>
  </si>
  <si>
    <t xml:space="preserve">  SLOPE OF NATIVE BASELINE =      1.1189492  +/-      0.1381065  0.8292801</t>
  </si>
  <si>
    <t xml:space="preserve">  Y-INT OF NATIVE BASELINE =    -18.5956185  +/-      0.1217453  0.5810620</t>
  </si>
  <si>
    <t xml:space="preserve"> SLOPE OF UNFOLDED BASELIN =      0.3580637  +/-      0.0603184  0.9144779</t>
  </si>
  <si>
    <t xml:space="preserve"> Y-INT OF UNFOLDED BASELIN =     -8.4071205  +/-      0.4974301  0.9233585</t>
  </si>
  <si>
    <t xml:space="preserve">               Z PARAMETER =      0.4869247  +/-      0.0321078  0.7793434</t>
  </si>
  <si>
    <t xml:space="preserve">  SLOPE OF NATIVE BASELINE =      1.3254670  +/-      0.1390718  0.8337570</t>
  </si>
  <si>
    <t xml:space="preserve">  Y-INT OF NATIVE BASELINE =    -21.3773094  +/-      0.1211114  0.5818890</t>
  </si>
  <si>
    <t xml:space="preserve"> SLOPE OF UNFOLDED BASELIN =      0.4215575  +/-      0.0605963  0.9147347</t>
  </si>
  <si>
    <t xml:space="preserve"> Y-INT OF UNFOLDED BASELIN =     -9.4115468  +/-      0.5002419  0.9234478</t>
  </si>
  <si>
    <t xml:space="preserve">               Z PARAMETER =      0.4745365  +/-      0.0278946  0.7828210</t>
  </si>
  <si>
    <t xml:space="preserve">  SLOPE OF NATIVE BASELINE =      1.5677136  +/-      0.1394273  0.8378302</t>
  </si>
  <si>
    <t xml:space="preserve">  Y-INT OF NATIVE BASELINE =    -24.2905204  +/-      0.1202500  0.5823999</t>
  </si>
  <si>
    <t xml:space="preserve"> SLOPE OF UNFOLDED BASELIN =      0.4854478  +/-      0.0608879  0.9149889</t>
  </si>
  <si>
    <t xml:space="preserve"> Y-INT OF UNFOLDED BASELIN =    -10.4400883  +/-      0.5032144  0.9235099</t>
  </si>
  <si>
    <t xml:space="preserve">               Z PARAMETER =      0.4602244  +/-      0.0246942  0.7853061</t>
  </si>
  <si>
    <t xml:space="preserve">  SLOPE OF NATIVE BASELINE =      1.7890194  +/-      0.1413877  0.8428989</t>
  </si>
  <si>
    <t xml:space="preserve">  Y-INT OF NATIVE BASELINE =    -27.2276463  +/-      0.1198366  0.5838138</t>
  </si>
  <si>
    <t xml:space="preserve"> SLOPE OF UNFOLDED BASELIN =      0.5396627  +/-      0.0612884  0.9154210</t>
  </si>
  <si>
    <t xml:space="preserve"> Y-INT OF UNFOLDED BASELIN =    -11.3857862  +/-      0.5072048  0.9237987</t>
  </si>
  <si>
    <t xml:space="preserve">               Z PARAMETER =      0.4485845  +/-      0.0221746  0.7902084</t>
  </si>
  <si>
    <t xml:space="preserve">  SLOPE OF NATIVE BASELINE =      2.0040577  +/-      0.1439318  0.8479702</t>
  </si>
  <si>
    <t xml:space="preserve">  Y-INT OF NATIVE BASELINE =    -30.0801287  +/-      0.1196295  0.5855288</t>
  </si>
  <si>
    <t xml:space="preserve"> SLOPE OF UNFOLDED BASELIN =      0.5963569  +/-      0.0617352  0.9159295</t>
  </si>
  <si>
    <t xml:space="preserve"> Y-INT OF UNFOLDED BASELIN =    -12.3045166  +/-      0.5116291  0.9241940</t>
  </si>
  <si>
    <t xml:space="preserve">               Z PARAMETER =      0.4386445  +/-      0.0203168  0.7955979</t>
  </si>
  <si>
    <t xml:space="preserve">  SLOPE OF NATIVE BASELINE =      2.2202561  +/-      0.1464684  0.8524468</t>
  </si>
  <si>
    <t xml:space="preserve">  Y-INT OF NATIVE BASELINE =    -32.8685717  +/-      0.1195204  0.5871904</t>
  </si>
  <si>
    <t xml:space="preserve"> SLOPE OF UNFOLDED BASELIN =      0.6646289  +/-      0.0621749  0.9164382</t>
  </si>
  <si>
    <t xml:space="preserve"> Y-INT OF UNFOLDED BASELIN =    -13.3331760  +/-      0.5159697  0.9246135</t>
  </si>
  <si>
    <t xml:space="preserve">               Z PARAMETER =      0.4303064  +/-      0.0189797  0.8004698</t>
  </si>
  <si>
    <t xml:space="preserve">  SLOPE OF NATIVE BASELINE =      2.4262631  +/-      0.1486340  0.8562398</t>
  </si>
  <si>
    <t xml:space="preserve">  Y-INT OF NATIVE BASELINE =    -35.4843566  +/-      0.1194278  0.5887542</t>
  </si>
  <si>
    <t xml:space="preserve"> SLOPE OF UNFOLDED BASELIN =      0.7408000  +/-      0.0625901  0.9169143</t>
  </si>
  <si>
    <t xml:space="preserve"> Y-INT OF UNFOLDED BASELIN =    -14.4335160  +/-      0.5200600  0.9250071</t>
  </si>
  <si>
    <t xml:space="preserve">               Z PARAMETER =      0.4225949  +/-      0.0180267  0.8046183</t>
  </si>
  <si>
    <t xml:space="preserve">  SLOPE OF NATIVE BASELINE =      2.6051279  +/-      0.1507009  0.8601943</t>
  </si>
  <si>
    <t xml:space="preserve">  Y-INT OF NATIVE BASELINE =    -37.8904998  +/-      0.1192950  0.5906532</t>
  </si>
  <si>
    <t xml:space="preserve"> SLOPE OF UNFOLDED BASELIN =      0.7874995  +/-      0.0630779  0.9174602</t>
  </si>
  <si>
    <t xml:space="preserve"> Y-INT OF UNFOLDED BASELIN =    -15.2857483  +/-      0.5248563  0.9254461</t>
  </si>
  <si>
    <t xml:space="preserve">               Z PARAMETER =      0.4129328  +/-      0.0171978  0.8089505</t>
  </si>
  <si>
    <t xml:space="preserve">  SLOPE OF NATIVE BASELINE =      2.7673085  +/-      0.1520804  0.8630832</t>
  </si>
  <si>
    <t xml:space="preserve">  Y-INT OF NATIVE BASELINE =    -39.8986067  +/-      0.1191466  0.5921318</t>
  </si>
  <si>
    <t xml:space="preserve"> SLOPE OF UNFOLDED BASELIN =      0.8362502  +/-      0.0634753  0.9178964</t>
  </si>
  <si>
    <t xml:space="preserve"> Y-INT OF UNFOLDED BASELIN =    -16.0565055  +/-      0.5287582  0.9257907</t>
  </si>
  <si>
    <t xml:space="preserve">               Z PARAMETER =      0.4047666  +/-      0.0166189  0.8120022</t>
  </si>
  <si>
    <t xml:space="preserve">  SLOPE OF NATIVE BASELINE =      2.8973164  +/-      0.1529047  0.8655795</t>
  </si>
  <si>
    <t xml:space="preserve">  Y-INT OF NATIVE BASELINE =    -41.5753298  +/-      0.1189637  0.5937213</t>
  </si>
  <si>
    <t xml:space="preserve"> SLOPE OF UNFOLDED BASELIN =      0.8824618  +/-      0.0638622  0.9183050</t>
  </si>
  <si>
    <t xml:space="preserve"> Y-INT OF UNFOLDED BASELIN =    -16.7602109  +/-      0.5325505  0.9260926</t>
  </si>
  <si>
    <t xml:space="preserve">               Z PARAMETER =      0.3956502  +/-      0.0162106  0.8146368</t>
  </si>
  <si>
    <t xml:space="preserve">  SLOPE OF NATIVE BASELINE =      2.9503169  +/-      0.1548420  0.8685383</t>
  </si>
  <si>
    <t xml:space="preserve">  Y-INT OF NATIVE BASELINE =    -42.8859536  +/-      0.1191465  0.5960024</t>
  </si>
  <si>
    <t xml:space="preserve"> SLOPE OF UNFOLDED BASELIN =      0.9080867  +/-      0.0643203  0.9188211</t>
  </si>
  <si>
    <t xml:space="preserve"> Y-INT OF UNFOLDED BASELIN =    -17.3089181  +/-      0.5370251  0.9265405</t>
  </si>
  <si>
    <t xml:space="preserve">               Z PARAMETER =      0.3888003  +/-      0.0159480  0.8184349</t>
  </si>
  <si>
    <t xml:space="preserve">  SLOPE OF NATIVE BASELINE =      3.0379178  +/-      0.1525479  0.8692205</t>
  </si>
  <si>
    <t xml:space="preserve">  Y-INT OF NATIVE BASELINE =    -43.7775165  +/-      0.1184064  0.5969830</t>
  </si>
  <si>
    <t xml:space="preserve"> SLOPE OF UNFOLDED BASELIN =      0.9321032  +/-      0.0645541  0.9189781</t>
  </si>
  <si>
    <t xml:space="preserve"> Y-INT OF UNFOLDED BASELIN =    -17.7814523  +/-      0.5393287  0.9265041</t>
  </si>
  <si>
    <t xml:space="preserve">               Z PARAMETER =      0.3743454  +/-      0.0157627  0.8182030</t>
  </si>
  <si>
    <t xml:space="preserve">  SLOPE OF NATIVE BASELINE =      3.0199622  +/-      0.1527573  0.8714539</t>
  </si>
  <si>
    <t xml:space="preserve">  Y-INT OF NATIVE BASELINE =    -44.2827916  +/-      0.1183039  0.5994261</t>
  </si>
  <si>
    <t xml:space="preserve"> SLOPE OF UNFOLDED BASELIN =      0.9120478  +/-      0.0650005  0.9194270</t>
  </si>
  <si>
    <t xml:space="preserve"> Y-INT OF UNFOLDED BASELIN =    -17.8685228  +/-      0.5436917  0.9268186</t>
  </si>
  <si>
    <t xml:space="preserve">               Z PARAMETER =      0.3627775  +/-      0.0156400  0.8207676</t>
  </si>
  <si>
    <t xml:space="preserve">  SLOPE OF NATIVE BASELINE =      3.0055869  +/-      0.1515243  0.8715185</t>
  </si>
  <si>
    <t xml:space="preserve">  Y-INT OF NATIVE BASELINE =    -44.5223511  +/-      0.1181208  0.6003342</t>
  </si>
  <si>
    <t xml:space="preserve"> SLOPE OF UNFOLDED BASELIN =      0.9675888  +/-      0.0650704  0.9194550</t>
  </si>
  <si>
    <t xml:space="preserve"> Y-INT OF UNFOLDED BASELIN =    -18.5767606  +/-      0.5443861  0.9267621</t>
  </si>
  <si>
    <t xml:space="preserve">               Z PARAMETER =      0.3564281  +/-      0.0158264  0.8208075</t>
  </si>
  <si>
    <t xml:space="preserve">  SLOPE OF NATIVE BASELINE =      3.0248793  +/-      0.1475750  0.8695271</t>
  </si>
  <si>
    <t xml:space="preserve">  Y-INT OF NATIVE BASELINE =    -44.5363908  +/-      0.1174200  0.5999305</t>
  </si>
  <si>
    <t xml:space="preserve"> SLOPE OF UNFOLDED BASELIN =      1.0751102  +/-      0.0648351  0.9190872</t>
  </si>
  <si>
    <t xml:space="preserve"> Y-INT OF UNFOLDED BASELIN =    -19.6534201  +/-      0.5421146  0.9262619</t>
  </si>
  <si>
    <t xml:space="preserve">               Z PARAMETER =      0.3482199  +/-      0.0162185  0.8178466</t>
  </si>
  <si>
    <t xml:space="preserve">  SLOPE OF NATIVE BASELINE =      2.9797096  +/-      0.1456813  0.8694451</t>
  </si>
  <si>
    <t xml:space="preserve">  Y-INT OF NATIVE BASELINE =    -44.4449647  +/-      0.1171421  0.6012086</t>
  </si>
  <si>
    <t xml:space="preserve"> SLOPE OF UNFOLDED BASELIN =      1.1446815  +/-      0.0648885  0.9190697</t>
  </si>
  <si>
    <t xml:space="preserve"> Y-INT OF UNFOLDED BASELIN =    -20.3861394  +/-      0.5426557  0.9261197</t>
  </si>
  <si>
    <t xml:space="preserve">               Z PARAMETER =      0.3389791  +/-      0.0165943  0.8177717</t>
  </si>
  <si>
    <t>&gt;&gt; BUFFER    29 [     222.</t>
  </si>
  <si>
    <t>Gni (Kcal/mol)</t>
  </si>
  <si>
    <t>=</t>
  </si>
  <si>
    <t>Ani (Kcal/mol/[D])</t>
  </si>
  <si>
    <t>Giu (Kcal/mol)</t>
  </si>
  <si>
    <t>Aiu (Kcal/mol/[D])</t>
  </si>
  <si>
    <t>SLOPE OF NATIVE BASELINE</t>
  </si>
  <si>
    <t>Y-INT OF NATIVE BASELINE</t>
  </si>
  <si>
    <t>SLOPE OF UNFOLDED BASELIN</t>
  </si>
  <si>
    <t>Y-INT OF UNFOLDED BASELIN</t>
  </si>
  <si>
    <t>Z PARAMETER</t>
  </si>
  <si>
    <t>TEMPERATURE (K)</t>
  </si>
  <si>
    <t>SsM73A</t>
  </si>
  <si>
    <t>Gni</t>
  </si>
  <si>
    <t>Giu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</si>
</sst>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workbookViewId="0">
      <selection activeCell="K8" sqref="K8"/>
    </sheetView>
  </sheetViews>
  <sheetFormatPr defaultRowHeight="14.4" x14ac:dyDescent="0.3"/>
  <cols>
    <col min="2" max="2" width="11.5546875" customWidth="1"/>
    <col min="6" max="6" width="10.6640625" customWidth="1"/>
  </cols>
  <sheetData>
    <row r="1" spans="1:16" ht="45" x14ac:dyDescent="0.25">
      <c r="A1" s="1" t="s">
        <v>8</v>
      </c>
      <c r="B1" s="1" t="str">
        <f>CONCATENATE($O$1,"-Data")</f>
        <v>SsM73A-Data</v>
      </c>
      <c r="C1" s="1" t="str">
        <f>CONCATENATE($O$1,"-Data-MRE")</f>
        <v>SsM73A-Data-MRE</v>
      </c>
      <c r="D1" s="1"/>
      <c r="E1" s="1" t="s">
        <v>8</v>
      </c>
      <c r="F1" s="1" t="str">
        <f>CONCATENATE($O$1,"-Model")</f>
        <v>SsM73A-Model</v>
      </c>
      <c r="G1" s="1" t="str">
        <f>CONCATENATE($O$1,"-Model-MRE")</f>
        <v>SsM73A-Model-MRE</v>
      </c>
      <c r="H1" s="1"/>
      <c r="I1" s="1" t="s">
        <v>8</v>
      </c>
      <c r="J1" s="1" t="str">
        <f>CONCATENATE($O$1,"-Residual")</f>
        <v>SsM73A-Residual</v>
      </c>
      <c r="K1" s="1"/>
      <c r="N1" t="s">
        <v>9</v>
      </c>
      <c r="O1" t="s">
        <v>171</v>
      </c>
    </row>
    <row r="2" spans="1:16" ht="15" x14ac:dyDescent="0.25">
      <c r="A2" s="2">
        <v>0</v>
      </c>
      <c r="B2" s="2">
        <v>-44.823880000000003</v>
      </c>
      <c r="C2">
        <f>(B2*100000)/($O$2*0.5*$O$3)</f>
        <v>-12297.360768175584</v>
      </c>
      <c r="E2" s="2">
        <v>0</v>
      </c>
      <c r="F2" s="2">
        <v>-44.515180000000001</v>
      </c>
      <c r="G2">
        <f>(F2*100000)/($O$2*0.5*$O$3)</f>
        <v>-12212.669410150891</v>
      </c>
      <c r="I2" s="2">
        <v>0</v>
      </c>
      <c r="J2" s="2">
        <v>-0.30869930000000001</v>
      </c>
      <c r="N2" t="s">
        <v>10</v>
      </c>
      <c r="O2">
        <v>243</v>
      </c>
    </row>
    <row r="3" spans="1:16" ht="15" x14ac:dyDescent="0.25">
      <c r="A3" s="2">
        <v>0.16500000000000001</v>
      </c>
      <c r="B3" s="2">
        <v>-43.842280000000002</v>
      </c>
      <c r="C3">
        <f t="shared" ref="C3:C41" si="0">(B3*100000)/($O$2*0.5*$O$3)</f>
        <v>-12028.06035665295</v>
      </c>
      <c r="E3" s="2">
        <v>3.8725490000000001E-2</v>
      </c>
      <c r="F3" s="2">
        <v>-44.397730000000003</v>
      </c>
      <c r="G3">
        <f t="shared" ref="G3:G66" si="1">(F3*100000)/($O$2*0.5*$O$3)</f>
        <v>-12180.44718792867</v>
      </c>
      <c r="I3" s="2">
        <v>0.16500000000000001</v>
      </c>
      <c r="J3" s="2">
        <v>0.17129330000000001</v>
      </c>
      <c r="K3" s="2"/>
      <c r="N3" t="s">
        <v>11</v>
      </c>
      <c r="O3">
        <v>3</v>
      </c>
      <c r="P3" t="s">
        <v>12</v>
      </c>
    </row>
    <row r="4" spans="1:16" ht="15" x14ac:dyDescent="0.25">
      <c r="A4" s="2">
        <v>0.34100000000000003</v>
      </c>
      <c r="B4" s="2">
        <v>-43.430579999999999</v>
      </c>
      <c r="C4">
        <f t="shared" si="0"/>
        <v>-11915.111111111111</v>
      </c>
      <c r="E4" s="2">
        <v>7.7450980000000003E-2</v>
      </c>
      <c r="F4" s="2">
        <v>-44.28013</v>
      </c>
      <c r="G4">
        <f t="shared" si="1"/>
        <v>-12148.183813443073</v>
      </c>
      <c r="I4" s="2">
        <v>0.34100000000000003</v>
      </c>
      <c r="J4" s="2">
        <v>4.2927050000000001E-2</v>
      </c>
      <c r="K4" s="2"/>
      <c r="N4" t="s">
        <v>42</v>
      </c>
      <c r="O4">
        <v>30</v>
      </c>
      <c r="P4" t="s">
        <v>43</v>
      </c>
    </row>
    <row r="5" spans="1:16" ht="15" x14ac:dyDescent="0.25">
      <c r="A5" s="2">
        <v>0.55400000000000005</v>
      </c>
      <c r="B5" s="2">
        <v>-42.995280000000001</v>
      </c>
      <c r="C5">
        <f t="shared" si="0"/>
        <v>-11795.687242798354</v>
      </c>
      <c r="E5" s="2">
        <v>0.1161765</v>
      </c>
      <c r="F5" s="2">
        <v>-44.16236</v>
      </c>
      <c r="G5">
        <f t="shared" si="1"/>
        <v>-12115.873799725652</v>
      </c>
      <c r="I5" s="2">
        <v>0.55400000000000005</v>
      </c>
      <c r="J5" s="2">
        <v>-0.18873980000000001</v>
      </c>
      <c r="K5" s="2"/>
    </row>
    <row r="6" spans="1:16" ht="15" x14ac:dyDescent="0.25">
      <c r="A6" s="2">
        <v>0.89600000000000002</v>
      </c>
      <c r="B6" s="2">
        <v>-40.023980000000002</v>
      </c>
      <c r="C6">
        <f t="shared" si="0"/>
        <v>-10980.515775034293</v>
      </c>
      <c r="E6" s="2">
        <v>0.15490200000000001</v>
      </c>
      <c r="F6" s="2">
        <v>-44.044379999999997</v>
      </c>
      <c r="G6">
        <f t="shared" si="1"/>
        <v>-12083.506172839507</v>
      </c>
      <c r="I6" s="2">
        <v>0.89600000000000002</v>
      </c>
      <c r="J6" s="2">
        <v>1.6376850000000001</v>
      </c>
      <c r="K6" s="2"/>
    </row>
    <row r="7" spans="1:16" ht="15" x14ac:dyDescent="0.25">
      <c r="A7" s="2">
        <v>1.2509999999999999</v>
      </c>
      <c r="B7" s="2">
        <v>-41.136780000000002</v>
      </c>
      <c r="C7">
        <f t="shared" si="0"/>
        <v>-11285.810699588477</v>
      </c>
      <c r="E7" s="2">
        <v>0.19362750000000001</v>
      </c>
      <c r="F7" s="2">
        <v>-43.926160000000003</v>
      </c>
      <c r="G7">
        <f t="shared" si="1"/>
        <v>-12051.072702331961</v>
      </c>
      <c r="I7" s="2">
        <v>1.2509999999999999</v>
      </c>
      <c r="J7" s="2">
        <v>-0.93416759999999999</v>
      </c>
      <c r="K7" s="2"/>
    </row>
    <row r="8" spans="1:16" ht="15" x14ac:dyDescent="0.25">
      <c r="A8" s="2">
        <v>1.677</v>
      </c>
      <c r="B8" s="2">
        <v>-37.600679999999997</v>
      </c>
      <c r="C8">
        <f t="shared" si="0"/>
        <v>-10315.687242798353</v>
      </c>
      <c r="E8" s="2">
        <v>0.2323529</v>
      </c>
      <c r="F8" s="2">
        <v>-43.807679999999998</v>
      </c>
      <c r="G8">
        <f t="shared" si="1"/>
        <v>-12018.567901234568</v>
      </c>
      <c r="I8" s="2">
        <v>1.677</v>
      </c>
      <c r="J8" s="2">
        <v>-0.14247899999999999</v>
      </c>
      <c r="K8" s="2"/>
    </row>
    <row r="9" spans="1:16" ht="15" x14ac:dyDescent="0.25">
      <c r="A9" s="2">
        <v>1.5820000000000001</v>
      </c>
      <c r="B9" s="2">
        <v>-38.609580000000001</v>
      </c>
      <c r="C9">
        <f t="shared" si="0"/>
        <v>-10592.477366255143</v>
      </c>
      <c r="E9" s="2">
        <v>0.2710784</v>
      </c>
      <c r="F9" s="2">
        <v>-43.688899999999997</v>
      </c>
      <c r="G9">
        <f t="shared" si="1"/>
        <v>-11985.980795610425</v>
      </c>
      <c r="I9" s="2">
        <v>1.5820000000000001</v>
      </c>
      <c r="J9" s="2">
        <v>-0.40301209999999998</v>
      </c>
      <c r="K9" s="2"/>
    </row>
    <row r="10" spans="1:16" ht="15" x14ac:dyDescent="0.25">
      <c r="A10" s="2">
        <v>1.974</v>
      </c>
      <c r="B10" s="2">
        <v>-34.711579999999998</v>
      </c>
      <c r="C10">
        <f t="shared" si="0"/>
        <v>-9523.0672153635114</v>
      </c>
      <c r="E10" s="2">
        <v>0.30980390000000002</v>
      </c>
      <c r="F10" s="2">
        <v>-43.569769999999998</v>
      </c>
      <c r="G10">
        <f t="shared" si="1"/>
        <v>-11953.297668038409</v>
      </c>
      <c r="I10" s="2">
        <v>1.974</v>
      </c>
      <c r="J10" s="2">
        <v>-1.2549680000000001E-2</v>
      </c>
      <c r="K10" s="2"/>
    </row>
    <row r="11" spans="1:16" ht="15" x14ac:dyDescent="0.25">
      <c r="A11" s="2">
        <v>2.2480000000000002</v>
      </c>
      <c r="B11" s="2">
        <v>-32.23948</v>
      </c>
      <c r="C11">
        <f t="shared" si="0"/>
        <v>-8844.8504801097388</v>
      </c>
      <c r="E11" s="2">
        <v>0.34852939999999999</v>
      </c>
      <c r="F11" s="2">
        <v>-43.450229999999998</v>
      </c>
      <c r="G11">
        <f t="shared" si="1"/>
        <v>-11920.502057613168</v>
      </c>
      <c r="I11" s="2">
        <v>2.2480000000000002</v>
      </c>
      <c r="J11" s="2">
        <v>-3.4724339999999999E-2</v>
      </c>
      <c r="K11" s="2"/>
    </row>
    <row r="12" spans="1:16" ht="15" x14ac:dyDescent="0.25">
      <c r="A12" s="2">
        <v>2.5449999999999999</v>
      </c>
      <c r="B12" s="2">
        <v>-30.67108</v>
      </c>
      <c r="C12">
        <f t="shared" si="0"/>
        <v>-8414.5624142661181</v>
      </c>
      <c r="E12" s="2">
        <v>0.38725490000000001</v>
      </c>
      <c r="F12" s="2">
        <v>-43.330240000000003</v>
      </c>
      <c r="G12">
        <f t="shared" si="1"/>
        <v>-11887.582990397805</v>
      </c>
      <c r="I12" s="2">
        <v>2.5449999999999999</v>
      </c>
      <c r="J12" s="2">
        <v>-0.41096739999999998</v>
      </c>
      <c r="K12" s="2"/>
    </row>
    <row r="13" spans="1:16" ht="15" x14ac:dyDescent="0.25">
      <c r="A13" s="2">
        <v>2.7240000000000002</v>
      </c>
      <c r="B13" s="2">
        <v>-29.545680000000001</v>
      </c>
      <c r="C13">
        <f t="shared" si="0"/>
        <v>-8105.8106995884773</v>
      </c>
      <c r="E13" s="2">
        <v>0.42598039999999998</v>
      </c>
      <c r="F13" s="2">
        <v>-43.209719999999997</v>
      </c>
      <c r="G13">
        <f t="shared" si="1"/>
        <v>-11854.518518518518</v>
      </c>
      <c r="I13" s="2">
        <v>2.7240000000000002</v>
      </c>
      <c r="J13" s="2">
        <v>-0.1013667</v>
      </c>
      <c r="K13" s="2"/>
    </row>
    <row r="14" spans="1:16" ht="15" x14ac:dyDescent="0.25">
      <c r="A14" s="2">
        <v>3.0470000000000002</v>
      </c>
      <c r="B14" s="2">
        <v>-28.324580000000001</v>
      </c>
      <c r="C14">
        <f t="shared" si="0"/>
        <v>-7770.8038408779148</v>
      </c>
      <c r="E14" s="2">
        <v>0.46470590000000001</v>
      </c>
      <c r="F14" s="2">
        <v>-43.0886</v>
      </c>
      <c r="G14">
        <f t="shared" si="1"/>
        <v>-11821.289437585734</v>
      </c>
      <c r="I14" s="2">
        <v>3.0470000000000002</v>
      </c>
      <c r="J14" s="2">
        <v>7.0089130000000003E-3</v>
      </c>
      <c r="K14" s="2"/>
    </row>
    <row r="15" spans="1:16" ht="15" x14ac:dyDescent="0.25">
      <c r="A15" s="2">
        <v>3.25</v>
      </c>
      <c r="B15" s="2">
        <v>-27.303280000000001</v>
      </c>
      <c r="C15">
        <f t="shared" si="0"/>
        <v>-7490.6117969821671</v>
      </c>
      <c r="E15" s="2">
        <v>0.50343139999999997</v>
      </c>
      <c r="F15" s="2">
        <v>-42.966799999999999</v>
      </c>
      <c r="G15">
        <f t="shared" si="1"/>
        <v>-11787.873799725652</v>
      </c>
      <c r="I15" s="2">
        <v>3.25</v>
      </c>
      <c r="J15" s="2">
        <v>0.43005090000000001</v>
      </c>
      <c r="K15" s="2"/>
    </row>
    <row r="16" spans="1:16" ht="15" x14ac:dyDescent="0.25">
      <c r="A16" s="2">
        <v>3.5379999999999998</v>
      </c>
      <c r="B16" s="2">
        <v>-26.836980000000001</v>
      </c>
      <c r="C16">
        <f t="shared" si="0"/>
        <v>-7362.683127572016</v>
      </c>
      <c r="E16" s="2">
        <v>0.54215690000000005</v>
      </c>
      <c r="F16" s="2">
        <v>-42.844209999999997</v>
      </c>
      <c r="G16">
        <f t="shared" si="1"/>
        <v>-11754.241426611798</v>
      </c>
      <c r="I16" s="2">
        <v>3.5379999999999998</v>
      </c>
      <c r="J16" s="2">
        <v>6.7312230000000001E-2</v>
      </c>
      <c r="K16" s="2"/>
    </row>
    <row r="17" spans="1:11" ht="15" x14ac:dyDescent="0.25">
      <c r="A17" s="2">
        <v>3.766</v>
      </c>
      <c r="B17" s="2">
        <v>-25.851379999999999</v>
      </c>
      <c r="C17">
        <f t="shared" si="0"/>
        <v>-7092.2853223593966</v>
      </c>
      <c r="E17" s="2">
        <v>0.58088240000000002</v>
      </c>
      <c r="F17" s="2">
        <v>-42.72072</v>
      </c>
      <c r="G17">
        <f t="shared" si="1"/>
        <v>-11720.362139917695</v>
      </c>
      <c r="I17" s="2">
        <v>3.766</v>
      </c>
      <c r="J17" s="2">
        <v>0.36700559999999999</v>
      </c>
      <c r="K17" s="2"/>
    </row>
    <row r="18" spans="1:11" ht="15" x14ac:dyDescent="0.25">
      <c r="A18" s="2">
        <v>4.0179999999999998</v>
      </c>
      <c r="B18" s="2">
        <v>-25.489879999999999</v>
      </c>
      <c r="C18">
        <f t="shared" si="0"/>
        <v>-6993.1083676268863</v>
      </c>
      <c r="E18" s="2">
        <v>0.61960780000000004</v>
      </c>
      <c r="F18" s="2">
        <v>-42.596200000000003</v>
      </c>
      <c r="G18">
        <f t="shared" si="1"/>
        <v>-11686.200274348423</v>
      </c>
      <c r="I18" s="2">
        <v>4.0179999999999998</v>
      </c>
      <c r="J18" s="2">
        <v>-9.7397600000000001E-2</v>
      </c>
      <c r="K18" s="2"/>
    </row>
    <row r="19" spans="1:11" ht="15" x14ac:dyDescent="0.25">
      <c r="A19" s="2">
        <v>4.3070000000000004</v>
      </c>
      <c r="B19" s="2">
        <v>-24.490480000000002</v>
      </c>
      <c r="C19">
        <f t="shared" si="0"/>
        <v>-6718.9245541838136</v>
      </c>
      <c r="E19" s="2">
        <v>0.65833330000000001</v>
      </c>
      <c r="F19" s="2">
        <v>-42.470509999999997</v>
      </c>
      <c r="G19">
        <f t="shared" si="1"/>
        <v>-11651.717421124829</v>
      </c>
      <c r="I19" s="2">
        <v>4.3070000000000004</v>
      </c>
      <c r="J19" s="2">
        <v>-0.1774067</v>
      </c>
      <c r="K19" s="2"/>
    </row>
    <row r="20" spans="1:11" ht="15" x14ac:dyDescent="0.25">
      <c r="A20" s="2">
        <v>4.5</v>
      </c>
      <c r="B20" s="2">
        <v>-23.429179999999999</v>
      </c>
      <c r="C20">
        <f t="shared" si="0"/>
        <v>-6427.7585733882033</v>
      </c>
      <c r="E20" s="2">
        <v>0.69705879999999998</v>
      </c>
      <c r="F20" s="2">
        <v>-42.34348</v>
      </c>
      <c r="G20">
        <f t="shared" si="1"/>
        <v>-11616.866941015089</v>
      </c>
      <c r="I20" s="2">
        <v>4.5</v>
      </c>
      <c r="J20" s="2">
        <v>6.0344509999999997E-2</v>
      </c>
      <c r="K20" s="2"/>
    </row>
    <row r="21" spans="1:11" ht="15" x14ac:dyDescent="0.25">
      <c r="A21" s="2">
        <v>4.7779999999999996</v>
      </c>
      <c r="B21" s="2">
        <v>-22.199380000000001</v>
      </c>
      <c r="C21">
        <f t="shared" si="0"/>
        <v>-6090.3648834019205</v>
      </c>
      <c r="E21" s="2">
        <v>0.73578429999999995</v>
      </c>
      <c r="F21" s="2">
        <v>-42.214919999999999</v>
      </c>
      <c r="G21">
        <f t="shared" si="1"/>
        <v>-11581.59670781893</v>
      </c>
      <c r="I21" s="2">
        <v>4.7779999999999996</v>
      </c>
      <c r="J21" s="2">
        <v>-6.4764619999999995E-2</v>
      </c>
      <c r="K21" s="2"/>
    </row>
    <row r="22" spans="1:11" x14ac:dyDescent="0.3">
      <c r="A22" s="2">
        <v>5.032</v>
      </c>
      <c r="B22" s="2">
        <v>-20.601179999999999</v>
      </c>
      <c r="C22">
        <f t="shared" si="0"/>
        <v>-5651.9012345679012</v>
      </c>
      <c r="E22" s="2">
        <v>0.77450980000000003</v>
      </c>
      <c r="F22" s="2">
        <v>-42.084620000000001</v>
      </c>
      <c r="G22">
        <f t="shared" si="1"/>
        <v>-11545.849108367627</v>
      </c>
      <c r="I22" s="2">
        <v>5.032</v>
      </c>
      <c r="J22" s="2">
        <v>0.1258088</v>
      </c>
      <c r="K22" s="2"/>
    </row>
    <row r="23" spans="1:11" x14ac:dyDescent="0.3">
      <c r="A23" s="2">
        <v>5.25</v>
      </c>
      <c r="B23" s="2">
        <v>-19.24568</v>
      </c>
      <c r="C23">
        <f t="shared" si="0"/>
        <v>-5280.0219478737999</v>
      </c>
      <c r="E23" s="2">
        <v>0.81323529999999999</v>
      </c>
      <c r="F23" s="2">
        <v>-41.95234</v>
      </c>
      <c r="G23">
        <f t="shared" si="1"/>
        <v>-11509.55829903978</v>
      </c>
      <c r="I23" s="2">
        <v>5.25</v>
      </c>
      <c r="J23" s="2">
        <v>0.18098520000000001</v>
      </c>
      <c r="K23" s="2"/>
    </row>
    <row r="24" spans="1:11" x14ac:dyDescent="0.3">
      <c r="A24" s="2">
        <v>5.5540000000000003</v>
      </c>
      <c r="B24" s="2">
        <v>-17.583780000000001</v>
      </c>
      <c r="C24">
        <f t="shared" si="0"/>
        <v>-4824.0823045267489</v>
      </c>
      <c r="E24" s="2">
        <v>0.85196079999999996</v>
      </c>
      <c r="F24" s="2">
        <v>-41.817799999999998</v>
      </c>
      <c r="G24">
        <f t="shared" si="1"/>
        <v>-11472.647462277091</v>
      </c>
      <c r="I24" s="2">
        <v>5.5540000000000003</v>
      </c>
      <c r="J24" s="2">
        <v>8.5114059999999991E-3</v>
      </c>
      <c r="K24" s="2"/>
    </row>
    <row r="25" spans="1:11" x14ac:dyDescent="0.3">
      <c r="A25" s="2">
        <v>5.7850000000000001</v>
      </c>
      <c r="B25" s="2">
        <v>-16.33558</v>
      </c>
      <c r="C25">
        <f t="shared" si="0"/>
        <v>-4481.6406035665295</v>
      </c>
      <c r="E25" s="2">
        <v>0.89068630000000004</v>
      </c>
      <c r="F25" s="2">
        <v>-41.680700000000002</v>
      </c>
      <c r="G25">
        <f t="shared" si="1"/>
        <v>-11435.034293552812</v>
      </c>
      <c r="I25" s="2">
        <v>5.7850000000000001</v>
      </c>
      <c r="J25" s="2">
        <v>-4.2939930000000001E-2</v>
      </c>
      <c r="K25" s="2"/>
    </row>
    <row r="26" spans="1:11" x14ac:dyDescent="0.3">
      <c r="A26" s="2">
        <v>6.0289999999999999</v>
      </c>
      <c r="B26" s="2">
        <v>-15.213480000000001</v>
      </c>
      <c r="C26">
        <f t="shared" si="0"/>
        <v>-4173.7942386831273</v>
      </c>
      <c r="E26" s="2">
        <v>0.92941180000000001</v>
      </c>
      <c r="F26" s="2">
        <v>-41.540680000000002</v>
      </c>
      <c r="G26">
        <f t="shared" si="1"/>
        <v>-11396.620027434843</v>
      </c>
      <c r="I26" s="2">
        <v>6.0289999999999999</v>
      </c>
      <c r="J26" s="2">
        <v>-0.1194236</v>
      </c>
      <c r="K26" s="2"/>
    </row>
    <row r="27" spans="1:11" x14ac:dyDescent="0.3">
      <c r="A27" s="2">
        <v>6.2859999999999996</v>
      </c>
      <c r="B27" s="2">
        <v>-14.279579999999999</v>
      </c>
      <c r="C27">
        <f t="shared" si="0"/>
        <v>-3917.5802469135801</v>
      </c>
      <c r="E27" s="2">
        <v>0.96813729999999998</v>
      </c>
      <c r="F27" s="2">
        <v>-41.397370000000002</v>
      </c>
      <c r="G27">
        <f t="shared" si="1"/>
        <v>-11357.303155006859</v>
      </c>
      <c r="I27" s="2">
        <v>6.2859999999999996</v>
      </c>
      <c r="J27" s="2">
        <v>-0.21737790000000001</v>
      </c>
      <c r="K27" s="2"/>
    </row>
    <row r="28" spans="1:11" x14ac:dyDescent="0.3">
      <c r="A28" s="2">
        <v>6.58</v>
      </c>
      <c r="B28" s="2">
        <v>-13.272679999999999</v>
      </c>
      <c r="C28">
        <f t="shared" si="0"/>
        <v>-3641.3388203017835</v>
      </c>
      <c r="E28" s="2">
        <v>1.0068630000000001</v>
      </c>
      <c r="F28" s="2">
        <v>-41.250340000000001</v>
      </c>
      <c r="G28">
        <f t="shared" si="1"/>
        <v>-11316.965706447188</v>
      </c>
      <c r="I28" s="2">
        <v>6.58</v>
      </c>
      <c r="J28" s="2">
        <v>-0.1177402</v>
      </c>
      <c r="K28" s="2"/>
    </row>
    <row r="29" spans="1:11" x14ac:dyDescent="0.3">
      <c r="A29" s="2">
        <v>6.7889999999999997</v>
      </c>
      <c r="B29" s="2">
        <v>-12.504580000000001</v>
      </c>
      <c r="C29">
        <f t="shared" si="0"/>
        <v>-3430.6117969821676</v>
      </c>
      <c r="E29" s="2">
        <v>1.045588</v>
      </c>
      <c r="F29" s="2">
        <v>-41.099089999999997</v>
      </c>
      <c r="G29">
        <f t="shared" si="1"/>
        <v>-11275.47050754458</v>
      </c>
      <c r="I29" s="2">
        <v>6.7889999999999997</v>
      </c>
      <c r="J29" s="2">
        <v>0.14909449999999999</v>
      </c>
      <c r="K29" s="2"/>
    </row>
    <row r="30" spans="1:11" x14ac:dyDescent="0.3">
      <c r="A30" s="2">
        <v>7.0709999999999997</v>
      </c>
      <c r="B30" s="2">
        <v>-12.27478</v>
      </c>
      <c r="C30">
        <f t="shared" si="0"/>
        <v>-3367.5665294924556</v>
      </c>
      <c r="E30" s="2">
        <v>1.084314</v>
      </c>
      <c r="F30" s="2">
        <v>-40.943109999999997</v>
      </c>
      <c r="G30">
        <f t="shared" si="1"/>
        <v>-11232.677640603566</v>
      </c>
      <c r="I30" s="2">
        <v>7.0709999999999997</v>
      </c>
      <c r="J30" s="2">
        <v>-0.16067409999999999</v>
      </c>
      <c r="K30" s="2"/>
    </row>
    <row r="31" spans="1:11" x14ac:dyDescent="0.3">
      <c r="A31" s="2">
        <v>7.3419999999999996</v>
      </c>
      <c r="B31" s="2">
        <v>-11.57748</v>
      </c>
      <c r="C31">
        <f t="shared" si="0"/>
        <v>-3176.2633744855966</v>
      </c>
      <c r="E31" s="2">
        <v>1.1230389999999999</v>
      </c>
      <c r="F31" s="2">
        <v>-40.78181</v>
      </c>
      <c r="G31">
        <f t="shared" si="1"/>
        <v>-11188.42524005487</v>
      </c>
      <c r="I31" s="2">
        <v>7.3419999999999996</v>
      </c>
      <c r="J31" s="2">
        <v>0.1191567</v>
      </c>
      <c r="K31" s="2"/>
    </row>
    <row r="32" spans="1:11" x14ac:dyDescent="0.3">
      <c r="A32" s="2">
        <v>7.5519999999999996</v>
      </c>
      <c r="B32" s="2">
        <v>-11.52468</v>
      </c>
      <c r="C32">
        <f t="shared" si="0"/>
        <v>-3161.7777777777778</v>
      </c>
      <c r="E32" s="2">
        <v>1.1617649999999999</v>
      </c>
      <c r="F32" s="2">
        <v>-40.614550000000001</v>
      </c>
      <c r="G32">
        <f t="shared" si="1"/>
        <v>-11142.537722908093</v>
      </c>
      <c r="I32" s="2">
        <v>7.5519999999999996</v>
      </c>
      <c r="J32" s="2">
        <v>-0.107347</v>
      </c>
      <c r="K32" s="2"/>
    </row>
    <row r="33" spans="1:11" x14ac:dyDescent="0.3">
      <c r="A33" s="2">
        <v>7.8369999999999997</v>
      </c>
      <c r="B33" s="2">
        <v>-10.97068</v>
      </c>
      <c r="C33">
        <f t="shared" si="0"/>
        <v>-3009.7887517146778</v>
      </c>
      <c r="E33" s="2">
        <v>1.2004900000000001</v>
      </c>
      <c r="F33" s="2">
        <v>-40.440649999999998</v>
      </c>
      <c r="G33">
        <f t="shared" si="1"/>
        <v>-11094.828532235939</v>
      </c>
      <c r="I33" s="2">
        <v>7.8369999999999997</v>
      </c>
      <c r="J33" s="2">
        <v>0.1065656</v>
      </c>
      <c r="K33" s="2"/>
    </row>
    <row r="34" spans="1:11" x14ac:dyDescent="0.3">
      <c r="A34" s="2">
        <v>8.06</v>
      </c>
      <c r="B34" s="2">
        <v>-10.66028</v>
      </c>
      <c r="C34">
        <f t="shared" si="0"/>
        <v>-2924.6310013717421</v>
      </c>
      <c r="E34" s="2">
        <v>1.2392160000000001</v>
      </c>
      <c r="F34" s="2">
        <v>-40.259360000000001</v>
      </c>
      <c r="G34">
        <f t="shared" si="1"/>
        <v>-11045.091906721536</v>
      </c>
      <c r="I34" s="2">
        <v>8.06</v>
      </c>
      <c r="J34" s="2">
        <v>0.1708385</v>
      </c>
      <c r="K34" s="2"/>
    </row>
    <row r="35" spans="1:11" x14ac:dyDescent="0.3">
      <c r="A35" s="2">
        <v>8.2959999999999994</v>
      </c>
      <c r="B35" s="2">
        <v>-10.56798</v>
      </c>
      <c r="C35">
        <f t="shared" si="0"/>
        <v>-2899.3086419753085</v>
      </c>
      <c r="E35" s="2">
        <v>1.277941</v>
      </c>
      <c r="F35" s="2">
        <v>-40.06991</v>
      </c>
      <c r="G35">
        <f t="shared" si="1"/>
        <v>-10993.116598079561</v>
      </c>
      <c r="I35" s="2">
        <v>8.2959999999999994</v>
      </c>
      <c r="J35" s="2">
        <v>1.445725E-2</v>
      </c>
      <c r="K35" s="2"/>
    </row>
    <row r="36" spans="1:11" x14ac:dyDescent="0.3">
      <c r="A36" s="2">
        <v>8.57</v>
      </c>
      <c r="B36" s="2">
        <v>-10.247339999999999</v>
      </c>
      <c r="C36">
        <f t="shared" si="0"/>
        <v>-2811.341563786008</v>
      </c>
      <c r="E36" s="2">
        <v>1.316667</v>
      </c>
      <c r="F36" s="2">
        <v>-39.871479999999998</v>
      </c>
      <c r="G36">
        <f t="shared" si="1"/>
        <v>-10938.677640603566</v>
      </c>
      <c r="I36" s="2">
        <v>8.57</v>
      </c>
      <c r="J36" s="2">
        <v>5.5824079999999998E-2</v>
      </c>
      <c r="K36" s="2"/>
    </row>
    <row r="37" spans="1:11" x14ac:dyDescent="0.3">
      <c r="A37" s="2">
        <v>8.8450000000000006</v>
      </c>
      <c r="B37" s="2">
        <v>-9.7081320000000009</v>
      </c>
      <c r="C37">
        <f t="shared" si="0"/>
        <v>-2663.4106995884777</v>
      </c>
      <c r="E37" s="2">
        <v>1.3553919999999999</v>
      </c>
      <c r="F37" s="2">
        <v>-39.663240000000002</v>
      </c>
      <c r="G37">
        <f t="shared" si="1"/>
        <v>-10881.54732510288</v>
      </c>
      <c r="I37" s="2">
        <v>8.8450000000000006</v>
      </c>
      <c r="J37" s="2">
        <v>0.32082349999999998</v>
      </c>
      <c r="K37" s="2"/>
    </row>
    <row r="38" spans="1:11" x14ac:dyDescent="0.3">
      <c r="A38" s="2">
        <v>9.07</v>
      </c>
      <c r="B38" s="2">
        <v>-9.8259910000000001</v>
      </c>
      <c r="C38">
        <f t="shared" si="0"/>
        <v>-2695.7451303155008</v>
      </c>
      <c r="E38" s="2">
        <v>1.394118</v>
      </c>
      <c r="F38" s="2">
        <v>-39.444330000000001</v>
      </c>
      <c r="G38">
        <f t="shared" si="1"/>
        <v>-10821.489711934157</v>
      </c>
      <c r="I38" s="2">
        <v>9.07</v>
      </c>
      <c r="J38" s="2">
        <v>-1.870165E-2</v>
      </c>
      <c r="K38" s="2"/>
    </row>
    <row r="39" spans="1:11" x14ac:dyDescent="0.3">
      <c r="A39" s="2">
        <v>9.3209999999999997</v>
      </c>
      <c r="B39" s="2">
        <v>-9.4335520000000006</v>
      </c>
      <c r="C39">
        <f t="shared" si="0"/>
        <v>-2588.0801097393692</v>
      </c>
      <c r="E39" s="2">
        <v>1.4328430000000001</v>
      </c>
      <c r="F39" s="2">
        <v>-39.213949999999997</v>
      </c>
      <c r="G39">
        <f t="shared" si="1"/>
        <v>-10758.285322359396</v>
      </c>
      <c r="I39" s="2">
        <v>9.3209999999999997</v>
      </c>
      <c r="J39" s="2">
        <v>0.12816759999999999</v>
      </c>
      <c r="K39" s="2"/>
    </row>
    <row r="40" spans="1:11" x14ac:dyDescent="0.3">
      <c r="A40" s="2">
        <v>9.61</v>
      </c>
      <c r="B40" s="2">
        <v>-9.4871619999999997</v>
      </c>
      <c r="C40">
        <f t="shared" si="0"/>
        <v>-2602.7879286694101</v>
      </c>
      <c r="E40" s="2">
        <v>1.4715689999999999</v>
      </c>
      <c r="F40" s="2">
        <v>-38.971310000000003</v>
      </c>
      <c r="G40">
        <f t="shared" si="1"/>
        <v>-10691.717421124829</v>
      </c>
      <c r="I40" s="2">
        <v>9.61</v>
      </c>
      <c r="J40" s="2">
        <v>-0.20685400000000001</v>
      </c>
      <c r="K40" s="2"/>
    </row>
    <row r="41" spans="1:11" x14ac:dyDescent="0.3">
      <c r="A41" s="2">
        <v>9.875</v>
      </c>
      <c r="B41" s="2">
        <v>-9.3195510000000006</v>
      </c>
      <c r="C41">
        <f t="shared" si="0"/>
        <v>-2556.8041152263377</v>
      </c>
      <c r="E41" s="2">
        <v>1.510294</v>
      </c>
      <c r="F41" s="2">
        <v>-38.715739999999997</v>
      </c>
      <c r="G41">
        <f t="shared" si="1"/>
        <v>-10621.602194787378</v>
      </c>
      <c r="I41" s="2">
        <v>9.875</v>
      </c>
      <c r="J41" s="2">
        <v>-0.29656300000000002</v>
      </c>
      <c r="K41" s="2"/>
    </row>
    <row r="42" spans="1:11" x14ac:dyDescent="0.3">
      <c r="E42" s="2">
        <v>1.5490200000000001</v>
      </c>
      <c r="F42" s="2">
        <v>-38.446669999999997</v>
      </c>
      <c r="G42">
        <f t="shared" si="1"/>
        <v>-10547.783264746226</v>
      </c>
    </row>
    <row r="43" spans="1:11" x14ac:dyDescent="0.3">
      <c r="E43" s="2">
        <v>1.587745</v>
      </c>
      <c r="F43" s="2">
        <v>-38.163699999999999</v>
      </c>
      <c r="G43">
        <f t="shared" si="1"/>
        <v>-10470.150891632373</v>
      </c>
    </row>
    <row r="44" spans="1:11" x14ac:dyDescent="0.3">
      <c r="E44" s="2">
        <v>1.626471</v>
      </c>
      <c r="F44" s="2">
        <v>-37.866689999999998</v>
      </c>
      <c r="G44">
        <f t="shared" si="1"/>
        <v>-10388.666666666666</v>
      </c>
    </row>
    <row r="45" spans="1:11" x14ac:dyDescent="0.3">
      <c r="E45" s="2">
        <v>1.6651959999999999</v>
      </c>
      <c r="F45" s="2">
        <v>-37.555709999999998</v>
      </c>
      <c r="G45">
        <f t="shared" si="1"/>
        <v>-10303.349794238684</v>
      </c>
    </row>
    <row r="46" spans="1:11" x14ac:dyDescent="0.3">
      <c r="E46" s="2">
        <v>1.7039219999999999</v>
      </c>
      <c r="F46" s="2">
        <v>-37.231189999999998</v>
      </c>
      <c r="G46">
        <f t="shared" si="1"/>
        <v>-10214.318244170096</v>
      </c>
    </row>
    <row r="47" spans="1:11" x14ac:dyDescent="0.3">
      <c r="E47" s="2">
        <v>1.7426470000000001</v>
      </c>
      <c r="F47" s="2">
        <v>-36.893880000000003</v>
      </c>
      <c r="G47">
        <f t="shared" si="1"/>
        <v>-10121.777777777779</v>
      </c>
    </row>
    <row r="48" spans="1:11" x14ac:dyDescent="0.3">
      <c r="E48" s="2">
        <v>1.7813730000000001</v>
      </c>
      <c r="F48" s="2">
        <v>-36.544919999999998</v>
      </c>
      <c r="G48">
        <f t="shared" si="1"/>
        <v>-10026.041152263373</v>
      </c>
    </row>
    <row r="49" spans="5:7" x14ac:dyDescent="0.3">
      <c r="E49" s="2">
        <v>1.820098</v>
      </c>
      <c r="F49" s="2">
        <v>-36.185789999999997</v>
      </c>
      <c r="G49">
        <f t="shared" si="1"/>
        <v>-9927.5144032921798</v>
      </c>
    </row>
    <row r="50" spans="5:7" x14ac:dyDescent="0.3">
      <c r="E50" s="2">
        <v>1.858824</v>
      </c>
      <c r="F50" s="2">
        <v>-35.818370000000002</v>
      </c>
      <c r="G50">
        <f t="shared" si="1"/>
        <v>-9826.7133058984909</v>
      </c>
    </row>
    <row r="51" spans="5:7" x14ac:dyDescent="0.3">
      <c r="E51" s="2">
        <v>1.8975489999999999</v>
      </c>
      <c r="F51" s="2">
        <v>-35.44482</v>
      </c>
      <c r="G51">
        <f t="shared" si="1"/>
        <v>-9724.2304526748976</v>
      </c>
    </row>
    <row r="52" spans="5:7" x14ac:dyDescent="0.3">
      <c r="E52" s="2">
        <v>1.936275</v>
      </c>
      <c r="F52" s="2">
        <v>-35.067590000000003</v>
      </c>
      <c r="G52">
        <f t="shared" si="1"/>
        <v>-9620.7379972565177</v>
      </c>
    </row>
    <row r="53" spans="5:7" x14ac:dyDescent="0.3">
      <c r="E53" s="2">
        <v>1.9750000000000001</v>
      </c>
      <c r="F53" s="2">
        <v>-34.68927</v>
      </c>
      <c r="G53">
        <f t="shared" si="1"/>
        <v>-9516.9465020576135</v>
      </c>
    </row>
    <row r="54" spans="5:7" x14ac:dyDescent="0.3">
      <c r="E54" s="2">
        <v>2.013725</v>
      </c>
      <c r="F54" s="2">
        <v>-34.312550000000002</v>
      </c>
      <c r="G54">
        <f t="shared" si="1"/>
        <v>-9413.5939643347047</v>
      </c>
    </row>
    <row r="55" spans="5:7" x14ac:dyDescent="0.3">
      <c r="E55" s="2">
        <v>2.052451</v>
      </c>
      <c r="F55" s="2">
        <v>-33.940069999999999</v>
      </c>
      <c r="G55">
        <f t="shared" si="1"/>
        <v>-9311.4046639231819</v>
      </c>
    </row>
    <row r="56" spans="5:7" x14ac:dyDescent="0.3">
      <c r="E56" s="2">
        <v>2.0911759999999999</v>
      </c>
      <c r="F56" s="2">
        <v>-33.574350000000003</v>
      </c>
      <c r="G56">
        <f t="shared" si="1"/>
        <v>-9211.0699588477382</v>
      </c>
    </row>
    <row r="57" spans="5:7" x14ac:dyDescent="0.3">
      <c r="E57" s="2">
        <v>2.129902</v>
      </c>
      <c r="F57" s="2">
        <v>-33.217689999999997</v>
      </c>
      <c r="G57">
        <f t="shared" si="1"/>
        <v>-9113.2208504801092</v>
      </c>
    </row>
    <row r="58" spans="5:7" x14ac:dyDescent="0.3">
      <c r="E58" s="2">
        <v>2.1686269999999999</v>
      </c>
      <c r="F58" s="2">
        <v>-32.872079999999997</v>
      </c>
      <c r="G58">
        <f t="shared" si="1"/>
        <v>-9018.4032921810685</v>
      </c>
    </row>
    <row r="59" spans="5:7" x14ac:dyDescent="0.3">
      <c r="E59" s="2">
        <v>2.2073529999999999</v>
      </c>
      <c r="F59" s="2">
        <v>-32.539169999999999</v>
      </c>
      <c r="G59">
        <f t="shared" si="1"/>
        <v>-8927.0699588477364</v>
      </c>
    </row>
    <row r="60" spans="5:7" x14ac:dyDescent="0.3">
      <c r="E60" s="2">
        <v>2.2460779999999998</v>
      </c>
      <c r="F60" s="2">
        <v>-32.220199999999998</v>
      </c>
      <c r="G60">
        <f t="shared" si="1"/>
        <v>-8839.5610425240047</v>
      </c>
    </row>
    <row r="61" spans="5:7" x14ac:dyDescent="0.3">
      <c r="E61" s="2">
        <v>2.2848039999999998</v>
      </c>
      <c r="F61" s="2">
        <v>-31.916049999999998</v>
      </c>
      <c r="G61">
        <f t="shared" si="1"/>
        <v>-8756.1179698216729</v>
      </c>
    </row>
    <row r="62" spans="5:7" x14ac:dyDescent="0.3">
      <c r="E62" s="2">
        <v>2.3235290000000002</v>
      </c>
      <c r="F62" s="2">
        <v>-31.627179999999999</v>
      </c>
      <c r="G62">
        <f t="shared" si="1"/>
        <v>-8676.8669410150887</v>
      </c>
    </row>
    <row r="63" spans="5:7" x14ac:dyDescent="0.3">
      <c r="E63" s="2">
        <v>2.3622550000000002</v>
      </c>
      <c r="F63" s="2">
        <v>-31.353739999999998</v>
      </c>
      <c r="G63">
        <f t="shared" si="1"/>
        <v>-8601.8491083676272</v>
      </c>
    </row>
    <row r="64" spans="5:7" x14ac:dyDescent="0.3">
      <c r="E64" s="2">
        <v>2.4009800000000001</v>
      </c>
      <c r="F64" s="2">
        <v>-31.095569999999999</v>
      </c>
      <c r="G64">
        <f t="shared" si="1"/>
        <v>-8531.0205761316865</v>
      </c>
    </row>
    <row r="65" spans="5:7" x14ac:dyDescent="0.3">
      <c r="E65" s="2">
        <v>2.4397060000000002</v>
      </c>
      <c r="F65" s="2">
        <v>-30.852219999999999</v>
      </c>
      <c r="G65">
        <f t="shared" si="1"/>
        <v>-8464.2578875171475</v>
      </c>
    </row>
    <row r="66" spans="5:7" x14ac:dyDescent="0.3">
      <c r="E66" s="2">
        <v>2.4784310000000001</v>
      </c>
      <c r="F66" s="2">
        <v>-30.623090000000001</v>
      </c>
      <c r="G66">
        <f t="shared" si="1"/>
        <v>-8401.396433470507</v>
      </c>
    </row>
    <row r="67" spans="5:7" x14ac:dyDescent="0.3">
      <c r="E67" s="2">
        <v>2.5171570000000001</v>
      </c>
      <c r="F67" s="2">
        <v>-30.407389999999999</v>
      </c>
      <c r="G67">
        <f t="shared" ref="G67:G130" si="2">(F67*100000)/($O$2*0.5*$O$3)</f>
        <v>-8342.2194787379976</v>
      </c>
    </row>
    <row r="68" spans="5:7" x14ac:dyDescent="0.3">
      <c r="E68" s="2">
        <v>2.555882</v>
      </c>
      <c r="F68" s="2">
        <v>-30.204239999999999</v>
      </c>
      <c r="G68">
        <f t="shared" si="2"/>
        <v>-8286.4855967078183</v>
      </c>
    </row>
    <row r="69" spans="5:7" x14ac:dyDescent="0.3">
      <c r="E69" s="2">
        <v>2.594608</v>
      </c>
      <c r="F69" s="2">
        <v>-30.012689999999999</v>
      </c>
      <c r="G69">
        <f t="shared" si="2"/>
        <v>-8233.9341563786002</v>
      </c>
    </row>
    <row r="70" spans="5:7" x14ac:dyDescent="0.3">
      <c r="E70" s="2">
        <v>2.6333329999999999</v>
      </c>
      <c r="F70" s="2">
        <v>-29.831769999999999</v>
      </c>
      <c r="G70">
        <f t="shared" si="2"/>
        <v>-8184.2990397805215</v>
      </c>
    </row>
    <row r="71" spans="5:7" x14ac:dyDescent="0.3">
      <c r="E71" s="2">
        <v>2.672059</v>
      </c>
      <c r="F71" s="2">
        <v>-29.660509999999999</v>
      </c>
      <c r="G71">
        <f t="shared" si="2"/>
        <v>-8137.314128943759</v>
      </c>
    </row>
    <row r="72" spans="5:7" x14ac:dyDescent="0.3">
      <c r="E72" s="2">
        <v>2.7107839999999999</v>
      </c>
      <c r="F72" s="2">
        <v>-29.497959999999999</v>
      </c>
      <c r="G72">
        <f t="shared" si="2"/>
        <v>-8092.7187928669409</v>
      </c>
    </row>
    <row r="73" spans="5:7" x14ac:dyDescent="0.3">
      <c r="E73" s="2">
        <v>2.7495099999999999</v>
      </c>
      <c r="F73" s="2">
        <v>-29.3432</v>
      </c>
      <c r="G73">
        <f t="shared" si="2"/>
        <v>-8050.2606310013716</v>
      </c>
    </row>
    <row r="74" spans="5:7" x14ac:dyDescent="0.3">
      <c r="E74" s="2">
        <v>2.7882349999999998</v>
      </c>
      <c r="F74" s="2">
        <v>-29.19537</v>
      </c>
      <c r="G74">
        <f t="shared" si="2"/>
        <v>-8009.7037037037035</v>
      </c>
    </row>
    <row r="75" spans="5:7" x14ac:dyDescent="0.3">
      <c r="E75" s="2">
        <v>2.8269609999999998</v>
      </c>
      <c r="F75" s="2">
        <v>-29.053650000000001</v>
      </c>
      <c r="G75">
        <f t="shared" si="2"/>
        <v>-7970.8230452674898</v>
      </c>
    </row>
    <row r="76" spans="5:7" x14ac:dyDescent="0.3">
      <c r="E76" s="2">
        <v>2.8656860000000002</v>
      </c>
      <c r="F76" s="2">
        <v>-28.917310000000001</v>
      </c>
      <c r="G76">
        <f t="shared" si="2"/>
        <v>-7933.4183813443069</v>
      </c>
    </row>
    <row r="77" spans="5:7" x14ac:dyDescent="0.3">
      <c r="E77" s="2">
        <v>2.9044120000000002</v>
      </c>
      <c r="F77" s="2">
        <v>-28.78565</v>
      </c>
      <c r="G77">
        <f t="shared" si="2"/>
        <v>-7897.297668038409</v>
      </c>
    </row>
    <row r="78" spans="5:7" x14ac:dyDescent="0.3">
      <c r="E78" s="2">
        <v>2.9431370000000001</v>
      </c>
      <c r="F78" s="2">
        <v>-28.65804</v>
      </c>
      <c r="G78">
        <f t="shared" si="2"/>
        <v>-7862.2880658436216</v>
      </c>
    </row>
    <row r="79" spans="5:7" x14ac:dyDescent="0.3">
      <c r="E79" s="2">
        <v>2.9818630000000002</v>
      </c>
      <c r="F79" s="2">
        <v>-28.533919999999998</v>
      </c>
      <c r="G79">
        <f t="shared" si="2"/>
        <v>-7828.2359396433467</v>
      </c>
    </row>
    <row r="80" spans="5:7" x14ac:dyDescent="0.3">
      <c r="E80" s="2">
        <v>3.0205880000000001</v>
      </c>
      <c r="F80" s="2">
        <v>-28.412759999999999</v>
      </c>
      <c r="G80">
        <f t="shared" si="2"/>
        <v>-7794.9958847736625</v>
      </c>
    </row>
    <row r="81" spans="5:7" x14ac:dyDescent="0.3">
      <c r="E81" s="2">
        <v>3.0593140000000001</v>
      </c>
      <c r="F81" s="2">
        <v>-28.2941</v>
      </c>
      <c r="G81">
        <f t="shared" si="2"/>
        <v>-7762.4417009602194</v>
      </c>
    </row>
    <row r="82" spans="5:7" x14ac:dyDescent="0.3">
      <c r="E82" s="2">
        <v>3.098039</v>
      </c>
      <c r="F82" s="2">
        <v>-28.177520000000001</v>
      </c>
      <c r="G82">
        <f t="shared" si="2"/>
        <v>-7730.4581618655693</v>
      </c>
    </row>
    <row r="83" spans="5:7" x14ac:dyDescent="0.3">
      <c r="E83" s="2">
        <v>3.136765</v>
      </c>
      <c r="F83" s="2">
        <v>-28.062629999999999</v>
      </c>
      <c r="G83">
        <f t="shared" si="2"/>
        <v>-7698.9382716049386</v>
      </c>
    </row>
    <row r="84" spans="5:7" x14ac:dyDescent="0.3">
      <c r="E84" s="2">
        <v>3.1754899999999999</v>
      </c>
      <c r="F84" s="2">
        <v>-27.949090000000002</v>
      </c>
      <c r="G84">
        <f t="shared" si="2"/>
        <v>-7667.7887517146773</v>
      </c>
    </row>
    <row r="85" spans="5:7" x14ac:dyDescent="0.3">
      <c r="E85" s="2">
        <v>3.214216</v>
      </c>
      <c r="F85" s="2">
        <v>-27.836600000000001</v>
      </c>
      <c r="G85">
        <f t="shared" si="2"/>
        <v>-7636.9272976680386</v>
      </c>
    </row>
    <row r="86" spans="5:7" x14ac:dyDescent="0.3">
      <c r="E86" s="2">
        <v>3.2529409999999999</v>
      </c>
      <c r="F86" s="2">
        <v>-27.724869999999999</v>
      </c>
      <c r="G86">
        <f t="shared" si="2"/>
        <v>-7606.2743484224966</v>
      </c>
    </row>
    <row r="87" spans="5:7" x14ac:dyDescent="0.3">
      <c r="E87" s="2">
        <v>3.2916669999999999</v>
      </c>
      <c r="F87" s="2">
        <v>-27.61364</v>
      </c>
      <c r="G87">
        <f t="shared" si="2"/>
        <v>-7575.7585733882033</v>
      </c>
    </row>
    <row r="88" spans="5:7" x14ac:dyDescent="0.3">
      <c r="E88" s="2">
        <v>3.3303919999999998</v>
      </c>
      <c r="F88" s="2">
        <v>-27.502690000000001</v>
      </c>
      <c r="G88">
        <f t="shared" si="2"/>
        <v>-7545.3196159122081</v>
      </c>
    </row>
    <row r="89" spans="5:7" x14ac:dyDescent="0.3">
      <c r="E89" s="2">
        <v>3.3691179999999998</v>
      </c>
      <c r="F89" s="2">
        <v>-27.39179</v>
      </c>
      <c r="G89">
        <f t="shared" si="2"/>
        <v>-7514.8943758573387</v>
      </c>
    </row>
    <row r="90" spans="5:7" x14ac:dyDescent="0.3">
      <c r="E90" s="2">
        <v>3.4078430000000002</v>
      </c>
      <c r="F90" s="2">
        <v>-27.28077</v>
      </c>
      <c r="G90">
        <f t="shared" si="2"/>
        <v>-7484.4362139917694</v>
      </c>
    </row>
    <row r="91" spans="5:7" x14ac:dyDescent="0.3">
      <c r="E91" s="2">
        <v>3.4465690000000002</v>
      </c>
      <c r="F91" s="2">
        <v>-27.169419999999999</v>
      </c>
      <c r="G91">
        <f t="shared" si="2"/>
        <v>-7453.8875171467762</v>
      </c>
    </row>
    <row r="92" spans="5:7" x14ac:dyDescent="0.3">
      <c r="E92" s="2">
        <v>3.4852940000000001</v>
      </c>
      <c r="F92" s="2">
        <v>-27.057580000000002</v>
      </c>
      <c r="G92">
        <f t="shared" si="2"/>
        <v>-7423.2043895747602</v>
      </c>
    </row>
    <row r="93" spans="5:7" x14ac:dyDescent="0.3">
      <c r="E93" s="2">
        <v>3.5240200000000002</v>
      </c>
      <c r="F93" s="2">
        <v>-26.94509</v>
      </c>
      <c r="G93">
        <f t="shared" si="2"/>
        <v>-7392.3429355281205</v>
      </c>
    </row>
    <row r="94" spans="5:7" x14ac:dyDescent="0.3">
      <c r="E94" s="2">
        <v>3.5627450000000001</v>
      </c>
      <c r="F94" s="2">
        <v>-26.831800000000001</v>
      </c>
      <c r="G94">
        <f t="shared" si="2"/>
        <v>-7361.2620027434841</v>
      </c>
    </row>
    <row r="95" spans="5:7" x14ac:dyDescent="0.3">
      <c r="E95" s="2">
        <v>3.6014710000000001</v>
      </c>
      <c r="F95" s="2">
        <v>-26.717559999999999</v>
      </c>
      <c r="G95">
        <f t="shared" si="2"/>
        <v>-7329.9204389574761</v>
      </c>
    </row>
    <row r="96" spans="5:7" x14ac:dyDescent="0.3">
      <c r="E96" s="2">
        <v>3.640196</v>
      </c>
      <c r="F96" s="2">
        <v>-26.602229999999999</v>
      </c>
      <c r="G96">
        <f t="shared" si="2"/>
        <v>-7298.2798353909466</v>
      </c>
    </row>
    <row r="97" spans="5:7" x14ac:dyDescent="0.3">
      <c r="E97" s="2">
        <v>3.678922</v>
      </c>
      <c r="F97" s="2">
        <v>-26.485659999999999</v>
      </c>
      <c r="G97">
        <f t="shared" si="2"/>
        <v>-7266.2990397805215</v>
      </c>
    </row>
    <row r="98" spans="5:7" x14ac:dyDescent="0.3">
      <c r="E98" s="2">
        <v>3.7176469999999999</v>
      </c>
      <c r="F98" s="2">
        <v>-26.367740000000001</v>
      </c>
      <c r="G98">
        <f t="shared" si="2"/>
        <v>-7233.947873799726</v>
      </c>
    </row>
    <row r="99" spans="5:7" x14ac:dyDescent="0.3">
      <c r="E99" s="2">
        <v>3.756373</v>
      </c>
      <c r="F99" s="2">
        <v>-26.24832</v>
      </c>
      <c r="G99">
        <f t="shared" si="2"/>
        <v>-7201.1851851851852</v>
      </c>
    </row>
    <row r="100" spans="5:7" x14ac:dyDescent="0.3">
      <c r="E100" s="2">
        <v>3.7950979999999999</v>
      </c>
      <c r="F100" s="2">
        <v>-26.127279999999999</v>
      </c>
      <c r="G100">
        <f t="shared" si="2"/>
        <v>-7167.9780521262001</v>
      </c>
    </row>
    <row r="101" spans="5:7" x14ac:dyDescent="0.3">
      <c r="E101" s="2">
        <v>3.8338239999999999</v>
      </c>
      <c r="F101" s="2">
        <v>-26.004480000000001</v>
      </c>
      <c r="G101">
        <f t="shared" si="2"/>
        <v>-7134.2880658436216</v>
      </c>
    </row>
    <row r="102" spans="5:7" x14ac:dyDescent="0.3">
      <c r="E102" s="2">
        <v>3.8725489999999998</v>
      </c>
      <c r="F102" s="2">
        <v>-25.879799999999999</v>
      </c>
      <c r="G102">
        <f t="shared" si="2"/>
        <v>-7100.0823045267489</v>
      </c>
    </row>
    <row r="103" spans="5:7" x14ac:dyDescent="0.3">
      <c r="E103" s="2">
        <v>3.9112749999999998</v>
      </c>
      <c r="F103" s="2">
        <v>-25.75311</v>
      </c>
      <c r="G103">
        <f t="shared" si="2"/>
        <v>-7065.3251028806581</v>
      </c>
    </row>
    <row r="104" spans="5:7" x14ac:dyDescent="0.3">
      <c r="E104" s="2">
        <v>3.95</v>
      </c>
      <c r="F104" s="2">
        <v>-25.624279999999999</v>
      </c>
      <c r="G104">
        <f t="shared" si="2"/>
        <v>-7029.980795610425</v>
      </c>
    </row>
    <row r="105" spans="5:7" x14ac:dyDescent="0.3">
      <c r="E105" s="2">
        <v>3.9887250000000001</v>
      </c>
      <c r="F105" s="2">
        <v>-25.493179999999999</v>
      </c>
      <c r="G105">
        <f t="shared" si="2"/>
        <v>-6994.013717421125</v>
      </c>
    </row>
    <row r="106" spans="5:7" x14ac:dyDescent="0.3">
      <c r="E106" s="2">
        <v>4.0274510000000001</v>
      </c>
      <c r="F106" s="2">
        <v>-25.359670000000001</v>
      </c>
      <c r="G106">
        <f t="shared" si="2"/>
        <v>-6957.3854595336079</v>
      </c>
    </row>
    <row r="107" spans="5:7" x14ac:dyDescent="0.3">
      <c r="E107" s="2">
        <v>4.0661759999999996</v>
      </c>
      <c r="F107" s="2">
        <v>-25.22364</v>
      </c>
      <c r="G107">
        <f t="shared" si="2"/>
        <v>-6920.0658436213989</v>
      </c>
    </row>
    <row r="108" spans="5:7" x14ac:dyDescent="0.3">
      <c r="E108" s="2">
        <v>4.1049020000000001</v>
      </c>
      <c r="F108" s="2">
        <v>-25.084949999999999</v>
      </c>
      <c r="G108">
        <f t="shared" si="2"/>
        <v>-6882.01646090535</v>
      </c>
    </row>
    <row r="109" spans="5:7" x14ac:dyDescent="0.3">
      <c r="E109" s="2">
        <v>4.1436270000000004</v>
      </c>
      <c r="F109" s="2">
        <v>-24.943470000000001</v>
      </c>
      <c r="G109">
        <f t="shared" si="2"/>
        <v>-6843.2016460905352</v>
      </c>
    </row>
    <row r="110" spans="5:7" x14ac:dyDescent="0.3">
      <c r="E110" s="2">
        <v>4.182353</v>
      </c>
      <c r="F110" s="2">
        <v>-24.79908</v>
      </c>
      <c r="G110">
        <f t="shared" si="2"/>
        <v>-6803.5884773662556</v>
      </c>
    </row>
    <row r="111" spans="5:7" x14ac:dyDescent="0.3">
      <c r="E111" s="2">
        <v>4.2210780000000003</v>
      </c>
      <c r="F111" s="2">
        <v>-24.65165</v>
      </c>
      <c r="G111">
        <f t="shared" si="2"/>
        <v>-6763.1412894375853</v>
      </c>
    </row>
    <row r="112" spans="5:7" x14ac:dyDescent="0.3">
      <c r="E112" s="2">
        <v>4.2598039999999999</v>
      </c>
      <c r="F112" s="2">
        <v>-24.501059999999999</v>
      </c>
      <c r="G112">
        <f t="shared" si="2"/>
        <v>-6721.8271604938273</v>
      </c>
    </row>
    <row r="113" spans="5:7" x14ac:dyDescent="0.3">
      <c r="E113" s="2">
        <v>4.2985290000000003</v>
      </c>
      <c r="F113" s="2">
        <v>-24.347180000000002</v>
      </c>
      <c r="G113">
        <f t="shared" si="2"/>
        <v>-6679.6104252400546</v>
      </c>
    </row>
    <row r="114" spans="5:7" x14ac:dyDescent="0.3">
      <c r="E114" s="2">
        <v>4.3372549999999999</v>
      </c>
      <c r="F114" s="2">
        <v>-24.189910000000001</v>
      </c>
      <c r="G114">
        <f t="shared" si="2"/>
        <v>-6636.4636488340193</v>
      </c>
    </row>
    <row r="115" spans="5:7" x14ac:dyDescent="0.3">
      <c r="E115" s="2">
        <v>4.3759800000000002</v>
      </c>
      <c r="F115" s="2">
        <v>-24.029129999999999</v>
      </c>
      <c r="G115">
        <f t="shared" si="2"/>
        <v>-6592.3539094650205</v>
      </c>
    </row>
    <row r="116" spans="5:7" x14ac:dyDescent="0.3">
      <c r="E116" s="2">
        <v>4.4147059999999998</v>
      </c>
      <c r="F116" s="2">
        <v>-23.864750000000001</v>
      </c>
      <c r="G116">
        <f t="shared" si="2"/>
        <v>-6547.2565157750341</v>
      </c>
    </row>
    <row r="117" spans="5:7" x14ac:dyDescent="0.3">
      <c r="E117" s="2">
        <v>4.4534310000000001</v>
      </c>
      <c r="F117" s="2">
        <v>-23.696670000000001</v>
      </c>
      <c r="G117">
        <f t="shared" si="2"/>
        <v>-6501.1440329218103</v>
      </c>
    </row>
    <row r="118" spans="5:7" x14ac:dyDescent="0.3">
      <c r="E118" s="2">
        <v>4.4921569999999997</v>
      </c>
      <c r="F118" s="2">
        <v>-23.524799999999999</v>
      </c>
      <c r="G118">
        <f t="shared" si="2"/>
        <v>-6453.991769547325</v>
      </c>
    </row>
    <row r="119" spans="5:7" x14ac:dyDescent="0.3">
      <c r="E119" s="2">
        <v>4.5308820000000001</v>
      </c>
      <c r="F119" s="2">
        <v>-23.349080000000001</v>
      </c>
      <c r="G119">
        <f t="shared" si="2"/>
        <v>-6405.7832647462274</v>
      </c>
    </row>
    <row r="120" spans="5:7" x14ac:dyDescent="0.3">
      <c r="E120" s="2">
        <v>4.5696079999999997</v>
      </c>
      <c r="F120" s="2">
        <v>-23.169440000000002</v>
      </c>
      <c r="G120">
        <f t="shared" si="2"/>
        <v>-6356.4993141289442</v>
      </c>
    </row>
    <row r="121" spans="5:7" x14ac:dyDescent="0.3">
      <c r="E121" s="2">
        <v>4.608333</v>
      </c>
      <c r="F121" s="2">
        <v>-22.985849999999999</v>
      </c>
      <c r="G121">
        <f t="shared" si="2"/>
        <v>-6306.1316872427988</v>
      </c>
    </row>
    <row r="122" spans="5:7" x14ac:dyDescent="0.3">
      <c r="E122" s="2">
        <v>4.6470589999999996</v>
      </c>
      <c r="F122" s="2">
        <v>-22.798279999999998</v>
      </c>
      <c r="G122">
        <f t="shared" si="2"/>
        <v>-6254.672153635117</v>
      </c>
    </row>
    <row r="123" spans="5:7" x14ac:dyDescent="0.3">
      <c r="E123" s="2">
        <v>4.6857839999999999</v>
      </c>
      <c r="F123" s="2">
        <v>-22.60671</v>
      </c>
      <c r="G123">
        <f t="shared" si="2"/>
        <v>-6202.1152263374488</v>
      </c>
    </row>
    <row r="124" spans="5:7" x14ac:dyDescent="0.3">
      <c r="E124" s="2">
        <v>4.7245100000000004</v>
      </c>
      <c r="F124" s="2">
        <v>-22.411169999999998</v>
      </c>
      <c r="G124">
        <f t="shared" si="2"/>
        <v>-6148.4691358024693</v>
      </c>
    </row>
    <row r="125" spans="5:7" x14ac:dyDescent="0.3">
      <c r="E125" s="2">
        <v>4.7632349999999999</v>
      </c>
      <c r="F125" s="2">
        <v>-22.2117</v>
      </c>
      <c r="G125">
        <f t="shared" si="2"/>
        <v>-6093.7448559670784</v>
      </c>
    </row>
    <row r="126" spans="5:7" x14ac:dyDescent="0.3">
      <c r="E126" s="2">
        <v>4.8019610000000004</v>
      </c>
      <c r="F126" s="2">
        <v>-22.00834</v>
      </c>
      <c r="G126">
        <f t="shared" si="2"/>
        <v>-6037.953360768176</v>
      </c>
    </row>
    <row r="127" spans="5:7" x14ac:dyDescent="0.3">
      <c r="E127" s="2">
        <v>4.8406859999999998</v>
      </c>
      <c r="F127" s="2">
        <v>-21.801189999999998</v>
      </c>
      <c r="G127">
        <f t="shared" si="2"/>
        <v>-5981.1220850480113</v>
      </c>
    </row>
    <row r="128" spans="5:7" x14ac:dyDescent="0.3">
      <c r="E128" s="2">
        <v>4.8794120000000003</v>
      </c>
      <c r="F128" s="2">
        <v>-21.59036</v>
      </c>
      <c r="G128">
        <f t="shared" si="2"/>
        <v>-5923.2812071330591</v>
      </c>
    </row>
    <row r="129" spans="5:7" x14ac:dyDescent="0.3">
      <c r="E129" s="2">
        <v>4.9181369999999998</v>
      </c>
      <c r="F129" s="2">
        <v>-21.376000000000001</v>
      </c>
      <c r="G129">
        <f t="shared" si="2"/>
        <v>-5864.4718792866943</v>
      </c>
    </row>
    <row r="130" spans="5:7" x14ac:dyDescent="0.3">
      <c r="E130" s="2">
        <v>4.9568630000000002</v>
      </c>
      <c r="F130" s="2">
        <v>-21.158259999999999</v>
      </c>
      <c r="G130">
        <f t="shared" si="2"/>
        <v>-5804.7352537722909</v>
      </c>
    </row>
    <row r="131" spans="5:7" x14ac:dyDescent="0.3">
      <c r="E131" s="2">
        <v>4.9955879999999997</v>
      </c>
      <c r="F131" s="2">
        <v>-20.937370000000001</v>
      </c>
      <c r="G131">
        <f t="shared" ref="G131:G194" si="3">(F131*100000)/($O$2*0.5*$O$3)</f>
        <v>-5744.1344307270238</v>
      </c>
    </row>
    <row r="132" spans="5:7" x14ac:dyDescent="0.3">
      <c r="E132" s="2">
        <v>5.0343140000000002</v>
      </c>
      <c r="F132" s="2">
        <v>-20.713539999999998</v>
      </c>
      <c r="G132">
        <f t="shared" si="3"/>
        <v>-5682.727023319615</v>
      </c>
    </row>
    <row r="133" spans="5:7" x14ac:dyDescent="0.3">
      <c r="E133" s="2">
        <v>5.0730389999999996</v>
      </c>
      <c r="F133" s="2">
        <v>-20.487030000000001</v>
      </c>
      <c r="G133">
        <f t="shared" si="3"/>
        <v>-5620.5843621399181</v>
      </c>
    </row>
    <row r="134" spans="5:7" x14ac:dyDescent="0.3">
      <c r="E134" s="2">
        <v>5.1117650000000001</v>
      </c>
      <c r="F134" s="2">
        <v>-20.258140000000001</v>
      </c>
      <c r="G134">
        <f t="shared" si="3"/>
        <v>-5557.7887517146773</v>
      </c>
    </row>
    <row r="135" spans="5:7" x14ac:dyDescent="0.3">
      <c r="E135" s="2">
        <v>5.1504899999999996</v>
      </c>
      <c r="F135" s="2">
        <v>-20.027180000000001</v>
      </c>
      <c r="G135">
        <f t="shared" si="3"/>
        <v>-5494.4252400548703</v>
      </c>
    </row>
    <row r="136" spans="5:7" x14ac:dyDescent="0.3">
      <c r="E136" s="2">
        <v>5.1892160000000001</v>
      </c>
      <c r="F136" s="2">
        <v>-19.794499999999999</v>
      </c>
      <c r="G136">
        <f t="shared" si="3"/>
        <v>-5430.5898491083681</v>
      </c>
    </row>
    <row r="137" spans="5:7" x14ac:dyDescent="0.3">
      <c r="E137" s="2">
        <v>5.2279410000000004</v>
      </c>
      <c r="F137" s="2">
        <v>-19.560449999999999</v>
      </c>
      <c r="G137">
        <f t="shared" si="3"/>
        <v>-5366.3786008230454</v>
      </c>
    </row>
    <row r="138" spans="5:7" x14ac:dyDescent="0.3">
      <c r="E138" s="2">
        <v>5.266667</v>
      </c>
      <c r="F138" s="2">
        <v>-19.325420000000001</v>
      </c>
      <c r="G138">
        <f t="shared" si="3"/>
        <v>-5301.8984910836762</v>
      </c>
    </row>
    <row r="139" spans="5:7" x14ac:dyDescent="0.3">
      <c r="E139" s="2">
        <v>5.3053920000000003</v>
      </c>
      <c r="F139" s="2">
        <v>-19.08982</v>
      </c>
      <c r="G139">
        <f t="shared" si="3"/>
        <v>-5237.2620027434841</v>
      </c>
    </row>
    <row r="140" spans="5:7" x14ac:dyDescent="0.3">
      <c r="E140" s="2">
        <v>5.3441179999999999</v>
      </c>
      <c r="F140" s="2">
        <v>-18.85407</v>
      </c>
      <c r="G140">
        <f t="shared" si="3"/>
        <v>-5172.5843621399181</v>
      </c>
    </row>
    <row r="141" spans="5:7" x14ac:dyDescent="0.3">
      <c r="E141" s="2">
        <v>5.3828430000000003</v>
      </c>
      <c r="F141" s="2">
        <v>-18.618590000000001</v>
      </c>
      <c r="G141">
        <f t="shared" si="3"/>
        <v>-5107.980795610425</v>
      </c>
    </row>
    <row r="142" spans="5:7" x14ac:dyDescent="0.3">
      <c r="E142" s="2">
        <v>5.4215689999999999</v>
      </c>
      <c r="F142" s="2">
        <v>-18.38383</v>
      </c>
      <c r="G142">
        <f t="shared" si="3"/>
        <v>-5043.5747599451306</v>
      </c>
    </row>
    <row r="143" spans="5:7" x14ac:dyDescent="0.3">
      <c r="E143" s="2">
        <v>5.4602940000000002</v>
      </c>
      <c r="F143" s="2">
        <v>-18.150210000000001</v>
      </c>
      <c r="G143">
        <f t="shared" si="3"/>
        <v>-4979.4814814814818</v>
      </c>
    </row>
    <row r="144" spans="5:7" x14ac:dyDescent="0.3">
      <c r="E144" s="2">
        <v>5.4990199999999998</v>
      </c>
      <c r="F144" s="2">
        <v>-17.91817</v>
      </c>
      <c r="G144">
        <f t="shared" si="3"/>
        <v>-4915.8216735253773</v>
      </c>
    </row>
    <row r="145" spans="5:7" x14ac:dyDescent="0.3">
      <c r="E145" s="2">
        <v>5.5377450000000001</v>
      </c>
      <c r="F145" s="2">
        <v>-17.68815</v>
      </c>
      <c r="G145">
        <f t="shared" si="3"/>
        <v>-4852.7160493827159</v>
      </c>
    </row>
    <row r="146" spans="5:7" x14ac:dyDescent="0.3">
      <c r="E146" s="2">
        <v>5.5764709999999997</v>
      </c>
      <c r="F146" s="2">
        <v>-17.460540000000002</v>
      </c>
      <c r="G146">
        <f t="shared" si="3"/>
        <v>-4790.2716049382725</v>
      </c>
    </row>
    <row r="147" spans="5:7" x14ac:dyDescent="0.3">
      <c r="E147" s="2">
        <v>5.6151960000000001</v>
      </c>
      <c r="F147" s="2">
        <v>-17.235769999999999</v>
      </c>
      <c r="G147">
        <f t="shared" si="3"/>
        <v>-4728.6063100137171</v>
      </c>
    </row>
    <row r="148" spans="5:7" x14ac:dyDescent="0.3">
      <c r="E148" s="2">
        <v>5.6539219999999997</v>
      </c>
      <c r="F148" s="2">
        <v>-17.014199999999999</v>
      </c>
      <c r="G148">
        <f t="shared" si="3"/>
        <v>-4667.8189300411523</v>
      </c>
    </row>
    <row r="149" spans="5:7" x14ac:dyDescent="0.3">
      <c r="E149" s="2">
        <v>5.692647</v>
      </c>
      <c r="F149" s="2">
        <v>-16.796209999999999</v>
      </c>
      <c r="G149">
        <f t="shared" si="3"/>
        <v>-4608.0137174211241</v>
      </c>
    </row>
    <row r="150" spans="5:7" x14ac:dyDescent="0.3">
      <c r="E150" s="2">
        <v>5.7313729999999996</v>
      </c>
      <c r="F150" s="2">
        <v>-16.58211</v>
      </c>
      <c r="G150">
        <f t="shared" si="3"/>
        <v>-4549.2757201646091</v>
      </c>
    </row>
    <row r="151" spans="5:7" x14ac:dyDescent="0.3">
      <c r="E151" s="2">
        <v>5.7700979999999999</v>
      </c>
      <c r="F151" s="2">
        <v>-16.372229999999998</v>
      </c>
      <c r="G151">
        <f t="shared" si="3"/>
        <v>-4491.6954732510285</v>
      </c>
    </row>
    <row r="152" spans="5:7" x14ac:dyDescent="0.3">
      <c r="E152" s="2">
        <v>5.8088240000000004</v>
      </c>
      <c r="F152" s="2">
        <v>-16.166820000000001</v>
      </c>
      <c r="G152">
        <f t="shared" si="3"/>
        <v>-4435.3415637860089</v>
      </c>
    </row>
    <row r="153" spans="5:7" x14ac:dyDescent="0.3">
      <c r="E153" s="2">
        <v>5.8475489999999999</v>
      </c>
      <c r="F153" s="2">
        <v>-15.966139999999999</v>
      </c>
      <c r="G153">
        <f t="shared" si="3"/>
        <v>-4380.2853223593966</v>
      </c>
    </row>
    <row r="154" spans="5:7" x14ac:dyDescent="0.3">
      <c r="E154" s="2">
        <v>5.8862750000000004</v>
      </c>
      <c r="F154" s="2">
        <v>-15.7704</v>
      </c>
      <c r="G154">
        <f t="shared" si="3"/>
        <v>-4326.5843621399181</v>
      </c>
    </row>
    <row r="155" spans="5:7" x14ac:dyDescent="0.3">
      <c r="E155" s="2">
        <v>5.9249999999999998</v>
      </c>
      <c r="F155" s="2">
        <v>-15.57976</v>
      </c>
      <c r="G155">
        <f t="shared" si="3"/>
        <v>-4274.2825788751716</v>
      </c>
    </row>
    <row r="156" spans="5:7" x14ac:dyDescent="0.3">
      <c r="E156" s="2">
        <v>5.9637250000000002</v>
      </c>
      <c r="F156" s="2">
        <v>-15.39437</v>
      </c>
      <c r="G156">
        <f t="shared" si="3"/>
        <v>-4223.4211248285319</v>
      </c>
    </row>
    <row r="157" spans="5:7" x14ac:dyDescent="0.3">
      <c r="E157" s="2">
        <v>6.0024509999999998</v>
      </c>
      <c r="F157" s="2">
        <v>-15.21434</v>
      </c>
      <c r="G157">
        <f t="shared" si="3"/>
        <v>-4174.0301783264749</v>
      </c>
    </row>
    <row r="158" spans="5:7" x14ac:dyDescent="0.3">
      <c r="E158" s="2">
        <v>6.0411760000000001</v>
      </c>
      <c r="F158" s="2">
        <v>-15.03975</v>
      </c>
      <c r="G158">
        <f t="shared" si="3"/>
        <v>-4126.1316872427988</v>
      </c>
    </row>
    <row r="159" spans="5:7" x14ac:dyDescent="0.3">
      <c r="E159" s="2">
        <v>6.0799019999999997</v>
      </c>
      <c r="F159" s="2">
        <v>-14.87063</v>
      </c>
      <c r="G159">
        <f t="shared" si="3"/>
        <v>-4079.7338820301784</v>
      </c>
    </row>
    <row r="160" spans="5:7" x14ac:dyDescent="0.3">
      <c r="E160" s="2">
        <v>6.118627</v>
      </c>
      <c r="F160" s="2">
        <v>-14.70701</v>
      </c>
      <c r="G160">
        <f t="shared" si="3"/>
        <v>-4034.8449931412893</v>
      </c>
    </row>
    <row r="161" spans="5:7" x14ac:dyDescent="0.3">
      <c r="E161" s="2">
        <v>6.1573529999999996</v>
      </c>
      <c r="F161" s="2">
        <v>-14.548870000000001</v>
      </c>
      <c r="G161">
        <f t="shared" si="3"/>
        <v>-3991.4595336076818</v>
      </c>
    </row>
    <row r="162" spans="5:7" x14ac:dyDescent="0.3">
      <c r="E162" s="2">
        <v>6.196078</v>
      </c>
      <c r="F162" s="2">
        <v>-14.39617</v>
      </c>
      <c r="G162">
        <f t="shared" si="3"/>
        <v>-3949.5665294924556</v>
      </c>
    </row>
    <row r="163" spans="5:7" x14ac:dyDescent="0.3">
      <c r="E163" s="2">
        <v>6.2348039999999996</v>
      </c>
      <c r="F163" s="2">
        <v>-14.248849999999999</v>
      </c>
      <c r="G163">
        <f t="shared" si="3"/>
        <v>-3909.1495198902608</v>
      </c>
    </row>
    <row r="164" spans="5:7" x14ac:dyDescent="0.3">
      <c r="E164" s="2">
        <v>6.2735289999999999</v>
      </c>
      <c r="F164" s="2">
        <v>-14.10683</v>
      </c>
      <c r="G164">
        <f t="shared" si="3"/>
        <v>-3870.1865569272977</v>
      </c>
    </row>
    <row r="165" spans="5:7" x14ac:dyDescent="0.3">
      <c r="E165" s="2">
        <v>6.3122550000000004</v>
      </c>
      <c r="F165" s="2">
        <v>-13.97</v>
      </c>
      <c r="G165">
        <f t="shared" si="3"/>
        <v>-3832.647462277092</v>
      </c>
    </row>
    <row r="166" spans="5:7" x14ac:dyDescent="0.3">
      <c r="E166" s="2">
        <v>6.3509799999999998</v>
      </c>
      <c r="F166" s="2">
        <v>-13.838240000000001</v>
      </c>
      <c r="G166">
        <f t="shared" si="3"/>
        <v>-3796.4993141289438</v>
      </c>
    </row>
    <row r="167" spans="5:7" x14ac:dyDescent="0.3">
      <c r="E167" s="2">
        <v>6.3897060000000003</v>
      </c>
      <c r="F167" s="2">
        <v>-13.71142</v>
      </c>
      <c r="G167">
        <f t="shared" si="3"/>
        <v>-3761.7064471879285</v>
      </c>
    </row>
    <row r="168" spans="5:7" x14ac:dyDescent="0.3">
      <c r="E168" s="2">
        <v>6.4284309999999998</v>
      </c>
      <c r="F168" s="2">
        <v>-13.589410000000001</v>
      </c>
      <c r="G168">
        <f t="shared" si="3"/>
        <v>-3728.2331961591221</v>
      </c>
    </row>
    <row r="169" spans="5:7" x14ac:dyDescent="0.3">
      <c r="E169" s="2">
        <v>6.4671570000000003</v>
      </c>
      <c r="F169" s="2">
        <v>-13.47203</v>
      </c>
      <c r="G169">
        <f t="shared" si="3"/>
        <v>-3696.0301783264745</v>
      </c>
    </row>
    <row r="170" spans="5:7" x14ac:dyDescent="0.3">
      <c r="E170" s="2">
        <v>6.5058819999999997</v>
      </c>
      <c r="F170" s="2">
        <v>-13.35914</v>
      </c>
      <c r="G170">
        <f t="shared" si="3"/>
        <v>-3665.0589849108369</v>
      </c>
    </row>
    <row r="171" spans="5:7" x14ac:dyDescent="0.3">
      <c r="E171" s="2">
        <v>6.5446080000000002</v>
      </c>
      <c r="F171" s="2">
        <v>-13.25055</v>
      </c>
      <c r="G171">
        <f t="shared" si="3"/>
        <v>-3635.2674897119341</v>
      </c>
    </row>
    <row r="172" spans="5:7" x14ac:dyDescent="0.3">
      <c r="E172" s="2">
        <v>6.5833329999999997</v>
      </c>
      <c r="F172" s="2">
        <v>-13.14611</v>
      </c>
      <c r="G172">
        <f t="shared" si="3"/>
        <v>-3606.6145404663921</v>
      </c>
    </row>
    <row r="173" spans="5:7" x14ac:dyDescent="0.3">
      <c r="E173" s="2">
        <v>6.6220590000000001</v>
      </c>
      <c r="F173" s="2">
        <v>-13.045629999999999</v>
      </c>
      <c r="G173">
        <f t="shared" si="3"/>
        <v>-3579.0480109739369</v>
      </c>
    </row>
    <row r="174" spans="5:7" x14ac:dyDescent="0.3">
      <c r="E174" s="2">
        <v>6.6607839999999996</v>
      </c>
      <c r="F174" s="2">
        <v>-12.94894</v>
      </c>
      <c r="G174">
        <f t="shared" si="3"/>
        <v>-3552.5212620027437</v>
      </c>
    </row>
    <row r="175" spans="5:7" x14ac:dyDescent="0.3">
      <c r="E175" s="2">
        <v>6.6995100000000001</v>
      </c>
      <c r="F175" s="2">
        <v>-12.855869999999999</v>
      </c>
      <c r="G175">
        <f t="shared" si="3"/>
        <v>-3526.9876543209875</v>
      </c>
    </row>
    <row r="176" spans="5:7" x14ac:dyDescent="0.3">
      <c r="E176" s="2">
        <v>6.7382350000000004</v>
      </c>
      <c r="F176" s="2">
        <v>-12.76624</v>
      </c>
      <c r="G176">
        <f t="shared" si="3"/>
        <v>-3502.3978052126199</v>
      </c>
    </row>
    <row r="177" spans="5:7" x14ac:dyDescent="0.3">
      <c r="E177" s="2">
        <v>6.776961</v>
      </c>
      <c r="F177" s="2">
        <v>-12.679880000000001</v>
      </c>
      <c r="G177">
        <f t="shared" si="3"/>
        <v>-3478.705075445816</v>
      </c>
    </row>
    <row r="178" spans="5:7" x14ac:dyDescent="0.3">
      <c r="E178" s="2">
        <v>6.8156860000000004</v>
      </c>
      <c r="F178" s="2">
        <v>-12.596629999999999</v>
      </c>
      <c r="G178">
        <f t="shared" si="3"/>
        <v>-3455.8655692729767</v>
      </c>
    </row>
    <row r="179" spans="5:7" x14ac:dyDescent="0.3">
      <c r="E179" s="2">
        <v>6.8544119999999999</v>
      </c>
      <c r="F179" s="2">
        <v>-12.516310000000001</v>
      </c>
      <c r="G179">
        <f t="shared" si="3"/>
        <v>-3433.8299039780522</v>
      </c>
    </row>
    <row r="180" spans="5:7" x14ac:dyDescent="0.3">
      <c r="E180" s="2">
        <v>6.8931370000000003</v>
      </c>
      <c r="F180" s="2">
        <v>-12.43877</v>
      </c>
      <c r="G180">
        <f t="shared" si="3"/>
        <v>-3412.5569272976682</v>
      </c>
    </row>
    <row r="181" spans="5:7" x14ac:dyDescent="0.3">
      <c r="E181" s="2">
        <v>6.9318629999999999</v>
      </c>
      <c r="F181" s="2">
        <v>-12.363860000000001</v>
      </c>
      <c r="G181">
        <f t="shared" si="3"/>
        <v>-3392.00548696845</v>
      </c>
    </row>
    <row r="182" spans="5:7" x14ac:dyDescent="0.3">
      <c r="E182" s="2">
        <v>6.9705880000000002</v>
      </c>
      <c r="F182" s="2">
        <v>-12.29142</v>
      </c>
      <c r="G182">
        <f t="shared" si="3"/>
        <v>-3372.1316872427983</v>
      </c>
    </row>
    <row r="183" spans="5:7" x14ac:dyDescent="0.3">
      <c r="E183" s="2">
        <v>7.0093139999999998</v>
      </c>
      <c r="F183" s="2">
        <v>-12.221310000000001</v>
      </c>
      <c r="G183">
        <f t="shared" si="3"/>
        <v>-3352.8971193415637</v>
      </c>
    </row>
    <row r="184" spans="5:7" x14ac:dyDescent="0.3">
      <c r="E184" s="2">
        <v>7.0480390000000002</v>
      </c>
      <c r="F184" s="2">
        <v>-12.15339</v>
      </c>
      <c r="G184">
        <f t="shared" si="3"/>
        <v>-3334.2633744855966</v>
      </c>
    </row>
    <row r="185" spans="5:7" x14ac:dyDescent="0.3">
      <c r="E185" s="2">
        <v>7.0867649999999998</v>
      </c>
      <c r="F185" s="2">
        <v>-12.087540000000001</v>
      </c>
      <c r="G185">
        <f t="shared" si="3"/>
        <v>-3316.1975308641977</v>
      </c>
    </row>
    <row r="186" spans="5:7" x14ac:dyDescent="0.3">
      <c r="E186" s="2">
        <v>7.1254900000000001</v>
      </c>
      <c r="F186" s="2">
        <v>-12.023619999999999</v>
      </c>
      <c r="G186">
        <f t="shared" si="3"/>
        <v>-3298.6611796982165</v>
      </c>
    </row>
    <row r="187" spans="5:7" x14ac:dyDescent="0.3">
      <c r="E187" s="2">
        <v>7.1642159999999997</v>
      </c>
      <c r="F187" s="2">
        <v>-11.96152</v>
      </c>
      <c r="G187">
        <f t="shared" si="3"/>
        <v>-3281.6241426611796</v>
      </c>
    </row>
    <row r="188" spans="5:7" x14ac:dyDescent="0.3">
      <c r="E188" s="2">
        <v>7.202941</v>
      </c>
      <c r="F188" s="2">
        <v>-11.901120000000001</v>
      </c>
      <c r="G188">
        <f t="shared" si="3"/>
        <v>-3265.0534979423869</v>
      </c>
    </row>
    <row r="189" spans="5:7" x14ac:dyDescent="0.3">
      <c r="E189" s="2">
        <v>7.2416669999999996</v>
      </c>
      <c r="F189" s="2">
        <v>-11.842309999999999</v>
      </c>
      <c r="G189">
        <f t="shared" si="3"/>
        <v>-3248.9190672153636</v>
      </c>
    </row>
    <row r="190" spans="5:7" x14ac:dyDescent="0.3">
      <c r="E190" s="2">
        <v>7.280392</v>
      </c>
      <c r="F190" s="2">
        <v>-11.784990000000001</v>
      </c>
      <c r="G190">
        <f t="shared" si="3"/>
        <v>-3233.1934156378602</v>
      </c>
    </row>
    <row r="191" spans="5:7" x14ac:dyDescent="0.3">
      <c r="E191" s="2">
        <v>7.3191179999999996</v>
      </c>
      <c r="F191" s="2">
        <v>-11.72906</v>
      </c>
      <c r="G191">
        <f t="shared" si="3"/>
        <v>-3217.8491083676267</v>
      </c>
    </row>
    <row r="192" spans="5:7" x14ac:dyDescent="0.3">
      <c r="E192" s="2">
        <v>7.3578429999999999</v>
      </c>
      <c r="F192" s="2">
        <v>-11.674440000000001</v>
      </c>
      <c r="G192">
        <f t="shared" si="3"/>
        <v>-3202.8641975308642</v>
      </c>
    </row>
    <row r="193" spans="5:7" x14ac:dyDescent="0.3">
      <c r="E193" s="2">
        <v>7.3965690000000004</v>
      </c>
      <c r="F193" s="2">
        <v>-11.621029999999999</v>
      </c>
      <c r="G193">
        <f t="shared" si="3"/>
        <v>-3188.2112482853222</v>
      </c>
    </row>
    <row r="194" spans="5:7" x14ac:dyDescent="0.3">
      <c r="E194" s="2">
        <v>7.4352939999999998</v>
      </c>
      <c r="F194" s="2">
        <v>-11.568759999999999</v>
      </c>
      <c r="G194">
        <f t="shared" si="3"/>
        <v>-3173.8710562414267</v>
      </c>
    </row>
    <row r="195" spans="5:7" x14ac:dyDescent="0.3">
      <c r="E195" s="2">
        <v>7.4740200000000003</v>
      </c>
      <c r="F195" s="2">
        <v>-11.51754</v>
      </c>
      <c r="G195">
        <f t="shared" ref="G195:G257" si="4">(F195*100000)/($O$2*0.5*$O$3)</f>
        <v>-3159.8189300411523</v>
      </c>
    </row>
    <row r="196" spans="5:7" x14ac:dyDescent="0.3">
      <c r="E196" s="2">
        <v>7.5127449999999998</v>
      </c>
      <c r="F196" s="2">
        <v>-11.467309999999999</v>
      </c>
      <c r="G196">
        <f t="shared" si="4"/>
        <v>-3146.0384087791494</v>
      </c>
    </row>
    <row r="197" spans="5:7" x14ac:dyDescent="0.3">
      <c r="E197" s="2">
        <v>7.5514710000000003</v>
      </c>
      <c r="F197" s="2">
        <v>-11.417999999999999</v>
      </c>
      <c r="G197">
        <f t="shared" si="4"/>
        <v>-3132.5102880658437</v>
      </c>
    </row>
    <row r="198" spans="5:7" x14ac:dyDescent="0.3">
      <c r="E198" s="2">
        <v>7.5901959999999997</v>
      </c>
      <c r="F198" s="2">
        <v>-11.36955</v>
      </c>
      <c r="G198">
        <f t="shared" si="4"/>
        <v>-3119.2181069958847</v>
      </c>
    </row>
    <row r="199" spans="5:7" x14ac:dyDescent="0.3">
      <c r="E199" s="2">
        <v>7.6289220000000002</v>
      </c>
      <c r="F199" s="2">
        <v>-11.32188</v>
      </c>
      <c r="G199">
        <f t="shared" si="4"/>
        <v>-3106.1399176954733</v>
      </c>
    </row>
    <row r="200" spans="5:7" x14ac:dyDescent="0.3">
      <c r="E200" s="2">
        <v>7.6676469999999997</v>
      </c>
      <c r="F200" s="2">
        <v>-11.27496</v>
      </c>
      <c r="G200">
        <f t="shared" si="4"/>
        <v>-3093.2674897119341</v>
      </c>
    </row>
    <row r="201" spans="5:7" x14ac:dyDescent="0.3">
      <c r="E201" s="2">
        <v>7.7063730000000001</v>
      </c>
      <c r="F201" s="2">
        <v>-11.228730000000001</v>
      </c>
      <c r="G201">
        <f t="shared" si="4"/>
        <v>-3080.5843621399176</v>
      </c>
    </row>
    <row r="202" spans="5:7" x14ac:dyDescent="0.3">
      <c r="E202" s="2">
        <v>7.7450979999999996</v>
      </c>
      <c r="F202" s="2">
        <v>-11.18314</v>
      </c>
      <c r="G202">
        <f t="shared" si="4"/>
        <v>-3068.0768175582989</v>
      </c>
    </row>
    <row r="203" spans="5:7" x14ac:dyDescent="0.3">
      <c r="E203" s="2">
        <v>7.7838240000000001</v>
      </c>
      <c r="F203" s="2">
        <v>-11.13814</v>
      </c>
      <c r="G203">
        <f t="shared" si="4"/>
        <v>-3055.7311385459534</v>
      </c>
    </row>
    <row r="204" spans="5:7" x14ac:dyDescent="0.3">
      <c r="E204" s="2">
        <v>7.8225490000000004</v>
      </c>
      <c r="F204" s="2">
        <v>-11.0937</v>
      </c>
      <c r="G204">
        <f t="shared" si="4"/>
        <v>-3043.5390946502057</v>
      </c>
    </row>
    <row r="205" spans="5:7" x14ac:dyDescent="0.3">
      <c r="E205" s="2">
        <v>7.861275</v>
      </c>
      <c r="F205" s="2">
        <v>-11.049770000000001</v>
      </c>
      <c r="G205">
        <f t="shared" si="4"/>
        <v>-3031.4869684499313</v>
      </c>
    </row>
    <row r="206" spans="5:7" x14ac:dyDescent="0.3">
      <c r="E206" s="2">
        <v>7.9</v>
      </c>
      <c r="F206" s="2">
        <v>-11.006309999999999</v>
      </c>
      <c r="G206">
        <f t="shared" si="4"/>
        <v>-3019.5637860082306</v>
      </c>
    </row>
    <row r="207" spans="5:7" x14ac:dyDescent="0.3">
      <c r="E207" s="2">
        <v>7.9387249999999998</v>
      </c>
      <c r="F207" s="2">
        <v>-10.9633</v>
      </c>
      <c r="G207">
        <f t="shared" si="4"/>
        <v>-3007.7640603566529</v>
      </c>
    </row>
    <row r="208" spans="5:7" x14ac:dyDescent="0.3">
      <c r="E208" s="2">
        <v>7.9774510000000003</v>
      </c>
      <c r="F208" s="2">
        <v>-10.9207</v>
      </c>
      <c r="G208">
        <f t="shared" si="4"/>
        <v>-2996.0768175582989</v>
      </c>
    </row>
    <row r="209" spans="5:7" x14ac:dyDescent="0.3">
      <c r="E209" s="2">
        <v>8.0161759999999997</v>
      </c>
      <c r="F209" s="2">
        <v>-10.87847</v>
      </c>
      <c r="G209">
        <f t="shared" si="4"/>
        <v>-2984.4910836762688</v>
      </c>
    </row>
    <row r="210" spans="5:7" x14ac:dyDescent="0.3">
      <c r="E210" s="2">
        <v>8.0549020000000002</v>
      </c>
      <c r="F210" s="2">
        <v>-10.83661</v>
      </c>
      <c r="G210">
        <f t="shared" si="4"/>
        <v>-2973.0068587105625</v>
      </c>
    </row>
    <row r="211" spans="5:7" x14ac:dyDescent="0.3">
      <c r="E211" s="2">
        <v>8.0936269999999997</v>
      </c>
      <c r="F211" s="2">
        <v>-10.795070000000001</v>
      </c>
      <c r="G211">
        <f t="shared" si="4"/>
        <v>-2961.6104252400551</v>
      </c>
    </row>
    <row r="212" spans="5:7" x14ac:dyDescent="0.3">
      <c r="E212" s="2">
        <v>8.1323530000000002</v>
      </c>
      <c r="F212" s="2">
        <v>-10.753830000000001</v>
      </c>
      <c r="G212">
        <f t="shared" si="4"/>
        <v>-2950.2962962962961</v>
      </c>
    </row>
    <row r="213" spans="5:7" x14ac:dyDescent="0.3">
      <c r="E213" s="2">
        <v>8.1710779999999996</v>
      </c>
      <c r="F213" s="2">
        <v>-10.712870000000001</v>
      </c>
      <c r="G213">
        <f t="shared" si="4"/>
        <v>-2939.0589849108369</v>
      </c>
    </row>
    <row r="214" spans="5:7" x14ac:dyDescent="0.3">
      <c r="E214" s="2">
        <v>8.2098040000000001</v>
      </c>
      <c r="F214" s="2">
        <v>-10.672180000000001</v>
      </c>
      <c r="G214">
        <f t="shared" si="4"/>
        <v>-2927.8957475994512</v>
      </c>
    </row>
    <row r="215" spans="5:7" x14ac:dyDescent="0.3">
      <c r="E215" s="2">
        <v>8.2485289999999996</v>
      </c>
      <c r="F215" s="2">
        <v>-10.63172</v>
      </c>
      <c r="G215">
        <f t="shared" si="4"/>
        <v>-2916.7956104252398</v>
      </c>
    </row>
    <row r="216" spans="5:7" x14ac:dyDescent="0.3">
      <c r="E216" s="2">
        <v>8.287255</v>
      </c>
      <c r="F216" s="2">
        <v>-10.59149</v>
      </c>
      <c r="G216">
        <f t="shared" si="4"/>
        <v>-2905.7585733882029</v>
      </c>
    </row>
    <row r="217" spans="5:7" x14ac:dyDescent="0.3">
      <c r="E217" s="2">
        <v>8.3259799999999995</v>
      </c>
      <c r="F217" s="2">
        <v>-10.55147</v>
      </c>
      <c r="G217">
        <f t="shared" si="4"/>
        <v>-2894.7791495198903</v>
      </c>
    </row>
    <row r="218" spans="5:7" x14ac:dyDescent="0.3">
      <c r="E218" s="2">
        <v>8.364706</v>
      </c>
      <c r="F218" s="2">
        <v>-10.51164</v>
      </c>
      <c r="G218">
        <f t="shared" si="4"/>
        <v>-2883.8518518518517</v>
      </c>
    </row>
    <row r="219" spans="5:7" x14ac:dyDescent="0.3">
      <c r="E219" s="2">
        <v>8.4034309999999994</v>
      </c>
      <c r="F219" s="2">
        <v>-10.47199</v>
      </c>
      <c r="G219">
        <f t="shared" si="4"/>
        <v>-2872.973936899863</v>
      </c>
    </row>
    <row r="220" spans="5:7" x14ac:dyDescent="0.3">
      <c r="E220" s="2">
        <v>8.4421569999999999</v>
      </c>
      <c r="F220" s="2">
        <v>-10.432499999999999</v>
      </c>
      <c r="G220">
        <f t="shared" si="4"/>
        <v>-2862.1399176954728</v>
      </c>
    </row>
    <row r="221" spans="5:7" x14ac:dyDescent="0.3">
      <c r="E221" s="2">
        <v>8.4808819999999994</v>
      </c>
      <c r="F221" s="2">
        <v>-10.39317</v>
      </c>
      <c r="G221">
        <f t="shared" si="4"/>
        <v>-2851.349794238683</v>
      </c>
    </row>
    <row r="222" spans="5:7" x14ac:dyDescent="0.3">
      <c r="E222" s="2">
        <v>8.5196079999999998</v>
      </c>
      <c r="F222" s="2">
        <v>-10.35397</v>
      </c>
      <c r="G222">
        <f t="shared" si="4"/>
        <v>-2840.5953360768176</v>
      </c>
    </row>
    <row r="223" spans="5:7" x14ac:dyDescent="0.3">
      <c r="E223" s="2">
        <v>8.5583329999999993</v>
      </c>
      <c r="F223" s="2">
        <v>-10.314909999999999</v>
      </c>
      <c r="G223">
        <f t="shared" si="4"/>
        <v>-2829.8792866941012</v>
      </c>
    </row>
    <row r="224" spans="5:7" x14ac:dyDescent="0.3">
      <c r="E224" s="2">
        <v>8.5970589999999998</v>
      </c>
      <c r="F224" s="2">
        <v>-10.275969999999999</v>
      </c>
      <c r="G224">
        <f t="shared" si="4"/>
        <v>-2819.1961591220847</v>
      </c>
    </row>
    <row r="225" spans="5:7" x14ac:dyDescent="0.3">
      <c r="E225" s="2">
        <v>8.6357839999999992</v>
      </c>
      <c r="F225" s="2">
        <v>-10.23714</v>
      </c>
      <c r="G225">
        <f t="shared" si="4"/>
        <v>-2808.5432098765432</v>
      </c>
    </row>
    <row r="226" spans="5:7" x14ac:dyDescent="0.3">
      <c r="E226" s="2">
        <v>8.6745099999999997</v>
      </c>
      <c r="F226" s="2">
        <v>-10.198410000000001</v>
      </c>
      <c r="G226">
        <f t="shared" si="4"/>
        <v>-2797.9176954732516</v>
      </c>
    </row>
    <row r="227" spans="5:7" x14ac:dyDescent="0.3">
      <c r="E227" s="2">
        <v>8.7132349999999992</v>
      </c>
      <c r="F227" s="2">
        <v>-10.15978</v>
      </c>
      <c r="G227">
        <f t="shared" si="4"/>
        <v>-2787.3196159122085</v>
      </c>
    </row>
    <row r="228" spans="5:7" x14ac:dyDescent="0.3">
      <c r="E228" s="2">
        <v>8.7519609999999997</v>
      </c>
      <c r="F228" s="2">
        <v>-10.121230000000001</v>
      </c>
      <c r="G228">
        <f t="shared" si="4"/>
        <v>-2776.7434842249659</v>
      </c>
    </row>
    <row r="229" spans="5:7" x14ac:dyDescent="0.3">
      <c r="E229" s="2">
        <v>8.7906860000000009</v>
      </c>
      <c r="F229" s="2">
        <v>-10.08277</v>
      </c>
      <c r="G229">
        <f t="shared" si="4"/>
        <v>-2766.1920438957477</v>
      </c>
    </row>
    <row r="230" spans="5:7" x14ac:dyDescent="0.3">
      <c r="E230" s="2">
        <v>8.8294119999999996</v>
      </c>
      <c r="F230" s="2">
        <v>-10.04439</v>
      </c>
      <c r="G230">
        <f t="shared" si="4"/>
        <v>-2755.662551440329</v>
      </c>
    </row>
    <row r="231" spans="5:7" x14ac:dyDescent="0.3">
      <c r="E231" s="2">
        <v>8.8681370000000008</v>
      </c>
      <c r="F231" s="2">
        <v>-10.006069999999999</v>
      </c>
      <c r="G231">
        <f t="shared" si="4"/>
        <v>-2745.1495198902603</v>
      </c>
    </row>
    <row r="232" spans="5:7" x14ac:dyDescent="0.3">
      <c r="E232" s="2">
        <v>8.9068629999999995</v>
      </c>
      <c r="F232" s="2">
        <v>-9.9678210000000007</v>
      </c>
      <c r="G232">
        <f t="shared" si="4"/>
        <v>-2734.6559670781894</v>
      </c>
    </row>
    <row r="233" spans="5:7" x14ac:dyDescent="0.3">
      <c r="E233" s="2">
        <v>8.9455880000000008</v>
      </c>
      <c r="F233" s="2">
        <v>-9.9296290000000003</v>
      </c>
      <c r="G233">
        <f t="shared" si="4"/>
        <v>-2724.1780521262003</v>
      </c>
    </row>
    <row r="234" spans="5:7" x14ac:dyDescent="0.3">
      <c r="E234" s="2">
        <v>8.9843139999999995</v>
      </c>
      <c r="F234" s="2">
        <v>-9.8914939999999998</v>
      </c>
      <c r="G234">
        <f t="shared" si="4"/>
        <v>-2713.7157750342935</v>
      </c>
    </row>
    <row r="235" spans="5:7" x14ac:dyDescent="0.3">
      <c r="E235" s="2">
        <v>9.0230390000000007</v>
      </c>
      <c r="F235" s="2">
        <v>-9.8534089999999992</v>
      </c>
      <c r="G235">
        <f t="shared" si="4"/>
        <v>-2703.2672153635112</v>
      </c>
    </row>
    <row r="236" spans="5:7" x14ac:dyDescent="0.3">
      <c r="E236" s="2">
        <v>9.0617649999999994</v>
      </c>
      <c r="F236" s="2">
        <v>-9.815372</v>
      </c>
      <c r="G236">
        <f t="shared" si="4"/>
        <v>-2692.8318244170096</v>
      </c>
    </row>
    <row r="237" spans="5:7" x14ac:dyDescent="0.3">
      <c r="E237" s="2">
        <v>9.1004900000000006</v>
      </c>
      <c r="F237" s="2">
        <v>-9.7773780000000006</v>
      </c>
      <c r="G237">
        <f t="shared" si="4"/>
        <v>-2682.4082304526751</v>
      </c>
    </row>
    <row r="238" spans="5:7" x14ac:dyDescent="0.3">
      <c r="E238" s="2">
        <v>9.1392159999999993</v>
      </c>
      <c r="F238" s="2">
        <v>-9.7394250000000007</v>
      </c>
      <c r="G238">
        <f t="shared" si="4"/>
        <v>-2671.995884773663</v>
      </c>
    </row>
    <row r="239" spans="5:7" x14ac:dyDescent="0.3">
      <c r="E239" s="2">
        <v>9.1779410000000006</v>
      </c>
      <c r="F239" s="2">
        <v>-9.7015089999999997</v>
      </c>
      <c r="G239">
        <f t="shared" si="4"/>
        <v>-2661.5936899862827</v>
      </c>
    </row>
    <row r="240" spans="5:7" x14ac:dyDescent="0.3">
      <c r="E240" s="2">
        <v>9.2166669999999993</v>
      </c>
      <c r="F240" s="2">
        <v>-9.663627</v>
      </c>
      <c r="G240">
        <f t="shared" si="4"/>
        <v>-2651.2008230452675</v>
      </c>
    </row>
    <row r="241" spans="5:7" x14ac:dyDescent="0.3">
      <c r="E241" s="2">
        <v>9.2553920000000005</v>
      </c>
      <c r="F241" s="2">
        <v>-9.6257780000000004</v>
      </c>
      <c r="G241">
        <f t="shared" si="4"/>
        <v>-2640.817009602195</v>
      </c>
    </row>
    <row r="242" spans="5:7" x14ac:dyDescent="0.3">
      <c r="E242" s="2">
        <v>9.2941179999999992</v>
      </c>
      <c r="F242" s="2">
        <v>-9.5879569999999994</v>
      </c>
      <c r="G242">
        <f t="shared" si="4"/>
        <v>-2630.4408779149517</v>
      </c>
    </row>
    <row r="243" spans="5:7" x14ac:dyDescent="0.3">
      <c r="E243" s="2">
        <v>9.3328430000000004</v>
      </c>
      <c r="F243" s="2">
        <v>-9.5501640000000005</v>
      </c>
      <c r="G243">
        <f t="shared" si="4"/>
        <v>-2620.072427983539</v>
      </c>
    </row>
    <row r="244" spans="5:7" x14ac:dyDescent="0.3">
      <c r="E244" s="2">
        <v>9.3715689999999991</v>
      </c>
      <c r="F244" s="2">
        <v>-9.5123960000000007</v>
      </c>
      <c r="G244">
        <f t="shared" si="4"/>
        <v>-2609.7108367626888</v>
      </c>
    </row>
    <row r="245" spans="5:7" x14ac:dyDescent="0.3">
      <c r="E245" s="2">
        <v>9.4102940000000004</v>
      </c>
      <c r="F245" s="2">
        <v>-9.4746509999999997</v>
      </c>
      <c r="G245">
        <f t="shared" si="4"/>
        <v>-2599.3555555555554</v>
      </c>
    </row>
    <row r="246" spans="5:7" x14ac:dyDescent="0.3">
      <c r="E246" s="2">
        <v>9.4490200000000009</v>
      </c>
      <c r="F246" s="2">
        <v>-9.436928</v>
      </c>
      <c r="G246">
        <f t="shared" si="4"/>
        <v>-2589.0063100137177</v>
      </c>
    </row>
    <row r="247" spans="5:7" x14ac:dyDescent="0.3">
      <c r="E247" s="2">
        <v>9.4877450000000003</v>
      </c>
      <c r="F247" s="2">
        <v>-9.3992240000000002</v>
      </c>
      <c r="G247">
        <f t="shared" si="4"/>
        <v>-2578.6622770919066</v>
      </c>
    </row>
    <row r="248" spans="5:7" x14ac:dyDescent="0.3">
      <c r="E248" s="2">
        <v>9.5264710000000008</v>
      </c>
      <c r="F248" s="2">
        <v>-9.3615379999999995</v>
      </c>
      <c r="G248">
        <f t="shared" si="4"/>
        <v>-2568.3231824417007</v>
      </c>
    </row>
    <row r="249" spans="5:7" x14ac:dyDescent="0.3">
      <c r="E249" s="2">
        <v>9.5651960000000003</v>
      </c>
      <c r="F249" s="2">
        <v>-9.3238690000000002</v>
      </c>
      <c r="G249">
        <f t="shared" si="4"/>
        <v>-2557.9887517146776</v>
      </c>
    </row>
    <row r="250" spans="5:7" x14ac:dyDescent="0.3">
      <c r="E250" s="2">
        <v>9.6039220000000007</v>
      </c>
      <c r="F250" s="2">
        <v>-9.2862159999999996</v>
      </c>
      <c r="G250">
        <f t="shared" si="4"/>
        <v>-2547.6587105624144</v>
      </c>
    </row>
    <row r="251" spans="5:7" x14ac:dyDescent="0.3">
      <c r="E251" s="2">
        <v>9.6426470000000002</v>
      </c>
      <c r="F251" s="2">
        <v>-9.2485769999999992</v>
      </c>
      <c r="G251">
        <f t="shared" si="4"/>
        <v>-2537.3325102880658</v>
      </c>
    </row>
    <row r="252" spans="5:7" x14ac:dyDescent="0.3">
      <c r="E252" s="2">
        <v>9.6813730000000007</v>
      </c>
      <c r="F252" s="2">
        <v>-9.2109520000000007</v>
      </c>
      <c r="G252">
        <f t="shared" si="4"/>
        <v>-2527.0101508916327</v>
      </c>
    </row>
    <row r="253" spans="5:7" x14ac:dyDescent="0.3">
      <c r="E253" s="2">
        <v>9.7200980000000001</v>
      </c>
      <c r="F253" s="2">
        <v>-9.1733379999999993</v>
      </c>
      <c r="G253">
        <f t="shared" si="4"/>
        <v>-2516.6908093278462</v>
      </c>
    </row>
    <row r="254" spans="5:7" x14ac:dyDescent="0.3">
      <c r="E254" s="2">
        <v>9.7588240000000006</v>
      </c>
      <c r="F254" s="2">
        <v>-9.1357359999999996</v>
      </c>
      <c r="G254">
        <f t="shared" si="4"/>
        <v>-2506.3747599451303</v>
      </c>
    </row>
    <row r="255" spans="5:7" x14ac:dyDescent="0.3">
      <c r="E255" s="2">
        <v>9.7975490000000001</v>
      </c>
      <c r="F255" s="2">
        <v>-9.0981439999999996</v>
      </c>
      <c r="G255">
        <f t="shared" si="4"/>
        <v>-2496.061454046639</v>
      </c>
    </row>
    <row r="256" spans="5:7" x14ac:dyDescent="0.3">
      <c r="E256" s="2">
        <v>9.8362750000000005</v>
      </c>
      <c r="F256" s="2">
        <v>-9.0605619999999991</v>
      </c>
      <c r="G256">
        <f t="shared" si="4"/>
        <v>-2485.7508916323732</v>
      </c>
    </row>
    <row r="257" spans="5:7" x14ac:dyDescent="0.3">
      <c r="E257" s="2">
        <v>9.875</v>
      </c>
      <c r="F257" s="2">
        <v>-9.0229879999999998</v>
      </c>
      <c r="G257">
        <f t="shared" si="4"/>
        <v>-2475.4425240054866</v>
      </c>
    </row>
  </sheetData>
  <conditionalFormatting sqref="J1">
    <cfRule type="top10" dxfId="1" priority="2" percent="1" rank="1"/>
  </conditionalFormatting>
  <conditionalFormatting sqref="K3:K41">
    <cfRule type="top10" dxfId="0" priority="1" percent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5"/>
  <sheetViews>
    <sheetView workbookViewId="0">
      <selection activeCell="J2" sqref="J2:O4"/>
    </sheetView>
  </sheetViews>
  <sheetFormatPr defaultRowHeight="14.4" x14ac:dyDescent="0.3"/>
  <sheetData>
    <row r="1" spans="1:15" x14ac:dyDescent="0.3">
      <c r="A1" t="s">
        <v>13</v>
      </c>
      <c r="J1" t="s">
        <v>159</v>
      </c>
      <c r="K1">
        <v>0</v>
      </c>
      <c r="L1">
        <v>222</v>
      </c>
      <c r="M1">
        <v>0</v>
      </c>
    </row>
    <row r="2" spans="1:15" x14ac:dyDescent="0.3">
      <c r="J2" t="s">
        <v>160</v>
      </c>
      <c r="K2" t="s">
        <v>161</v>
      </c>
      <c r="L2">
        <v>4.2430227</v>
      </c>
      <c r="M2" t="s">
        <v>44</v>
      </c>
      <c r="N2">
        <v>0.1848979</v>
      </c>
      <c r="O2">
        <v>0.95594380000000001</v>
      </c>
    </row>
    <row r="3" spans="1:15" x14ac:dyDescent="0.3">
      <c r="A3" t="s">
        <v>14</v>
      </c>
      <c r="J3" t="s">
        <v>162</v>
      </c>
      <c r="K3" t="s">
        <v>161</v>
      </c>
      <c r="L3">
        <v>2.1447110999999999</v>
      </c>
      <c r="M3" t="s">
        <v>44</v>
      </c>
      <c r="N3">
        <v>9.0128100000000003E-2</v>
      </c>
      <c r="O3">
        <v>0.9539358</v>
      </c>
    </row>
    <row r="4" spans="1:15" x14ac:dyDescent="0.3">
      <c r="J4" t="s">
        <v>163</v>
      </c>
      <c r="K4" t="s">
        <v>161</v>
      </c>
      <c r="L4">
        <v>5.9656807000000001</v>
      </c>
      <c r="M4" t="s">
        <v>44</v>
      </c>
      <c r="N4">
        <v>0.171122</v>
      </c>
      <c r="O4">
        <v>0.96705090000000005</v>
      </c>
    </row>
    <row r="5" spans="1:15" x14ac:dyDescent="0.3">
      <c r="A5" t="s">
        <v>15</v>
      </c>
      <c r="J5" t="s">
        <v>164</v>
      </c>
      <c r="K5" t="s">
        <v>161</v>
      </c>
      <c r="L5">
        <v>1.0885199000000001</v>
      </c>
      <c r="M5" t="s">
        <v>44</v>
      </c>
      <c r="N5">
        <v>2.96212E-2</v>
      </c>
      <c r="O5">
        <v>0.96478160000000002</v>
      </c>
    </row>
    <row r="6" spans="1:15" x14ac:dyDescent="0.3">
      <c r="A6" t="s">
        <v>45</v>
      </c>
      <c r="J6" t="s">
        <v>165</v>
      </c>
      <c r="K6" t="s">
        <v>161</v>
      </c>
      <c r="L6">
        <v>3.0055869</v>
      </c>
      <c r="M6" t="s">
        <v>44</v>
      </c>
      <c r="N6">
        <v>0.1515243</v>
      </c>
      <c r="O6">
        <v>0.87151849999999997</v>
      </c>
    </row>
    <row r="7" spans="1:15" x14ac:dyDescent="0.3">
      <c r="A7" t="s">
        <v>0</v>
      </c>
      <c r="J7" t="s">
        <v>166</v>
      </c>
      <c r="K7" t="s">
        <v>161</v>
      </c>
      <c r="L7">
        <v>-44.522351100000002</v>
      </c>
      <c r="M7" t="s">
        <v>44</v>
      </c>
      <c r="N7">
        <v>0.1181208</v>
      </c>
      <c r="O7">
        <v>0.60033420000000004</v>
      </c>
    </row>
    <row r="8" spans="1:15" x14ac:dyDescent="0.3">
      <c r="A8" t="s">
        <v>1</v>
      </c>
      <c r="J8" t="s">
        <v>167</v>
      </c>
      <c r="K8" t="s">
        <v>161</v>
      </c>
      <c r="L8">
        <v>0.96758880000000003</v>
      </c>
      <c r="M8" t="s">
        <v>44</v>
      </c>
      <c r="N8">
        <v>6.50704E-2</v>
      </c>
      <c r="O8">
        <v>0.91945500000000002</v>
      </c>
    </row>
    <row r="9" spans="1:15" x14ac:dyDescent="0.3">
      <c r="A9" t="s">
        <v>2</v>
      </c>
      <c r="J9" t="s">
        <v>168</v>
      </c>
      <c r="K9" t="s">
        <v>161</v>
      </c>
      <c r="L9">
        <v>-18.5767606</v>
      </c>
      <c r="M9" t="s">
        <v>44</v>
      </c>
      <c r="N9">
        <v>0.54438609999999998</v>
      </c>
      <c r="O9">
        <v>0.92676210000000003</v>
      </c>
    </row>
    <row r="10" spans="1:15" x14ac:dyDescent="0.3">
      <c r="A10" t="s">
        <v>16</v>
      </c>
      <c r="B10">
        <v>9.875</v>
      </c>
      <c r="J10" t="s">
        <v>169</v>
      </c>
      <c r="K10" t="s">
        <v>161</v>
      </c>
      <c r="L10">
        <v>0.35642810000000003</v>
      </c>
      <c r="M10" t="s">
        <v>44</v>
      </c>
      <c r="N10">
        <v>1.5826400000000001E-2</v>
      </c>
      <c r="O10">
        <v>0.82080750000000002</v>
      </c>
    </row>
    <row r="11" spans="1:15" x14ac:dyDescent="0.3">
      <c r="A11" t="s">
        <v>3</v>
      </c>
      <c r="J11" t="s">
        <v>170</v>
      </c>
      <c r="K11" t="s">
        <v>161</v>
      </c>
      <c r="L11">
        <v>298.14999999999998</v>
      </c>
    </row>
    <row r="12" spans="1:15" x14ac:dyDescent="0.3">
      <c r="A12" t="s">
        <v>4</v>
      </c>
    </row>
    <row r="13" spans="1:15" x14ac:dyDescent="0.3">
      <c r="A13" t="s">
        <v>46</v>
      </c>
    </row>
    <row r="14" spans="1:15" x14ac:dyDescent="0.3">
      <c r="A14" t="s">
        <v>5</v>
      </c>
    </row>
    <row r="15" spans="1:15" x14ac:dyDescent="0.3">
      <c r="A15" t="s">
        <v>47</v>
      </c>
    </row>
    <row r="16" spans="1:15" x14ac:dyDescent="0.3">
      <c r="A16" t="s">
        <v>48</v>
      </c>
    </row>
    <row r="17" spans="1:1" x14ac:dyDescent="0.3">
      <c r="A17" t="s">
        <v>49</v>
      </c>
    </row>
    <row r="18" spans="1:1" x14ac:dyDescent="0.3">
      <c r="A18" t="s">
        <v>17</v>
      </c>
    </row>
    <row r="20" spans="1:1" x14ac:dyDescent="0.3">
      <c r="A20" t="s">
        <v>6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  <row r="26" spans="1:1" x14ac:dyDescent="0.3">
      <c r="A26" t="s">
        <v>50</v>
      </c>
    </row>
    <row r="27" spans="1:1" x14ac:dyDescent="0.3">
      <c r="A27" t="s">
        <v>51</v>
      </c>
    </row>
    <row r="28" spans="1:1" x14ac:dyDescent="0.3">
      <c r="A28" t="s">
        <v>52</v>
      </c>
    </row>
    <row r="29" spans="1:1" x14ac:dyDescent="0.3">
      <c r="A29" t="s">
        <v>53</v>
      </c>
    </row>
    <row r="30" spans="1:1" x14ac:dyDescent="0.3">
      <c r="A30" t="s">
        <v>54</v>
      </c>
    </row>
    <row r="31" spans="1:1" x14ac:dyDescent="0.3">
      <c r="A31" t="s">
        <v>55</v>
      </c>
    </row>
    <row r="32" spans="1:1" x14ac:dyDescent="0.3">
      <c r="A32" t="s">
        <v>56</v>
      </c>
    </row>
    <row r="33" spans="1:1" x14ac:dyDescent="0.3">
      <c r="A33" t="s">
        <v>57</v>
      </c>
    </row>
    <row r="34" spans="1:1" x14ac:dyDescent="0.3">
      <c r="A34" t="s">
        <v>58</v>
      </c>
    </row>
    <row r="35" spans="1:1" x14ac:dyDescent="0.3">
      <c r="A35" t="s">
        <v>7</v>
      </c>
    </row>
    <row r="36" spans="1:1" x14ac:dyDescent="0.3">
      <c r="A36" t="s">
        <v>20</v>
      </c>
    </row>
    <row r="37" spans="1:1" x14ac:dyDescent="0.3">
      <c r="A37" t="s">
        <v>22</v>
      </c>
    </row>
    <row r="38" spans="1:1" x14ac:dyDescent="0.3">
      <c r="A38" t="s">
        <v>50</v>
      </c>
    </row>
    <row r="39" spans="1:1" x14ac:dyDescent="0.3">
      <c r="A39" t="s">
        <v>51</v>
      </c>
    </row>
    <row r="40" spans="1:1" x14ac:dyDescent="0.3">
      <c r="A40" t="s">
        <v>52</v>
      </c>
    </row>
    <row r="41" spans="1:1" x14ac:dyDescent="0.3">
      <c r="A41" t="s">
        <v>53</v>
      </c>
    </row>
    <row r="42" spans="1:1" x14ac:dyDescent="0.3">
      <c r="A42" t="s">
        <v>59</v>
      </c>
    </row>
    <row r="43" spans="1:1" x14ac:dyDescent="0.3">
      <c r="A43" t="s">
        <v>60</v>
      </c>
    </row>
    <row r="44" spans="1:1" x14ac:dyDescent="0.3">
      <c r="A44" t="s">
        <v>61</v>
      </c>
    </row>
    <row r="45" spans="1:1" x14ac:dyDescent="0.3">
      <c r="A45" t="s">
        <v>62</v>
      </c>
    </row>
    <row r="46" spans="1:1" x14ac:dyDescent="0.3">
      <c r="A46" t="s">
        <v>63</v>
      </c>
    </row>
    <row r="47" spans="1:1" x14ac:dyDescent="0.3">
      <c r="A47" t="s">
        <v>7</v>
      </c>
    </row>
    <row r="48" spans="1:1" x14ac:dyDescent="0.3">
      <c r="A48" t="s">
        <v>20</v>
      </c>
    </row>
    <row r="49" spans="1:1" x14ac:dyDescent="0.3">
      <c r="A49" t="s">
        <v>23</v>
      </c>
    </row>
    <row r="50" spans="1:1" x14ac:dyDescent="0.3">
      <c r="A50" t="s">
        <v>50</v>
      </c>
    </row>
    <row r="51" spans="1:1" x14ac:dyDescent="0.3">
      <c r="A51" t="s">
        <v>51</v>
      </c>
    </row>
    <row r="52" spans="1:1" x14ac:dyDescent="0.3">
      <c r="A52" t="s">
        <v>52</v>
      </c>
    </row>
    <row r="53" spans="1:1" x14ac:dyDescent="0.3">
      <c r="A53" t="s">
        <v>53</v>
      </c>
    </row>
    <row r="54" spans="1:1" x14ac:dyDescent="0.3">
      <c r="A54" t="s">
        <v>64</v>
      </c>
    </row>
    <row r="55" spans="1:1" x14ac:dyDescent="0.3">
      <c r="A55" t="s">
        <v>65</v>
      </c>
    </row>
    <row r="56" spans="1:1" x14ac:dyDescent="0.3">
      <c r="A56" t="s">
        <v>66</v>
      </c>
    </row>
    <row r="57" spans="1:1" x14ac:dyDescent="0.3">
      <c r="A57" t="s">
        <v>67</v>
      </c>
    </row>
    <row r="58" spans="1:1" x14ac:dyDescent="0.3">
      <c r="A58" t="s">
        <v>68</v>
      </c>
    </row>
    <row r="59" spans="1:1" x14ac:dyDescent="0.3">
      <c r="A59" t="s">
        <v>7</v>
      </c>
    </row>
    <row r="60" spans="1:1" x14ac:dyDescent="0.3">
      <c r="A60" t="s">
        <v>20</v>
      </c>
    </row>
    <row r="61" spans="1:1" x14ac:dyDescent="0.3">
      <c r="A61" t="s">
        <v>24</v>
      </c>
    </row>
    <row r="62" spans="1:1" x14ac:dyDescent="0.3">
      <c r="A62" t="s">
        <v>50</v>
      </c>
    </row>
    <row r="63" spans="1:1" x14ac:dyDescent="0.3">
      <c r="A63" t="s">
        <v>51</v>
      </c>
    </row>
    <row r="64" spans="1:1" x14ac:dyDescent="0.3">
      <c r="A64" t="s">
        <v>52</v>
      </c>
    </row>
    <row r="65" spans="1:1" x14ac:dyDescent="0.3">
      <c r="A65" t="s">
        <v>53</v>
      </c>
    </row>
    <row r="66" spans="1:1" x14ac:dyDescent="0.3">
      <c r="A66" t="s">
        <v>69</v>
      </c>
    </row>
    <row r="67" spans="1:1" x14ac:dyDescent="0.3">
      <c r="A67" t="s">
        <v>70</v>
      </c>
    </row>
    <row r="68" spans="1:1" x14ac:dyDescent="0.3">
      <c r="A68" t="s">
        <v>71</v>
      </c>
    </row>
    <row r="69" spans="1:1" x14ac:dyDescent="0.3">
      <c r="A69" t="s">
        <v>72</v>
      </c>
    </row>
    <row r="70" spans="1:1" x14ac:dyDescent="0.3">
      <c r="A70" t="s">
        <v>73</v>
      </c>
    </row>
    <row r="71" spans="1:1" x14ac:dyDescent="0.3">
      <c r="A71" t="s">
        <v>7</v>
      </c>
    </row>
    <row r="72" spans="1:1" x14ac:dyDescent="0.3">
      <c r="A72" t="s">
        <v>20</v>
      </c>
    </row>
    <row r="73" spans="1:1" x14ac:dyDescent="0.3">
      <c r="A73" t="s">
        <v>25</v>
      </c>
    </row>
    <row r="74" spans="1:1" x14ac:dyDescent="0.3">
      <c r="A74" t="s">
        <v>50</v>
      </c>
    </row>
    <row r="75" spans="1:1" x14ac:dyDescent="0.3">
      <c r="A75" t="s">
        <v>51</v>
      </c>
    </row>
    <row r="76" spans="1:1" x14ac:dyDescent="0.3">
      <c r="A76" t="s">
        <v>52</v>
      </c>
    </row>
    <row r="77" spans="1:1" x14ac:dyDescent="0.3">
      <c r="A77" t="s">
        <v>53</v>
      </c>
    </row>
    <row r="78" spans="1:1" x14ac:dyDescent="0.3">
      <c r="A78" t="s">
        <v>74</v>
      </c>
    </row>
    <row r="79" spans="1:1" x14ac:dyDescent="0.3">
      <c r="A79" t="s">
        <v>75</v>
      </c>
    </row>
    <row r="80" spans="1:1" x14ac:dyDescent="0.3">
      <c r="A80" t="s">
        <v>76</v>
      </c>
    </row>
    <row r="81" spans="1:1" x14ac:dyDescent="0.3">
      <c r="A81" t="s">
        <v>77</v>
      </c>
    </row>
    <row r="82" spans="1:1" x14ac:dyDescent="0.3">
      <c r="A82" t="s">
        <v>78</v>
      </c>
    </row>
    <row r="83" spans="1:1" x14ac:dyDescent="0.3">
      <c r="A83" t="s">
        <v>7</v>
      </c>
    </row>
    <row r="84" spans="1:1" x14ac:dyDescent="0.3">
      <c r="A84" t="s">
        <v>20</v>
      </c>
    </row>
    <row r="85" spans="1:1" x14ac:dyDescent="0.3">
      <c r="A85" t="s">
        <v>26</v>
      </c>
    </row>
    <row r="86" spans="1:1" x14ac:dyDescent="0.3">
      <c r="A86" t="s">
        <v>50</v>
      </c>
    </row>
    <row r="87" spans="1:1" x14ac:dyDescent="0.3">
      <c r="A87" t="s">
        <v>51</v>
      </c>
    </row>
    <row r="88" spans="1:1" x14ac:dyDescent="0.3">
      <c r="A88" t="s">
        <v>52</v>
      </c>
    </row>
    <row r="89" spans="1:1" x14ac:dyDescent="0.3">
      <c r="A89" t="s">
        <v>53</v>
      </c>
    </row>
    <row r="90" spans="1:1" x14ac:dyDescent="0.3">
      <c r="A90" t="s">
        <v>79</v>
      </c>
    </row>
    <row r="91" spans="1:1" x14ac:dyDescent="0.3">
      <c r="A91" t="s">
        <v>80</v>
      </c>
    </row>
    <row r="92" spans="1:1" x14ac:dyDescent="0.3">
      <c r="A92" t="s">
        <v>81</v>
      </c>
    </row>
    <row r="93" spans="1:1" x14ac:dyDescent="0.3">
      <c r="A93" t="s">
        <v>82</v>
      </c>
    </row>
    <row r="94" spans="1:1" x14ac:dyDescent="0.3">
      <c r="A94" t="s">
        <v>83</v>
      </c>
    </row>
    <row r="95" spans="1:1" x14ac:dyDescent="0.3">
      <c r="A95" t="s">
        <v>7</v>
      </c>
    </row>
    <row r="96" spans="1:1" x14ac:dyDescent="0.3">
      <c r="A96" t="s">
        <v>20</v>
      </c>
    </row>
    <row r="97" spans="1:1" x14ac:dyDescent="0.3">
      <c r="A97" t="s">
        <v>27</v>
      </c>
    </row>
    <row r="98" spans="1:1" x14ac:dyDescent="0.3">
      <c r="A98" t="s">
        <v>50</v>
      </c>
    </row>
    <row r="99" spans="1:1" x14ac:dyDescent="0.3">
      <c r="A99" t="s">
        <v>51</v>
      </c>
    </row>
    <row r="100" spans="1:1" x14ac:dyDescent="0.3">
      <c r="A100" t="s">
        <v>52</v>
      </c>
    </row>
    <row r="101" spans="1:1" x14ac:dyDescent="0.3">
      <c r="A101" t="s">
        <v>53</v>
      </c>
    </row>
    <row r="102" spans="1:1" x14ac:dyDescent="0.3">
      <c r="A102" t="s">
        <v>84</v>
      </c>
    </row>
    <row r="103" spans="1:1" x14ac:dyDescent="0.3">
      <c r="A103" t="s">
        <v>85</v>
      </c>
    </row>
    <row r="104" spans="1:1" x14ac:dyDescent="0.3">
      <c r="A104" t="s">
        <v>86</v>
      </c>
    </row>
    <row r="105" spans="1:1" x14ac:dyDescent="0.3">
      <c r="A105" t="s">
        <v>87</v>
      </c>
    </row>
    <row r="106" spans="1:1" x14ac:dyDescent="0.3">
      <c r="A106" t="s">
        <v>88</v>
      </c>
    </row>
    <row r="107" spans="1:1" x14ac:dyDescent="0.3">
      <c r="A107" t="s">
        <v>7</v>
      </c>
    </row>
    <row r="108" spans="1:1" x14ac:dyDescent="0.3">
      <c r="A108" t="s">
        <v>20</v>
      </c>
    </row>
    <row r="109" spans="1:1" x14ac:dyDescent="0.3">
      <c r="A109" t="s">
        <v>28</v>
      </c>
    </row>
    <row r="110" spans="1:1" x14ac:dyDescent="0.3">
      <c r="A110" t="s">
        <v>50</v>
      </c>
    </row>
    <row r="111" spans="1:1" x14ac:dyDescent="0.3">
      <c r="A111" t="s">
        <v>51</v>
      </c>
    </row>
    <row r="112" spans="1:1" x14ac:dyDescent="0.3">
      <c r="A112" t="s">
        <v>52</v>
      </c>
    </row>
    <row r="113" spans="1:1" x14ac:dyDescent="0.3">
      <c r="A113" t="s">
        <v>53</v>
      </c>
    </row>
    <row r="114" spans="1:1" x14ac:dyDescent="0.3">
      <c r="A114" t="s">
        <v>89</v>
      </c>
    </row>
    <row r="115" spans="1:1" x14ac:dyDescent="0.3">
      <c r="A115" t="s">
        <v>90</v>
      </c>
    </row>
    <row r="116" spans="1:1" x14ac:dyDescent="0.3">
      <c r="A116" t="s">
        <v>91</v>
      </c>
    </row>
    <row r="117" spans="1:1" x14ac:dyDescent="0.3">
      <c r="A117" t="s">
        <v>92</v>
      </c>
    </row>
    <row r="118" spans="1:1" x14ac:dyDescent="0.3">
      <c r="A118" t="s">
        <v>93</v>
      </c>
    </row>
    <row r="119" spans="1:1" x14ac:dyDescent="0.3">
      <c r="A119" t="s">
        <v>7</v>
      </c>
    </row>
    <row r="120" spans="1:1" x14ac:dyDescent="0.3">
      <c r="A120" t="s">
        <v>20</v>
      </c>
    </row>
    <row r="121" spans="1:1" x14ac:dyDescent="0.3">
      <c r="A121" t="s">
        <v>29</v>
      </c>
    </row>
    <row r="122" spans="1:1" x14ac:dyDescent="0.3">
      <c r="A122" t="s">
        <v>50</v>
      </c>
    </row>
    <row r="123" spans="1:1" x14ac:dyDescent="0.3">
      <c r="A123" t="s">
        <v>51</v>
      </c>
    </row>
    <row r="124" spans="1:1" x14ac:dyDescent="0.3">
      <c r="A124" t="s">
        <v>52</v>
      </c>
    </row>
    <row r="125" spans="1:1" x14ac:dyDescent="0.3">
      <c r="A125" t="s">
        <v>53</v>
      </c>
    </row>
    <row r="126" spans="1:1" x14ac:dyDescent="0.3">
      <c r="A126" t="s">
        <v>94</v>
      </c>
    </row>
    <row r="127" spans="1:1" x14ac:dyDescent="0.3">
      <c r="A127" t="s">
        <v>95</v>
      </c>
    </row>
    <row r="128" spans="1:1" x14ac:dyDescent="0.3">
      <c r="A128" t="s">
        <v>96</v>
      </c>
    </row>
    <row r="129" spans="1:1" x14ac:dyDescent="0.3">
      <c r="A129" t="s">
        <v>97</v>
      </c>
    </row>
    <row r="130" spans="1:1" x14ac:dyDescent="0.3">
      <c r="A130" t="s">
        <v>98</v>
      </c>
    </row>
    <row r="131" spans="1:1" x14ac:dyDescent="0.3">
      <c r="A131" t="s">
        <v>7</v>
      </c>
    </row>
    <row r="132" spans="1:1" x14ac:dyDescent="0.3">
      <c r="A132" t="s">
        <v>20</v>
      </c>
    </row>
    <row r="133" spans="1:1" x14ac:dyDescent="0.3">
      <c r="A133" t="s">
        <v>30</v>
      </c>
    </row>
    <row r="134" spans="1:1" x14ac:dyDescent="0.3">
      <c r="A134" t="s">
        <v>50</v>
      </c>
    </row>
    <row r="135" spans="1:1" x14ac:dyDescent="0.3">
      <c r="A135" t="s">
        <v>51</v>
      </c>
    </row>
    <row r="136" spans="1:1" x14ac:dyDescent="0.3">
      <c r="A136" t="s">
        <v>52</v>
      </c>
    </row>
    <row r="137" spans="1:1" x14ac:dyDescent="0.3">
      <c r="A137" t="s">
        <v>53</v>
      </c>
    </row>
    <row r="138" spans="1:1" x14ac:dyDescent="0.3">
      <c r="A138" t="s">
        <v>99</v>
      </c>
    </row>
    <row r="139" spans="1:1" x14ac:dyDescent="0.3">
      <c r="A139" t="s">
        <v>100</v>
      </c>
    </row>
    <row r="140" spans="1:1" x14ac:dyDescent="0.3">
      <c r="A140" t="s">
        <v>101</v>
      </c>
    </row>
    <row r="141" spans="1:1" x14ac:dyDescent="0.3">
      <c r="A141" t="s">
        <v>102</v>
      </c>
    </row>
    <row r="142" spans="1:1" x14ac:dyDescent="0.3">
      <c r="A142" t="s">
        <v>103</v>
      </c>
    </row>
    <row r="143" spans="1:1" x14ac:dyDescent="0.3">
      <c r="A143" t="s">
        <v>7</v>
      </c>
    </row>
    <row r="144" spans="1:1" x14ac:dyDescent="0.3">
      <c r="A144" t="s">
        <v>20</v>
      </c>
    </row>
    <row r="145" spans="1:1" x14ac:dyDescent="0.3">
      <c r="A145" t="s">
        <v>31</v>
      </c>
    </row>
    <row r="146" spans="1:1" x14ac:dyDescent="0.3">
      <c r="A146" t="s">
        <v>50</v>
      </c>
    </row>
    <row r="147" spans="1:1" x14ac:dyDescent="0.3">
      <c r="A147" t="s">
        <v>51</v>
      </c>
    </row>
    <row r="148" spans="1:1" x14ac:dyDescent="0.3">
      <c r="A148" t="s">
        <v>52</v>
      </c>
    </row>
    <row r="149" spans="1:1" x14ac:dyDescent="0.3">
      <c r="A149" t="s">
        <v>53</v>
      </c>
    </row>
    <row r="150" spans="1:1" x14ac:dyDescent="0.3">
      <c r="A150" t="s">
        <v>104</v>
      </c>
    </row>
    <row r="151" spans="1:1" x14ac:dyDescent="0.3">
      <c r="A151" t="s">
        <v>105</v>
      </c>
    </row>
    <row r="152" spans="1:1" x14ac:dyDescent="0.3">
      <c r="A152" t="s">
        <v>106</v>
      </c>
    </row>
    <row r="153" spans="1:1" x14ac:dyDescent="0.3">
      <c r="A153" t="s">
        <v>107</v>
      </c>
    </row>
    <row r="154" spans="1:1" x14ac:dyDescent="0.3">
      <c r="A154" t="s">
        <v>108</v>
      </c>
    </row>
    <row r="155" spans="1:1" x14ac:dyDescent="0.3">
      <c r="A155" t="s">
        <v>7</v>
      </c>
    </row>
    <row r="156" spans="1:1" x14ac:dyDescent="0.3">
      <c r="A156" t="s">
        <v>20</v>
      </c>
    </row>
    <row r="157" spans="1:1" x14ac:dyDescent="0.3">
      <c r="A157" t="s">
        <v>32</v>
      </c>
    </row>
    <row r="158" spans="1:1" x14ac:dyDescent="0.3">
      <c r="A158" t="s">
        <v>50</v>
      </c>
    </row>
    <row r="159" spans="1:1" x14ac:dyDescent="0.3">
      <c r="A159" t="s">
        <v>51</v>
      </c>
    </row>
    <row r="160" spans="1:1" x14ac:dyDescent="0.3">
      <c r="A160" t="s">
        <v>52</v>
      </c>
    </row>
    <row r="161" spans="1:1" x14ac:dyDescent="0.3">
      <c r="A161" t="s">
        <v>53</v>
      </c>
    </row>
    <row r="162" spans="1:1" x14ac:dyDescent="0.3">
      <c r="A162" t="s">
        <v>109</v>
      </c>
    </row>
    <row r="163" spans="1:1" x14ac:dyDescent="0.3">
      <c r="A163" t="s">
        <v>110</v>
      </c>
    </row>
    <row r="164" spans="1:1" x14ac:dyDescent="0.3">
      <c r="A164" t="s">
        <v>111</v>
      </c>
    </row>
    <row r="165" spans="1:1" x14ac:dyDescent="0.3">
      <c r="A165" t="s">
        <v>112</v>
      </c>
    </row>
    <row r="166" spans="1:1" x14ac:dyDescent="0.3">
      <c r="A166" t="s">
        <v>113</v>
      </c>
    </row>
    <row r="167" spans="1:1" x14ac:dyDescent="0.3">
      <c r="A167" t="s">
        <v>7</v>
      </c>
    </row>
    <row r="168" spans="1:1" x14ac:dyDescent="0.3">
      <c r="A168" t="s">
        <v>20</v>
      </c>
    </row>
    <row r="169" spans="1:1" x14ac:dyDescent="0.3">
      <c r="A169" t="s">
        <v>33</v>
      </c>
    </row>
    <row r="170" spans="1:1" x14ac:dyDescent="0.3">
      <c r="A170" t="s">
        <v>50</v>
      </c>
    </row>
    <row r="171" spans="1:1" x14ac:dyDescent="0.3">
      <c r="A171" t="s">
        <v>51</v>
      </c>
    </row>
    <row r="172" spans="1:1" x14ac:dyDescent="0.3">
      <c r="A172" t="s">
        <v>52</v>
      </c>
    </row>
    <row r="173" spans="1:1" x14ac:dyDescent="0.3">
      <c r="A173" t="s">
        <v>53</v>
      </c>
    </row>
    <row r="174" spans="1:1" x14ac:dyDescent="0.3">
      <c r="A174" t="s">
        <v>114</v>
      </c>
    </row>
    <row r="175" spans="1:1" x14ac:dyDescent="0.3">
      <c r="A175" t="s">
        <v>115</v>
      </c>
    </row>
    <row r="176" spans="1:1" x14ac:dyDescent="0.3">
      <c r="A176" t="s">
        <v>116</v>
      </c>
    </row>
    <row r="177" spans="1:1" x14ac:dyDescent="0.3">
      <c r="A177" t="s">
        <v>117</v>
      </c>
    </row>
    <row r="178" spans="1:1" x14ac:dyDescent="0.3">
      <c r="A178" t="s">
        <v>118</v>
      </c>
    </row>
    <row r="179" spans="1:1" x14ac:dyDescent="0.3">
      <c r="A179" t="s">
        <v>7</v>
      </c>
    </row>
    <row r="180" spans="1:1" x14ac:dyDescent="0.3">
      <c r="A180" t="s">
        <v>20</v>
      </c>
    </row>
    <row r="181" spans="1:1" x14ac:dyDescent="0.3">
      <c r="A181" t="s">
        <v>34</v>
      </c>
    </row>
    <row r="182" spans="1:1" x14ac:dyDescent="0.3">
      <c r="A182" t="s">
        <v>50</v>
      </c>
    </row>
    <row r="183" spans="1:1" x14ac:dyDescent="0.3">
      <c r="A183" t="s">
        <v>51</v>
      </c>
    </row>
    <row r="184" spans="1:1" x14ac:dyDescent="0.3">
      <c r="A184" t="s">
        <v>52</v>
      </c>
    </row>
    <row r="185" spans="1:1" x14ac:dyDescent="0.3">
      <c r="A185" t="s">
        <v>53</v>
      </c>
    </row>
    <row r="186" spans="1:1" x14ac:dyDescent="0.3">
      <c r="A186" t="s">
        <v>119</v>
      </c>
    </row>
    <row r="187" spans="1:1" x14ac:dyDescent="0.3">
      <c r="A187" t="s">
        <v>120</v>
      </c>
    </row>
    <row r="188" spans="1:1" x14ac:dyDescent="0.3">
      <c r="A188" t="s">
        <v>121</v>
      </c>
    </row>
    <row r="189" spans="1:1" x14ac:dyDescent="0.3">
      <c r="A189" t="s">
        <v>122</v>
      </c>
    </row>
    <row r="190" spans="1:1" x14ac:dyDescent="0.3">
      <c r="A190" t="s">
        <v>123</v>
      </c>
    </row>
    <row r="191" spans="1:1" x14ac:dyDescent="0.3">
      <c r="A191" t="s">
        <v>7</v>
      </c>
    </row>
    <row r="192" spans="1:1" x14ac:dyDescent="0.3">
      <c r="A192" t="s">
        <v>20</v>
      </c>
    </row>
    <row r="193" spans="1:1" x14ac:dyDescent="0.3">
      <c r="A193" t="s">
        <v>35</v>
      </c>
    </row>
    <row r="194" spans="1:1" x14ac:dyDescent="0.3">
      <c r="A194" t="s">
        <v>50</v>
      </c>
    </row>
    <row r="195" spans="1:1" x14ac:dyDescent="0.3">
      <c r="A195" t="s">
        <v>51</v>
      </c>
    </row>
    <row r="196" spans="1:1" x14ac:dyDescent="0.3">
      <c r="A196" t="s">
        <v>52</v>
      </c>
    </row>
    <row r="197" spans="1:1" x14ac:dyDescent="0.3">
      <c r="A197" t="s">
        <v>53</v>
      </c>
    </row>
    <row r="198" spans="1:1" x14ac:dyDescent="0.3">
      <c r="A198" t="s">
        <v>124</v>
      </c>
    </row>
    <row r="199" spans="1:1" x14ac:dyDescent="0.3">
      <c r="A199" t="s">
        <v>125</v>
      </c>
    </row>
    <row r="200" spans="1:1" x14ac:dyDescent="0.3">
      <c r="A200" t="s">
        <v>126</v>
      </c>
    </row>
    <row r="201" spans="1:1" x14ac:dyDescent="0.3">
      <c r="A201" t="s">
        <v>127</v>
      </c>
    </row>
    <row r="202" spans="1:1" x14ac:dyDescent="0.3">
      <c r="A202" t="s">
        <v>128</v>
      </c>
    </row>
    <row r="203" spans="1:1" x14ac:dyDescent="0.3">
      <c r="A203" t="s">
        <v>7</v>
      </c>
    </row>
    <row r="204" spans="1:1" x14ac:dyDescent="0.3">
      <c r="A204" t="s">
        <v>20</v>
      </c>
    </row>
    <row r="205" spans="1:1" x14ac:dyDescent="0.3">
      <c r="A205" t="s">
        <v>36</v>
      </c>
    </row>
    <row r="206" spans="1:1" x14ac:dyDescent="0.3">
      <c r="A206" t="s">
        <v>50</v>
      </c>
    </row>
    <row r="207" spans="1:1" x14ac:dyDescent="0.3">
      <c r="A207" t="s">
        <v>51</v>
      </c>
    </row>
    <row r="208" spans="1:1" x14ac:dyDescent="0.3">
      <c r="A208" t="s">
        <v>52</v>
      </c>
    </row>
    <row r="209" spans="1:1" x14ac:dyDescent="0.3">
      <c r="A209" t="s">
        <v>53</v>
      </c>
    </row>
    <row r="210" spans="1:1" x14ac:dyDescent="0.3">
      <c r="A210" t="s">
        <v>129</v>
      </c>
    </row>
    <row r="211" spans="1:1" x14ac:dyDescent="0.3">
      <c r="A211" t="s">
        <v>130</v>
      </c>
    </row>
    <row r="212" spans="1:1" x14ac:dyDescent="0.3">
      <c r="A212" t="s">
        <v>131</v>
      </c>
    </row>
    <row r="213" spans="1:1" x14ac:dyDescent="0.3">
      <c r="A213" t="s">
        <v>132</v>
      </c>
    </row>
    <row r="214" spans="1:1" x14ac:dyDescent="0.3">
      <c r="A214" t="s">
        <v>133</v>
      </c>
    </row>
    <row r="215" spans="1:1" x14ac:dyDescent="0.3">
      <c r="A215" t="s">
        <v>7</v>
      </c>
    </row>
    <row r="216" spans="1:1" x14ac:dyDescent="0.3">
      <c r="A216" t="s">
        <v>20</v>
      </c>
    </row>
    <row r="217" spans="1:1" x14ac:dyDescent="0.3">
      <c r="A217" t="s">
        <v>37</v>
      </c>
    </row>
    <row r="218" spans="1:1" x14ac:dyDescent="0.3">
      <c r="A218" t="s">
        <v>50</v>
      </c>
    </row>
    <row r="219" spans="1:1" x14ac:dyDescent="0.3">
      <c r="A219" t="s">
        <v>51</v>
      </c>
    </row>
    <row r="220" spans="1:1" x14ac:dyDescent="0.3">
      <c r="A220" t="s">
        <v>52</v>
      </c>
    </row>
    <row r="221" spans="1:1" x14ac:dyDescent="0.3">
      <c r="A221" t="s">
        <v>53</v>
      </c>
    </row>
    <row r="222" spans="1:1" x14ac:dyDescent="0.3">
      <c r="A222" t="s">
        <v>134</v>
      </c>
    </row>
    <row r="223" spans="1:1" x14ac:dyDescent="0.3">
      <c r="A223" t="s">
        <v>135</v>
      </c>
    </row>
    <row r="224" spans="1:1" x14ac:dyDescent="0.3">
      <c r="A224" t="s">
        <v>136</v>
      </c>
    </row>
    <row r="225" spans="1:1" x14ac:dyDescent="0.3">
      <c r="A225" t="s">
        <v>137</v>
      </c>
    </row>
    <row r="226" spans="1:1" x14ac:dyDescent="0.3">
      <c r="A226" t="s">
        <v>138</v>
      </c>
    </row>
    <row r="227" spans="1:1" x14ac:dyDescent="0.3">
      <c r="A227" t="s">
        <v>7</v>
      </c>
    </row>
    <row r="228" spans="1:1" x14ac:dyDescent="0.3">
      <c r="A228" t="s">
        <v>20</v>
      </c>
    </row>
    <row r="229" spans="1:1" x14ac:dyDescent="0.3">
      <c r="A229" t="s">
        <v>38</v>
      </c>
    </row>
    <row r="230" spans="1:1" x14ac:dyDescent="0.3">
      <c r="A230" t="s">
        <v>50</v>
      </c>
    </row>
    <row r="231" spans="1:1" x14ac:dyDescent="0.3">
      <c r="A231" t="s">
        <v>51</v>
      </c>
    </row>
    <row r="232" spans="1:1" x14ac:dyDescent="0.3">
      <c r="A232" t="s">
        <v>52</v>
      </c>
    </row>
    <row r="233" spans="1:1" x14ac:dyDescent="0.3">
      <c r="A233" t="s">
        <v>53</v>
      </c>
    </row>
    <row r="234" spans="1:1" x14ac:dyDescent="0.3">
      <c r="A234" t="s">
        <v>139</v>
      </c>
    </row>
    <row r="235" spans="1:1" x14ac:dyDescent="0.3">
      <c r="A235" t="s">
        <v>140</v>
      </c>
    </row>
    <row r="236" spans="1:1" x14ac:dyDescent="0.3">
      <c r="A236" t="s">
        <v>141</v>
      </c>
    </row>
    <row r="237" spans="1:1" x14ac:dyDescent="0.3">
      <c r="A237" t="s">
        <v>142</v>
      </c>
    </row>
    <row r="238" spans="1:1" x14ac:dyDescent="0.3">
      <c r="A238" t="s">
        <v>143</v>
      </c>
    </row>
    <row r="239" spans="1:1" x14ac:dyDescent="0.3">
      <c r="A239" t="s">
        <v>7</v>
      </c>
    </row>
    <row r="240" spans="1:1" x14ac:dyDescent="0.3">
      <c r="A240" t="s">
        <v>20</v>
      </c>
    </row>
    <row r="241" spans="1:1" x14ac:dyDescent="0.3">
      <c r="A241" t="s">
        <v>39</v>
      </c>
    </row>
    <row r="242" spans="1:1" x14ac:dyDescent="0.3">
      <c r="A242" t="s">
        <v>50</v>
      </c>
    </row>
    <row r="243" spans="1:1" x14ac:dyDescent="0.3">
      <c r="A243" t="s">
        <v>51</v>
      </c>
    </row>
    <row r="244" spans="1:1" x14ac:dyDescent="0.3">
      <c r="A244" t="s">
        <v>52</v>
      </c>
    </row>
    <row r="245" spans="1:1" x14ac:dyDescent="0.3">
      <c r="A245" t="s">
        <v>53</v>
      </c>
    </row>
    <row r="246" spans="1:1" x14ac:dyDescent="0.3">
      <c r="A246" t="s">
        <v>144</v>
      </c>
    </row>
    <row r="247" spans="1:1" x14ac:dyDescent="0.3">
      <c r="A247" t="s">
        <v>145</v>
      </c>
    </row>
    <row r="248" spans="1:1" x14ac:dyDescent="0.3">
      <c r="A248" t="s">
        <v>146</v>
      </c>
    </row>
    <row r="249" spans="1:1" x14ac:dyDescent="0.3">
      <c r="A249" t="s">
        <v>147</v>
      </c>
    </row>
    <row r="250" spans="1:1" x14ac:dyDescent="0.3">
      <c r="A250" t="s">
        <v>148</v>
      </c>
    </row>
    <row r="251" spans="1:1" x14ac:dyDescent="0.3">
      <c r="A251" t="s">
        <v>7</v>
      </c>
    </row>
    <row r="252" spans="1:1" x14ac:dyDescent="0.3">
      <c r="A252" t="s">
        <v>20</v>
      </c>
    </row>
    <row r="253" spans="1:1" x14ac:dyDescent="0.3">
      <c r="A253" t="s">
        <v>40</v>
      </c>
    </row>
    <row r="254" spans="1:1" x14ac:dyDescent="0.3">
      <c r="A254" t="s">
        <v>50</v>
      </c>
    </row>
    <row r="255" spans="1:1" x14ac:dyDescent="0.3">
      <c r="A255" t="s">
        <v>51</v>
      </c>
    </row>
    <row r="256" spans="1:1" x14ac:dyDescent="0.3">
      <c r="A256" t="s">
        <v>52</v>
      </c>
    </row>
    <row r="257" spans="1:1" x14ac:dyDescent="0.3">
      <c r="A257" t="s">
        <v>53</v>
      </c>
    </row>
    <row r="258" spans="1:1" x14ac:dyDescent="0.3">
      <c r="A258" t="s">
        <v>149</v>
      </c>
    </row>
    <row r="259" spans="1:1" x14ac:dyDescent="0.3">
      <c r="A259" t="s">
        <v>150</v>
      </c>
    </row>
    <row r="260" spans="1:1" x14ac:dyDescent="0.3">
      <c r="A260" t="s">
        <v>151</v>
      </c>
    </row>
    <row r="261" spans="1:1" x14ac:dyDescent="0.3">
      <c r="A261" t="s">
        <v>152</v>
      </c>
    </row>
    <row r="262" spans="1:1" x14ac:dyDescent="0.3">
      <c r="A262" t="s">
        <v>153</v>
      </c>
    </row>
    <row r="263" spans="1:1" x14ac:dyDescent="0.3">
      <c r="A263" t="s">
        <v>7</v>
      </c>
    </row>
    <row r="264" spans="1:1" x14ac:dyDescent="0.3">
      <c r="A264" t="s">
        <v>20</v>
      </c>
    </row>
    <row r="265" spans="1:1" x14ac:dyDescent="0.3">
      <c r="A265" t="s">
        <v>41</v>
      </c>
    </row>
    <row r="266" spans="1:1" x14ac:dyDescent="0.3">
      <c r="A266" t="s">
        <v>50</v>
      </c>
    </row>
    <row r="267" spans="1:1" x14ac:dyDescent="0.3">
      <c r="A267" t="s">
        <v>51</v>
      </c>
    </row>
    <row r="268" spans="1:1" x14ac:dyDescent="0.3">
      <c r="A268" t="s">
        <v>52</v>
      </c>
    </row>
    <row r="269" spans="1:1" x14ac:dyDescent="0.3">
      <c r="A269" t="s">
        <v>53</v>
      </c>
    </row>
    <row r="270" spans="1:1" x14ac:dyDescent="0.3">
      <c r="A270" t="s">
        <v>154</v>
      </c>
    </row>
    <row r="271" spans="1:1" x14ac:dyDescent="0.3">
      <c r="A271" t="s">
        <v>155</v>
      </c>
    </row>
    <row r="272" spans="1:1" x14ac:dyDescent="0.3">
      <c r="A272" t="s">
        <v>156</v>
      </c>
    </row>
    <row r="273" spans="1:1" x14ac:dyDescent="0.3">
      <c r="A273" t="s">
        <v>157</v>
      </c>
    </row>
    <row r="274" spans="1:1" x14ac:dyDescent="0.3">
      <c r="A274" t="s">
        <v>158</v>
      </c>
    </row>
    <row r="275" spans="1:1" x14ac:dyDescent="0.3">
      <c r="A27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abSelected="1" workbookViewId="0"/>
  </sheetViews>
  <sheetFormatPr defaultRowHeight="14.4" x14ac:dyDescent="0.3"/>
  <cols>
    <col min="1" max="1" width="12.44140625" customWidth="1"/>
  </cols>
  <sheetData>
    <row r="1" spans="1:5" x14ac:dyDescent="0.3">
      <c r="A1" s="3" t="s">
        <v>172</v>
      </c>
      <c r="B1">
        <v>4.2430227</v>
      </c>
      <c r="C1">
        <v>0.1848979</v>
      </c>
      <c r="D1" s="2"/>
      <c r="E1" s="2"/>
    </row>
    <row r="2" spans="1:5" x14ac:dyDescent="0.3">
      <c r="A2" s="3" t="s">
        <v>173</v>
      </c>
      <c r="B2">
        <v>5.9656807000000001</v>
      </c>
      <c r="C2">
        <v>0.171122</v>
      </c>
      <c r="D2" s="2"/>
      <c r="E2" s="2"/>
    </row>
    <row r="3" spans="1:5" x14ac:dyDescent="0.3">
      <c r="A3" s="3"/>
      <c r="C3" s="2"/>
      <c r="D3" s="2"/>
      <c r="E3" s="2"/>
    </row>
    <row r="4" spans="1:5" x14ac:dyDescent="0.3">
      <c r="A4" s="3"/>
      <c r="C4" s="2"/>
      <c r="D4" s="2"/>
      <c r="E4" s="2"/>
    </row>
    <row r="5" spans="1:5" x14ac:dyDescent="0.3">
      <c r="A5" s="3"/>
      <c r="C5" s="2"/>
      <c r="D5" s="2"/>
      <c r="E5" s="2"/>
    </row>
    <row r="6" spans="1:5" x14ac:dyDescent="0.3">
      <c r="A6" s="3"/>
      <c r="C6" s="2"/>
      <c r="D6" s="2"/>
      <c r="E6" s="2"/>
    </row>
    <row r="7" spans="1:5" x14ac:dyDescent="0.3">
      <c r="A7" s="3"/>
      <c r="C7" s="2"/>
      <c r="D7" s="2"/>
      <c r="E7" s="2"/>
    </row>
    <row r="8" spans="1:5" x14ac:dyDescent="0.3">
      <c r="A8" s="3"/>
      <c r="C8" s="2"/>
      <c r="D8" s="2"/>
      <c r="E8" s="2"/>
    </row>
    <row r="9" spans="1:5" x14ac:dyDescent="0.3">
      <c r="A9" s="3"/>
      <c r="C9" s="2"/>
      <c r="D9" s="2"/>
      <c r="E9" s="2"/>
    </row>
    <row r="10" spans="1:5" x14ac:dyDescent="0.3">
      <c r="A10" s="3"/>
      <c r="C10" s="2"/>
      <c r="D10" s="2"/>
      <c r="E10" s="2"/>
    </row>
    <row r="11" spans="1:5" x14ac:dyDescent="0.3">
      <c r="A11" s="3"/>
      <c r="C11" s="2"/>
      <c r="D11" s="2"/>
      <c r="E11" s="2"/>
    </row>
    <row r="12" spans="1:5" x14ac:dyDescent="0.3">
      <c r="A12" s="3"/>
      <c r="C12" s="2"/>
      <c r="D12" s="2"/>
      <c r="E12" s="2"/>
    </row>
    <row r="13" spans="1:5" x14ac:dyDescent="0.3">
      <c r="A13" s="3"/>
      <c r="C13" s="2"/>
      <c r="D13" s="2"/>
      <c r="E13" s="2"/>
    </row>
    <row r="14" spans="1:5" x14ac:dyDescent="0.3">
      <c r="A14" s="3"/>
      <c r="C14" s="2"/>
      <c r="D14" s="2"/>
      <c r="E14" s="2"/>
    </row>
    <row r="15" spans="1:5" x14ac:dyDescent="0.3">
      <c r="A15" s="3"/>
      <c r="C15" s="2"/>
      <c r="D15" s="2"/>
      <c r="E15" s="2"/>
    </row>
    <row r="16" spans="1:5" x14ac:dyDescent="0.3">
      <c r="A16" s="2"/>
      <c r="C16" s="2"/>
      <c r="D16" s="2"/>
      <c r="E16" s="2"/>
    </row>
    <row r="17" spans="1:5" x14ac:dyDescent="0.3">
      <c r="A17" s="2"/>
      <c r="C17" s="2"/>
      <c r="D17" s="2"/>
      <c r="E17" s="2"/>
    </row>
    <row r="18" spans="1:5" x14ac:dyDescent="0.3">
      <c r="A18" s="2"/>
      <c r="C18" s="2"/>
      <c r="D18" s="2"/>
      <c r="E18" s="2"/>
    </row>
    <row r="19" spans="1:5" x14ac:dyDescent="0.3">
      <c r="A19" s="2"/>
      <c r="C19" s="2"/>
      <c r="D19" s="2"/>
      <c r="E19" s="2"/>
    </row>
    <row r="20" spans="1:5" x14ac:dyDescent="0.3">
      <c r="A20" s="2"/>
      <c r="C20" s="2"/>
      <c r="D20" s="2"/>
      <c r="E20" s="2"/>
    </row>
    <row r="21" spans="1:5" x14ac:dyDescent="0.3">
      <c r="A21" s="2"/>
      <c r="C21" s="2"/>
      <c r="D21" s="2"/>
      <c r="E21" s="2"/>
    </row>
    <row r="22" spans="1:5" x14ac:dyDescent="0.3">
      <c r="A22" s="2"/>
      <c r="C22" s="2"/>
      <c r="D22" s="2"/>
      <c r="E22" s="2"/>
    </row>
    <row r="23" spans="1:5" x14ac:dyDescent="0.3">
      <c r="A23" s="2"/>
      <c r="C23" s="2"/>
      <c r="D23" s="2"/>
      <c r="E23" s="2"/>
    </row>
    <row r="24" spans="1:5" x14ac:dyDescent="0.3">
      <c r="A24" s="2"/>
      <c r="C24" s="2"/>
      <c r="D24" s="2"/>
      <c r="E24" s="2"/>
    </row>
    <row r="25" spans="1:5" x14ac:dyDescent="0.3">
      <c r="A25" s="2"/>
      <c r="C25" s="2"/>
      <c r="D25" s="2"/>
      <c r="E25" s="2"/>
    </row>
    <row r="26" spans="1:5" x14ac:dyDescent="0.3">
      <c r="A26" s="2"/>
      <c r="C26" s="2"/>
      <c r="D26" s="2"/>
      <c r="E26" s="2"/>
    </row>
    <row r="27" spans="1:5" x14ac:dyDescent="0.3">
      <c r="A27" s="2"/>
      <c r="C27" s="2"/>
      <c r="D27" s="2"/>
      <c r="E27" s="2"/>
    </row>
    <row r="28" spans="1:5" x14ac:dyDescent="0.3">
      <c r="A28" s="2"/>
      <c r="C28" s="2"/>
      <c r="D28" s="2"/>
      <c r="E28" s="2"/>
    </row>
    <row r="29" spans="1:5" x14ac:dyDescent="0.3">
      <c r="A29" s="2"/>
      <c r="C29" s="2"/>
      <c r="D29" s="2"/>
      <c r="E29" s="2"/>
    </row>
    <row r="30" spans="1:5" x14ac:dyDescent="0.3">
      <c r="A30" s="2"/>
      <c r="C30" s="2"/>
      <c r="D30" s="2"/>
      <c r="E30" s="2"/>
    </row>
    <row r="31" spans="1:5" x14ac:dyDescent="0.3">
      <c r="A31" s="2"/>
      <c r="C31" s="2"/>
      <c r="D31" s="2"/>
      <c r="E31" s="2"/>
    </row>
    <row r="32" spans="1:5" x14ac:dyDescent="0.3">
      <c r="A32" s="2"/>
      <c r="C32" s="2"/>
      <c r="D32" s="2"/>
      <c r="E32" s="2"/>
    </row>
    <row r="33" spans="1:5" x14ac:dyDescent="0.3">
      <c r="A33" s="2"/>
      <c r="C33" s="2"/>
      <c r="D33" s="2"/>
      <c r="E33" s="2"/>
    </row>
    <row r="34" spans="1:5" x14ac:dyDescent="0.3">
      <c r="A34" s="2"/>
      <c r="C34" s="2"/>
      <c r="D34" s="2"/>
      <c r="E34" s="2"/>
    </row>
    <row r="35" spans="1:5" x14ac:dyDescent="0.3">
      <c r="A35" s="2"/>
      <c r="C35" s="2"/>
      <c r="D35" s="2"/>
      <c r="E35" s="2"/>
    </row>
    <row r="36" spans="1:5" x14ac:dyDescent="0.3">
      <c r="A36" s="2"/>
      <c r="C36" s="2"/>
      <c r="D36" s="2"/>
      <c r="E36" s="2"/>
    </row>
    <row r="37" spans="1:5" x14ac:dyDescent="0.3">
      <c r="A37" s="2"/>
      <c r="C37" s="2"/>
      <c r="D37" s="2"/>
      <c r="E37" s="2"/>
    </row>
    <row r="38" spans="1:5" x14ac:dyDescent="0.3">
      <c r="A38" s="2"/>
      <c r="C38" s="2"/>
      <c r="D38" s="2"/>
      <c r="E38" s="2"/>
    </row>
    <row r="39" spans="1:5" x14ac:dyDescent="0.3">
      <c r="A39" s="2"/>
      <c r="C39" s="2"/>
    </row>
    <row r="40" spans="1:5" x14ac:dyDescent="0.3">
      <c r="A40" s="2"/>
      <c r="C40" s="2"/>
    </row>
    <row r="41" spans="1:5" x14ac:dyDescent="0.3">
      <c r="A41" s="2"/>
      <c r="C41" s="2"/>
    </row>
    <row r="42" spans="1:5" x14ac:dyDescent="0.3">
      <c r="A42" s="2"/>
      <c r="C42" s="2"/>
    </row>
    <row r="43" spans="1:5" x14ac:dyDescent="0.3">
      <c r="A43" s="2"/>
      <c r="C43" s="2"/>
    </row>
    <row r="44" spans="1:5" x14ac:dyDescent="0.3">
      <c r="A44" s="2"/>
      <c r="C44" s="2"/>
    </row>
    <row r="45" spans="1:5" x14ac:dyDescent="0.3">
      <c r="A45" s="2"/>
      <c r="C45" s="2"/>
    </row>
    <row r="46" spans="1:5" x14ac:dyDescent="0.3">
      <c r="A46" s="2"/>
      <c r="C46" s="2"/>
    </row>
    <row r="47" spans="1:5" x14ac:dyDescent="0.3">
      <c r="A47" s="2"/>
      <c r="C47" s="2"/>
    </row>
    <row r="48" spans="1:5" x14ac:dyDescent="0.3">
      <c r="A48" s="2"/>
      <c r="C48" s="2"/>
    </row>
    <row r="49" spans="1:3" x14ac:dyDescent="0.3">
      <c r="A49" s="2"/>
      <c r="C49" s="2"/>
    </row>
    <row r="50" spans="1:3" x14ac:dyDescent="0.3">
      <c r="A50" s="2"/>
      <c r="C50" s="2"/>
    </row>
    <row r="51" spans="1:3" x14ac:dyDescent="0.3">
      <c r="A51" s="2"/>
      <c r="C51" s="2"/>
    </row>
    <row r="52" spans="1:3" x14ac:dyDescent="0.3">
      <c r="A52" s="2"/>
      <c r="C52" s="2"/>
    </row>
    <row r="53" spans="1:3" x14ac:dyDescent="0.3">
      <c r="A53" s="2"/>
      <c r="C53" s="2"/>
    </row>
    <row r="54" spans="1:3" x14ac:dyDescent="0.3">
      <c r="A54" s="2"/>
      <c r="C54" s="2"/>
    </row>
    <row r="55" spans="1:3" x14ac:dyDescent="0.3">
      <c r="A55" s="2"/>
      <c r="C55" s="2"/>
    </row>
    <row r="56" spans="1:3" x14ac:dyDescent="0.3">
      <c r="A56" s="2"/>
      <c r="C56" s="2"/>
    </row>
    <row r="57" spans="1:3" x14ac:dyDescent="0.3">
      <c r="A57" s="2"/>
      <c r="C57" s="2"/>
    </row>
    <row r="58" spans="1:3" x14ac:dyDescent="0.3">
      <c r="A58" s="2"/>
      <c r="C58" s="2"/>
    </row>
    <row r="59" spans="1:3" x14ac:dyDescent="0.3">
      <c r="A59" s="2"/>
      <c r="C59" s="2"/>
    </row>
    <row r="60" spans="1:3" x14ac:dyDescent="0.3">
      <c r="A60" s="2"/>
      <c r="C60" s="2"/>
    </row>
    <row r="61" spans="1:3" x14ac:dyDescent="0.3">
      <c r="A61" s="2"/>
      <c r="C61" s="2"/>
    </row>
    <row r="62" spans="1:3" x14ac:dyDescent="0.3">
      <c r="A62" s="2"/>
      <c r="C62" s="2"/>
    </row>
    <row r="63" spans="1:3" x14ac:dyDescent="0.3">
      <c r="A63" s="2"/>
      <c r="C63" s="2"/>
    </row>
    <row r="64" spans="1:3" x14ac:dyDescent="0.3">
      <c r="A64" s="2"/>
      <c r="C64" s="2"/>
    </row>
    <row r="65" spans="1:3" x14ac:dyDescent="0.3">
      <c r="A65" s="2"/>
      <c r="C65" s="2"/>
    </row>
    <row r="66" spans="1:3" x14ac:dyDescent="0.3">
      <c r="A66" s="2"/>
      <c r="C66" s="2"/>
    </row>
    <row r="67" spans="1:3" x14ac:dyDescent="0.3">
      <c r="A67" s="2"/>
      <c r="C67" s="2"/>
    </row>
    <row r="68" spans="1:3" x14ac:dyDescent="0.3">
      <c r="A68" s="2"/>
      <c r="C68" s="2"/>
    </row>
    <row r="69" spans="1:3" x14ac:dyDescent="0.3">
      <c r="A69" s="2"/>
      <c r="C69" s="2"/>
    </row>
    <row r="70" spans="1:3" x14ac:dyDescent="0.3">
      <c r="A70" s="2"/>
      <c r="C70" s="2"/>
    </row>
    <row r="71" spans="1:3" x14ac:dyDescent="0.3">
      <c r="A71" s="2"/>
      <c r="C71" s="2"/>
    </row>
    <row r="72" spans="1:3" x14ac:dyDescent="0.3">
      <c r="A72" s="2"/>
      <c r="C72" s="2"/>
    </row>
    <row r="73" spans="1:3" x14ac:dyDescent="0.3">
      <c r="A73" s="2"/>
      <c r="C73" s="2"/>
    </row>
    <row r="74" spans="1:3" x14ac:dyDescent="0.3">
      <c r="A74" s="2"/>
      <c r="C74" s="2"/>
    </row>
    <row r="75" spans="1:3" x14ac:dyDescent="0.3">
      <c r="A75" s="2"/>
      <c r="C75" s="2"/>
    </row>
    <row r="76" spans="1:3" x14ac:dyDescent="0.3">
      <c r="A76" s="2"/>
      <c r="C76" s="2"/>
    </row>
    <row r="77" spans="1:3" x14ac:dyDescent="0.3">
      <c r="A77" s="2"/>
      <c r="C77" s="2"/>
    </row>
    <row r="78" spans="1:3" x14ac:dyDescent="0.3">
      <c r="A78" s="2"/>
      <c r="C78" s="2"/>
    </row>
    <row r="79" spans="1:3" x14ac:dyDescent="0.3">
      <c r="A79" s="2"/>
      <c r="C79" s="2"/>
    </row>
    <row r="80" spans="1:3" x14ac:dyDescent="0.3">
      <c r="A80" s="2"/>
      <c r="C80" s="2"/>
    </row>
    <row r="81" spans="1:3" x14ac:dyDescent="0.3">
      <c r="A81" s="2"/>
      <c r="C81" s="2"/>
    </row>
    <row r="82" spans="1:3" x14ac:dyDescent="0.3">
      <c r="A82" s="2"/>
      <c r="C82" s="2"/>
    </row>
    <row r="83" spans="1:3" x14ac:dyDescent="0.3">
      <c r="A83" s="2"/>
      <c r="C83" s="2"/>
    </row>
    <row r="84" spans="1:3" x14ac:dyDescent="0.3">
      <c r="A84" s="2"/>
      <c r="C84" s="2"/>
    </row>
    <row r="85" spans="1:3" x14ac:dyDescent="0.3">
      <c r="A85" s="2"/>
      <c r="C85" s="2"/>
    </row>
    <row r="86" spans="1:3" x14ac:dyDescent="0.3">
      <c r="A86" s="2"/>
      <c r="C86" s="2"/>
    </row>
    <row r="87" spans="1:3" x14ac:dyDescent="0.3">
      <c r="A87" s="2"/>
      <c r="C87" s="2"/>
    </row>
    <row r="88" spans="1:3" x14ac:dyDescent="0.3">
      <c r="A88" s="2"/>
      <c r="C88" s="2"/>
    </row>
    <row r="89" spans="1:3" x14ac:dyDescent="0.3">
      <c r="A89" s="2"/>
      <c r="C89" s="2"/>
    </row>
    <row r="90" spans="1:3" x14ac:dyDescent="0.3">
      <c r="A90" s="2"/>
      <c r="C90" s="2"/>
    </row>
    <row r="91" spans="1:3" x14ac:dyDescent="0.3">
      <c r="A91" s="2"/>
      <c r="C91" s="2"/>
    </row>
    <row r="92" spans="1:3" x14ac:dyDescent="0.3">
      <c r="A92" s="2"/>
      <c r="C92" s="2"/>
    </row>
    <row r="93" spans="1:3" x14ac:dyDescent="0.3">
      <c r="A93" s="2"/>
      <c r="C93" s="2"/>
    </row>
    <row r="94" spans="1:3" x14ac:dyDescent="0.3">
      <c r="A94" s="2"/>
      <c r="C94" s="2"/>
    </row>
    <row r="95" spans="1:3" x14ac:dyDescent="0.3">
      <c r="A95" s="2"/>
      <c r="C95" s="2"/>
    </row>
    <row r="96" spans="1:3" x14ac:dyDescent="0.3">
      <c r="A96" s="2"/>
      <c r="C96" s="2"/>
    </row>
    <row r="97" spans="1:3" x14ac:dyDescent="0.3">
      <c r="A97" s="2"/>
      <c r="C97" s="2"/>
    </row>
    <row r="98" spans="1:3" x14ac:dyDescent="0.3">
      <c r="A98" s="2"/>
      <c r="C98" s="2"/>
    </row>
    <row r="99" spans="1:3" x14ac:dyDescent="0.3">
      <c r="A99" s="2"/>
      <c r="C99" s="2"/>
    </row>
    <row r="100" spans="1:3" x14ac:dyDescent="0.3">
      <c r="A100" s="2"/>
      <c r="C100" s="2"/>
    </row>
    <row r="101" spans="1:3" x14ac:dyDescent="0.3">
      <c r="A101" s="2"/>
      <c r="C101" s="2"/>
    </row>
    <row r="102" spans="1:3" x14ac:dyDescent="0.3">
      <c r="A102" s="2"/>
      <c r="C102" s="2"/>
    </row>
    <row r="103" spans="1:3" x14ac:dyDescent="0.3">
      <c r="A103" s="2"/>
      <c r="C103" s="2"/>
    </row>
    <row r="104" spans="1:3" x14ac:dyDescent="0.3">
      <c r="A104" s="2"/>
      <c r="C104" s="2"/>
    </row>
    <row r="105" spans="1:3" x14ac:dyDescent="0.3">
      <c r="A105" s="2"/>
      <c r="C105" s="2"/>
    </row>
    <row r="106" spans="1:3" x14ac:dyDescent="0.3">
      <c r="A106" s="2"/>
      <c r="C106" s="2"/>
    </row>
    <row r="107" spans="1:3" x14ac:dyDescent="0.3">
      <c r="A107" s="2"/>
      <c r="C107" s="2"/>
    </row>
    <row r="108" spans="1:3" x14ac:dyDescent="0.3">
      <c r="A108" s="2"/>
      <c r="C108" s="2"/>
    </row>
    <row r="109" spans="1:3" x14ac:dyDescent="0.3">
      <c r="A109" s="2"/>
      <c r="C109" s="2"/>
    </row>
    <row r="110" spans="1:3" x14ac:dyDescent="0.3">
      <c r="A110" s="2"/>
      <c r="C110" s="2"/>
    </row>
    <row r="111" spans="1:3" x14ac:dyDescent="0.3">
      <c r="A111" s="2"/>
      <c r="C111" s="2"/>
    </row>
    <row r="112" spans="1:3" x14ac:dyDescent="0.3">
      <c r="A112" s="2"/>
      <c r="C112" s="2"/>
    </row>
    <row r="113" spans="1:3" x14ac:dyDescent="0.3">
      <c r="A113" s="2"/>
      <c r="C113" s="2"/>
    </row>
    <row r="114" spans="1:3" x14ac:dyDescent="0.3">
      <c r="A114" s="2"/>
      <c r="C114" s="2"/>
    </row>
    <row r="115" spans="1:3" x14ac:dyDescent="0.3">
      <c r="A115" s="2"/>
      <c r="C115" s="2"/>
    </row>
    <row r="116" spans="1:3" x14ac:dyDescent="0.3">
      <c r="A116" s="2"/>
      <c r="C116" s="2"/>
    </row>
    <row r="117" spans="1:3" x14ac:dyDescent="0.3">
      <c r="A117" s="2"/>
      <c r="C117" s="2"/>
    </row>
    <row r="118" spans="1:3" x14ac:dyDescent="0.3">
      <c r="A118" s="2"/>
      <c r="C118" s="2"/>
    </row>
    <row r="119" spans="1:3" x14ac:dyDescent="0.3">
      <c r="A119" s="2"/>
      <c r="C119" s="2"/>
    </row>
    <row r="120" spans="1:3" x14ac:dyDescent="0.3">
      <c r="A120" s="2"/>
      <c r="C120" s="2"/>
    </row>
    <row r="121" spans="1:3" x14ac:dyDescent="0.3">
      <c r="A121" s="2"/>
      <c r="C121" s="2"/>
    </row>
    <row r="122" spans="1:3" x14ac:dyDescent="0.3">
      <c r="A122" s="2"/>
      <c r="C122" s="2"/>
    </row>
    <row r="123" spans="1:3" x14ac:dyDescent="0.3">
      <c r="A123" s="2"/>
      <c r="C123" s="2"/>
    </row>
    <row r="124" spans="1:3" x14ac:dyDescent="0.3">
      <c r="A124" s="2"/>
      <c r="C124" s="2"/>
    </row>
    <row r="125" spans="1:3" x14ac:dyDescent="0.3">
      <c r="A125" s="2"/>
      <c r="C125" s="2"/>
    </row>
    <row r="126" spans="1:3" x14ac:dyDescent="0.3">
      <c r="A126" s="2"/>
      <c r="C126" s="2"/>
    </row>
    <row r="127" spans="1:3" x14ac:dyDescent="0.3">
      <c r="A127" s="2"/>
      <c r="C127" s="2"/>
    </row>
    <row r="128" spans="1:3" x14ac:dyDescent="0.3">
      <c r="A128" s="2"/>
      <c r="C128" s="2"/>
    </row>
    <row r="129" spans="1:3" x14ac:dyDescent="0.3">
      <c r="A129" s="2"/>
      <c r="C129" s="2"/>
    </row>
    <row r="130" spans="1:3" x14ac:dyDescent="0.3">
      <c r="A130" s="2"/>
      <c r="C130" s="2"/>
    </row>
    <row r="131" spans="1:3" x14ac:dyDescent="0.3">
      <c r="A131" s="2"/>
      <c r="C131" s="2"/>
    </row>
    <row r="132" spans="1:3" x14ac:dyDescent="0.3">
      <c r="A132" s="2"/>
      <c r="C132" s="2"/>
    </row>
    <row r="133" spans="1:3" x14ac:dyDescent="0.3">
      <c r="A133" s="2"/>
      <c r="C133" s="2"/>
    </row>
    <row r="134" spans="1:3" x14ac:dyDescent="0.3">
      <c r="A134" s="2"/>
      <c r="C134" s="2"/>
    </row>
    <row r="135" spans="1:3" x14ac:dyDescent="0.3">
      <c r="A135" s="2"/>
      <c r="C135" s="2"/>
    </row>
    <row r="136" spans="1:3" x14ac:dyDescent="0.3">
      <c r="A136" s="2"/>
      <c r="C136" s="2"/>
    </row>
    <row r="137" spans="1:3" x14ac:dyDescent="0.3">
      <c r="A137" s="2"/>
      <c r="C137" s="2"/>
    </row>
    <row r="138" spans="1:3" x14ac:dyDescent="0.3">
      <c r="A138" s="2"/>
      <c r="C138" s="2"/>
    </row>
    <row r="139" spans="1:3" x14ac:dyDescent="0.3">
      <c r="A139" s="2"/>
      <c r="C139" s="2"/>
    </row>
    <row r="140" spans="1:3" x14ac:dyDescent="0.3">
      <c r="A140" s="2"/>
      <c r="C140" s="2"/>
    </row>
    <row r="141" spans="1:3" x14ac:dyDescent="0.3">
      <c r="A141" s="2"/>
      <c r="C141" s="2"/>
    </row>
    <row r="142" spans="1:3" x14ac:dyDescent="0.3">
      <c r="A142" s="2"/>
      <c r="C142" s="2"/>
    </row>
    <row r="143" spans="1:3" x14ac:dyDescent="0.3">
      <c r="A143" s="2"/>
      <c r="C143" s="2"/>
    </row>
    <row r="144" spans="1:3" x14ac:dyDescent="0.3">
      <c r="A144" s="2"/>
      <c r="C144" s="2"/>
    </row>
    <row r="145" spans="1:3" x14ac:dyDescent="0.3">
      <c r="A145" s="2"/>
      <c r="C145" s="2"/>
    </row>
    <row r="146" spans="1:3" x14ac:dyDescent="0.3">
      <c r="A146" s="2"/>
      <c r="C146" s="2"/>
    </row>
    <row r="147" spans="1:3" x14ac:dyDescent="0.3">
      <c r="A147" s="2"/>
      <c r="C147" s="2"/>
    </row>
    <row r="148" spans="1:3" x14ac:dyDescent="0.3">
      <c r="A148" s="2"/>
      <c r="C148" s="2"/>
    </row>
    <row r="149" spans="1:3" x14ac:dyDescent="0.3">
      <c r="A149" s="2"/>
      <c r="C149" s="2"/>
    </row>
    <row r="150" spans="1:3" x14ac:dyDescent="0.3">
      <c r="A150" s="2"/>
      <c r="C150" s="2"/>
    </row>
    <row r="151" spans="1:3" x14ac:dyDescent="0.3">
      <c r="A151" s="2"/>
      <c r="C151" s="2"/>
    </row>
    <row r="152" spans="1:3" x14ac:dyDescent="0.3">
      <c r="A152" s="2"/>
      <c r="C152" s="2"/>
    </row>
    <row r="153" spans="1:3" x14ac:dyDescent="0.3">
      <c r="A153" s="2"/>
      <c r="C153" s="2"/>
    </row>
    <row r="154" spans="1:3" x14ac:dyDescent="0.3">
      <c r="A154" s="2"/>
      <c r="C154" s="2"/>
    </row>
    <row r="155" spans="1:3" x14ac:dyDescent="0.3">
      <c r="A155" s="2"/>
      <c r="C155" s="2"/>
    </row>
    <row r="156" spans="1:3" x14ac:dyDescent="0.3">
      <c r="A156" s="2"/>
      <c r="C156" s="2"/>
    </row>
    <row r="157" spans="1:3" x14ac:dyDescent="0.3">
      <c r="A157" s="2"/>
      <c r="C157" s="2"/>
    </row>
    <row r="158" spans="1:3" x14ac:dyDescent="0.3">
      <c r="A158" s="2"/>
      <c r="C158" s="2"/>
    </row>
    <row r="159" spans="1:3" x14ac:dyDescent="0.3">
      <c r="A159" s="2"/>
      <c r="C159" s="2"/>
    </row>
    <row r="160" spans="1:3" x14ac:dyDescent="0.3">
      <c r="A160" s="2"/>
      <c r="C160" s="2"/>
    </row>
    <row r="161" spans="1:3" x14ac:dyDescent="0.3">
      <c r="A161" s="2"/>
      <c r="C161" s="2"/>
    </row>
    <row r="162" spans="1:3" x14ac:dyDescent="0.3">
      <c r="A162" s="2"/>
      <c r="C162" s="2"/>
    </row>
    <row r="163" spans="1:3" x14ac:dyDescent="0.3">
      <c r="A163" s="2"/>
      <c r="C163" s="2"/>
    </row>
    <row r="164" spans="1:3" x14ac:dyDescent="0.3">
      <c r="A164" s="2"/>
      <c r="C164" s="2"/>
    </row>
    <row r="165" spans="1:3" x14ac:dyDescent="0.3">
      <c r="A165" s="2"/>
      <c r="C165" s="2"/>
    </row>
    <row r="166" spans="1:3" x14ac:dyDescent="0.3">
      <c r="A166" s="2"/>
      <c r="C166" s="2"/>
    </row>
    <row r="167" spans="1:3" x14ac:dyDescent="0.3">
      <c r="A167" s="2"/>
      <c r="C167" s="2"/>
    </row>
    <row r="168" spans="1:3" x14ac:dyDescent="0.3">
      <c r="A168" s="2"/>
      <c r="C168" s="2"/>
    </row>
    <row r="169" spans="1:3" x14ac:dyDescent="0.3">
      <c r="A169" s="2"/>
      <c r="C169" s="2"/>
    </row>
    <row r="170" spans="1:3" x14ac:dyDescent="0.3">
      <c r="A170" s="2"/>
      <c r="C170" s="2"/>
    </row>
    <row r="171" spans="1:3" x14ac:dyDescent="0.3">
      <c r="A171" s="2"/>
      <c r="C171" s="2"/>
    </row>
    <row r="172" spans="1:3" x14ac:dyDescent="0.3">
      <c r="A172" s="2"/>
      <c r="C172" s="2"/>
    </row>
    <row r="173" spans="1:3" x14ac:dyDescent="0.3">
      <c r="A173" s="2"/>
      <c r="C173" s="2"/>
    </row>
    <row r="174" spans="1:3" x14ac:dyDescent="0.3">
      <c r="A174" s="2"/>
      <c r="C174" s="2"/>
    </row>
    <row r="175" spans="1:3" x14ac:dyDescent="0.3">
      <c r="A175" s="2"/>
      <c r="C175" s="2"/>
    </row>
    <row r="176" spans="1:3" x14ac:dyDescent="0.3">
      <c r="A176" s="2"/>
      <c r="C176" s="2"/>
    </row>
    <row r="177" spans="1:3" x14ac:dyDescent="0.3">
      <c r="A177" s="2"/>
      <c r="C177" s="2"/>
    </row>
    <row r="178" spans="1:3" x14ac:dyDescent="0.3">
      <c r="A178" s="2"/>
      <c r="C178" s="2"/>
    </row>
    <row r="179" spans="1:3" x14ac:dyDescent="0.3">
      <c r="A179" s="2"/>
      <c r="C179" s="2"/>
    </row>
    <row r="180" spans="1:3" x14ac:dyDescent="0.3">
      <c r="A180" s="2"/>
      <c r="C180" s="2"/>
    </row>
    <row r="181" spans="1:3" x14ac:dyDescent="0.3">
      <c r="A181" s="2"/>
      <c r="C181" s="2"/>
    </row>
    <row r="182" spans="1:3" x14ac:dyDescent="0.3">
      <c r="A182" s="2"/>
      <c r="C182" s="2"/>
    </row>
    <row r="183" spans="1:3" x14ac:dyDescent="0.3">
      <c r="A183" s="2"/>
      <c r="C183" s="2"/>
    </row>
    <row r="184" spans="1:3" x14ac:dyDescent="0.3">
      <c r="A184" s="2"/>
      <c r="C184" s="2"/>
    </row>
    <row r="185" spans="1:3" x14ac:dyDescent="0.3">
      <c r="A185" s="2"/>
      <c r="C185" s="2"/>
    </row>
    <row r="186" spans="1:3" x14ac:dyDescent="0.3">
      <c r="A186" s="2"/>
      <c r="C186" s="2"/>
    </row>
    <row r="187" spans="1:3" x14ac:dyDescent="0.3">
      <c r="A187" s="2"/>
      <c r="C187" s="2"/>
    </row>
    <row r="188" spans="1:3" x14ac:dyDescent="0.3">
      <c r="A188" s="2"/>
      <c r="C188" s="2"/>
    </row>
    <row r="189" spans="1:3" x14ac:dyDescent="0.3">
      <c r="A189" s="2"/>
      <c r="C189" s="2"/>
    </row>
    <row r="190" spans="1:3" x14ac:dyDescent="0.3">
      <c r="A190" s="2"/>
      <c r="C190" s="2"/>
    </row>
    <row r="191" spans="1:3" x14ac:dyDescent="0.3">
      <c r="A191" s="2"/>
      <c r="C191" s="2"/>
    </row>
    <row r="192" spans="1:3" x14ac:dyDescent="0.3">
      <c r="A192" s="2"/>
      <c r="C192" s="2"/>
    </row>
    <row r="193" spans="1:3" x14ac:dyDescent="0.3">
      <c r="A193" s="2"/>
      <c r="C193" s="2"/>
    </row>
    <row r="194" spans="1:3" x14ac:dyDescent="0.3">
      <c r="A194" s="2"/>
      <c r="C194" s="2"/>
    </row>
    <row r="195" spans="1:3" x14ac:dyDescent="0.3">
      <c r="A195" s="2"/>
      <c r="C195" s="2"/>
    </row>
    <row r="196" spans="1:3" x14ac:dyDescent="0.3">
      <c r="A196" s="2"/>
      <c r="C196" s="2"/>
    </row>
    <row r="197" spans="1:3" x14ac:dyDescent="0.3">
      <c r="A197" s="2"/>
      <c r="C197" s="2"/>
    </row>
    <row r="198" spans="1:3" x14ac:dyDescent="0.3">
      <c r="A198" s="2"/>
      <c r="C198" s="2"/>
    </row>
    <row r="199" spans="1:3" x14ac:dyDescent="0.3">
      <c r="A199" s="2"/>
      <c r="C199" s="2"/>
    </row>
    <row r="200" spans="1:3" x14ac:dyDescent="0.3">
      <c r="A200" s="2"/>
      <c r="C200" s="2"/>
    </row>
    <row r="201" spans="1:3" x14ac:dyDescent="0.3">
      <c r="A201" s="2"/>
      <c r="C201" s="2"/>
    </row>
    <row r="202" spans="1:3" x14ac:dyDescent="0.3">
      <c r="A202" s="2"/>
      <c r="C202" s="2"/>
    </row>
    <row r="203" spans="1:3" x14ac:dyDescent="0.3">
      <c r="A203" s="2"/>
      <c r="C203" s="2"/>
    </row>
    <row r="204" spans="1:3" x14ac:dyDescent="0.3">
      <c r="A204" s="2"/>
      <c r="C204" s="2"/>
    </row>
    <row r="205" spans="1:3" x14ac:dyDescent="0.3">
      <c r="A205" s="2"/>
      <c r="C205" s="2"/>
    </row>
    <row r="206" spans="1:3" x14ac:dyDescent="0.3">
      <c r="A206" s="2"/>
      <c r="C206" s="2"/>
    </row>
    <row r="207" spans="1:3" x14ac:dyDescent="0.3">
      <c r="A207" s="2"/>
      <c r="C207" s="2"/>
    </row>
    <row r="208" spans="1:3" x14ac:dyDescent="0.3">
      <c r="A208" s="2"/>
      <c r="C208" s="2"/>
    </row>
    <row r="209" spans="1:3" x14ac:dyDescent="0.3">
      <c r="A209" s="2"/>
      <c r="C209" s="2"/>
    </row>
    <row r="210" spans="1:3" x14ac:dyDescent="0.3">
      <c r="A210" s="2"/>
      <c r="C210" s="2"/>
    </row>
    <row r="211" spans="1:3" x14ac:dyDescent="0.3">
      <c r="A211" s="2"/>
      <c r="C211" s="2"/>
    </row>
    <row r="212" spans="1:3" x14ac:dyDescent="0.3">
      <c r="A212" s="2"/>
      <c r="C212" s="2"/>
    </row>
    <row r="213" spans="1:3" x14ac:dyDescent="0.3">
      <c r="A213" s="2"/>
      <c r="C213" s="2"/>
    </row>
    <row r="214" spans="1:3" x14ac:dyDescent="0.3">
      <c r="A214" s="2"/>
      <c r="C214" s="2"/>
    </row>
    <row r="215" spans="1:3" x14ac:dyDescent="0.3">
      <c r="A215" s="2"/>
      <c r="C215" s="2"/>
    </row>
    <row r="216" spans="1:3" x14ac:dyDescent="0.3">
      <c r="A216" s="2"/>
      <c r="C216" s="2"/>
    </row>
    <row r="217" spans="1:3" x14ac:dyDescent="0.3">
      <c r="A217" s="2"/>
      <c r="C217" s="2"/>
    </row>
    <row r="218" spans="1:3" x14ac:dyDescent="0.3">
      <c r="A218" s="2"/>
      <c r="C218" s="2"/>
    </row>
    <row r="219" spans="1:3" x14ac:dyDescent="0.3">
      <c r="A219" s="2"/>
      <c r="C219" s="2"/>
    </row>
    <row r="220" spans="1:3" x14ac:dyDescent="0.3">
      <c r="A220" s="2"/>
      <c r="C220" s="2"/>
    </row>
    <row r="221" spans="1:3" x14ac:dyDescent="0.3">
      <c r="A221" s="2"/>
      <c r="C221" s="2"/>
    </row>
    <row r="222" spans="1:3" x14ac:dyDescent="0.3">
      <c r="A222" s="2"/>
      <c r="C222" s="2"/>
    </row>
    <row r="223" spans="1:3" x14ac:dyDescent="0.3">
      <c r="A223" s="2"/>
      <c r="C223" s="2"/>
    </row>
    <row r="224" spans="1:3" x14ac:dyDescent="0.3">
      <c r="A224" s="2"/>
      <c r="C224" s="2"/>
    </row>
    <row r="225" spans="1:3" x14ac:dyDescent="0.3">
      <c r="A225" s="2"/>
      <c r="C225" s="2"/>
    </row>
    <row r="226" spans="1:3" x14ac:dyDescent="0.3">
      <c r="A226" s="2"/>
      <c r="C226" s="2"/>
    </row>
    <row r="227" spans="1:3" x14ac:dyDescent="0.3">
      <c r="A227" s="2"/>
      <c r="C227" s="2"/>
    </row>
    <row r="228" spans="1:3" x14ac:dyDescent="0.3">
      <c r="A228" s="2"/>
      <c r="C228" s="2"/>
    </row>
    <row r="229" spans="1:3" x14ac:dyDescent="0.3">
      <c r="A229" s="2"/>
      <c r="C229" s="2"/>
    </row>
    <row r="230" spans="1:3" x14ac:dyDescent="0.3">
      <c r="A230" s="2"/>
      <c r="C230" s="2"/>
    </row>
    <row r="231" spans="1:3" x14ac:dyDescent="0.3">
      <c r="A231" s="2"/>
      <c r="C231" s="2"/>
    </row>
    <row r="232" spans="1:3" x14ac:dyDescent="0.3">
      <c r="A232" s="2"/>
      <c r="C232" s="2"/>
    </row>
    <row r="233" spans="1:3" x14ac:dyDescent="0.3">
      <c r="A233" s="2"/>
      <c r="C233" s="2"/>
    </row>
    <row r="234" spans="1:3" x14ac:dyDescent="0.3">
      <c r="A234" s="2"/>
      <c r="C234" s="2"/>
    </row>
    <row r="235" spans="1:3" x14ac:dyDescent="0.3">
      <c r="A235" s="2"/>
      <c r="C235" s="2"/>
    </row>
    <row r="236" spans="1:3" x14ac:dyDescent="0.3">
      <c r="A236" s="2"/>
      <c r="C236" s="2"/>
    </row>
    <row r="237" spans="1:3" x14ac:dyDescent="0.3">
      <c r="A237" s="2"/>
      <c r="C237" s="2"/>
    </row>
    <row r="238" spans="1:3" x14ac:dyDescent="0.3">
      <c r="A238" s="2"/>
      <c r="C238" s="2"/>
    </row>
    <row r="239" spans="1:3" x14ac:dyDescent="0.3">
      <c r="A239" s="2"/>
      <c r="C239" s="2"/>
    </row>
    <row r="240" spans="1:3" x14ac:dyDescent="0.3">
      <c r="A240" s="2"/>
      <c r="C240" s="2"/>
    </row>
    <row r="241" spans="1:3" x14ac:dyDescent="0.3">
      <c r="A241" s="2"/>
      <c r="C241" s="2"/>
    </row>
    <row r="242" spans="1:3" x14ac:dyDescent="0.3">
      <c r="A242" s="2"/>
      <c r="C242" s="2"/>
    </row>
    <row r="243" spans="1:3" x14ac:dyDescent="0.3">
      <c r="A243" s="2"/>
      <c r="C243" s="2"/>
    </row>
    <row r="244" spans="1:3" x14ac:dyDescent="0.3">
      <c r="A244" s="2"/>
      <c r="C244" s="2"/>
    </row>
    <row r="245" spans="1:3" x14ac:dyDescent="0.3">
      <c r="A245" s="2"/>
      <c r="C245" s="2"/>
    </row>
    <row r="246" spans="1:3" x14ac:dyDescent="0.3">
      <c r="A246" s="2"/>
      <c r="C246" s="2"/>
    </row>
    <row r="247" spans="1:3" x14ac:dyDescent="0.3">
      <c r="A247" s="2"/>
      <c r="C247" s="2"/>
    </row>
    <row r="248" spans="1:3" x14ac:dyDescent="0.3">
      <c r="A248" s="2"/>
      <c r="C248" s="2"/>
    </row>
    <row r="249" spans="1:3" x14ac:dyDescent="0.3">
      <c r="A249" s="2"/>
      <c r="C249" s="2"/>
    </row>
    <row r="250" spans="1:3" x14ac:dyDescent="0.3">
      <c r="A250" s="2"/>
      <c r="C250" s="2"/>
    </row>
    <row r="251" spans="1:3" x14ac:dyDescent="0.3">
      <c r="A251" s="2"/>
      <c r="C251" s="2"/>
    </row>
    <row r="252" spans="1:3" x14ac:dyDescent="0.3">
      <c r="A252" s="2"/>
      <c r="C252" s="2"/>
    </row>
    <row r="253" spans="1:3" x14ac:dyDescent="0.3">
      <c r="A253" s="2"/>
      <c r="C253" s="2"/>
    </row>
    <row r="254" spans="1:3" x14ac:dyDescent="0.3">
      <c r="A254" s="2"/>
      <c r="C25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</vt:lpstr>
      <vt:lpstr>stat</vt:lpstr>
      <vt:lpstr>dg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2017-08-13T12:15:50Z</dcterms:modified>
</cp:coreProperties>
</file>