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vonne\Dropbox (BMP Laserlab)\TIM_barrel\Manuscript\Molecular mechanism of allostery\input\CD-titration\"/>
    </mc:Choice>
  </mc:AlternateContent>
  <bookViews>
    <workbookView xWindow="0" yWindow="0" windowWidth="20985" windowHeight="6000"/>
  </bookViews>
  <sheets>
    <sheet name="fit" sheetId="1" r:id="rId1"/>
    <sheet name="stat" sheetId="2" r:id="rId2"/>
    <sheet name="d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G257" i="1" l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J1" i="1"/>
  <c r="G1" i="1"/>
  <c r="F1" i="1"/>
  <c r="C1" i="1"/>
  <c r="B1" i="1"/>
</calcChain>
</file>

<file path=xl/sharedStrings.xml><?xml version="1.0" encoding="utf-8"?>
<sst xmlns="http://schemas.openxmlformats.org/spreadsheetml/2006/main" count="307" uniqueCount="167">
  <si>
    <t>Urea</t>
  </si>
  <si>
    <t xml:space="preserve">Protein </t>
  </si>
  <si>
    <t>#AA</t>
  </si>
  <si>
    <t>Final conc</t>
  </si>
  <si>
    <t>uM</t>
  </si>
  <si>
    <t>temp</t>
  </si>
  <si>
    <t>C</t>
  </si>
  <si>
    <t>Gni</t>
  </si>
  <si>
    <t>Giu</t>
  </si>
  <si>
    <t xml:space="preserve"> %-----------FIT INFO AND STATISTICS-----------%</t>
  </si>
  <si>
    <t xml:space="preserve">    DATA FROM FILE    240.0000000                          </t>
  </si>
  <si>
    <t xml:space="preserve">    MARQUARDT NON-LINEAR LEAST-SQUARES FIT</t>
  </si>
  <si>
    <t xml:space="preserve">    NUMERICAL PARTIAL DERIVATIVES</t>
  </si>
  <si>
    <t xml:space="preserve">    MATRIX INVERSION BY GAUSS-JORDAN</t>
  </si>
  <si>
    <t xml:space="preserve">    FIT TOLERANCE =    1.0000000000000000E-004</t>
  </si>
  <si>
    <t xml:space="preserve">    TOTAL # OF VAR PARAMETERS =          109</t>
  </si>
  <si>
    <t xml:space="preserve">    GOODNESS OF FIT =    1.0000000000000000     </t>
  </si>
  <si>
    <t xml:space="preserve"> %---------------   PARAMETERS  ---------------%</t>
  </si>
  <si>
    <t xml:space="preserve">                                    value             stddev     dependency</t>
  </si>
  <si>
    <t xml:space="preserve">     </t>
  </si>
  <si>
    <t xml:space="preserve"> &gt;&gt; BUFFER    11 [     240.00000]    240.0000000                          </t>
  </si>
  <si>
    <t xml:space="preserve">           TEMPERATURE (K) =    298.1500000</t>
  </si>
  <si>
    <t xml:space="preserve"> &gt;&gt; BUFFER    12 [     239.00000]    239.0000000                          </t>
  </si>
  <si>
    <t xml:space="preserve"> &gt;&gt; BUFFER    13 [     238.00000]    238.0000000                          </t>
  </si>
  <si>
    <t xml:space="preserve"> &gt;&gt; BUFFER    14 [     237.00000]    237.0000000                          </t>
  </si>
  <si>
    <t xml:space="preserve"> &gt;&gt; BUFFER    15 [     236.00000]    236.0000000                          </t>
  </si>
  <si>
    <t xml:space="preserve"> &gt;&gt; BUFFER    16 [     235.00000]    235.0000000                          </t>
  </si>
  <si>
    <t xml:space="preserve"> &gt;&gt; BUFFER    17 [     234.00000]    234.0000000                          </t>
  </si>
  <si>
    <t xml:space="preserve"> &gt;&gt; BUFFER    18 [     233.00000]    233.0000000                          </t>
  </si>
  <si>
    <t xml:space="preserve"> &gt;&gt; BUFFER    19 [     232.00000]    232.0000000                          </t>
  </si>
  <si>
    <t xml:space="preserve"> &gt;&gt; BUFFER    20 [     231.00000]    231.0000000                          </t>
  </si>
  <si>
    <t xml:space="preserve"> &gt;&gt; BUFFER    21 [     230.00000]    230.0000000                          </t>
  </si>
  <si>
    <t xml:space="preserve"> &gt;&gt; BUFFER    22 [     229.00000]    229.0000000                          </t>
  </si>
  <si>
    <t xml:space="preserve"> &gt;&gt; BUFFER    23 [     228.00000]    228.0000000                          </t>
  </si>
  <si>
    <t xml:space="preserve"> &gt;&gt; BUFFER    24 [     227.00000]    227.0000000                          </t>
  </si>
  <si>
    <t xml:space="preserve"> &gt;&gt; BUFFER    25 [     226.00000]    226.0000000                          </t>
  </si>
  <si>
    <t xml:space="preserve"> &gt;&gt; BUFFER    26 [     225.00000]    225.0000000                          </t>
  </si>
  <si>
    <t xml:space="preserve"> &gt;&gt; BUFFER    27 [     224.00000]    224.0000000                          </t>
  </si>
  <si>
    <t xml:space="preserve"> &gt;&gt; BUFFER    28 [     223.00000]    223.0000000                          </t>
  </si>
  <si>
    <t xml:space="preserve"> &gt;&gt; BUFFER    29 [     222.00000]    222.0000000                          </t>
  </si>
  <si>
    <t xml:space="preserve"> &gt;&gt; BUFFER    30 [     221.00000]    221.0000000                          </t>
  </si>
  <si>
    <t xml:space="preserve"> &gt;&gt; BUFFER    31 [     220.00000]    220.0000000                          </t>
  </si>
  <si>
    <t xml:space="preserve"> Filename: STAT.DAT     Date:               Time:         </t>
  </si>
  <si>
    <t xml:space="preserve">  </t>
  </si>
  <si>
    <t>+/-</t>
  </si>
  <si>
    <t xml:space="preserve">    RANGE OF POINTS USED FOR FIT:    1   40</t>
  </si>
  <si>
    <t xml:space="preserve">    CORRESPONDING DATA RANGE:       0.0000,       9.2080</t>
  </si>
  <si>
    <t xml:space="preserve">    CHISQ CONVERGED IN           15  ITERATIONS</t>
  </si>
  <si>
    <t xml:space="preserve">    TOTAL # OF DATA POINTS =          840</t>
  </si>
  <si>
    <t xml:space="preserve">    NO. DEGREES OF FREEDOM =          731</t>
  </si>
  <si>
    <t xml:space="preserve">    CHI-SQUARED=    7.2050062397398138     </t>
  </si>
  <si>
    <t xml:space="preserve">    REDUCED CHI-SQUARED =    9.8563696850065847E-003</t>
  </si>
  <si>
    <t xml:space="preserve">            Gni (Kcal/mol) =      3.6469383  +/-      0.0589134  0.9559583</t>
  </si>
  <si>
    <t xml:space="preserve">        Ani (Kcal/mol/[D]) =      1.9517385  +/-      0.0291040  0.9530178</t>
  </si>
  <si>
    <t xml:space="preserve">            Giu (Kcal/mol) =      3.4735215  +/-      0.0567729  0.9732038</t>
  </si>
  <si>
    <t xml:space="preserve">        Aiu (Kcal/mol/[D]) =      0.7010442  +/-      0.0116806  0.9742052</t>
  </si>
  <si>
    <t xml:space="preserve">  SLOPE OF NATIVE BASELINE =      0.1411438  +/-      0.1109712  0.8541209</t>
  </si>
  <si>
    <t xml:space="preserve">  Y-INT OF NATIVE BASELINE =     -7.5163646  +/-      0.0860507  0.6444416</t>
  </si>
  <si>
    <t xml:space="preserve"> SLOPE OF UNFOLDED BASELIN =      0.0574357  +/-      0.0465273  0.9305179</t>
  </si>
  <si>
    <t xml:space="preserve"> Y-INT OF UNFOLDED BASELIN =     -3.4200857  +/-      0.3710212  0.9409248</t>
  </si>
  <si>
    <t xml:space="preserve">               Z PARAMETER =      0.5078790  +/-      0.0459024  0.8059729</t>
  </si>
  <si>
    <t xml:space="preserve">  SLOPE OF NATIVE BASELINE =      0.1418888  +/-      0.1118305  0.8527196</t>
  </si>
  <si>
    <t xml:space="preserve">  Y-INT OF NATIVE BASELINE =     -9.2340428  +/-      0.0865613  0.6445270</t>
  </si>
  <si>
    <t xml:space="preserve"> SLOPE OF UNFOLDED BASELIN =      0.0725573  +/-      0.0468835  0.9311663</t>
  </si>
  <si>
    <t xml:space="preserve"> Y-INT OF UNFOLDED BASELIN =     -3.9906877  +/-      0.3740947  0.9416545</t>
  </si>
  <si>
    <t xml:space="preserve">               Z PARAMETER =      0.5189068  +/-      0.0359334  0.8113682</t>
  </si>
  <si>
    <t xml:space="preserve">  SLOPE OF NATIVE BASELINE =      0.1021815  +/-      0.1129121  0.8517168</t>
  </si>
  <si>
    <t xml:space="preserve">  Y-INT OF NATIVE BASELINE =    -11.1766784  +/-      0.0871067  0.6448800</t>
  </si>
  <si>
    <t xml:space="preserve"> SLOPE OF UNFOLDED BASELIN =      0.0838232  +/-      0.0475118  0.9321885</t>
  </si>
  <si>
    <t xml:space="preserve"> Y-INT OF UNFOLDED BASELIN =     -4.5436221  +/-      0.3797426  0.9427478</t>
  </si>
  <si>
    <t xml:space="preserve">               Z PARAMETER =      0.5292455  +/-      0.0284839  0.8186989</t>
  </si>
  <si>
    <t xml:space="preserve">  SLOPE OF NATIVE BASELINE =      0.1417231  +/-      0.1136967  0.8518932</t>
  </si>
  <si>
    <t xml:space="preserve">  Y-INT OF NATIVE BASELINE =    -13.3626733  +/-      0.0872577  0.6448475</t>
  </si>
  <si>
    <t xml:space="preserve"> SLOPE OF UNFOLDED BASELIN =      0.1215804  +/-      0.0478151  0.9326572</t>
  </si>
  <si>
    <t xml:space="preserve"> Y-INT OF UNFOLDED BASELIN =     -5.2690896  +/-      0.3827656  0.9432775</t>
  </si>
  <si>
    <t xml:space="preserve">               Z PARAMETER =      0.5328274  +/-      0.0237704  0.8221245</t>
  </si>
  <si>
    <t xml:space="preserve">  SLOPE OF NATIVE BASELINE =      0.1756853  +/-      0.1147079  0.8528646</t>
  </si>
  <si>
    <t xml:space="preserve">  Y-INT OF NATIVE BASELINE =    -15.8401842  +/-      0.0873720  0.6450565</t>
  </si>
  <si>
    <t xml:space="preserve"> SLOPE OF UNFOLDED BASELIN =      0.1581166  +/-      0.0482592  0.9332921</t>
  </si>
  <si>
    <t xml:space="preserve"> Y-INT OF UNFOLDED BASELIN =     -6.0701533  +/-      0.3872204  0.9439603</t>
  </si>
  <si>
    <t xml:space="preserve">               Z PARAMETER =      0.5342430  +/-      0.0201395  0.8264958</t>
  </si>
  <si>
    <t xml:space="preserve">  SLOPE OF NATIVE BASELINE =      0.2007326  +/-      0.1160865  0.8540075</t>
  </si>
  <si>
    <t xml:space="preserve">  Y-INT OF NATIVE BASELINE =    -18.4924766  +/-      0.0875642  0.6453717</t>
  </si>
  <si>
    <t xml:space="preserve"> SLOPE OF UNFOLDED BASELIN =      0.2026854  +/-      0.0488967  0.9341889</t>
  </si>
  <si>
    <t xml:space="preserve"> Y-INT OF UNFOLDED BASELIN =     -6.9081285  +/-      0.3935398  0.9449144</t>
  </si>
  <si>
    <t xml:space="preserve">               Z PARAMETER =      0.5368198  +/-      0.0174513  0.8322696</t>
  </si>
  <si>
    <t xml:space="preserve">  SLOPE OF NATIVE BASELINE =      0.2198498  +/-      0.1176753  0.8564666</t>
  </si>
  <si>
    <t xml:space="preserve">  Y-INT OF NATIVE BASELINE =    -21.2480867  +/-      0.0876460  0.6460817</t>
  </si>
  <si>
    <t xml:space="preserve"> SLOPE OF UNFOLDED BASELIN =      0.2447134  +/-      0.0497253  0.9352638</t>
  </si>
  <si>
    <t xml:space="preserve"> Y-INT OF UNFOLDED BASELIN =     -7.6597272  +/-      0.4018581  0.9460113</t>
  </si>
  <si>
    <t xml:space="preserve">               Z PARAMETER =      0.5347122  +/-      0.0153742  0.8386088</t>
  </si>
  <si>
    <t xml:space="preserve">  SLOPE OF NATIVE BASELINE =      0.2687627  +/-      0.1193624  0.8595516</t>
  </si>
  <si>
    <t xml:space="preserve">  Y-INT OF NATIVE BASELINE =    -24.1591224  +/-      0.0876243  0.6468347</t>
  </si>
  <si>
    <t xml:space="preserve"> SLOPE OF UNFOLDED BASELIN =      0.2841403  +/-      0.0505680  0.9362949</t>
  </si>
  <si>
    <t xml:space="preserve"> Y-INT OF UNFOLDED BASELIN =     -8.4579160  +/-      0.4104438  0.9470464</t>
  </si>
  <si>
    <t xml:space="preserve">               Z PARAMETER =      0.5300407  +/-      0.0138386  0.8443755</t>
  </si>
  <si>
    <t xml:space="preserve">  SLOPE OF NATIVE BASELINE =      0.3257128  +/-      0.1212529  0.8625434</t>
  </si>
  <si>
    <t xml:space="preserve">  Y-INT OF NATIVE BASELINE =    -27.0900914  +/-      0.0876569  0.6476225</t>
  </si>
  <si>
    <t xml:space="preserve"> SLOPE OF UNFOLDED BASELIN =      0.3376402  +/-      0.0515389  0.9374586</t>
  </si>
  <si>
    <t xml:space="preserve"> Y-INT OF UNFOLDED BASELIN =     -9.3226016  +/-      0.4202335  0.9482081</t>
  </si>
  <si>
    <t xml:space="preserve">               Z PARAMETER =      0.5263939  +/-      0.0127367  0.8504181</t>
  </si>
  <si>
    <t xml:space="preserve">  SLOPE OF NATIVE BASELINE =      0.3919247  +/-      0.1230864  0.8661448</t>
  </si>
  <si>
    <t xml:space="preserve">  Y-INT OF NATIVE BASELINE =    -29.9619664  +/-      0.0875748  0.6486041</t>
  </si>
  <si>
    <t xml:space="preserve"> SLOPE OF UNFOLDED BASELIN =      0.3773477  +/-      0.0525944  0.9386426</t>
  </si>
  <si>
    <t xml:space="preserve"> Y-INT OF UNFOLDED BASELIN =    -10.0754221  +/-      0.4309067  0.9493509</t>
  </si>
  <si>
    <t xml:space="preserve">               Z PARAMETER =      0.5191112  +/-      0.0118793  0.8560177</t>
  </si>
  <si>
    <t xml:space="preserve">  SLOPE OF NATIVE BASELINE =      0.4575129  +/-      0.1250352  0.8692407</t>
  </si>
  <si>
    <t xml:space="preserve">  Y-INT OF NATIVE BASELINE =    -32.7203148  +/-      0.0875765  0.6494926</t>
  </si>
  <si>
    <t xml:space="preserve"> SLOPE OF UNFOLDED BASELIN =      0.4222470  +/-      0.0536931  0.9398514</t>
  </si>
  <si>
    <t xml:space="preserve"> Y-INT OF UNFOLDED BASELIN =    -10.8476050  +/-      0.4418994  0.9505191</t>
  </si>
  <si>
    <t xml:space="preserve">               Z PARAMETER =      0.5142203  +/-      0.0112553  0.8614150</t>
  </si>
  <si>
    <t xml:space="preserve">  SLOPE OF NATIVE BASELINE =      0.4849069  +/-      0.1269596  0.8724836</t>
  </si>
  <si>
    <t xml:space="preserve">  Y-INT OF NATIVE BASELINE =    -35.2364083  +/-      0.0875845  0.6506604</t>
  </si>
  <si>
    <t xml:space="preserve"> SLOPE OF UNFOLDED BASELIN =      0.4570751  +/-      0.0550181  0.9412413</t>
  </si>
  <si>
    <t xml:space="preserve"> Y-INT OF UNFOLDED BASELIN =    -11.4890750  +/-      0.4550485  0.9518342</t>
  </si>
  <si>
    <t xml:space="preserve">               Z PARAMETER =      0.5079211  +/-      0.0107855  0.8669975</t>
  </si>
  <si>
    <t xml:space="preserve">  SLOPE OF NATIVE BASELINE =      0.5558357  +/-      0.1284010  0.8751816</t>
  </si>
  <si>
    <t xml:space="preserve">  Y-INT OF NATIVE BASELINE =    -37.5398463  +/-      0.0875212  0.6515833</t>
  </si>
  <si>
    <t xml:space="preserve"> SLOPE OF UNFOLDED BASELIN =      0.5019363  +/-      0.0560609  0.9422748</t>
  </si>
  <si>
    <t xml:space="preserve"> Y-INT OF UNFOLDED BASELIN =    -12.2200233  +/-      0.4654050  0.9527899</t>
  </si>
  <si>
    <t xml:space="preserve">               Z PARAMETER =      0.5014057  +/-      0.0104533  0.8708670</t>
  </si>
  <si>
    <t xml:space="preserve">  SLOPE OF NATIVE BASELINE =      0.5749410  +/-      0.1298634  0.8777842</t>
  </si>
  <si>
    <t xml:space="preserve">  Y-INT OF NATIVE BASELINE =    -39.5000410  +/-      0.0875062  0.6526683</t>
  </si>
  <si>
    <t xml:space="preserve"> SLOPE OF UNFOLDED BASELIN =      0.5241489  +/-      0.0572746  0.9434415</t>
  </si>
  <si>
    <t xml:space="preserve"> Y-INT OF UNFOLDED BASELIN =    -12.7083908  +/-      0.4773648  0.9538626</t>
  </si>
  <si>
    <t xml:space="preserve">               Z PARAMETER =      0.4950657  +/-      0.0101927  0.8749412</t>
  </si>
  <si>
    <t xml:space="preserve">  SLOPE OF NATIVE BASELINE =      0.5873416  +/-      0.1310201  0.8797302</t>
  </si>
  <si>
    <t xml:space="preserve">  Y-INT OF NATIVE BASELINE =    -41.0687996  +/-      0.0875140  0.6535482</t>
  </si>
  <si>
    <t xml:space="preserve"> SLOPE OF UNFOLDED BASELIN =      0.5440620  +/-      0.0582761  0.9443723</t>
  </si>
  <si>
    <t xml:space="preserve"> Y-INT OF UNFOLDED BASELIN =    -13.1560437  +/-      0.4871933  0.9547133</t>
  </si>
  <si>
    <t xml:space="preserve">               Z PARAMETER =      0.4903616  +/-      0.0100200  0.8780406</t>
  </si>
  <si>
    <t xml:space="preserve">  SLOPE OF NATIVE BASELINE =      0.6543774  +/-      0.1312141  0.8814061</t>
  </si>
  <si>
    <t xml:space="preserve">  Y-INT OF NATIVE BASELINE =    -42.3246070  +/-      0.0873041  0.6542138</t>
  </si>
  <si>
    <t xml:space="preserve"> SLOPE OF UNFOLDED BASELIN =      0.5591741  +/-      0.0588476  0.9448408</t>
  </si>
  <si>
    <t xml:space="preserve"> Y-INT OF UNFOLDED BASELIN =    -13.5810513  +/-      0.4928825  0.9550966</t>
  </si>
  <si>
    <t xml:space="preserve">               Z PARAMETER =      0.4820751  +/-      0.0098868  0.8792355</t>
  </si>
  <si>
    <t xml:space="preserve">  SLOPE OF NATIVE BASELINE =      0.6521519  +/-      0.1314316  0.8825718</t>
  </si>
  <si>
    <t xml:space="preserve">  Y-INT OF NATIVE BASELINE =    -43.1243505  +/-      0.0872297  0.6549092</t>
  </si>
  <si>
    <t xml:space="preserve"> SLOPE OF UNFOLDED BASELIN =      0.5683526  +/-      0.0594691  0.9453706</t>
  </si>
  <si>
    <t xml:space="preserve"> Y-INT OF UNFOLDED BASELIN =    -13.9038037  +/-      0.4989838  0.9555547</t>
  </si>
  <si>
    <t xml:space="preserve">               Z PARAMETER =      0.4766015  +/-      0.0098251  0.8806459</t>
  </si>
  <si>
    <t xml:space="preserve">  SLOPE OF NATIVE BASELINE =      0.6801942  +/-      0.1307762  0.8836400</t>
  </si>
  <si>
    <t xml:space="preserve">  Y-INT OF NATIVE BASELINE =    -43.6393057  +/-      0.0869493  0.6555199</t>
  </si>
  <si>
    <t xml:space="preserve"> SLOPE OF UNFOLDED BASELIN =      0.5622847  +/-      0.0597784  0.9455727</t>
  </si>
  <si>
    <t xml:space="preserve"> Y-INT OF UNFOLDED BASELIN =    -14.1644115  +/-      0.5021092  0.9556745</t>
  </si>
  <si>
    <t xml:space="preserve">               Z PARAMETER =      0.4671030  +/-      0.0097788  0.8806461</t>
  </si>
  <si>
    <t xml:space="preserve">  SLOPE OF NATIVE BASELINE =      0.6796638  +/-      0.1302357  0.8838652</t>
  </si>
  <si>
    <t xml:space="preserve">  Y-INT OF NATIVE BASELINE =    -43.8544778  +/-      0.0868511  0.6558777</t>
  </si>
  <si>
    <t xml:space="preserve"> SLOPE OF UNFOLDED BASELIN =      0.5880004  +/-      0.0599038  0.9456518</t>
  </si>
  <si>
    <t xml:space="preserve"> Y-INT OF UNFOLDED BASELIN =    -14.6044997  +/-      0.5033662  0.9557173</t>
  </si>
  <si>
    <t xml:space="preserve">               Z PARAMETER =      0.4629850  +/-      0.0098130  0.8805090</t>
  </si>
  <si>
    <t xml:space="preserve">  SLOPE OF NATIVE BASELINE =      0.6135897  +/-      0.1297152  0.8849035</t>
  </si>
  <si>
    <t xml:space="preserve">  Y-INT OF NATIVE BASELINE =    -43.7898807  +/-      0.0866356  0.6566341</t>
  </si>
  <si>
    <t xml:space="preserve"> SLOPE OF UNFOLDED BASELIN =      0.5171278  +/-      0.0603569  0.9459856</t>
  </si>
  <si>
    <t xml:space="preserve"> Y-INT OF UNFOLDED BASELIN =    -14.3221131  +/-      0.5078656  0.9559650</t>
  </si>
  <si>
    <t xml:space="preserve">               Z PARAMETER =      0.4541186  +/-      0.0097782  0.8809118</t>
  </si>
  <si>
    <t xml:space="preserve">  SLOPE OF NATIVE BASELINE =      0.6267564  +/-      0.1286738  0.8836232</t>
  </si>
  <si>
    <t xml:space="preserve">  Y-INT OF NATIVE BASELINE =    -43.5913449  +/-      0.0866891  0.6564720</t>
  </si>
  <si>
    <t xml:space="preserve"> SLOPE OF UNFOLDED BASELIN =      0.6346678  +/-      0.0598605  0.9455550</t>
  </si>
  <si>
    <t xml:space="preserve"> Y-INT OF UNFOLDED BASELIN =    -15.4603132  +/-      0.5029958  0.9555726</t>
  </si>
  <si>
    <t xml:space="preserve">               Z PARAMETER =      0.4561767  +/-      0.0099884  0.8793681</t>
  </si>
  <si>
    <t>Gni (Kcal/mol)</t>
  </si>
  <si>
    <t>=</t>
  </si>
  <si>
    <t>Ani (Kcal/mol/[D])</t>
  </si>
  <si>
    <t>Giu (Kcal/mol)</t>
  </si>
  <si>
    <t>Aiu (Kcal/mol/[D])</t>
  </si>
  <si>
    <t>SsI45K_I107K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</si>
</sst>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workbookViewId="0">
      <selection activeCell="O2" sqref="O2"/>
    </sheetView>
  </sheetViews>
  <sheetFormatPr defaultRowHeight="15" x14ac:dyDescent="0.25"/>
  <cols>
    <col min="2" max="2" width="11.5703125" customWidth="1"/>
    <col min="6" max="6" width="10.7109375" customWidth="1"/>
    <col min="10" max="10" width="13.28515625" customWidth="1"/>
  </cols>
  <sheetData>
    <row r="1" spans="1:16" ht="45" x14ac:dyDescent="0.25">
      <c r="A1" s="1" t="s">
        <v>0</v>
      </c>
      <c r="B1" s="1" t="str">
        <f>CONCATENATE($O$1,"-Data")</f>
        <v>SsI45K_I107K-Data</v>
      </c>
      <c r="C1" s="1" t="str">
        <f>CONCATENATE($O$1,"-Data-MRE")</f>
        <v>SsI45K_I107K-Data-MRE</v>
      </c>
      <c r="D1" s="1"/>
      <c r="E1" s="1" t="s">
        <v>0</v>
      </c>
      <c r="F1" s="1" t="str">
        <f>CONCATENATE($O$1,"-Model")</f>
        <v>SsI45K_I107K-Model</v>
      </c>
      <c r="G1" s="1" t="str">
        <f>CONCATENATE($O$1,"-Model-MRE")</f>
        <v>SsI45K_I107K-Model-MRE</v>
      </c>
      <c r="H1" s="1"/>
      <c r="I1" s="1" t="s">
        <v>0</v>
      </c>
      <c r="J1" s="1" t="str">
        <f>CONCATENATE($O$1,"-Residual")</f>
        <v>SsI45K_I107K-Residual</v>
      </c>
      <c r="K1" s="1"/>
      <c r="N1" t="s">
        <v>1</v>
      </c>
      <c r="O1" t="s">
        <v>166</v>
      </c>
    </row>
    <row r="2" spans="1:16" x14ac:dyDescent="0.25">
      <c r="A2" s="2">
        <v>0</v>
      </c>
      <c r="B2" s="2">
        <v>-43.862349999999999</v>
      </c>
      <c r="C2">
        <f>(B2*100000)/($O$2*0.5*$O$3)</f>
        <v>-12033.566529492455</v>
      </c>
      <c r="E2" s="2">
        <v>0</v>
      </c>
      <c r="F2" s="2">
        <v>-43.825620000000001</v>
      </c>
      <c r="G2">
        <f>(F2*100000)/($O$2*0.5*$O$3)</f>
        <v>-12023.489711934157</v>
      </c>
      <c r="I2" s="2">
        <v>0</v>
      </c>
      <c r="J2" s="2">
        <v>-3.6726130000000003E-2</v>
      </c>
      <c r="N2" t="s">
        <v>2</v>
      </c>
      <c r="O2">
        <v>243</v>
      </c>
    </row>
    <row r="3" spans="1:16" x14ac:dyDescent="0.25">
      <c r="A3" s="2">
        <v>0.188</v>
      </c>
      <c r="B3" s="2">
        <v>-43.705550000000002</v>
      </c>
      <c r="C3">
        <f t="shared" ref="C3:C41" si="0">(B3*100000)/($O$2*0.5*$O$3)</f>
        <v>-11990.548696844993</v>
      </c>
      <c r="E3" s="2">
        <v>3.6109799999999997E-2</v>
      </c>
      <c r="F3" s="2">
        <v>-43.797440000000002</v>
      </c>
      <c r="G3">
        <f t="shared" ref="G3:G66" si="1">(F3*100000)/($O$2*0.5*$O$3)</f>
        <v>-12015.758573388202</v>
      </c>
      <c r="I3" s="2">
        <v>0.188</v>
      </c>
      <c r="J3" s="2">
        <v>-3.2401510000000001E-2</v>
      </c>
      <c r="K3" s="2"/>
      <c r="N3" t="s">
        <v>3</v>
      </c>
      <c r="O3">
        <v>3</v>
      </c>
      <c r="P3" t="s">
        <v>4</v>
      </c>
    </row>
    <row r="4" spans="1:16" x14ac:dyDescent="0.25">
      <c r="A4" s="2">
        <v>0.436</v>
      </c>
      <c r="B4" s="2">
        <v>-43.410449999999997</v>
      </c>
      <c r="C4">
        <f t="shared" si="0"/>
        <v>-11909.588477366255</v>
      </c>
      <c r="E4" s="2">
        <v>7.2219610000000004E-2</v>
      </c>
      <c r="F4" s="2">
        <v>-43.768799999999999</v>
      </c>
      <c r="G4">
        <f t="shared" si="1"/>
        <v>-12007.901234567902</v>
      </c>
      <c r="I4" s="2">
        <v>0.436</v>
      </c>
      <c r="J4" s="2">
        <v>2.6858659999999999E-2</v>
      </c>
      <c r="K4" s="2"/>
      <c r="N4" t="s">
        <v>5</v>
      </c>
      <c r="O4">
        <v>30</v>
      </c>
      <c r="P4" t="s">
        <v>6</v>
      </c>
    </row>
    <row r="5" spans="1:16" x14ac:dyDescent="0.25">
      <c r="A5" s="2">
        <v>0.68300000000000005</v>
      </c>
      <c r="B5" s="2">
        <v>-43.055950000000003</v>
      </c>
      <c r="C5">
        <f t="shared" si="0"/>
        <v>-11812.331961591221</v>
      </c>
      <c r="E5" s="2">
        <v>0.10832940000000001</v>
      </c>
      <c r="F5" s="2">
        <v>-43.739640000000001</v>
      </c>
      <c r="G5">
        <f t="shared" si="1"/>
        <v>-11999.901234567902</v>
      </c>
      <c r="I5" s="2">
        <v>0.68300000000000005</v>
      </c>
      <c r="J5" s="2">
        <v>6.3989729999999995E-2</v>
      </c>
      <c r="K5" s="2"/>
    </row>
    <row r="6" spans="1:16" x14ac:dyDescent="0.25">
      <c r="A6" s="2">
        <v>0.872</v>
      </c>
      <c r="B6" s="2">
        <v>-42.582149999999999</v>
      </c>
      <c r="C6">
        <f t="shared" si="0"/>
        <v>-11682.345679012345</v>
      </c>
      <c r="E6" s="2">
        <v>0.14443919999999999</v>
      </c>
      <c r="F6" s="2">
        <v>-43.709899999999998</v>
      </c>
      <c r="G6">
        <f t="shared" si="1"/>
        <v>-11991.742112482852</v>
      </c>
      <c r="I6" s="2">
        <v>0.872</v>
      </c>
      <c r="J6" s="2">
        <v>0.18296799999999999</v>
      </c>
      <c r="K6" s="2"/>
    </row>
    <row r="7" spans="1:16" x14ac:dyDescent="0.25">
      <c r="A7" s="2">
        <v>1.1559999999999999</v>
      </c>
      <c r="B7" s="2">
        <v>-42.038849999999996</v>
      </c>
      <c r="C7">
        <f t="shared" si="0"/>
        <v>-11533.292181069959</v>
      </c>
      <c r="E7" s="2">
        <v>0.18054899999999999</v>
      </c>
      <c r="F7" s="2">
        <v>-43.679510000000001</v>
      </c>
      <c r="G7">
        <f t="shared" si="1"/>
        <v>-11983.404663923182</v>
      </c>
      <c r="I7" s="2">
        <v>1.1559999999999999</v>
      </c>
      <c r="J7" s="2">
        <v>-0.17500669999999999</v>
      </c>
      <c r="K7" s="2"/>
    </row>
    <row r="8" spans="1:16" x14ac:dyDescent="0.25">
      <c r="A8" s="2">
        <v>1.393</v>
      </c>
      <c r="B8" s="2">
        <v>-40.475749999999998</v>
      </c>
      <c r="C8">
        <f t="shared" si="0"/>
        <v>-11104.458161865568</v>
      </c>
      <c r="E8" s="2">
        <v>0.21665880000000001</v>
      </c>
      <c r="F8" s="2">
        <v>-43.648380000000003</v>
      </c>
      <c r="G8">
        <f t="shared" si="1"/>
        <v>-11974.864197530864</v>
      </c>
      <c r="I8" s="2">
        <v>1.393</v>
      </c>
      <c r="J8" s="2">
        <v>3.5104120000000003E-2</v>
      </c>
      <c r="K8" s="2"/>
    </row>
    <row r="9" spans="1:16" x14ac:dyDescent="0.25">
      <c r="A9" s="2">
        <v>1.5940000000000001</v>
      </c>
      <c r="B9" s="2">
        <v>-38.81465</v>
      </c>
      <c r="C9">
        <f t="shared" si="0"/>
        <v>-10648.737997256516</v>
      </c>
      <c r="E9" s="2">
        <v>0.25276860000000001</v>
      </c>
      <c r="F9" s="2">
        <v>-43.616430000000001</v>
      </c>
      <c r="G9">
        <f t="shared" si="1"/>
        <v>-11966.098765432098</v>
      </c>
      <c r="I9" s="2">
        <v>1.5940000000000001</v>
      </c>
      <c r="J9" s="2">
        <v>-6.165085E-2</v>
      </c>
      <c r="K9" s="2"/>
    </row>
    <row r="10" spans="1:16" x14ac:dyDescent="0.25">
      <c r="A10" s="2">
        <v>1.879</v>
      </c>
      <c r="B10" s="2">
        <v>-35.583550000000002</v>
      </c>
      <c r="C10">
        <f t="shared" si="0"/>
        <v>-9762.2908093278475</v>
      </c>
      <c r="E10" s="2">
        <v>0.28887839999999998</v>
      </c>
      <c r="F10" s="2">
        <v>-43.583539999999999</v>
      </c>
      <c r="G10">
        <f t="shared" si="1"/>
        <v>-11957.075445816186</v>
      </c>
      <c r="I10" s="2">
        <v>1.879</v>
      </c>
      <c r="J10" s="2">
        <v>-0.1462851</v>
      </c>
      <c r="K10" s="2"/>
    </row>
    <row r="11" spans="1:16" x14ac:dyDescent="0.25">
      <c r="A11" s="2">
        <v>2.081</v>
      </c>
      <c r="B11" s="2">
        <v>-32.820950000000003</v>
      </c>
      <c r="C11">
        <f t="shared" si="0"/>
        <v>-9004.3758573388222</v>
      </c>
      <c r="E11" s="2">
        <v>0.3249882</v>
      </c>
      <c r="F11" s="2">
        <v>-43.549619999999997</v>
      </c>
      <c r="G11">
        <f t="shared" si="1"/>
        <v>-11947.769547325102</v>
      </c>
      <c r="I11" s="2">
        <v>2.081</v>
      </c>
      <c r="J11" s="2">
        <v>0.19228990000000001</v>
      </c>
      <c r="K11" s="2"/>
    </row>
    <row r="12" spans="1:16" x14ac:dyDescent="0.25">
      <c r="A12" s="2">
        <v>2.319</v>
      </c>
      <c r="B12" s="2">
        <v>-30.578250000000001</v>
      </c>
      <c r="C12">
        <f t="shared" si="0"/>
        <v>-8389.0946502057614</v>
      </c>
      <c r="E12" s="2">
        <v>0.36109799999999997</v>
      </c>
      <c r="F12" s="2">
        <v>-43.514510000000001</v>
      </c>
      <c r="G12">
        <f t="shared" si="1"/>
        <v>-11938.137174211248</v>
      </c>
      <c r="I12" s="2">
        <v>2.319</v>
      </c>
      <c r="J12" s="2">
        <v>0.1124111</v>
      </c>
      <c r="K12" s="2"/>
    </row>
    <row r="13" spans="1:16" x14ac:dyDescent="0.25">
      <c r="A13" s="2">
        <v>2.593</v>
      </c>
      <c r="B13" s="2">
        <v>-29.34685</v>
      </c>
      <c r="C13">
        <f t="shared" si="0"/>
        <v>-8051.2620027434841</v>
      </c>
      <c r="E13" s="2">
        <v>0.3972079</v>
      </c>
      <c r="F13" s="2">
        <v>-43.478090000000002</v>
      </c>
      <c r="G13">
        <f t="shared" si="1"/>
        <v>-11928.145404663923</v>
      </c>
      <c r="I13" s="2">
        <v>2.593</v>
      </c>
      <c r="J13" s="2">
        <v>-0.44193700000000002</v>
      </c>
      <c r="K13" s="2"/>
    </row>
    <row r="14" spans="1:16" x14ac:dyDescent="0.25">
      <c r="A14" s="2">
        <v>2.8439999999999999</v>
      </c>
      <c r="B14" s="2">
        <v>-27.788550000000001</v>
      </c>
      <c r="C14">
        <f t="shared" si="0"/>
        <v>-7623.7448559670784</v>
      </c>
      <c r="E14" s="2">
        <v>0.43331769999999997</v>
      </c>
      <c r="F14" s="2">
        <v>-43.440190000000001</v>
      </c>
      <c r="G14">
        <f t="shared" si="1"/>
        <v>-11917.747599451302</v>
      </c>
      <c r="I14" s="2">
        <v>2.8439999999999999</v>
      </c>
      <c r="J14" s="2">
        <v>5.1112919999999999E-2</v>
      </c>
      <c r="K14" s="2"/>
    </row>
    <row r="15" spans="1:16" x14ac:dyDescent="0.25">
      <c r="A15" s="2">
        <v>3.0110000000000001</v>
      </c>
      <c r="B15" s="2">
        <v>-27.462250000000001</v>
      </c>
      <c r="C15">
        <f t="shared" si="0"/>
        <v>-7534.2249657064476</v>
      </c>
      <c r="E15" s="2">
        <v>0.4694275</v>
      </c>
      <c r="F15" s="2">
        <v>-43.400620000000004</v>
      </c>
      <c r="G15">
        <f t="shared" si="1"/>
        <v>-11906.891632373114</v>
      </c>
      <c r="I15" s="2">
        <v>3.0110000000000001</v>
      </c>
      <c r="J15" s="2">
        <v>-0.18029780000000001</v>
      </c>
      <c r="K15" s="2"/>
    </row>
    <row r="16" spans="1:16" x14ac:dyDescent="0.25">
      <c r="A16" s="2">
        <v>3.3460000000000001</v>
      </c>
      <c r="B16" s="2">
        <v>-26.21705</v>
      </c>
      <c r="C16">
        <f t="shared" si="0"/>
        <v>-7192.6063100137171</v>
      </c>
      <c r="E16" s="2">
        <v>0.50553729999999997</v>
      </c>
      <c r="F16" s="2">
        <v>-43.359189999999998</v>
      </c>
      <c r="G16">
        <f t="shared" si="1"/>
        <v>-11895.525377229082</v>
      </c>
      <c r="I16" s="2">
        <v>3.3460000000000001</v>
      </c>
      <c r="J16" s="2">
        <v>4.9532510000000002E-2</v>
      </c>
      <c r="K16" s="2"/>
    </row>
    <row r="17" spans="1:11" x14ac:dyDescent="0.25">
      <c r="A17" s="2">
        <v>3.4420000000000002</v>
      </c>
      <c r="B17" s="2">
        <v>-25.446950000000001</v>
      </c>
      <c r="C17">
        <f t="shared" si="0"/>
        <v>-6981.330589849108</v>
      </c>
      <c r="E17" s="2">
        <v>0.54164710000000005</v>
      </c>
      <c r="F17" s="2">
        <v>-43.315660000000001</v>
      </c>
      <c r="G17">
        <f t="shared" si="1"/>
        <v>-11883.582990397805</v>
      </c>
      <c r="I17" s="2">
        <v>3.4420000000000002</v>
      </c>
      <c r="J17" s="2">
        <v>0.5234704</v>
      </c>
      <c r="K17" s="2"/>
    </row>
    <row r="18" spans="1:11" x14ac:dyDescent="0.25">
      <c r="A18" s="2">
        <v>3.73</v>
      </c>
      <c r="B18" s="2">
        <v>-24.970949999999998</v>
      </c>
      <c r="C18">
        <f t="shared" si="0"/>
        <v>-6850.7407407407409</v>
      </c>
      <c r="E18" s="2">
        <v>0.57775690000000002</v>
      </c>
      <c r="F18" s="2">
        <v>-43.26979</v>
      </c>
      <c r="G18">
        <f t="shared" si="1"/>
        <v>-11870.998628257888</v>
      </c>
      <c r="I18" s="2">
        <v>3.73</v>
      </c>
      <c r="J18" s="2">
        <v>4.1555450000000001E-2</v>
      </c>
      <c r="K18" s="2"/>
    </row>
    <row r="19" spans="1:11" x14ac:dyDescent="0.25">
      <c r="A19" s="2">
        <v>3.9940000000000002</v>
      </c>
      <c r="B19" s="2">
        <v>-23.801749999999998</v>
      </c>
      <c r="C19">
        <f t="shared" si="0"/>
        <v>-6529.9725651577501</v>
      </c>
      <c r="E19" s="2">
        <v>0.61386669999999999</v>
      </c>
      <c r="F19" s="2">
        <v>-43.221290000000003</v>
      </c>
      <c r="G19">
        <f t="shared" si="1"/>
        <v>-11857.692729766804</v>
      </c>
      <c r="I19" s="2">
        <v>3.9940000000000002</v>
      </c>
      <c r="J19" s="2">
        <v>0.20946300000000001</v>
      </c>
      <c r="K19" s="2"/>
    </row>
    <row r="20" spans="1:11" x14ac:dyDescent="0.25">
      <c r="A20" s="2">
        <v>4.2110000000000003</v>
      </c>
      <c r="B20" s="2">
        <v>-23.433250000000001</v>
      </c>
      <c r="C20">
        <f t="shared" si="0"/>
        <v>-6428.8751714677637</v>
      </c>
      <c r="E20" s="2">
        <v>0.64997649999999996</v>
      </c>
      <c r="F20" s="2">
        <v>-43.169849999999997</v>
      </c>
      <c r="G20">
        <f t="shared" si="1"/>
        <v>-11843.58024691358</v>
      </c>
      <c r="I20" s="2">
        <v>4.2110000000000003</v>
      </c>
      <c r="J20" s="2">
        <v>-0.3429507</v>
      </c>
      <c r="K20" s="2"/>
    </row>
    <row r="21" spans="1:11" x14ac:dyDescent="0.25">
      <c r="A21" s="2">
        <v>4.452</v>
      </c>
      <c r="B21" s="2">
        <v>-22.01295</v>
      </c>
      <c r="C21">
        <f t="shared" si="0"/>
        <v>-6039.2181069958851</v>
      </c>
      <c r="E21" s="2">
        <v>0.68608630000000004</v>
      </c>
      <c r="F21" s="2">
        <v>-43.115119999999997</v>
      </c>
      <c r="G21">
        <f t="shared" si="1"/>
        <v>-11828.565157750343</v>
      </c>
      <c r="I21" s="2">
        <v>4.452</v>
      </c>
      <c r="J21" s="2">
        <v>-4.157479E-2</v>
      </c>
      <c r="K21" s="2"/>
    </row>
    <row r="22" spans="1:11" x14ac:dyDescent="0.25">
      <c r="A22" s="2">
        <v>4.657</v>
      </c>
      <c r="B22" s="2">
        <v>-20.90915</v>
      </c>
      <c r="C22">
        <f t="shared" si="0"/>
        <v>-5736.3923182441704</v>
      </c>
      <c r="E22" s="2">
        <v>0.72219610000000001</v>
      </c>
      <c r="F22" s="2">
        <v>-43.056719999999999</v>
      </c>
      <c r="G22">
        <f t="shared" si="1"/>
        <v>-11812.543209876543</v>
      </c>
      <c r="I22" s="2">
        <v>4.657</v>
      </c>
      <c r="J22" s="2">
        <v>4.6943510000000001E-2</v>
      </c>
      <c r="K22" s="2"/>
    </row>
    <row r="23" spans="1:11" x14ac:dyDescent="0.25">
      <c r="A23" s="2">
        <v>4.923</v>
      </c>
      <c r="B23" s="2">
        <v>-19.734649999999998</v>
      </c>
      <c r="C23">
        <f t="shared" si="0"/>
        <v>-5414.1700960219468</v>
      </c>
      <c r="E23" s="2">
        <v>0.75830589999999998</v>
      </c>
      <c r="F23" s="2">
        <v>-42.994219999999999</v>
      </c>
      <c r="G23">
        <f t="shared" si="1"/>
        <v>-11795.396433470507</v>
      </c>
      <c r="I23" s="2">
        <v>4.923</v>
      </c>
      <c r="J23" s="2">
        <v>-0.14636669999999999</v>
      </c>
      <c r="K23" s="2"/>
    </row>
    <row r="24" spans="1:11" x14ac:dyDescent="0.25">
      <c r="A24" s="2">
        <v>5.1779999999999999</v>
      </c>
      <c r="B24" s="2">
        <v>-18.411249999999999</v>
      </c>
      <c r="C24">
        <f t="shared" si="0"/>
        <v>-5051.0973936899863</v>
      </c>
      <c r="E24" s="2">
        <v>0.79441569999999995</v>
      </c>
      <c r="F24" s="2">
        <v>-42.927149999999997</v>
      </c>
      <c r="G24">
        <f t="shared" si="1"/>
        <v>-11776.995884773663</v>
      </c>
      <c r="I24" s="2">
        <v>5.1779999999999999</v>
      </c>
      <c r="J24" s="2">
        <v>-0.13929140000000001</v>
      </c>
      <c r="K24" s="2"/>
    </row>
    <row r="25" spans="1:11" x14ac:dyDescent="0.25">
      <c r="A25" s="2">
        <v>5.4450000000000003</v>
      </c>
      <c r="B25" s="2">
        <v>-16.961449999999999</v>
      </c>
      <c r="C25">
        <f t="shared" si="0"/>
        <v>-4653.347050754458</v>
      </c>
      <c r="E25" s="2">
        <v>0.83052550000000003</v>
      </c>
      <c r="F25" s="2">
        <v>-42.854999999999997</v>
      </c>
      <c r="G25">
        <f t="shared" si="1"/>
        <v>-11757.201646090534</v>
      </c>
      <c r="I25" s="2">
        <v>5.4450000000000003</v>
      </c>
      <c r="J25" s="2">
        <v>-1.689711E-2</v>
      </c>
      <c r="K25" s="2"/>
    </row>
    <row r="26" spans="1:11" x14ac:dyDescent="0.25">
      <c r="A26" s="2">
        <v>5.6390000000000002</v>
      </c>
      <c r="B26" s="2">
        <v>-15.919650000000001</v>
      </c>
      <c r="C26">
        <f t="shared" si="0"/>
        <v>-4367.5308641975307</v>
      </c>
      <c r="E26" s="2">
        <v>0.8666353</v>
      </c>
      <c r="F26" s="2">
        <v>-42.777200000000001</v>
      </c>
      <c r="G26">
        <f t="shared" si="1"/>
        <v>-11735.857338820302</v>
      </c>
      <c r="I26" s="2">
        <v>5.6390000000000002</v>
      </c>
      <c r="J26" s="2">
        <v>0.1212869</v>
      </c>
      <c r="K26" s="2"/>
    </row>
    <row r="27" spans="1:11" x14ac:dyDescent="0.25">
      <c r="A27" s="2">
        <v>5.8710000000000004</v>
      </c>
      <c r="B27" s="2">
        <v>-14.828049999999999</v>
      </c>
      <c r="C27">
        <f t="shared" si="0"/>
        <v>-4068.0521262002744</v>
      </c>
      <c r="E27" s="2">
        <v>0.90274509999999997</v>
      </c>
      <c r="F27" s="2">
        <v>-42.69312</v>
      </c>
      <c r="G27">
        <f t="shared" si="1"/>
        <v>-11712.790123456791</v>
      </c>
      <c r="I27" s="2">
        <v>5.8710000000000004</v>
      </c>
      <c r="J27" s="2">
        <v>0.2211012</v>
      </c>
      <c r="K27" s="2"/>
    </row>
    <row r="28" spans="1:11" x14ac:dyDescent="0.25">
      <c r="A28" s="2">
        <v>6.09</v>
      </c>
      <c r="B28" s="2">
        <v>-14.17055</v>
      </c>
      <c r="C28">
        <f t="shared" si="0"/>
        <v>-3887.668038408779</v>
      </c>
      <c r="E28" s="2">
        <v>0.93885490000000005</v>
      </c>
      <c r="F28" s="2">
        <v>-42.602110000000003</v>
      </c>
      <c r="G28">
        <f t="shared" si="1"/>
        <v>-11687.821673525377</v>
      </c>
      <c r="I28" s="2">
        <v>6.09</v>
      </c>
      <c r="J28" s="2">
        <v>4.2166799999999997E-2</v>
      </c>
      <c r="K28" s="2"/>
    </row>
    <row r="29" spans="1:11" x14ac:dyDescent="0.25">
      <c r="A29" s="2">
        <v>6.3719999999999999</v>
      </c>
      <c r="B29" s="2">
        <v>-13.42235</v>
      </c>
      <c r="C29">
        <f t="shared" si="0"/>
        <v>-3682.4005486968449</v>
      </c>
      <c r="E29" s="2">
        <v>0.97496470000000002</v>
      </c>
      <c r="F29" s="2">
        <v>-42.503430000000002</v>
      </c>
      <c r="G29">
        <f t="shared" si="1"/>
        <v>-11660.748971193416</v>
      </c>
      <c r="I29" s="2">
        <v>6.3719999999999999</v>
      </c>
      <c r="J29" s="2">
        <v>-0.13991870000000001</v>
      </c>
      <c r="K29" s="2"/>
    </row>
    <row r="30" spans="1:11" x14ac:dyDescent="0.25">
      <c r="A30" s="2">
        <v>6.5309999999999997</v>
      </c>
      <c r="B30" s="2">
        <v>-12.829650000000001</v>
      </c>
      <c r="C30">
        <f t="shared" si="0"/>
        <v>-3519.7942386831278</v>
      </c>
      <c r="E30" s="2">
        <v>1.0110749999999999</v>
      </c>
      <c r="F30" s="2">
        <v>-42.39631</v>
      </c>
      <c r="G30">
        <f t="shared" si="1"/>
        <v>-11631.360768175584</v>
      </c>
      <c r="I30" s="2">
        <v>6.5309999999999997</v>
      </c>
      <c r="J30" s="2">
        <v>-1.812744E-3</v>
      </c>
      <c r="K30" s="2"/>
    </row>
    <row r="31" spans="1:11" x14ac:dyDescent="0.25">
      <c r="A31" s="2">
        <v>6.8380000000000001</v>
      </c>
      <c r="B31" s="2">
        <v>-12.010949999999999</v>
      </c>
      <c r="C31">
        <f t="shared" si="0"/>
        <v>-3295.1851851851852</v>
      </c>
      <c r="E31" s="2">
        <v>1.0471839999999999</v>
      </c>
      <c r="F31" s="2">
        <v>-42.279899999999998</v>
      </c>
      <c r="G31">
        <f t="shared" si="1"/>
        <v>-11599.423868312757</v>
      </c>
      <c r="I31" s="2">
        <v>6.8380000000000001</v>
      </c>
      <c r="J31" s="2">
        <v>6.7481470000000002E-2</v>
      </c>
      <c r="K31" s="2"/>
    </row>
    <row r="32" spans="1:11" x14ac:dyDescent="0.25">
      <c r="A32" s="2">
        <v>7.0839999999999996</v>
      </c>
      <c r="B32" s="2">
        <v>-11.73025</v>
      </c>
      <c r="C32">
        <f t="shared" si="0"/>
        <v>-3218.1755829903977</v>
      </c>
      <c r="E32" s="2">
        <v>1.083294</v>
      </c>
      <c r="F32" s="2">
        <v>-42.153329999999997</v>
      </c>
      <c r="G32">
        <f t="shared" si="1"/>
        <v>-11564.699588477366</v>
      </c>
      <c r="I32" s="2">
        <v>7.0839999999999996</v>
      </c>
      <c r="J32" s="2">
        <v>-0.14671010000000001</v>
      </c>
      <c r="K32" s="2"/>
    </row>
    <row r="33" spans="1:11" x14ac:dyDescent="0.25">
      <c r="A33" s="2">
        <v>7.3179999999999996</v>
      </c>
      <c r="B33" s="2">
        <v>-11.219250000000001</v>
      </c>
      <c r="C33">
        <f t="shared" si="0"/>
        <v>-3077.98353909465</v>
      </c>
      <c r="E33" s="2">
        <v>1.1194040000000001</v>
      </c>
      <c r="F33" s="2">
        <v>-42.01567</v>
      </c>
      <c r="G33">
        <f t="shared" si="1"/>
        <v>-11526.932784636489</v>
      </c>
      <c r="I33" s="2">
        <v>7.3179999999999996</v>
      </c>
      <c r="J33" s="2">
        <v>-3.4825299999999997E-2</v>
      </c>
      <c r="K33" s="2"/>
    </row>
    <row r="34" spans="1:11" x14ac:dyDescent="0.25">
      <c r="A34" s="2">
        <v>7.4909999999999997</v>
      </c>
      <c r="B34" s="2">
        <v>-10.934150000000001</v>
      </c>
      <c r="C34">
        <f t="shared" si="0"/>
        <v>-2999.7668038408779</v>
      </c>
      <c r="E34" s="2">
        <v>1.1555139999999999</v>
      </c>
      <c r="F34" s="2">
        <v>-41.865949999999998</v>
      </c>
      <c r="G34">
        <f t="shared" si="1"/>
        <v>-11485.857338820302</v>
      </c>
      <c r="I34" s="2">
        <v>7.4909999999999997</v>
      </c>
      <c r="J34" s="2">
        <v>-7.5428819999999999E-3</v>
      </c>
      <c r="K34" s="2"/>
    </row>
    <row r="35" spans="1:11" x14ac:dyDescent="0.25">
      <c r="A35" s="2">
        <v>7.7130000000000001</v>
      </c>
      <c r="B35" s="2">
        <v>-10.44534</v>
      </c>
      <c r="C35">
        <f t="shared" si="0"/>
        <v>-2865.662551440329</v>
      </c>
      <c r="E35" s="2">
        <v>1.191624</v>
      </c>
      <c r="F35" s="2">
        <v>-41.70317</v>
      </c>
      <c r="G35">
        <f t="shared" si="1"/>
        <v>-11441.198902606309</v>
      </c>
      <c r="I35" s="2">
        <v>7.7130000000000001</v>
      </c>
      <c r="J35" s="2">
        <v>0.18861259999999999</v>
      </c>
      <c r="K35" s="2"/>
    </row>
    <row r="36" spans="1:11" x14ac:dyDescent="0.25">
      <c r="A36" s="2">
        <v>7.9109999999999996</v>
      </c>
      <c r="B36" s="2">
        <v>-10.50005</v>
      </c>
      <c r="C36">
        <f t="shared" si="0"/>
        <v>-2880.6721536351165</v>
      </c>
      <c r="E36" s="2">
        <v>1.227733</v>
      </c>
      <c r="F36" s="2">
        <v>-41.526330000000002</v>
      </c>
      <c r="G36">
        <f t="shared" si="1"/>
        <v>-11392.683127572016</v>
      </c>
      <c r="I36" s="2">
        <v>7.9109999999999996</v>
      </c>
      <c r="J36" s="2">
        <v>-9.7286869999999998E-2</v>
      </c>
      <c r="K36" s="2"/>
    </row>
    <row r="37" spans="1:11" x14ac:dyDescent="0.25">
      <c r="A37" s="2">
        <v>8.234</v>
      </c>
      <c r="B37" s="2">
        <v>-10.005140000000001</v>
      </c>
      <c r="C37">
        <f t="shared" si="0"/>
        <v>-2744.8943758573391</v>
      </c>
      <c r="E37" s="2">
        <v>1.263843</v>
      </c>
      <c r="F37" s="2">
        <v>-41.334440000000001</v>
      </c>
      <c r="G37">
        <f t="shared" si="1"/>
        <v>-11340.03840877915</v>
      </c>
      <c r="I37" s="2">
        <v>8.234</v>
      </c>
      <c r="J37" s="2">
        <v>6.7355410000000004E-2</v>
      </c>
      <c r="K37" s="2"/>
    </row>
    <row r="38" spans="1:11" x14ac:dyDescent="0.25">
      <c r="A38" s="2">
        <v>8.4710000000000001</v>
      </c>
      <c r="B38" s="2">
        <v>-9.7575610000000008</v>
      </c>
      <c r="C38">
        <f t="shared" si="0"/>
        <v>-2676.9714677640604</v>
      </c>
      <c r="E38" s="2">
        <v>1.2999529999999999</v>
      </c>
      <c r="F38" s="2">
        <v>-41.126539999999999</v>
      </c>
      <c r="G38">
        <f t="shared" si="1"/>
        <v>-11283.001371742112</v>
      </c>
      <c r="I38" s="2">
        <v>8.4710000000000001</v>
      </c>
      <c r="J38" s="2">
        <v>0.1008569</v>
      </c>
      <c r="K38" s="2"/>
    </row>
    <row r="39" spans="1:11" x14ac:dyDescent="0.25">
      <c r="A39" s="2">
        <v>8.6950000000000003</v>
      </c>
      <c r="B39" s="2">
        <v>-9.8297620000000006</v>
      </c>
      <c r="C39">
        <f t="shared" si="0"/>
        <v>-2696.7796982167356</v>
      </c>
      <c r="E39" s="2">
        <v>1.336063</v>
      </c>
      <c r="F39" s="2">
        <v>-40.901699999999998</v>
      </c>
      <c r="G39">
        <f t="shared" si="1"/>
        <v>-11221.316872427984</v>
      </c>
      <c r="I39" s="2">
        <v>8.6950000000000003</v>
      </c>
      <c r="J39" s="2">
        <v>-0.15722359999999999</v>
      </c>
      <c r="K39" s="2"/>
    </row>
    <row r="40" spans="1:11" x14ac:dyDescent="0.25">
      <c r="A40" s="2">
        <v>8.9570000000000007</v>
      </c>
      <c r="B40" s="2">
        <v>-9.4421619999999997</v>
      </c>
      <c r="C40">
        <f t="shared" si="0"/>
        <v>-2590.4422496570642</v>
      </c>
      <c r="E40" s="2">
        <v>1.3721730000000001</v>
      </c>
      <c r="F40" s="2">
        <v>-40.659120000000001</v>
      </c>
      <c r="G40">
        <f t="shared" si="1"/>
        <v>-11154.765432098766</v>
      </c>
      <c r="I40" s="2">
        <v>8.9570000000000007</v>
      </c>
      <c r="J40" s="2">
        <v>2.8459740000000001E-2</v>
      </c>
      <c r="K40" s="2"/>
    </row>
    <row r="41" spans="1:11" x14ac:dyDescent="0.25">
      <c r="A41" s="2">
        <v>9.2080000000000002</v>
      </c>
      <c r="B41" s="2">
        <v>-9.3153919999999992</v>
      </c>
      <c r="C41">
        <f t="shared" si="0"/>
        <v>-2555.6631001371743</v>
      </c>
      <c r="E41" s="2">
        <v>1.408282</v>
      </c>
      <c r="F41" s="2">
        <v>-40.398090000000003</v>
      </c>
      <c r="G41">
        <f t="shared" si="1"/>
        <v>-11083.152263374486</v>
      </c>
      <c r="I41" s="2">
        <v>9.2080000000000002</v>
      </c>
      <c r="J41" s="2">
        <v>-2.635088E-2</v>
      </c>
      <c r="K41" s="2"/>
    </row>
    <row r="42" spans="1:11" x14ac:dyDescent="0.25">
      <c r="A42" s="2"/>
      <c r="B42" s="2"/>
      <c r="E42" s="2">
        <v>1.4443919999999999</v>
      </c>
      <c r="F42" s="2">
        <v>-40.118090000000002</v>
      </c>
      <c r="G42">
        <f t="shared" si="1"/>
        <v>-11006.334705075446</v>
      </c>
      <c r="I42" s="2"/>
      <c r="J42" s="2"/>
    </row>
    <row r="43" spans="1:11" x14ac:dyDescent="0.25">
      <c r="E43" s="2">
        <v>1.480502</v>
      </c>
      <c r="F43" s="2">
        <v>-39.818770000000001</v>
      </c>
      <c r="G43">
        <f t="shared" si="1"/>
        <v>-10924.216735253773</v>
      </c>
    </row>
    <row r="44" spans="1:11" x14ac:dyDescent="0.25">
      <c r="E44" s="2">
        <v>1.5166120000000001</v>
      </c>
      <c r="F44" s="2">
        <v>-39.500059999999998</v>
      </c>
      <c r="G44">
        <f t="shared" si="1"/>
        <v>-10836.779149519891</v>
      </c>
    </row>
    <row r="45" spans="1:11" x14ac:dyDescent="0.25">
      <c r="E45" s="2">
        <v>1.5527219999999999</v>
      </c>
      <c r="F45" s="2">
        <v>-39.162140000000001</v>
      </c>
      <c r="G45">
        <f t="shared" si="1"/>
        <v>-10744.07133058985</v>
      </c>
    </row>
    <row r="46" spans="1:11" x14ac:dyDescent="0.25">
      <c r="E46" s="2">
        <v>1.5888310000000001</v>
      </c>
      <c r="F46" s="2">
        <v>-38.805529999999997</v>
      </c>
      <c r="G46">
        <f t="shared" si="1"/>
        <v>-10646.235939643346</v>
      </c>
    </row>
    <row r="47" spans="1:11" x14ac:dyDescent="0.25">
      <c r="E47" s="2">
        <v>1.624941</v>
      </c>
      <c r="F47" s="2">
        <v>-38.431069999999998</v>
      </c>
      <c r="G47">
        <f t="shared" si="1"/>
        <v>-10543.503429355282</v>
      </c>
    </row>
    <row r="48" spans="1:11" x14ac:dyDescent="0.25">
      <c r="E48" s="2">
        <v>1.6610510000000001</v>
      </c>
      <c r="F48" s="2">
        <v>-38.039960000000001</v>
      </c>
      <c r="G48">
        <f t="shared" si="1"/>
        <v>-10436.203017832648</v>
      </c>
    </row>
    <row r="49" spans="5:7" x14ac:dyDescent="0.25">
      <c r="E49" s="2">
        <v>1.6971609999999999</v>
      </c>
      <c r="F49" s="2">
        <v>-37.633760000000002</v>
      </c>
      <c r="G49">
        <f t="shared" si="1"/>
        <v>-10324.762688614541</v>
      </c>
    </row>
    <row r="50" spans="5:7" x14ac:dyDescent="0.25">
      <c r="E50" s="2">
        <v>1.733271</v>
      </c>
      <c r="F50" s="2">
        <v>-37.214390000000002</v>
      </c>
      <c r="G50">
        <f t="shared" si="1"/>
        <v>-10209.709190672154</v>
      </c>
    </row>
    <row r="51" spans="5:7" x14ac:dyDescent="0.25">
      <c r="E51" s="2">
        <v>1.76938</v>
      </c>
      <c r="F51" s="2">
        <v>-36.78407</v>
      </c>
      <c r="G51">
        <f t="shared" si="1"/>
        <v>-10091.65157750343</v>
      </c>
    </row>
    <row r="52" spans="5:7" x14ac:dyDescent="0.25">
      <c r="E52" s="2">
        <v>1.80549</v>
      </c>
      <c r="F52" s="2">
        <v>-36.345280000000002</v>
      </c>
      <c r="G52">
        <f t="shared" si="1"/>
        <v>-9971.2702331961609</v>
      </c>
    </row>
    <row r="53" spans="5:7" x14ac:dyDescent="0.25">
      <c r="E53" s="2">
        <v>1.8415999999999999</v>
      </c>
      <c r="F53" s="2">
        <v>-35.900730000000003</v>
      </c>
      <c r="G53">
        <f t="shared" si="1"/>
        <v>-9849.3086419753108</v>
      </c>
    </row>
    <row r="54" spans="5:7" x14ac:dyDescent="0.25">
      <c r="E54" s="2">
        <v>1.87771</v>
      </c>
      <c r="F54" s="2">
        <v>-35.453270000000003</v>
      </c>
      <c r="G54">
        <f t="shared" si="1"/>
        <v>-9726.548696844995</v>
      </c>
    </row>
    <row r="55" spans="5:7" x14ac:dyDescent="0.25">
      <c r="E55" s="2">
        <v>1.9138200000000001</v>
      </c>
      <c r="F55" s="2">
        <v>-35.005800000000001</v>
      </c>
      <c r="G55">
        <f t="shared" si="1"/>
        <v>-9603.7860082304524</v>
      </c>
    </row>
    <row r="56" spans="5:7" x14ac:dyDescent="0.25">
      <c r="E56" s="2">
        <v>1.949929</v>
      </c>
      <c r="F56" s="2">
        <v>-34.561210000000003</v>
      </c>
      <c r="G56">
        <f t="shared" si="1"/>
        <v>-9481.8134430727041</v>
      </c>
    </row>
    <row r="57" spans="5:7" x14ac:dyDescent="0.25">
      <c r="E57" s="2">
        <v>1.9860390000000001</v>
      </c>
      <c r="F57" s="2">
        <v>-34.122259999999997</v>
      </c>
      <c r="G57">
        <f t="shared" si="1"/>
        <v>-9361.388203017832</v>
      </c>
    </row>
    <row r="58" spans="5:7" x14ac:dyDescent="0.25">
      <c r="E58" s="2">
        <v>2.0221490000000002</v>
      </c>
      <c r="F58" s="2">
        <v>-33.691560000000003</v>
      </c>
      <c r="G58">
        <f t="shared" si="1"/>
        <v>-9243.226337448561</v>
      </c>
    </row>
    <row r="59" spans="5:7" x14ac:dyDescent="0.25">
      <c r="E59" s="2">
        <v>2.0582590000000001</v>
      </c>
      <c r="F59" s="2">
        <v>-33.271450000000002</v>
      </c>
      <c r="G59">
        <f t="shared" si="1"/>
        <v>-9127.9698216735251</v>
      </c>
    </row>
    <row r="60" spans="5:7" x14ac:dyDescent="0.25">
      <c r="E60" s="2">
        <v>2.0943689999999999</v>
      </c>
      <c r="F60" s="2">
        <v>-32.863979999999998</v>
      </c>
      <c r="G60">
        <f t="shared" si="1"/>
        <v>-9016.1810699588477</v>
      </c>
    </row>
    <row r="61" spans="5:7" x14ac:dyDescent="0.25">
      <c r="E61" s="2">
        <v>2.1304780000000001</v>
      </c>
      <c r="F61" s="2">
        <v>-32.470869999999998</v>
      </c>
      <c r="G61">
        <f t="shared" si="1"/>
        <v>-8908.3319615912205</v>
      </c>
    </row>
    <row r="62" spans="5:7" x14ac:dyDescent="0.25">
      <c r="E62" s="2">
        <v>2.166588</v>
      </c>
      <c r="F62" s="2">
        <v>-32.09348</v>
      </c>
      <c r="G62">
        <f t="shared" si="1"/>
        <v>-8804.7956104252407</v>
      </c>
    </row>
    <row r="63" spans="5:7" x14ac:dyDescent="0.25">
      <c r="E63" s="2">
        <v>2.2026979999999998</v>
      </c>
      <c r="F63" s="2">
        <v>-31.73283</v>
      </c>
      <c r="G63">
        <f t="shared" si="1"/>
        <v>-8705.8518518518522</v>
      </c>
    </row>
    <row r="64" spans="5:7" x14ac:dyDescent="0.25">
      <c r="E64" s="2">
        <v>2.2388080000000001</v>
      </c>
      <c r="F64" s="2">
        <v>-31.389559999999999</v>
      </c>
      <c r="G64">
        <f t="shared" si="1"/>
        <v>-8611.6762688614544</v>
      </c>
    </row>
    <row r="65" spans="5:7" x14ac:dyDescent="0.25">
      <c r="E65" s="2">
        <v>2.274918</v>
      </c>
      <c r="F65" s="2">
        <v>-31.064019999999999</v>
      </c>
      <c r="G65">
        <f t="shared" si="1"/>
        <v>-8522.3648834019205</v>
      </c>
    </row>
    <row r="66" spans="5:7" x14ac:dyDescent="0.25">
      <c r="E66" s="2">
        <v>2.3110270000000002</v>
      </c>
      <c r="F66" s="2">
        <v>-30.756239999999998</v>
      </c>
      <c r="G66">
        <f t="shared" si="1"/>
        <v>-8437.9259259259252</v>
      </c>
    </row>
    <row r="67" spans="5:7" x14ac:dyDescent="0.25">
      <c r="E67" s="2">
        <v>2.347137</v>
      </c>
      <c r="F67" s="2">
        <v>-30.466000000000001</v>
      </c>
      <c r="G67">
        <f t="shared" ref="G67:G130" si="2">(F67*100000)/($O$2*0.5*$O$3)</f>
        <v>-8358.2990397805206</v>
      </c>
    </row>
    <row r="68" spans="5:7" x14ac:dyDescent="0.25">
      <c r="E68" s="2">
        <v>2.3832469999999999</v>
      </c>
      <c r="F68" s="2">
        <v>-30.19285</v>
      </c>
      <c r="G68">
        <f t="shared" si="2"/>
        <v>-8283.3607681755839</v>
      </c>
    </row>
    <row r="69" spans="5:7" x14ac:dyDescent="0.25">
      <c r="E69" s="2">
        <v>2.4193570000000002</v>
      </c>
      <c r="F69" s="2">
        <v>-29.936170000000001</v>
      </c>
      <c r="G69">
        <f t="shared" si="2"/>
        <v>-8212.9410150891636</v>
      </c>
    </row>
    <row r="70" spans="5:7" x14ac:dyDescent="0.25">
      <c r="E70" s="2">
        <v>2.4554670000000001</v>
      </c>
      <c r="F70" s="2">
        <v>-29.6952</v>
      </c>
      <c r="G70">
        <f t="shared" si="2"/>
        <v>-8146.8312757201647</v>
      </c>
    </row>
    <row r="71" spans="5:7" x14ac:dyDescent="0.25">
      <c r="E71" s="2">
        <v>2.4915769999999999</v>
      </c>
      <c r="F71" s="2">
        <v>-29.469049999999999</v>
      </c>
      <c r="G71">
        <f t="shared" si="2"/>
        <v>-8084.7873799725648</v>
      </c>
    </row>
    <row r="72" spans="5:7" x14ac:dyDescent="0.25">
      <c r="E72" s="2">
        <v>2.5276860000000001</v>
      </c>
      <c r="F72" s="2">
        <v>-29.256789999999999</v>
      </c>
      <c r="G72">
        <f t="shared" si="2"/>
        <v>-8026.5541838134432</v>
      </c>
    </row>
    <row r="73" spans="5:7" x14ac:dyDescent="0.25">
      <c r="E73" s="2">
        <v>2.563796</v>
      </c>
      <c r="F73" s="2">
        <v>-29.05742</v>
      </c>
      <c r="G73">
        <f t="shared" si="2"/>
        <v>-7971.8573388203022</v>
      </c>
    </row>
    <row r="74" spans="5:7" x14ac:dyDescent="0.25">
      <c r="E74" s="2">
        <v>2.5999059999999998</v>
      </c>
      <c r="F74" s="2">
        <v>-28.86993</v>
      </c>
      <c r="G74">
        <f t="shared" si="2"/>
        <v>-7920.4197530864194</v>
      </c>
    </row>
    <row r="75" spans="5:7" x14ac:dyDescent="0.25">
      <c r="E75" s="2">
        <v>2.6360160000000001</v>
      </c>
      <c r="F75" s="2">
        <v>-28.693300000000001</v>
      </c>
      <c r="G75">
        <f t="shared" si="2"/>
        <v>-7871.9615912208501</v>
      </c>
    </row>
    <row r="76" spans="5:7" x14ac:dyDescent="0.25">
      <c r="E76" s="2">
        <v>2.672126</v>
      </c>
      <c r="F76" s="2">
        <v>-28.52656</v>
      </c>
      <c r="G76">
        <f t="shared" si="2"/>
        <v>-7826.2167352537726</v>
      </c>
    </row>
    <row r="77" spans="5:7" x14ac:dyDescent="0.25">
      <c r="E77" s="2">
        <v>2.7082350000000002</v>
      </c>
      <c r="F77" s="2">
        <v>-28.36872</v>
      </c>
      <c r="G77">
        <f t="shared" si="2"/>
        <v>-7782.9135802469136</v>
      </c>
    </row>
    <row r="78" spans="5:7" x14ac:dyDescent="0.25">
      <c r="E78" s="2">
        <v>2.744345</v>
      </c>
      <c r="F78" s="2">
        <v>-28.218869999999999</v>
      </c>
      <c r="G78">
        <f t="shared" si="2"/>
        <v>-7741.8024691358023</v>
      </c>
    </row>
    <row r="79" spans="5:7" x14ac:dyDescent="0.25">
      <c r="E79" s="2">
        <v>2.7804549999999999</v>
      </c>
      <c r="F79" s="2">
        <v>-28.07612</v>
      </c>
      <c r="G79">
        <f t="shared" si="2"/>
        <v>-7702.639231824417</v>
      </c>
    </row>
    <row r="80" spans="5:7" x14ac:dyDescent="0.25">
      <c r="E80" s="2">
        <v>2.8165650000000002</v>
      </c>
      <c r="F80" s="2">
        <v>-27.939640000000001</v>
      </c>
      <c r="G80">
        <f t="shared" si="2"/>
        <v>-7665.1961591220852</v>
      </c>
    </row>
    <row r="81" spans="5:7" x14ac:dyDescent="0.25">
      <c r="E81" s="2">
        <v>2.8526750000000001</v>
      </c>
      <c r="F81" s="2">
        <v>-27.80866</v>
      </c>
      <c r="G81">
        <f t="shared" si="2"/>
        <v>-7629.2620027434841</v>
      </c>
    </row>
    <row r="82" spans="5:7" x14ac:dyDescent="0.25">
      <c r="E82" s="2">
        <v>2.8887839999999998</v>
      </c>
      <c r="F82" s="2">
        <v>-27.68243</v>
      </c>
      <c r="G82">
        <f t="shared" si="2"/>
        <v>-7594.6310013717421</v>
      </c>
    </row>
    <row r="83" spans="5:7" x14ac:dyDescent="0.25">
      <c r="E83" s="2">
        <v>2.9248940000000001</v>
      </c>
      <c r="F83" s="2">
        <v>-27.560300000000002</v>
      </c>
      <c r="G83">
        <f t="shared" si="2"/>
        <v>-7561.1248285322363</v>
      </c>
    </row>
    <row r="84" spans="5:7" x14ac:dyDescent="0.25">
      <c r="E84" s="2">
        <v>2.961004</v>
      </c>
      <c r="F84" s="2">
        <v>-27.44162</v>
      </c>
      <c r="G84">
        <f t="shared" si="2"/>
        <v>-7528.5651577503431</v>
      </c>
    </row>
    <row r="85" spans="5:7" x14ac:dyDescent="0.25">
      <c r="E85" s="2">
        <v>2.9971139999999998</v>
      </c>
      <c r="F85" s="2">
        <v>-27.32583</v>
      </c>
      <c r="G85">
        <f t="shared" si="2"/>
        <v>-7496.7983539094648</v>
      </c>
    </row>
    <row r="86" spans="5:7" x14ac:dyDescent="0.25">
      <c r="E86" s="2">
        <v>3.0332240000000001</v>
      </c>
      <c r="F86" s="2">
        <v>-27.212389999999999</v>
      </c>
      <c r="G86">
        <f t="shared" si="2"/>
        <v>-7465.6762688614544</v>
      </c>
    </row>
    <row r="87" spans="5:7" x14ac:dyDescent="0.25">
      <c r="E87" s="2">
        <v>3.0693329999999999</v>
      </c>
      <c r="F87" s="2">
        <v>-27.100819999999999</v>
      </c>
      <c r="G87">
        <f t="shared" si="2"/>
        <v>-7435.0672153635114</v>
      </c>
    </row>
    <row r="88" spans="5:7" x14ac:dyDescent="0.25">
      <c r="E88" s="2">
        <v>3.1054430000000002</v>
      </c>
      <c r="F88" s="2">
        <v>-26.990670000000001</v>
      </c>
      <c r="G88">
        <f t="shared" si="2"/>
        <v>-7404.8477366255147</v>
      </c>
    </row>
    <row r="89" spans="5:7" x14ac:dyDescent="0.25">
      <c r="E89" s="2">
        <v>3.141553</v>
      </c>
      <c r="F89" s="2">
        <v>-26.881530000000001</v>
      </c>
      <c r="G89">
        <f t="shared" si="2"/>
        <v>-7374.9053497942386</v>
      </c>
    </row>
    <row r="90" spans="5:7" x14ac:dyDescent="0.25">
      <c r="E90" s="2">
        <v>3.1776629999999999</v>
      </c>
      <c r="F90" s="2">
        <v>-26.773040000000002</v>
      </c>
      <c r="G90">
        <f t="shared" si="2"/>
        <v>-7345.1412894375853</v>
      </c>
    </row>
    <row r="91" spans="5:7" x14ac:dyDescent="0.25">
      <c r="E91" s="2">
        <v>3.2137730000000002</v>
      </c>
      <c r="F91" s="2">
        <v>-26.664860000000001</v>
      </c>
      <c r="G91">
        <f t="shared" si="2"/>
        <v>-7315.4622770919068</v>
      </c>
    </row>
    <row r="92" spans="5:7" x14ac:dyDescent="0.25">
      <c r="E92" s="2">
        <v>3.2498819999999999</v>
      </c>
      <c r="F92" s="2">
        <v>-26.556660000000001</v>
      </c>
      <c r="G92">
        <f t="shared" si="2"/>
        <v>-7285.7777777777774</v>
      </c>
    </row>
    <row r="93" spans="5:7" x14ac:dyDescent="0.25">
      <c r="E93" s="2">
        <v>3.2859919999999998</v>
      </c>
      <c r="F93" s="2">
        <v>-26.448180000000001</v>
      </c>
      <c r="G93">
        <f t="shared" si="2"/>
        <v>-7256.01646090535</v>
      </c>
    </row>
    <row r="94" spans="5:7" x14ac:dyDescent="0.25">
      <c r="E94" s="2">
        <v>3.3221020000000001</v>
      </c>
      <c r="F94" s="2">
        <v>-26.33915</v>
      </c>
      <c r="G94">
        <f t="shared" si="2"/>
        <v>-7226.1042524005488</v>
      </c>
    </row>
    <row r="95" spans="5:7" x14ac:dyDescent="0.25">
      <c r="E95" s="2">
        <v>3.358212</v>
      </c>
      <c r="F95" s="2">
        <v>-26.22935</v>
      </c>
      <c r="G95">
        <f t="shared" si="2"/>
        <v>-7195.980795610425</v>
      </c>
    </row>
    <row r="96" spans="5:7" x14ac:dyDescent="0.25">
      <c r="E96" s="2">
        <v>3.3943219999999998</v>
      </c>
      <c r="F96" s="2">
        <v>-26.118549999999999</v>
      </c>
      <c r="G96">
        <f t="shared" si="2"/>
        <v>-7165.5829903978056</v>
      </c>
    </row>
    <row r="97" spans="5:7" x14ac:dyDescent="0.25">
      <c r="E97" s="2">
        <v>3.430431</v>
      </c>
      <c r="F97" s="2">
        <v>-26.00657</v>
      </c>
      <c r="G97">
        <f t="shared" si="2"/>
        <v>-7134.8614540466397</v>
      </c>
    </row>
    <row r="98" spans="5:7" x14ac:dyDescent="0.25">
      <c r="E98" s="2">
        <v>3.4665409999999999</v>
      </c>
      <c r="F98" s="2">
        <v>-25.893239999999999</v>
      </c>
      <c r="G98">
        <f t="shared" si="2"/>
        <v>-7103.7695473251033</v>
      </c>
    </row>
    <row r="99" spans="5:7" x14ac:dyDescent="0.25">
      <c r="E99" s="2">
        <v>3.5026510000000002</v>
      </c>
      <c r="F99" s="2">
        <v>-25.778390000000002</v>
      </c>
      <c r="G99">
        <f t="shared" si="2"/>
        <v>-7072.2606310013716</v>
      </c>
    </row>
    <row r="100" spans="5:7" x14ac:dyDescent="0.25">
      <c r="E100" s="2">
        <v>3.538761</v>
      </c>
      <c r="F100" s="2">
        <v>-25.66188</v>
      </c>
      <c r="G100">
        <f t="shared" si="2"/>
        <v>-7040.2962962962965</v>
      </c>
    </row>
    <row r="101" spans="5:7" x14ac:dyDescent="0.25">
      <c r="E101" s="2">
        <v>3.5748709999999999</v>
      </c>
      <c r="F101" s="2">
        <v>-25.543579999999999</v>
      </c>
      <c r="G101">
        <f t="shared" si="2"/>
        <v>-7007.8408779149522</v>
      </c>
    </row>
    <row r="102" spans="5:7" x14ac:dyDescent="0.25">
      <c r="E102" s="2">
        <v>3.6109800000000001</v>
      </c>
      <c r="F102" s="2">
        <v>-25.423380000000002</v>
      </c>
      <c r="G102">
        <f t="shared" si="2"/>
        <v>-6974.8641975308637</v>
      </c>
    </row>
    <row r="103" spans="5:7" x14ac:dyDescent="0.25">
      <c r="E103" s="2">
        <v>3.6470899999999999</v>
      </c>
      <c r="F103" s="2">
        <v>-25.301169999999999</v>
      </c>
      <c r="G103">
        <f t="shared" si="2"/>
        <v>-6941.336076817558</v>
      </c>
    </row>
    <row r="104" spans="5:7" x14ac:dyDescent="0.25">
      <c r="E104" s="2">
        <v>3.6831999999999998</v>
      </c>
      <c r="F104" s="2">
        <v>-25.176860000000001</v>
      </c>
      <c r="G104">
        <f t="shared" si="2"/>
        <v>-6907.2318244170092</v>
      </c>
    </row>
    <row r="105" spans="5:7" x14ac:dyDescent="0.25">
      <c r="E105" s="2">
        <v>3.7193100000000001</v>
      </c>
      <c r="F105" s="2">
        <v>-25.050380000000001</v>
      </c>
      <c r="G105">
        <f t="shared" si="2"/>
        <v>-6872.5322359396432</v>
      </c>
    </row>
    <row r="106" spans="5:7" x14ac:dyDescent="0.25">
      <c r="E106" s="2">
        <v>3.75542</v>
      </c>
      <c r="F106" s="2">
        <v>-24.92165</v>
      </c>
      <c r="G106">
        <f t="shared" si="2"/>
        <v>-6837.2153635116601</v>
      </c>
    </row>
    <row r="107" spans="5:7" x14ac:dyDescent="0.25">
      <c r="E107" s="2">
        <v>3.7915290000000001</v>
      </c>
      <c r="F107" s="2">
        <v>-24.790610000000001</v>
      </c>
      <c r="G107">
        <f t="shared" si="2"/>
        <v>-6801.2647462277091</v>
      </c>
    </row>
    <row r="108" spans="5:7" x14ac:dyDescent="0.25">
      <c r="E108" s="2">
        <v>3.827639</v>
      </c>
      <c r="F108" s="2">
        <v>-24.657209999999999</v>
      </c>
      <c r="G108">
        <f t="shared" si="2"/>
        <v>-6764.666666666667</v>
      </c>
    </row>
    <row r="109" spans="5:7" x14ac:dyDescent="0.25">
      <c r="E109" s="2">
        <v>3.8637489999999999</v>
      </c>
      <c r="F109" s="2">
        <v>-24.521409999999999</v>
      </c>
      <c r="G109">
        <f t="shared" si="2"/>
        <v>-6727.4101508916319</v>
      </c>
    </row>
    <row r="110" spans="5:7" x14ac:dyDescent="0.25">
      <c r="E110" s="2">
        <v>3.8998590000000002</v>
      </c>
      <c r="F110" s="2">
        <v>-24.38317</v>
      </c>
      <c r="G110">
        <f t="shared" si="2"/>
        <v>-6689.4842249657067</v>
      </c>
    </row>
    <row r="111" spans="5:7" x14ac:dyDescent="0.25">
      <c r="E111" s="2">
        <v>3.9359690000000001</v>
      </c>
      <c r="F111" s="2">
        <v>-24.24249</v>
      </c>
      <c r="G111">
        <f t="shared" si="2"/>
        <v>-6650.8888888888887</v>
      </c>
    </row>
    <row r="112" spans="5:7" x14ac:dyDescent="0.25">
      <c r="E112" s="2">
        <v>3.9720789999999999</v>
      </c>
      <c r="F112" s="2">
        <v>-24.099329999999998</v>
      </c>
      <c r="G112">
        <f t="shared" si="2"/>
        <v>-6611.6131687242796</v>
      </c>
    </row>
    <row r="113" spans="5:7" x14ac:dyDescent="0.25">
      <c r="E113" s="2">
        <v>4.0081879999999996</v>
      </c>
      <c r="F113" s="2">
        <v>-23.953700000000001</v>
      </c>
      <c r="G113">
        <f t="shared" si="2"/>
        <v>-6571.6598079561045</v>
      </c>
    </row>
    <row r="114" spans="5:7" x14ac:dyDescent="0.25">
      <c r="E114" s="2">
        <v>4.0442980000000004</v>
      </c>
      <c r="F114" s="2">
        <v>-23.805589999999999</v>
      </c>
      <c r="G114">
        <f t="shared" si="2"/>
        <v>-6531.0260631001374</v>
      </c>
    </row>
    <row r="115" spans="5:7" x14ac:dyDescent="0.25">
      <c r="E115" s="2">
        <v>4.0804080000000003</v>
      </c>
      <c r="F115" s="2">
        <v>-23.65502</v>
      </c>
      <c r="G115">
        <f t="shared" si="2"/>
        <v>-6489.7174211248284</v>
      </c>
    </row>
    <row r="116" spans="5:7" x14ac:dyDescent="0.25">
      <c r="E116" s="2">
        <v>4.1165180000000001</v>
      </c>
      <c r="F116" s="2">
        <v>-23.502009999999999</v>
      </c>
      <c r="G116">
        <f t="shared" si="2"/>
        <v>-6447.7393689986284</v>
      </c>
    </row>
    <row r="117" spans="5:7" x14ac:dyDescent="0.25">
      <c r="E117" s="2">
        <v>4.152628</v>
      </c>
      <c r="F117" s="2">
        <v>-23.346579999999999</v>
      </c>
      <c r="G117">
        <f t="shared" si="2"/>
        <v>-6405.0973936899863</v>
      </c>
    </row>
    <row r="118" spans="5:7" x14ac:dyDescent="0.25">
      <c r="E118" s="2">
        <v>4.1887369999999997</v>
      </c>
      <c r="F118" s="2">
        <v>-23.188759999999998</v>
      </c>
      <c r="G118">
        <f t="shared" si="2"/>
        <v>-6361.7997256515773</v>
      </c>
    </row>
    <row r="119" spans="5:7" x14ac:dyDescent="0.25">
      <c r="E119" s="2">
        <v>4.2248469999999996</v>
      </c>
      <c r="F119" s="2">
        <v>-23.02861</v>
      </c>
      <c r="G119">
        <f t="shared" si="2"/>
        <v>-6317.8628257887522</v>
      </c>
    </row>
    <row r="120" spans="5:7" x14ac:dyDescent="0.25">
      <c r="E120" s="2">
        <v>4.2609570000000003</v>
      </c>
      <c r="F120" s="2">
        <v>-22.86617</v>
      </c>
      <c r="G120">
        <f t="shared" si="2"/>
        <v>-6273.297668038409</v>
      </c>
    </row>
    <row r="121" spans="5:7" x14ac:dyDescent="0.25">
      <c r="E121" s="2">
        <v>4.2970670000000002</v>
      </c>
      <c r="F121" s="2">
        <v>-22.701499999999999</v>
      </c>
      <c r="G121">
        <f t="shared" si="2"/>
        <v>-6228.1207133058988</v>
      </c>
    </row>
    <row r="122" spans="5:7" x14ac:dyDescent="0.25">
      <c r="E122" s="2">
        <v>4.3331770000000001</v>
      </c>
      <c r="F122" s="2">
        <v>-22.534669999999998</v>
      </c>
      <c r="G122">
        <f t="shared" si="2"/>
        <v>-6182.3511659807955</v>
      </c>
    </row>
    <row r="123" spans="5:7" x14ac:dyDescent="0.25">
      <c r="E123" s="2">
        <v>4.3692859999999998</v>
      </c>
      <c r="F123" s="2">
        <v>-22.365749999999998</v>
      </c>
      <c r="G123">
        <f t="shared" si="2"/>
        <v>-6136.008230452675</v>
      </c>
    </row>
    <row r="124" spans="5:7" x14ac:dyDescent="0.25">
      <c r="E124" s="2">
        <v>4.4053959999999996</v>
      </c>
      <c r="F124" s="2">
        <v>-22.19481</v>
      </c>
      <c r="G124">
        <f t="shared" si="2"/>
        <v>-6089.1111111111113</v>
      </c>
    </row>
    <row r="125" spans="5:7" x14ac:dyDescent="0.25">
      <c r="E125" s="2">
        <v>4.4415060000000004</v>
      </c>
      <c r="F125" s="2">
        <v>-22.02196</v>
      </c>
      <c r="G125">
        <f t="shared" si="2"/>
        <v>-6041.6899862825785</v>
      </c>
    </row>
    <row r="126" spans="5:7" x14ac:dyDescent="0.25">
      <c r="E126" s="2">
        <v>4.4776160000000003</v>
      </c>
      <c r="F126" s="2">
        <v>-21.847280000000001</v>
      </c>
      <c r="G126">
        <f t="shared" si="2"/>
        <v>-5993.7668038408783</v>
      </c>
    </row>
    <row r="127" spans="5:7" x14ac:dyDescent="0.25">
      <c r="E127" s="2">
        <v>4.5137260000000001</v>
      </c>
      <c r="F127" s="2">
        <v>-21.670870000000001</v>
      </c>
      <c r="G127">
        <f t="shared" si="2"/>
        <v>-5945.3689986282579</v>
      </c>
    </row>
    <row r="128" spans="5:7" x14ac:dyDescent="0.25">
      <c r="E128" s="2">
        <v>4.5498349999999999</v>
      </c>
      <c r="F128" s="2">
        <v>-21.492840000000001</v>
      </c>
      <c r="G128">
        <f t="shared" si="2"/>
        <v>-5896.5267489711932</v>
      </c>
    </row>
    <row r="129" spans="5:7" x14ac:dyDescent="0.25">
      <c r="E129" s="2">
        <v>4.5859449999999997</v>
      </c>
      <c r="F129" s="2">
        <v>-21.313300000000002</v>
      </c>
      <c r="G129">
        <f t="shared" si="2"/>
        <v>-5847.2702331961591</v>
      </c>
    </row>
    <row r="130" spans="5:7" x14ac:dyDescent="0.25">
      <c r="E130" s="2">
        <v>4.6220549999999996</v>
      </c>
      <c r="F130" s="2">
        <v>-21.132380000000001</v>
      </c>
      <c r="G130">
        <f t="shared" si="2"/>
        <v>-5797.6351165980795</v>
      </c>
    </row>
    <row r="131" spans="5:7" x14ac:dyDescent="0.25">
      <c r="E131" s="2">
        <v>4.6581650000000003</v>
      </c>
      <c r="F131" s="2">
        <v>-20.950199999999999</v>
      </c>
      <c r="G131">
        <f t="shared" ref="G131:G194" si="3">(F131*100000)/($O$2*0.5*$O$3)</f>
        <v>-5747.6543209876536</v>
      </c>
    </row>
    <row r="132" spans="5:7" x14ac:dyDescent="0.25">
      <c r="E132" s="2">
        <v>4.6942750000000002</v>
      </c>
      <c r="F132" s="2">
        <v>-20.76688</v>
      </c>
      <c r="G132">
        <f t="shared" si="3"/>
        <v>-5697.360768175583</v>
      </c>
    </row>
    <row r="133" spans="5:7" x14ac:dyDescent="0.25">
      <c r="E133" s="2">
        <v>4.7303839999999999</v>
      </c>
      <c r="F133" s="2">
        <v>-20.582560000000001</v>
      </c>
      <c r="G133">
        <f t="shared" si="3"/>
        <v>-5646.7928669410148</v>
      </c>
    </row>
    <row r="134" spans="5:7" x14ac:dyDescent="0.25">
      <c r="E134" s="2">
        <v>4.7664939999999998</v>
      </c>
      <c r="F134" s="2">
        <v>-20.397379999999998</v>
      </c>
      <c r="G134">
        <f t="shared" si="3"/>
        <v>-5595.9890260630991</v>
      </c>
    </row>
    <row r="135" spans="5:7" x14ac:dyDescent="0.25">
      <c r="E135" s="2">
        <v>4.8026039999999997</v>
      </c>
      <c r="F135" s="2">
        <v>-20.211480000000002</v>
      </c>
      <c r="G135">
        <f t="shared" si="3"/>
        <v>-5544.9876543209884</v>
      </c>
    </row>
    <row r="136" spans="5:7" x14ac:dyDescent="0.25">
      <c r="E136" s="2">
        <v>4.8387140000000004</v>
      </c>
      <c r="F136" s="2">
        <v>-20.024999999999999</v>
      </c>
      <c r="G136">
        <f t="shared" si="3"/>
        <v>-5493.8271604938263</v>
      </c>
    </row>
    <row r="137" spans="5:7" x14ac:dyDescent="0.25">
      <c r="E137" s="2">
        <v>4.8748240000000003</v>
      </c>
      <c r="F137" s="2">
        <v>-19.838080000000001</v>
      </c>
      <c r="G137">
        <f t="shared" si="3"/>
        <v>-5442.5459533607691</v>
      </c>
    </row>
    <row r="138" spans="5:7" x14ac:dyDescent="0.25">
      <c r="E138" s="2">
        <v>4.910933</v>
      </c>
      <c r="F138" s="2">
        <v>-19.650880000000001</v>
      </c>
      <c r="G138">
        <f t="shared" si="3"/>
        <v>-5391.1879286694102</v>
      </c>
    </row>
    <row r="139" spans="5:7" x14ac:dyDescent="0.25">
      <c r="E139" s="2">
        <v>4.9470429999999999</v>
      </c>
      <c r="F139" s="2">
        <v>-19.463539999999998</v>
      </c>
      <c r="G139">
        <f t="shared" si="3"/>
        <v>-5339.7914951989023</v>
      </c>
    </row>
    <row r="140" spans="5:7" x14ac:dyDescent="0.25">
      <c r="E140" s="2">
        <v>4.9831529999999997</v>
      </c>
      <c r="F140" s="2">
        <v>-19.276209999999999</v>
      </c>
      <c r="G140">
        <f t="shared" si="3"/>
        <v>-5288.3978052126204</v>
      </c>
    </row>
    <row r="141" spans="5:7" x14ac:dyDescent="0.25">
      <c r="E141" s="2">
        <v>5.0192629999999996</v>
      </c>
      <c r="F141" s="2">
        <v>-19.08905</v>
      </c>
      <c r="G141">
        <f t="shared" si="3"/>
        <v>-5237.0507544581615</v>
      </c>
    </row>
    <row r="142" spans="5:7" x14ac:dyDescent="0.25">
      <c r="E142" s="2">
        <v>5.0553730000000003</v>
      </c>
      <c r="F142" s="2">
        <v>-18.902190000000001</v>
      </c>
      <c r="G142">
        <f t="shared" si="3"/>
        <v>-5185.7860082304524</v>
      </c>
    </row>
    <row r="143" spans="5:7" x14ac:dyDescent="0.25">
      <c r="E143" s="2">
        <v>5.0914820000000001</v>
      </c>
      <c r="F143" s="2">
        <v>-18.715800000000002</v>
      </c>
      <c r="G143">
        <f t="shared" si="3"/>
        <v>-5134.6502057613179</v>
      </c>
    </row>
    <row r="144" spans="5:7" x14ac:dyDescent="0.25">
      <c r="E144" s="2">
        <v>5.1275919999999999</v>
      </c>
      <c r="F144" s="2">
        <v>-18.53002</v>
      </c>
      <c r="G144">
        <f t="shared" si="3"/>
        <v>-5083.6817558299044</v>
      </c>
    </row>
    <row r="145" spans="5:7" x14ac:dyDescent="0.25">
      <c r="E145" s="2">
        <v>5.1637019999999998</v>
      </c>
      <c r="F145" s="2">
        <v>-18.34498</v>
      </c>
      <c r="G145">
        <f t="shared" si="3"/>
        <v>-5032.9163237311386</v>
      </c>
    </row>
    <row r="146" spans="5:7" x14ac:dyDescent="0.25">
      <c r="E146" s="2">
        <v>5.1998119999999997</v>
      </c>
      <c r="F146" s="2">
        <v>-18.16085</v>
      </c>
      <c r="G146">
        <f t="shared" si="3"/>
        <v>-4982.4005486968454</v>
      </c>
    </row>
    <row r="147" spans="5:7" x14ac:dyDescent="0.25">
      <c r="E147" s="2">
        <v>5.2359220000000004</v>
      </c>
      <c r="F147" s="2">
        <v>-17.977740000000001</v>
      </c>
      <c r="G147">
        <f t="shared" si="3"/>
        <v>-4932.1646090534978</v>
      </c>
    </row>
    <row r="148" spans="5:7" x14ac:dyDescent="0.25">
      <c r="E148" s="2">
        <v>5.2720310000000001</v>
      </c>
      <c r="F148" s="2">
        <v>-17.795809999999999</v>
      </c>
      <c r="G148">
        <f t="shared" si="3"/>
        <v>-4882.2524005486966</v>
      </c>
    </row>
    <row r="149" spans="5:7" x14ac:dyDescent="0.25">
      <c r="E149" s="2">
        <v>5.308141</v>
      </c>
      <c r="F149" s="2">
        <v>-17.615179999999999</v>
      </c>
      <c r="G149">
        <f t="shared" si="3"/>
        <v>-4832.696844993141</v>
      </c>
    </row>
    <row r="150" spans="5:7" x14ac:dyDescent="0.25">
      <c r="E150" s="2">
        <v>5.3442509999999999</v>
      </c>
      <c r="F150" s="2">
        <v>-17.435970000000001</v>
      </c>
      <c r="G150">
        <f t="shared" si="3"/>
        <v>-4783.5308641975307</v>
      </c>
    </row>
    <row r="151" spans="5:7" x14ac:dyDescent="0.25">
      <c r="E151" s="2">
        <v>5.3803609999999997</v>
      </c>
      <c r="F151" s="2">
        <v>-17.258320000000001</v>
      </c>
      <c r="G151">
        <f t="shared" si="3"/>
        <v>-4734.7928669410157</v>
      </c>
    </row>
    <row r="152" spans="5:7" x14ac:dyDescent="0.25">
      <c r="E152" s="2">
        <v>5.4164709999999996</v>
      </c>
      <c r="F152" s="2">
        <v>-17.082339999999999</v>
      </c>
      <c r="G152">
        <f t="shared" si="3"/>
        <v>-4686.5130315500683</v>
      </c>
    </row>
    <row r="153" spans="5:7" x14ac:dyDescent="0.25">
      <c r="E153" s="2">
        <v>5.4525810000000003</v>
      </c>
      <c r="F153" s="2">
        <v>-16.90814</v>
      </c>
      <c r="G153">
        <f t="shared" si="3"/>
        <v>-4638.7215363511659</v>
      </c>
    </row>
    <row r="154" spans="5:7" x14ac:dyDescent="0.25">
      <c r="E154" s="2">
        <v>5.4886900000000001</v>
      </c>
      <c r="F154" s="2">
        <v>-16.73582</v>
      </c>
      <c r="G154">
        <f t="shared" si="3"/>
        <v>-4591.4458161865568</v>
      </c>
    </row>
    <row r="155" spans="5:7" x14ac:dyDescent="0.25">
      <c r="E155" s="2">
        <v>5.5247999999999999</v>
      </c>
      <c r="F155" s="2">
        <v>-16.5655</v>
      </c>
      <c r="G155">
        <f t="shared" si="3"/>
        <v>-4544.7187928669409</v>
      </c>
    </row>
    <row r="156" spans="5:7" x14ac:dyDescent="0.25">
      <c r="E156" s="2">
        <v>5.5609099999999998</v>
      </c>
      <c r="F156" s="2">
        <v>-16.39725</v>
      </c>
      <c r="G156">
        <f t="shared" si="3"/>
        <v>-4498.5596707818931</v>
      </c>
    </row>
    <row r="157" spans="5:7" x14ac:dyDescent="0.25">
      <c r="E157" s="2">
        <v>5.5970199999999997</v>
      </c>
      <c r="F157" s="2">
        <v>-16.231179999999998</v>
      </c>
      <c r="G157">
        <f t="shared" si="3"/>
        <v>-4452.9986282578866</v>
      </c>
    </row>
    <row r="158" spans="5:7" x14ac:dyDescent="0.25">
      <c r="E158" s="2">
        <v>5.6331300000000004</v>
      </c>
      <c r="F158" s="2">
        <v>-16.067350000000001</v>
      </c>
      <c r="G158">
        <f t="shared" si="3"/>
        <v>-4408.052126200274</v>
      </c>
    </row>
    <row r="159" spans="5:7" x14ac:dyDescent="0.25">
      <c r="E159" s="2">
        <v>5.6692390000000001</v>
      </c>
      <c r="F159" s="2">
        <v>-15.905860000000001</v>
      </c>
      <c r="G159">
        <f t="shared" si="3"/>
        <v>-4363.7475994513034</v>
      </c>
    </row>
    <row r="160" spans="5:7" x14ac:dyDescent="0.25">
      <c r="E160" s="2">
        <v>5.705349</v>
      </c>
      <c r="F160" s="2">
        <v>-15.74675</v>
      </c>
      <c r="G160">
        <f t="shared" si="3"/>
        <v>-4320.0960219478739</v>
      </c>
    </row>
    <row r="161" spans="5:7" x14ac:dyDescent="0.25">
      <c r="E161" s="2">
        <v>5.7414589999999999</v>
      </c>
      <c r="F161" s="2">
        <v>-15.590109999999999</v>
      </c>
      <c r="G161">
        <f t="shared" si="3"/>
        <v>-4277.1220850480113</v>
      </c>
    </row>
    <row r="162" spans="5:7" x14ac:dyDescent="0.25">
      <c r="E162" s="2">
        <v>5.7775689999999997</v>
      </c>
      <c r="F162" s="2">
        <v>-15.435969999999999</v>
      </c>
      <c r="G162">
        <f t="shared" si="3"/>
        <v>-4234.8340192043897</v>
      </c>
    </row>
    <row r="163" spans="5:7" x14ac:dyDescent="0.25">
      <c r="E163" s="2">
        <v>5.8136789999999996</v>
      </c>
      <c r="F163" s="2">
        <v>-15.2844</v>
      </c>
      <c r="G163">
        <f t="shared" si="3"/>
        <v>-4193.2510288065841</v>
      </c>
    </row>
    <row r="164" spans="5:7" x14ac:dyDescent="0.25">
      <c r="E164" s="2">
        <v>5.8497880000000002</v>
      </c>
      <c r="F164" s="2">
        <v>-15.135429999999999</v>
      </c>
      <c r="G164">
        <f t="shared" si="3"/>
        <v>-4152.3813443072704</v>
      </c>
    </row>
    <row r="165" spans="5:7" x14ac:dyDescent="0.25">
      <c r="E165" s="2">
        <v>5.8858980000000001</v>
      </c>
      <c r="F165" s="2">
        <v>-14.989100000000001</v>
      </c>
      <c r="G165">
        <f t="shared" si="3"/>
        <v>-4112.2359396433467</v>
      </c>
    </row>
    <row r="166" spans="5:7" x14ac:dyDescent="0.25">
      <c r="E166" s="2">
        <v>5.9220079999999999</v>
      </c>
      <c r="F166" s="2">
        <v>-14.84544</v>
      </c>
      <c r="G166">
        <f t="shared" si="3"/>
        <v>-4072.8230452674898</v>
      </c>
    </row>
    <row r="167" spans="5:7" x14ac:dyDescent="0.25">
      <c r="E167" s="2">
        <v>5.9581179999999998</v>
      </c>
      <c r="F167" s="2">
        <v>-14.704470000000001</v>
      </c>
      <c r="G167">
        <f t="shared" si="3"/>
        <v>-4034.1481481481483</v>
      </c>
    </row>
    <row r="168" spans="5:7" x14ac:dyDescent="0.25">
      <c r="E168" s="2">
        <v>5.9942279999999997</v>
      </c>
      <c r="F168" s="2">
        <v>-14.56621</v>
      </c>
      <c r="G168">
        <f t="shared" si="3"/>
        <v>-3996.2167352537722</v>
      </c>
    </row>
    <row r="169" spans="5:7" x14ac:dyDescent="0.25">
      <c r="E169" s="2">
        <v>6.0303370000000003</v>
      </c>
      <c r="F169" s="2">
        <v>-14.430680000000001</v>
      </c>
      <c r="G169">
        <f t="shared" si="3"/>
        <v>-3959.034293552812</v>
      </c>
    </row>
    <row r="170" spans="5:7" x14ac:dyDescent="0.25">
      <c r="E170" s="2">
        <v>6.0664470000000001</v>
      </c>
      <c r="F170" s="2">
        <v>-14.29787</v>
      </c>
      <c r="G170">
        <f t="shared" si="3"/>
        <v>-3922.5980795610426</v>
      </c>
    </row>
    <row r="171" spans="5:7" x14ac:dyDescent="0.25">
      <c r="E171" s="2">
        <v>6.102557</v>
      </c>
      <c r="F171" s="2">
        <v>-14.1678</v>
      </c>
      <c r="G171">
        <f t="shared" si="3"/>
        <v>-3886.9135802469136</v>
      </c>
    </row>
    <row r="172" spans="5:7" x14ac:dyDescent="0.25">
      <c r="E172" s="2">
        <v>6.1386669999999999</v>
      </c>
      <c r="F172" s="2">
        <v>-14.04045</v>
      </c>
      <c r="G172">
        <f t="shared" si="3"/>
        <v>-3851.9753086419755</v>
      </c>
    </row>
    <row r="173" spans="5:7" x14ac:dyDescent="0.25">
      <c r="E173" s="2">
        <v>6.1747769999999997</v>
      </c>
      <c r="F173" s="2">
        <v>-13.91583</v>
      </c>
      <c r="G173">
        <f t="shared" si="3"/>
        <v>-3817.7860082304528</v>
      </c>
    </row>
    <row r="174" spans="5:7" x14ac:dyDescent="0.25">
      <c r="E174" s="2">
        <v>6.2108860000000004</v>
      </c>
      <c r="F174" s="2">
        <v>-13.79391</v>
      </c>
      <c r="G174">
        <f t="shared" si="3"/>
        <v>-3784.337448559671</v>
      </c>
    </row>
    <row r="175" spans="5:7" x14ac:dyDescent="0.25">
      <c r="E175" s="2">
        <v>6.2469960000000002</v>
      </c>
      <c r="F175" s="2">
        <v>-13.67469</v>
      </c>
      <c r="G175">
        <f t="shared" si="3"/>
        <v>-3751.6296296296296</v>
      </c>
    </row>
    <row r="176" spans="5:7" x14ac:dyDescent="0.25">
      <c r="E176" s="2">
        <v>6.2831060000000001</v>
      </c>
      <c r="F176" s="2">
        <v>-13.55813</v>
      </c>
      <c r="G176">
        <f t="shared" si="3"/>
        <v>-3719.6515775034295</v>
      </c>
    </row>
    <row r="177" spans="5:7" x14ac:dyDescent="0.25">
      <c r="E177" s="2">
        <v>6.3192159999999999</v>
      </c>
      <c r="F177" s="2">
        <v>-13.444229999999999</v>
      </c>
      <c r="G177">
        <f t="shared" si="3"/>
        <v>-3688.4032921810699</v>
      </c>
    </row>
    <row r="178" spans="5:7" x14ac:dyDescent="0.25">
      <c r="E178" s="2">
        <v>6.3553259999999998</v>
      </c>
      <c r="F178" s="2">
        <v>-13.332940000000001</v>
      </c>
      <c r="G178">
        <f t="shared" si="3"/>
        <v>-3657.8710562414267</v>
      </c>
    </row>
    <row r="179" spans="5:7" x14ac:dyDescent="0.25">
      <c r="E179" s="2">
        <v>6.3914350000000004</v>
      </c>
      <c r="F179" s="2">
        <v>-13.22425</v>
      </c>
      <c r="G179">
        <f t="shared" si="3"/>
        <v>-3628.0521262002744</v>
      </c>
    </row>
    <row r="180" spans="5:7" x14ac:dyDescent="0.25">
      <c r="E180" s="2">
        <v>6.4275450000000003</v>
      </c>
      <c r="F180" s="2">
        <v>-13.11811</v>
      </c>
      <c r="G180">
        <f t="shared" si="3"/>
        <v>-3598.9327846364881</v>
      </c>
    </row>
    <row r="181" spans="5:7" x14ac:dyDescent="0.25">
      <c r="E181" s="2">
        <v>6.4636550000000002</v>
      </c>
      <c r="F181" s="2">
        <v>-13.01449</v>
      </c>
      <c r="G181">
        <f t="shared" si="3"/>
        <v>-3570.5048010973937</v>
      </c>
    </row>
    <row r="182" spans="5:7" x14ac:dyDescent="0.25">
      <c r="E182" s="2">
        <v>6.499765</v>
      </c>
      <c r="F182" s="2">
        <v>-12.913349999999999</v>
      </c>
      <c r="G182">
        <f t="shared" si="3"/>
        <v>-3542.7572016460904</v>
      </c>
    </row>
    <row r="183" spans="5:7" x14ac:dyDescent="0.25">
      <c r="E183" s="2">
        <v>6.5358749999999999</v>
      </c>
      <c r="F183" s="2">
        <v>-12.81466</v>
      </c>
      <c r="G183">
        <f t="shared" si="3"/>
        <v>-3515.681755829904</v>
      </c>
    </row>
    <row r="184" spans="5:7" x14ac:dyDescent="0.25">
      <c r="E184" s="2">
        <v>6.5719839999999996</v>
      </c>
      <c r="F184" s="2">
        <v>-12.718360000000001</v>
      </c>
      <c r="G184">
        <f t="shared" si="3"/>
        <v>-3489.2620027434841</v>
      </c>
    </row>
    <row r="185" spans="5:7" x14ac:dyDescent="0.25">
      <c r="E185" s="2">
        <v>6.6080940000000004</v>
      </c>
      <c r="F185" s="2">
        <v>-12.624409999999999</v>
      </c>
      <c r="G185">
        <f t="shared" si="3"/>
        <v>-3463.4869684499313</v>
      </c>
    </row>
    <row r="186" spans="5:7" x14ac:dyDescent="0.25">
      <c r="E186" s="2">
        <v>6.6442040000000002</v>
      </c>
      <c r="F186" s="2">
        <v>-12.532780000000001</v>
      </c>
      <c r="G186">
        <f t="shared" si="3"/>
        <v>-3438.3484224965705</v>
      </c>
    </row>
    <row r="187" spans="5:7" x14ac:dyDescent="0.25">
      <c r="E187" s="2">
        <v>6.6803140000000001</v>
      </c>
      <c r="F187" s="2">
        <v>-12.44341</v>
      </c>
      <c r="G187">
        <f t="shared" si="3"/>
        <v>-3413.8299039780522</v>
      </c>
    </row>
    <row r="188" spans="5:7" x14ac:dyDescent="0.25">
      <c r="E188" s="2">
        <v>6.7164239999999999</v>
      </c>
      <c r="F188" s="2">
        <v>-12.356249999999999</v>
      </c>
      <c r="G188">
        <f t="shared" si="3"/>
        <v>-3389.9176954732511</v>
      </c>
    </row>
    <row r="189" spans="5:7" x14ac:dyDescent="0.25">
      <c r="E189" s="2">
        <v>6.7525329999999997</v>
      </c>
      <c r="F189" s="2">
        <v>-12.27126</v>
      </c>
      <c r="G189">
        <f t="shared" si="3"/>
        <v>-3366.6008230452676</v>
      </c>
    </row>
    <row r="190" spans="5:7" x14ac:dyDescent="0.25">
      <c r="E190" s="2">
        <v>6.7886430000000004</v>
      </c>
      <c r="F190" s="2">
        <v>-12.18838</v>
      </c>
      <c r="G190">
        <f t="shared" si="3"/>
        <v>-3343.8628257887517</v>
      </c>
    </row>
    <row r="191" spans="5:7" x14ac:dyDescent="0.25">
      <c r="E191" s="2">
        <v>6.8247530000000003</v>
      </c>
      <c r="F191" s="2">
        <v>-12.107570000000001</v>
      </c>
      <c r="G191">
        <f t="shared" si="3"/>
        <v>-3321.692729766804</v>
      </c>
    </row>
    <row r="192" spans="5:7" x14ac:dyDescent="0.25">
      <c r="E192" s="2">
        <v>6.8608630000000002</v>
      </c>
      <c r="F192" s="2">
        <v>-12.028779999999999</v>
      </c>
      <c r="G192">
        <f t="shared" si="3"/>
        <v>-3300.0768175582989</v>
      </c>
    </row>
    <row r="193" spans="5:7" x14ac:dyDescent="0.25">
      <c r="E193" s="2">
        <v>6.896973</v>
      </c>
      <c r="F193" s="2">
        <v>-11.95195</v>
      </c>
      <c r="G193">
        <f t="shared" si="3"/>
        <v>-3278.9986282578875</v>
      </c>
    </row>
    <row r="194" spans="5:7" x14ac:dyDescent="0.25">
      <c r="E194" s="2">
        <v>6.9330819999999997</v>
      </c>
      <c r="F194" s="2">
        <v>-11.87703</v>
      </c>
      <c r="G194">
        <f t="shared" si="3"/>
        <v>-3258.4444444444443</v>
      </c>
    </row>
    <row r="195" spans="5:7" x14ac:dyDescent="0.25">
      <c r="E195" s="2">
        <v>6.9691919999999996</v>
      </c>
      <c r="F195" s="2">
        <v>-11.803979999999999</v>
      </c>
      <c r="G195">
        <f t="shared" ref="G195:G257" si="4">(F195*100000)/($O$2*0.5*$O$3)</f>
        <v>-3238.4032921810699</v>
      </c>
    </row>
    <row r="196" spans="5:7" x14ac:dyDescent="0.25">
      <c r="E196" s="2">
        <v>7.0053020000000004</v>
      </c>
      <c r="F196" s="2">
        <v>-11.732749999999999</v>
      </c>
      <c r="G196">
        <f t="shared" si="4"/>
        <v>-3218.8614540466392</v>
      </c>
    </row>
    <row r="197" spans="5:7" x14ac:dyDescent="0.25">
      <c r="E197" s="2">
        <v>7.0414120000000002</v>
      </c>
      <c r="F197" s="2">
        <v>-11.66328</v>
      </c>
      <c r="G197">
        <f t="shared" si="4"/>
        <v>-3199.8024691358023</v>
      </c>
    </row>
    <row r="198" spans="5:7" x14ac:dyDescent="0.25">
      <c r="E198" s="2">
        <v>7.0775220000000001</v>
      </c>
      <c r="F198" s="2">
        <v>-11.59552</v>
      </c>
      <c r="G198">
        <f t="shared" si="4"/>
        <v>-3181.2126200274347</v>
      </c>
    </row>
    <row r="199" spans="5:7" x14ac:dyDescent="0.25">
      <c r="E199" s="2">
        <v>7.113632</v>
      </c>
      <c r="F199" s="2">
        <v>-11.52943</v>
      </c>
      <c r="G199">
        <f t="shared" si="4"/>
        <v>-3163.0809327846364</v>
      </c>
    </row>
    <row r="200" spans="5:7" x14ac:dyDescent="0.25">
      <c r="E200" s="2">
        <v>7.1497409999999997</v>
      </c>
      <c r="F200" s="2">
        <v>-11.46495</v>
      </c>
      <c r="G200">
        <f t="shared" si="4"/>
        <v>-3145.3909465020574</v>
      </c>
    </row>
    <row r="201" spans="5:7" x14ac:dyDescent="0.25">
      <c r="E201" s="2">
        <v>7.1858510000000004</v>
      </c>
      <c r="F201" s="2">
        <v>-11.40204</v>
      </c>
      <c r="G201">
        <f t="shared" si="4"/>
        <v>-3128.1316872427983</v>
      </c>
    </row>
    <row r="202" spans="5:7" x14ac:dyDescent="0.25">
      <c r="E202" s="2">
        <v>7.2219610000000003</v>
      </c>
      <c r="F202" s="2">
        <v>-11.34065</v>
      </c>
      <c r="G202">
        <f t="shared" si="4"/>
        <v>-3111.289437585734</v>
      </c>
    </row>
    <row r="203" spans="5:7" x14ac:dyDescent="0.25">
      <c r="E203" s="2">
        <v>7.2580710000000002</v>
      </c>
      <c r="F203" s="2">
        <v>-11.28074</v>
      </c>
      <c r="G203">
        <f t="shared" si="4"/>
        <v>-3094.8532235939642</v>
      </c>
    </row>
    <row r="204" spans="5:7" x14ac:dyDescent="0.25">
      <c r="E204" s="2">
        <v>7.294181</v>
      </c>
      <c r="F204" s="2">
        <v>-11.222250000000001</v>
      </c>
      <c r="G204">
        <f t="shared" si="4"/>
        <v>-3078.8065843621398</v>
      </c>
    </row>
    <row r="205" spans="5:7" x14ac:dyDescent="0.25">
      <c r="E205" s="2">
        <v>7.3302899999999998</v>
      </c>
      <c r="F205" s="2">
        <v>-11.165139999999999</v>
      </c>
      <c r="G205">
        <f t="shared" si="4"/>
        <v>-3063.1385459533608</v>
      </c>
    </row>
    <row r="206" spans="5:7" x14ac:dyDescent="0.25">
      <c r="E206" s="2">
        <v>7.3663999999999996</v>
      </c>
      <c r="F206" s="2">
        <v>-11.10937</v>
      </c>
      <c r="G206">
        <f t="shared" si="4"/>
        <v>-3047.8381344307272</v>
      </c>
    </row>
    <row r="207" spans="5:7" x14ac:dyDescent="0.25">
      <c r="E207" s="2">
        <v>7.4025100000000004</v>
      </c>
      <c r="F207" s="2">
        <v>-11.0549</v>
      </c>
      <c r="G207">
        <f t="shared" si="4"/>
        <v>-3032.8943758573387</v>
      </c>
    </row>
    <row r="208" spans="5:7" x14ac:dyDescent="0.25">
      <c r="E208" s="2">
        <v>7.4386200000000002</v>
      </c>
      <c r="F208" s="2">
        <v>-11.001670000000001</v>
      </c>
      <c r="G208">
        <f t="shared" si="4"/>
        <v>-3018.2908093278465</v>
      </c>
    </row>
    <row r="209" spans="5:7" x14ac:dyDescent="0.25">
      <c r="E209" s="2">
        <v>7.4747300000000001</v>
      </c>
      <c r="F209" s="2">
        <v>-10.94966</v>
      </c>
      <c r="G209">
        <f t="shared" si="4"/>
        <v>-3004.0219478737999</v>
      </c>
    </row>
    <row r="210" spans="5:7" x14ac:dyDescent="0.25">
      <c r="E210" s="2">
        <v>7.5108389999999998</v>
      </c>
      <c r="F210" s="2">
        <v>-10.898820000000001</v>
      </c>
      <c r="G210">
        <f t="shared" si="4"/>
        <v>-2990.0740740740739</v>
      </c>
    </row>
    <row r="211" spans="5:7" x14ac:dyDescent="0.25">
      <c r="E211" s="2">
        <v>7.5469489999999997</v>
      </c>
      <c r="F211" s="2">
        <v>-10.8491</v>
      </c>
      <c r="G211">
        <f t="shared" si="4"/>
        <v>-2976.4334705075444</v>
      </c>
    </row>
    <row r="212" spans="5:7" x14ac:dyDescent="0.25">
      <c r="E212" s="2">
        <v>7.5830590000000004</v>
      </c>
      <c r="F212" s="2">
        <v>-10.80048</v>
      </c>
      <c r="G212">
        <f t="shared" si="4"/>
        <v>-2963.0946502057614</v>
      </c>
    </row>
    <row r="213" spans="5:7" x14ac:dyDescent="0.25">
      <c r="E213" s="2">
        <v>7.6191690000000003</v>
      </c>
      <c r="F213" s="2">
        <v>-10.75291</v>
      </c>
      <c r="G213">
        <f t="shared" si="4"/>
        <v>-2950.0438957475994</v>
      </c>
    </row>
    <row r="214" spans="5:7" x14ac:dyDescent="0.25">
      <c r="E214" s="2">
        <v>7.6552790000000002</v>
      </c>
      <c r="F214" s="2">
        <v>-10.70635</v>
      </c>
      <c r="G214">
        <f t="shared" si="4"/>
        <v>-2937.2702331961591</v>
      </c>
    </row>
    <row r="215" spans="5:7" x14ac:dyDescent="0.25">
      <c r="E215" s="2">
        <v>7.6913879999999999</v>
      </c>
      <c r="F215" s="2">
        <v>-10.660780000000001</v>
      </c>
      <c r="G215">
        <f t="shared" si="4"/>
        <v>-2924.7681755829904</v>
      </c>
    </row>
    <row r="216" spans="5:7" x14ac:dyDescent="0.25">
      <c r="E216" s="2">
        <v>7.7274979999999998</v>
      </c>
      <c r="F216" s="2">
        <v>-10.616149999999999</v>
      </c>
      <c r="G216">
        <f t="shared" si="4"/>
        <v>-2912.5240054869682</v>
      </c>
    </row>
    <row r="217" spans="5:7" x14ac:dyDescent="0.25">
      <c r="E217" s="2">
        <v>7.7636079999999996</v>
      </c>
      <c r="F217" s="2">
        <v>-10.572430000000001</v>
      </c>
      <c r="G217">
        <f t="shared" si="4"/>
        <v>-2900.5294924554182</v>
      </c>
    </row>
    <row r="218" spans="5:7" x14ac:dyDescent="0.25">
      <c r="E218" s="2">
        <v>7.7997180000000004</v>
      </c>
      <c r="F218" s="2">
        <v>-10.529590000000001</v>
      </c>
      <c r="G218">
        <f t="shared" si="4"/>
        <v>-2888.7764060356653</v>
      </c>
    </row>
    <row r="219" spans="5:7" x14ac:dyDescent="0.25">
      <c r="E219" s="2">
        <v>7.8358280000000002</v>
      </c>
      <c r="F219" s="2">
        <v>-10.4876</v>
      </c>
      <c r="G219">
        <f t="shared" si="4"/>
        <v>-2877.2565157750341</v>
      </c>
    </row>
    <row r="220" spans="5:7" x14ac:dyDescent="0.25">
      <c r="E220" s="2">
        <v>7.871937</v>
      </c>
      <c r="F220" s="2">
        <v>-10.44642</v>
      </c>
      <c r="G220">
        <f t="shared" si="4"/>
        <v>-2865.9588477366256</v>
      </c>
    </row>
    <row r="221" spans="5:7" x14ac:dyDescent="0.25">
      <c r="E221" s="2">
        <v>7.9080469999999998</v>
      </c>
      <c r="F221" s="2">
        <v>-10.406029999999999</v>
      </c>
      <c r="G221">
        <f t="shared" si="4"/>
        <v>-2854.8779149519892</v>
      </c>
    </row>
    <row r="222" spans="5:7" x14ac:dyDescent="0.25">
      <c r="E222" s="2">
        <v>7.9441569999999997</v>
      </c>
      <c r="F222" s="2">
        <v>-10.366400000000001</v>
      </c>
      <c r="G222">
        <f t="shared" si="4"/>
        <v>-2844.00548696845</v>
      </c>
    </row>
    <row r="223" spans="5:7" x14ac:dyDescent="0.25">
      <c r="E223" s="2">
        <v>7.9802670000000004</v>
      </c>
      <c r="F223" s="2">
        <v>-10.327500000000001</v>
      </c>
      <c r="G223">
        <f t="shared" si="4"/>
        <v>-2833.3333333333335</v>
      </c>
    </row>
    <row r="224" spans="5:7" x14ac:dyDescent="0.25">
      <c r="E224" s="2">
        <v>8.0163770000000003</v>
      </c>
      <c r="F224" s="2">
        <v>-10.289300000000001</v>
      </c>
      <c r="G224">
        <f t="shared" si="4"/>
        <v>-2822.8532235939647</v>
      </c>
    </row>
    <row r="225" spans="5:7" x14ac:dyDescent="0.25">
      <c r="E225" s="2">
        <v>8.052486</v>
      </c>
      <c r="F225" s="2">
        <v>-10.25177</v>
      </c>
      <c r="G225">
        <f t="shared" si="4"/>
        <v>-2812.5569272976682</v>
      </c>
    </row>
    <row r="226" spans="5:7" x14ac:dyDescent="0.25">
      <c r="E226" s="2">
        <v>8.0885960000000008</v>
      </c>
      <c r="F226" s="2">
        <v>-10.21489</v>
      </c>
      <c r="G226">
        <f t="shared" si="4"/>
        <v>-2802.4389574759944</v>
      </c>
    </row>
    <row r="227" spans="5:7" x14ac:dyDescent="0.25">
      <c r="E227" s="2">
        <v>8.1247059999999998</v>
      </c>
      <c r="F227" s="2">
        <v>-10.17864</v>
      </c>
      <c r="G227">
        <f t="shared" si="4"/>
        <v>-2792.4938271604938</v>
      </c>
    </row>
    <row r="228" spans="5:7" x14ac:dyDescent="0.25">
      <c r="E228" s="2">
        <v>8.1608160000000005</v>
      </c>
      <c r="F228" s="2">
        <v>-10.143000000000001</v>
      </c>
      <c r="G228">
        <f t="shared" si="4"/>
        <v>-2782.7160493827164</v>
      </c>
    </row>
    <row r="229" spans="5:7" x14ac:dyDescent="0.25">
      <c r="E229" s="2">
        <v>8.1969259999999995</v>
      </c>
      <c r="F229" s="2">
        <v>-10.10793</v>
      </c>
      <c r="G229">
        <f t="shared" si="4"/>
        <v>-2773.0946502057614</v>
      </c>
    </row>
    <row r="230" spans="5:7" x14ac:dyDescent="0.25">
      <c r="E230" s="2">
        <v>8.2330349999999992</v>
      </c>
      <c r="F230" s="2">
        <v>-10.073410000000001</v>
      </c>
      <c r="G230">
        <f t="shared" si="4"/>
        <v>-2763.62414266118</v>
      </c>
    </row>
    <row r="231" spans="5:7" x14ac:dyDescent="0.25">
      <c r="E231" s="2">
        <v>8.269145</v>
      </c>
      <c r="F231" s="2">
        <v>-10.039429999999999</v>
      </c>
      <c r="G231">
        <f t="shared" si="4"/>
        <v>-2754.3017832647461</v>
      </c>
    </row>
    <row r="232" spans="5:7" x14ac:dyDescent="0.25">
      <c r="E232" s="2">
        <v>8.3052550000000007</v>
      </c>
      <c r="F232" s="2">
        <v>-10.00597</v>
      </c>
      <c r="G232">
        <f t="shared" si="4"/>
        <v>-2745.1220850480108</v>
      </c>
    </row>
    <row r="233" spans="5:7" x14ac:dyDescent="0.25">
      <c r="E233" s="2">
        <v>8.3413649999999997</v>
      </c>
      <c r="F233" s="2">
        <v>-9.9729969999999994</v>
      </c>
      <c r="G233">
        <f t="shared" si="4"/>
        <v>-2736.0759945130312</v>
      </c>
    </row>
    <row r="234" spans="5:7" x14ac:dyDescent="0.25">
      <c r="E234" s="2">
        <v>8.3774750000000004</v>
      </c>
      <c r="F234" s="2">
        <v>-9.9405020000000004</v>
      </c>
      <c r="G234">
        <f t="shared" si="4"/>
        <v>-2727.1610425240056</v>
      </c>
    </row>
    <row r="235" spans="5:7" x14ac:dyDescent="0.25">
      <c r="E235" s="2">
        <v>8.4135840000000002</v>
      </c>
      <c r="F235" s="2">
        <v>-9.9084640000000004</v>
      </c>
      <c r="G235">
        <f t="shared" si="4"/>
        <v>-2718.3714677640605</v>
      </c>
    </row>
    <row r="236" spans="5:7" x14ac:dyDescent="0.25">
      <c r="E236" s="2">
        <v>8.4496939999999991</v>
      </c>
      <c r="F236" s="2">
        <v>-9.8768630000000002</v>
      </c>
      <c r="G236">
        <f t="shared" si="4"/>
        <v>-2709.7017832647462</v>
      </c>
    </row>
    <row r="237" spans="5:7" x14ac:dyDescent="0.25">
      <c r="E237" s="2">
        <v>8.4858039999999999</v>
      </c>
      <c r="F237" s="2">
        <v>-9.8456849999999996</v>
      </c>
      <c r="G237">
        <f t="shared" si="4"/>
        <v>-2701.1481481481483</v>
      </c>
    </row>
    <row r="238" spans="5:7" x14ac:dyDescent="0.25">
      <c r="E238" s="2">
        <v>8.5219140000000007</v>
      </c>
      <c r="F238" s="2">
        <v>-9.8149110000000004</v>
      </c>
      <c r="G238">
        <f t="shared" si="4"/>
        <v>-2692.7053497942388</v>
      </c>
    </row>
    <row r="239" spans="5:7" x14ac:dyDescent="0.25">
      <c r="E239" s="2">
        <v>8.5580239999999996</v>
      </c>
      <c r="F239" s="2">
        <v>-9.7845259999999996</v>
      </c>
      <c r="G239">
        <f t="shared" si="4"/>
        <v>-2684.3692729766803</v>
      </c>
    </row>
    <row r="240" spans="5:7" x14ac:dyDescent="0.25">
      <c r="E240" s="2">
        <v>8.5941340000000004</v>
      </c>
      <c r="F240" s="2">
        <v>-9.7545149999999996</v>
      </c>
      <c r="G240">
        <f t="shared" si="4"/>
        <v>-2676.1358024691358</v>
      </c>
    </row>
    <row r="241" spans="5:7" x14ac:dyDescent="0.25">
      <c r="E241" s="2">
        <v>8.6302430000000001</v>
      </c>
      <c r="F241" s="2">
        <v>-9.7248619999999999</v>
      </c>
      <c r="G241">
        <f t="shared" si="4"/>
        <v>-2668.0005486968448</v>
      </c>
    </row>
    <row r="242" spans="5:7" x14ac:dyDescent="0.25">
      <c r="E242" s="2">
        <v>8.6663530000000009</v>
      </c>
      <c r="F242" s="2">
        <v>-9.6955530000000003</v>
      </c>
      <c r="G242">
        <f t="shared" si="4"/>
        <v>-2659.9596707818932</v>
      </c>
    </row>
    <row r="243" spans="5:7" x14ac:dyDescent="0.25">
      <c r="E243" s="2">
        <v>8.7024629999999998</v>
      </c>
      <c r="F243" s="2">
        <v>-9.6665749999999999</v>
      </c>
      <c r="G243">
        <f t="shared" si="4"/>
        <v>-2652.0096021947875</v>
      </c>
    </row>
    <row r="244" spans="5:7" x14ac:dyDescent="0.25">
      <c r="E244" s="2">
        <v>8.7385730000000006</v>
      </c>
      <c r="F244" s="2">
        <v>-9.6379149999999996</v>
      </c>
      <c r="G244">
        <f t="shared" si="4"/>
        <v>-2644.1467764060358</v>
      </c>
    </row>
    <row r="245" spans="5:7" x14ac:dyDescent="0.25">
      <c r="E245" s="2">
        <v>8.7746829999999996</v>
      </c>
      <c r="F245" s="2">
        <v>-9.6095590000000009</v>
      </c>
      <c r="G245">
        <f t="shared" si="4"/>
        <v>-2636.3673525377235</v>
      </c>
    </row>
    <row r="246" spans="5:7" x14ac:dyDescent="0.25">
      <c r="E246" s="2">
        <v>8.8107919999999993</v>
      </c>
      <c r="F246" s="2">
        <v>-9.5814950000000003</v>
      </c>
      <c r="G246">
        <f t="shared" si="4"/>
        <v>-2628.668038408779</v>
      </c>
    </row>
    <row r="247" spans="5:7" x14ac:dyDescent="0.25">
      <c r="E247" s="2">
        <v>8.846902</v>
      </c>
      <c r="F247" s="2">
        <v>-9.5537130000000001</v>
      </c>
      <c r="G247">
        <f t="shared" si="4"/>
        <v>-2621.0460905349796</v>
      </c>
    </row>
    <row r="248" spans="5:7" x14ac:dyDescent="0.25">
      <c r="E248" s="2">
        <v>8.8830120000000008</v>
      </c>
      <c r="F248" s="2">
        <v>-9.5261990000000001</v>
      </c>
      <c r="G248">
        <f t="shared" si="4"/>
        <v>-2613.4976680384088</v>
      </c>
    </row>
    <row r="249" spans="5:7" x14ac:dyDescent="0.25">
      <c r="E249" s="2">
        <v>8.9191219999999998</v>
      </c>
      <c r="F249" s="2">
        <v>-9.4989439999999998</v>
      </c>
      <c r="G249">
        <f t="shared" si="4"/>
        <v>-2606.0203017832646</v>
      </c>
    </row>
    <row r="250" spans="5:7" x14ac:dyDescent="0.25">
      <c r="E250" s="2">
        <v>8.9552320000000005</v>
      </c>
      <c r="F250" s="2">
        <v>-9.4719379999999997</v>
      </c>
      <c r="G250">
        <f t="shared" si="4"/>
        <v>-2598.6112482853223</v>
      </c>
    </row>
    <row r="251" spans="5:7" x14ac:dyDescent="0.25">
      <c r="E251" s="2">
        <v>8.9913410000000002</v>
      </c>
      <c r="F251" s="2">
        <v>-9.4451689999999999</v>
      </c>
      <c r="G251">
        <f t="shared" si="4"/>
        <v>-2591.2672153635117</v>
      </c>
    </row>
    <row r="252" spans="5:7" x14ac:dyDescent="0.25">
      <c r="E252" s="2">
        <v>9.0274509999999992</v>
      </c>
      <c r="F252" s="2">
        <v>-9.4186289999999993</v>
      </c>
      <c r="G252">
        <f t="shared" si="4"/>
        <v>-2583.9860082304526</v>
      </c>
    </row>
    <row r="253" spans="5:7" x14ac:dyDescent="0.25">
      <c r="E253" s="2">
        <v>9.063561</v>
      </c>
      <c r="F253" s="2">
        <v>-9.3923070000000006</v>
      </c>
      <c r="G253">
        <f t="shared" si="4"/>
        <v>-2576.7646090534981</v>
      </c>
    </row>
    <row r="254" spans="5:7" x14ac:dyDescent="0.25">
      <c r="E254" s="2">
        <v>9.0996710000000007</v>
      </c>
      <c r="F254" s="2">
        <v>-9.3661960000000004</v>
      </c>
      <c r="G254">
        <f t="shared" si="4"/>
        <v>-2569.6010973936905</v>
      </c>
    </row>
    <row r="255" spans="5:7" x14ac:dyDescent="0.25">
      <c r="E255" s="2">
        <v>9.1357809999999997</v>
      </c>
      <c r="F255" s="2">
        <v>-9.340287</v>
      </c>
      <c r="G255">
        <f t="shared" si="4"/>
        <v>-2562.4930041152261</v>
      </c>
    </row>
    <row r="256" spans="5:7" x14ac:dyDescent="0.25">
      <c r="E256" s="2">
        <v>9.1718899999999994</v>
      </c>
      <c r="F256" s="2">
        <v>-9.3145710000000008</v>
      </c>
      <c r="G256">
        <f t="shared" si="4"/>
        <v>-2555.4378600823047</v>
      </c>
    </row>
    <row r="257" spans="5:7" x14ac:dyDescent="0.25">
      <c r="E257" s="2">
        <v>9.2080000000000002</v>
      </c>
      <c r="F257" s="2">
        <v>-9.2890409999999992</v>
      </c>
      <c r="G257">
        <f t="shared" si="4"/>
        <v>-2548.4337448559672</v>
      </c>
    </row>
  </sheetData>
  <conditionalFormatting sqref="J1">
    <cfRule type="top10" dxfId="1" priority="2" percent="1" rank="1"/>
  </conditionalFormatting>
  <conditionalFormatting sqref="K3:K41">
    <cfRule type="top10" dxfId="0" priority="1" percent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5"/>
  <sheetViews>
    <sheetView workbookViewId="0">
      <selection activeCell="K2" sqref="K2:P5"/>
    </sheetView>
  </sheetViews>
  <sheetFormatPr defaultRowHeight="15" x14ac:dyDescent="0.25"/>
  <cols>
    <col min="11" max="11" width="26.85546875" customWidth="1"/>
  </cols>
  <sheetData>
    <row r="1" spans="1:16" x14ac:dyDescent="0.25">
      <c r="A1" t="s">
        <v>42</v>
      </c>
      <c r="K1" t="s">
        <v>39</v>
      </c>
    </row>
    <row r="2" spans="1:16" x14ac:dyDescent="0.25">
      <c r="K2" t="s">
        <v>161</v>
      </c>
      <c r="L2" t="s">
        <v>162</v>
      </c>
      <c r="M2">
        <v>3.6469383</v>
      </c>
      <c r="N2" t="s">
        <v>44</v>
      </c>
      <c r="O2">
        <v>5.8913399999999998E-2</v>
      </c>
      <c r="P2">
        <v>0.95595830000000004</v>
      </c>
    </row>
    <row r="3" spans="1:16" x14ac:dyDescent="0.25">
      <c r="A3" t="s">
        <v>9</v>
      </c>
      <c r="K3" t="s">
        <v>163</v>
      </c>
      <c r="L3" t="s">
        <v>162</v>
      </c>
      <c r="M3">
        <v>1.9517385</v>
      </c>
      <c r="N3" t="s">
        <v>44</v>
      </c>
      <c r="O3">
        <v>2.9104000000000001E-2</v>
      </c>
      <c r="P3">
        <v>0.95301780000000003</v>
      </c>
    </row>
    <row r="4" spans="1:16" x14ac:dyDescent="0.25">
      <c r="K4" t="s">
        <v>164</v>
      </c>
      <c r="L4" t="s">
        <v>162</v>
      </c>
      <c r="M4">
        <v>3.4735214999999999</v>
      </c>
      <c r="N4" t="s">
        <v>44</v>
      </c>
      <c r="O4">
        <v>5.6772900000000001E-2</v>
      </c>
      <c r="P4">
        <v>0.97320379999999995</v>
      </c>
    </row>
    <row r="5" spans="1:16" x14ac:dyDescent="0.25">
      <c r="A5" t="s">
        <v>10</v>
      </c>
      <c r="K5" t="s">
        <v>165</v>
      </c>
      <c r="L5" t="s">
        <v>162</v>
      </c>
      <c r="M5">
        <v>0.70104420000000001</v>
      </c>
      <c r="N5" t="s">
        <v>44</v>
      </c>
      <c r="O5">
        <v>1.1680599999999999E-2</v>
      </c>
      <c r="P5">
        <v>0.97420519999999999</v>
      </c>
    </row>
    <row r="6" spans="1:16" x14ac:dyDescent="0.25">
      <c r="A6" t="s">
        <v>45</v>
      </c>
      <c r="K6" t="s">
        <v>146</v>
      </c>
      <c r="L6">
        <v>-0.2727271</v>
      </c>
      <c r="M6" t="s">
        <v>44</v>
      </c>
      <c r="N6">
        <v>5.13138E-2</v>
      </c>
      <c r="O6">
        <v>0.73721689999999995</v>
      </c>
    </row>
    <row r="7" spans="1:16" x14ac:dyDescent="0.25">
      <c r="A7" t="s">
        <v>11</v>
      </c>
      <c r="K7" t="s">
        <v>147</v>
      </c>
      <c r="L7">
        <v>-30.7478406</v>
      </c>
      <c r="M7" t="s">
        <v>44</v>
      </c>
      <c r="N7">
        <v>8.7025099999999994E-2</v>
      </c>
      <c r="O7">
        <v>0.6558176</v>
      </c>
    </row>
    <row r="8" spans="1:16" x14ac:dyDescent="0.25">
      <c r="A8" t="s">
        <v>12</v>
      </c>
      <c r="K8" t="s">
        <v>148</v>
      </c>
      <c r="L8">
        <v>0.66395740000000003</v>
      </c>
      <c r="M8" t="s">
        <v>44</v>
      </c>
      <c r="N8">
        <v>0.1184528</v>
      </c>
      <c r="O8">
        <v>0.96416409999999997</v>
      </c>
    </row>
    <row r="9" spans="1:16" x14ac:dyDescent="0.25">
      <c r="A9" t="s">
        <v>13</v>
      </c>
      <c r="K9" t="s">
        <v>149</v>
      </c>
      <c r="L9">
        <v>-12.875361699999999</v>
      </c>
      <c r="M9" t="s">
        <v>44</v>
      </c>
      <c r="N9">
        <v>0.97309230000000002</v>
      </c>
      <c r="O9">
        <v>0.97002219999999995</v>
      </c>
    </row>
    <row r="10" spans="1:16" x14ac:dyDescent="0.25">
      <c r="A10" t="s">
        <v>46</v>
      </c>
      <c r="B10">
        <v>8.5449999999999999</v>
      </c>
      <c r="K10" t="s">
        <v>150</v>
      </c>
      <c r="L10">
        <v>0.67237590000000003</v>
      </c>
      <c r="M10" t="s">
        <v>44</v>
      </c>
      <c r="N10">
        <v>3.2287299999999998E-2</v>
      </c>
      <c r="O10">
        <v>0.91915000000000002</v>
      </c>
    </row>
    <row r="11" spans="1:16" x14ac:dyDescent="0.25">
      <c r="A11" t="s">
        <v>47</v>
      </c>
      <c r="K11" t="s">
        <v>21</v>
      </c>
      <c r="L11">
        <v>298.14999999999998</v>
      </c>
    </row>
    <row r="12" spans="1:16" x14ac:dyDescent="0.25">
      <c r="A12" t="s">
        <v>14</v>
      </c>
    </row>
    <row r="13" spans="1:16" x14ac:dyDescent="0.25">
      <c r="A13" t="s">
        <v>48</v>
      </c>
    </row>
    <row r="14" spans="1:16" x14ac:dyDescent="0.25">
      <c r="A14" t="s">
        <v>15</v>
      </c>
    </row>
    <row r="15" spans="1:16" x14ac:dyDescent="0.25">
      <c r="A15" t="s">
        <v>49</v>
      </c>
    </row>
    <row r="16" spans="1:16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16</v>
      </c>
    </row>
    <row r="20" spans="1:1" x14ac:dyDescent="0.25">
      <c r="A20" t="s">
        <v>17</v>
      </c>
    </row>
    <row r="22" spans="1:1" x14ac:dyDescent="0.25">
      <c r="A22" t="s">
        <v>43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21</v>
      </c>
    </row>
    <row r="36" spans="1:1" x14ac:dyDescent="0.25">
      <c r="A36" t="s">
        <v>19</v>
      </c>
    </row>
    <row r="37" spans="1:1" x14ac:dyDescent="0.25">
      <c r="A37" t="s">
        <v>22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21</v>
      </c>
    </row>
    <row r="48" spans="1:1" x14ac:dyDescent="0.25">
      <c r="A48" t="s">
        <v>19</v>
      </c>
    </row>
    <row r="49" spans="1:1" x14ac:dyDescent="0.25">
      <c r="A49" t="s">
        <v>23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21</v>
      </c>
    </row>
    <row r="60" spans="1:1" x14ac:dyDescent="0.25">
      <c r="A60" t="s">
        <v>19</v>
      </c>
    </row>
    <row r="61" spans="1:1" x14ac:dyDescent="0.25">
      <c r="A61" t="s">
        <v>24</v>
      </c>
    </row>
    <row r="62" spans="1:1" x14ac:dyDescent="0.25">
      <c r="A62" t="s">
        <v>52</v>
      </c>
    </row>
    <row r="63" spans="1:1" x14ac:dyDescent="0.25">
      <c r="A63" t="s">
        <v>53</v>
      </c>
    </row>
    <row r="64" spans="1:1" x14ac:dyDescent="0.25">
      <c r="A64" t="s">
        <v>54</v>
      </c>
    </row>
    <row r="65" spans="1:1" x14ac:dyDescent="0.25">
      <c r="A65" t="s">
        <v>55</v>
      </c>
    </row>
    <row r="66" spans="1:1" x14ac:dyDescent="0.25">
      <c r="A66" t="s">
        <v>71</v>
      </c>
    </row>
    <row r="67" spans="1:1" x14ac:dyDescent="0.25">
      <c r="A67" t="s">
        <v>72</v>
      </c>
    </row>
    <row r="68" spans="1:1" x14ac:dyDescent="0.25">
      <c r="A68" t="s">
        <v>73</v>
      </c>
    </row>
    <row r="69" spans="1:1" x14ac:dyDescent="0.25">
      <c r="A69" t="s">
        <v>74</v>
      </c>
    </row>
    <row r="70" spans="1:1" x14ac:dyDescent="0.25">
      <c r="A70" t="s">
        <v>75</v>
      </c>
    </row>
    <row r="71" spans="1:1" x14ac:dyDescent="0.25">
      <c r="A71" t="s">
        <v>21</v>
      </c>
    </row>
    <row r="72" spans="1:1" x14ac:dyDescent="0.25">
      <c r="A72" t="s">
        <v>19</v>
      </c>
    </row>
    <row r="73" spans="1:1" x14ac:dyDescent="0.25">
      <c r="A73" t="s">
        <v>25</v>
      </c>
    </row>
    <row r="74" spans="1:1" x14ac:dyDescent="0.25">
      <c r="A74" t="s">
        <v>52</v>
      </c>
    </row>
    <row r="75" spans="1:1" x14ac:dyDescent="0.25">
      <c r="A75" t="s">
        <v>53</v>
      </c>
    </row>
    <row r="76" spans="1:1" x14ac:dyDescent="0.25">
      <c r="A76" t="s">
        <v>54</v>
      </c>
    </row>
    <row r="77" spans="1:1" x14ac:dyDescent="0.25">
      <c r="A77" t="s">
        <v>55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21</v>
      </c>
    </row>
    <row r="84" spans="1:1" x14ac:dyDescent="0.25">
      <c r="A84" t="s">
        <v>19</v>
      </c>
    </row>
    <row r="85" spans="1:1" x14ac:dyDescent="0.25">
      <c r="A85" t="s">
        <v>26</v>
      </c>
    </row>
    <row r="86" spans="1:1" x14ac:dyDescent="0.25">
      <c r="A86" t="s">
        <v>52</v>
      </c>
    </row>
    <row r="87" spans="1:1" x14ac:dyDescent="0.25">
      <c r="A87" t="s">
        <v>53</v>
      </c>
    </row>
    <row r="88" spans="1:1" x14ac:dyDescent="0.25">
      <c r="A88" t="s">
        <v>54</v>
      </c>
    </row>
    <row r="89" spans="1:1" x14ac:dyDescent="0.25">
      <c r="A89" t="s">
        <v>55</v>
      </c>
    </row>
    <row r="90" spans="1:1" x14ac:dyDescent="0.25">
      <c r="A90" t="s">
        <v>81</v>
      </c>
    </row>
    <row r="91" spans="1:1" x14ac:dyDescent="0.25">
      <c r="A91" t="s">
        <v>82</v>
      </c>
    </row>
    <row r="92" spans="1:1" x14ac:dyDescent="0.25">
      <c r="A92" t="s">
        <v>83</v>
      </c>
    </row>
    <row r="93" spans="1:1" x14ac:dyDescent="0.25">
      <c r="A93" t="s">
        <v>84</v>
      </c>
    </row>
    <row r="94" spans="1:1" x14ac:dyDescent="0.25">
      <c r="A94" t="s">
        <v>85</v>
      </c>
    </row>
    <row r="95" spans="1:1" x14ac:dyDescent="0.25">
      <c r="A95" t="s">
        <v>21</v>
      </c>
    </row>
    <row r="96" spans="1:1" x14ac:dyDescent="0.25">
      <c r="A96" t="s">
        <v>19</v>
      </c>
    </row>
    <row r="97" spans="1:1" x14ac:dyDescent="0.25">
      <c r="A97" t="s">
        <v>27</v>
      </c>
    </row>
    <row r="98" spans="1:1" x14ac:dyDescent="0.25">
      <c r="A98" t="s">
        <v>52</v>
      </c>
    </row>
    <row r="99" spans="1:1" x14ac:dyDescent="0.25">
      <c r="A99" t="s">
        <v>53</v>
      </c>
    </row>
    <row r="100" spans="1:1" x14ac:dyDescent="0.25">
      <c r="A100" t="s">
        <v>54</v>
      </c>
    </row>
    <row r="101" spans="1:1" x14ac:dyDescent="0.25">
      <c r="A101" t="s">
        <v>55</v>
      </c>
    </row>
    <row r="102" spans="1:1" x14ac:dyDescent="0.25">
      <c r="A102" t="s">
        <v>86</v>
      </c>
    </row>
    <row r="103" spans="1:1" x14ac:dyDescent="0.25">
      <c r="A103" t="s">
        <v>87</v>
      </c>
    </row>
    <row r="104" spans="1:1" x14ac:dyDescent="0.25">
      <c r="A104" t="s">
        <v>88</v>
      </c>
    </row>
    <row r="105" spans="1:1" x14ac:dyDescent="0.25">
      <c r="A105" t="s">
        <v>89</v>
      </c>
    </row>
    <row r="106" spans="1:1" x14ac:dyDescent="0.25">
      <c r="A106" t="s">
        <v>90</v>
      </c>
    </row>
    <row r="107" spans="1:1" x14ac:dyDescent="0.25">
      <c r="A107" t="s">
        <v>21</v>
      </c>
    </row>
    <row r="108" spans="1:1" x14ac:dyDescent="0.25">
      <c r="A108" t="s">
        <v>19</v>
      </c>
    </row>
    <row r="109" spans="1:1" x14ac:dyDescent="0.25">
      <c r="A109" t="s">
        <v>28</v>
      </c>
    </row>
    <row r="110" spans="1:1" x14ac:dyDescent="0.25">
      <c r="A110" t="s">
        <v>52</v>
      </c>
    </row>
    <row r="111" spans="1:1" x14ac:dyDescent="0.25">
      <c r="A111" t="s">
        <v>53</v>
      </c>
    </row>
    <row r="112" spans="1:1" x14ac:dyDescent="0.25">
      <c r="A112" t="s">
        <v>54</v>
      </c>
    </row>
    <row r="113" spans="1:1" x14ac:dyDescent="0.25">
      <c r="A113" t="s">
        <v>55</v>
      </c>
    </row>
    <row r="114" spans="1:1" x14ac:dyDescent="0.25">
      <c r="A114" t="s">
        <v>91</v>
      </c>
    </row>
    <row r="115" spans="1:1" x14ac:dyDescent="0.25">
      <c r="A115" t="s">
        <v>92</v>
      </c>
    </row>
    <row r="116" spans="1:1" x14ac:dyDescent="0.25">
      <c r="A116" t="s">
        <v>93</v>
      </c>
    </row>
    <row r="117" spans="1:1" x14ac:dyDescent="0.25">
      <c r="A117" t="s">
        <v>94</v>
      </c>
    </row>
    <row r="118" spans="1:1" x14ac:dyDescent="0.25">
      <c r="A118" t="s">
        <v>95</v>
      </c>
    </row>
    <row r="119" spans="1:1" x14ac:dyDescent="0.25">
      <c r="A119" t="s">
        <v>21</v>
      </c>
    </row>
    <row r="120" spans="1:1" x14ac:dyDescent="0.25">
      <c r="A120" t="s">
        <v>19</v>
      </c>
    </row>
    <row r="121" spans="1:1" x14ac:dyDescent="0.25">
      <c r="A121" t="s">
        <v>29</v>
      </c>
    </row>
    <row r="122" spans="1:1" x14ac:dyDescent="0.25">
      <c r="A122" t="s">
        <v>52</v>
      </c>
    </row>
    <row r="123" spans="1:1" x14ac:dyDescent="0.25">
      <c r="A123" t="s">
        <v>53</v>
      </c>
    </row>
    <row r="124" spans="1:1" x14ac:dyDescent="0.25">
      <c r="A124" t="s">
        <v>54</v>
      </c>
    </row>
    <row r="125" spans="1:1" x14ac:dyDescent="0.25">
      <c r="A125" t="s">
        <v>55</v>
      </c>
    </row>
    <row r="126" spans="1:1" x14ac:dyDescent="0.25">
      <c r="A126" t="s">
        <v>96</v>
      </c>
    </row>
    <row r="127" spans="1:1" x14ac:dyDescent="0.25">
      <c r="A127" t="s">
        <v>97</v>
      </c>
    </row>
    <row r="128" spans="1:1" x14ac:dyDescent="0.25">
      <c r="A128" t="s">
        <v>98</v>
      </c>
    </row>
    <row r="129" spans="1:1" x14ac:dyDescent="0.25">
      <c r="A129" t="s">
        <v>99</v>
      </c>
    </row>
    <row r="130" spans="1:1" x14ac:dyDescent="0.25">
      <c r="A130" t="s">
        <v>100</v>
      </c>
    </row>
    <row r="131" spans="1:1" x14ac:dyDescent="0.25">
      <c r="A131" t="s">
        <v>21</v>
      </c>
    </row>
    <row r="132" spans="1:1" x14ac:dyDescent="0.25">
      <c r="A132" t="s">
        <v>19</v>
      </c>
    </row>
    <row r="133" spans="1:1" x14ac:dyDescent="0.25">
      <c r="A133" t="s">
        <v>30</v>
      </c>
    </row>
    <row r="134" spans="1:1" x14ac:dyDescent="0.25">
      <c r="A134" t="s">
        <v>52</v>
      </c>
    </row>
    <row r="135" spans="1:1" x14ac:dyDescent="0.25">
      <c r="A135" t="s">
        <v>53</v>
      </c>
    </row>
    <row r="136" spans="1:1" x14ac:dyDescent="0.25">
      <c r="A136" t="s">
        <v>54</v>
      </c>
    </row>
    <row r="137" spans="1:1" x14ac:dyDescent="0.25">
      <c r="A137" t="s">
        <v>55</v>
      </c>
    </row>
    <row r="138" spans="1:1" x14ac:dyDescent="0.25">
      <c r="A138" t="s">
        <v>101</v>
      </c>
    </row>
    <row r="139" spans="1:1" x14ac:dyDescent="0.25">
      <c r="A139" t="s">
        <v>102</v>
      </c>
    </row>
    <row r="140" spans="1:1" x14ac:dyDescent="0.25">
      <c r="A140" t="s">
        <v>103</v>
      </c>
    </row>
    <row r="141" spans="1:1" x14ac:dyDescent="0.25">
      <c r="A141" t="s">
        <v>104</v>
      </c>
    </row>
    <row r="142" spans="1:1" x14ac:dyDescent="0.25">
      <c r="A142" t="s">
        <v>105</v>
      </c>
    </row>
    <row r="143" spans="1:1" x14ac:dyDescent="0.25">
      <c r="A143" t="s">
        <v>21</v>
      </c>
    </row>
    <row r="144" spans="1:1" x14ac:dyDescent="0.25">
      <c r="A144" t="s">
        <v>19</v>
      </c>
    </row>
    <row r="145" spans="1:1" x14ac:dyDescent="0.25">
      <c r="A145" t="s">
        <v>31</v>
      </c>
    </row>
    <row r="146" spans="1:1" x14ac:dyDescent="0.25">
      <c r="A146" t="s">
        <v>52</v>
      </c>
    </row>
    <row r="147" spans="1:1" x14ac:dyDescent="0.25">
      <c r="A147" t="s">
        <v>53</v>
      </c>
    </row>
    <row r="148" spans="1:1" x14ac:dyDescent="0.25">
      <c r="A148" t="s">
        <v>54</v>
      </c>
    </row>
    <row r="149" spans="1:1" x14ac:dyDescent="0.25">
      <c r="A149" t="s">
        <v>55</v>
      </c>
    </row>
    <row r="150" spans="1:1" x14ac:dyDescent="0.25">
      <c r="A150" t="s">
        <v>106</v>
      </c>
    </row>
    <row r="151" spans="1:1" x14ac:dyDescent="0.25">
      <c r="A151" t="s">
        <v>107</v>
      </c>
    </row>
    <row r="152" spans="1:1" x14ac:dyDescent="0.25">
      <c r="A152" t="s">
        <v>108</v>
      </c>
    </row>
    <row r="153" spans="1:1" x14ac:dyDescent="0.25">
      <c r="A153" t="s">
        <v>109</v>
      </c>
    </row>
    <row r="154" spans="1:1" x14ac:dyDescent="0.25">
      <c r="A154" t="s">
        <v>110</v>
      </c>
    </row>
    <row r="155" spans="1:1" x14ac:dyDescent="0.25">
      <c r="A155" t="s">
        <v>21</v>
      </c>
    </row>
    <row r="156" spans="1:1" x14ac:dyDescent="0.25">
      <c r="A156" t="s">
        <v>19</v>
      </c>
    </row>
    <row r="157" spans="1:1" x14ac:dyDescent="0.25">
      <c r="A157" t="s">
        <v>32</v>
      </c>
    </row>
    <row r="158" spans="1:1" x14ac:dyDescent="0.25">
      <c r="A158" t="s">
        <v>52</v>
      </c>
    </row>
    <row r="159" spans="1:1" x14ac:dyDescent="0.25">
      <c r="A159" t="s">
        <v>53</v>
      </c>
    </row>
    <row r="160" spans="1:1" x14ac:dyDescent="0.25">
      <c r="A160" t="s">
        <v>54</v>
      </c>
    </row>
    <row r="161" spans="1:1" x14ac:dyDescent="0.25">
      <c r="A161" t="s">
        <v>55</v>
      </c>
    </row>
    <row r="162" spans="1:1" x14ac:dyDescent="0.25">
      <c r="A162" t="s">
        <v>111</v>
      </c>
    </row>
    <row r="163" spans="1:1" x14ac:dyDescent="0.25">
      <c r="A163" t="s">
        <v>112</v>
      </c>
    </row>
    <row r="164" spans="1:1" x14ac:dyDescent="0.25">
      <c r="A164" t="s">
        <v>113</v>
      </c>
    </row>
    <row r="165" spans="1:1" x14ac:dyDescent="0.25">
      <c r="A165" t="s">
        <v>114</v>
      </c>
    </row>
    <row r="166" spans="1:1" x14ac:dyDescent="0.25">
      <c r="A166" t="s">
        <v>115</v>
      </c>
    </row>
    <row r="167" spans="1:1" x14ac:dyDescent="0.25">
      <c r="A167" t="s">
        <v>21</v>
      </c>
    </row>
    <row r="168" spans="1:1" x14ac:dyDescent="0.25">
      <c r="A168" t="s">
        <v>19</v>
      </c>
    </row>
    <row r="169" spans="1:1" x14ac:dyDescent="0.25">
      <c r="A169" t="s">
        <v>33</v>
      </c>
    </row>
    <row r="170" spans="1:1" x14ac:dyDescent="0.25">
      <c r="A170" t="s">
        <v>52</v>
      </c>
    </row>
    <row r="171" spans="1:1" x14ac:dyDescent="0.25">
      <c r="A171" t="s">
        <v>53</v>
      </c>
    </row>
    <row r="172" spans="1:1" x14ac:dyDescent="0.25">
      <c r="A172" t="s">
        <v>54</v>
      </c>
    </row>
    <row r="173" spans="1:1" x14ac:dyDescent="0.25">
      <c r="A173" t="s">
        <v>55</v>
      </c>
    </row>
    <row r="174" spans="1:1" x14ac:dyDescent="0.25">
      <c r="A174" t="s">
        <v>116</v>
      </c>
    </row>
    <row r="175" spans="1:1" x14ac:dyDescent="0.25">
      <c r="A175" t="s">
        <v>117</v>
      </c>
    </row>
    <row r="176" spans="1:1" x14ac:dyDescent="0.25">
      <c r="A176" t="s">
        <v>118</v>
      </c>
    </row>
    <row r="177" spans="1:1" x14ac:dyDescent="0.25">
      <c r="A177" t="s">
        <v>119</v>
      </c>
    </row>
    <row r="178" spans="1:1" x14ac:dyDescent="0.25">
      <c r="A178" t="s">
        <v>120</v>
      </c>
    </row>
    <row r="179" spans="1:1" x14ac:dyDescent="0.25">
      <c r="A179" t="s">
        <v>21</v>
      </c>
    </row>
    <row r="180" spans="1:1" x14ac:dyDescent="0.25">
      <c r="A180" t="s">
        <v>19</v>
      </c>
    </row>
    <row r="181" spans="1:1" x14ac:dyDescent="0.25">
      <c r="A181" t="s">
        <v>34</v>
      </c>
    </row>
    <row r="182" spans="1:1" x14ac:dyDescent="0.25">
      <c r="A182" t="s">
        <v>52</v>
      </c>
    </row>
    <row r="183" spans="1:1" x14ac:dyDescent="0.25">
      <c r="A183" t="s">
        <v>53</v>
      </c>
    </row>
    <row r="184" spans="1:1" x14ac:dyDescent="0.25">
      <c r="A184" t="s">
        <v>54</v>
      </c>
    </row>
    <row r="185" spans="1:1" x14ac:dyDescent="0.25">
      <c r="A185" t="s">
        <v>55</v>
      </c>
    </row>
    <row r="186" spans="1:1" x14ac:dyDescent="0.25">
      <c r="A186" t="s">
        <v>121</v>
      </c>
    </row>
    <row r="187" spans="1:1" x14ac:dyDescent="0.25">
      <c r="A187" t="s">
        <v>122</v>
      </c>
    </row>
    <row r="188" spans="1:1" x14ac:dyDescent="0.25">
      <c r="A188" t="s">
        <v>123</v>
      </c>
    </row>
    <row r="189" spans="1:1" x14ac:dyDescent="0.25">
      <c r="A189" t="s">
        <v>124</v>
      </c>
    </row>
    <row r="190" spans="1:1" x14ac:dyDescent="0.25">
      <c r="A190" t="s">
        <v>125</v>
      </c>
    </row>
    <row r="191" spans="1:1" x14ac:dyDescent="0.25">
      <c r="A191" t="s">
        <v>21</v>
      </c>
    </row>
    <row r="192" spans="1:1" x14ac:dyDescent="0.25">
      <c r="A192" t="s">
        <v>19</v>
      </c>
    </row>
    <row r="193" spans="1:1" x14ac:dyDescent="0.25">
      <c r="A193" t="s">
        <v>35</v>
      </c>
    </row>
    <row r="194" spans="1:1" x14ac:dyDescent="0.25">
      <c r="A194" t="s">
        <v>52</v>
      </c>
    </row>
    <row r="195" spans="1:1" x14ac:dyDescent="0.25">
      <c r="A195" t="s">
        <v>53</v>
      </c>
    </row>
    <row r="196" spans="1:1" x14ac:dyDescent="0.25">
      <c r="A196" t="s">
        <v>54</v>
      </c>
    </row>
    <row r="197" spans="1:1" x14ac:dyDescent="0.25">
      <c r="A197" t="s">
        <v>55</v>
      </c>
    </row>
    <row r="198" spans="1:1" x14ac:dyDescent="0.25">
      <c r="A198" t="s">
        <v>126</v>
      </c>
    </row>
    <row r="199" spans="1:1" x14ac:dyDescent="0.25">
      <c r="A199" t="s">
        <v>127</v>
      </c>
    </row>
    <row r="200" spans="1:1" x14ac:dyDescent="0.25">
      <c r="A200" t="s">
        <v>128</v>
      </c>
    </row>
    <row r="201" spans="1:1" x14ac:dyDescent="0.25">
      <c r="A201" t="s">
        <v>129</v>
      </c>
    </row>
    <row r="202" spans="1:1" x14ac:dyDescent="0.25">
      <c r="A202" t="s">
        <v>130</v>
      </c>
    </row>
    <row r="203" spans="1:1" x14ac:dyDescent="0.25">
      <c r="A203" t="s">
        <v>21</v>
      </c>
    </row>
    <row r="204" spans="1:1" x14ac:dyDescent="0.25">
      <c r="A204" t="s">
        <v>19</v>
      </c>
    </row>
    <row r="205" spans="1:1" x14ac:dyDescent="0.25">
      <c r="A205" t="s">
        <v>36</v>
      </c>
    </row>
    <row r="206" spans="1:1" x14ac:dyDescent="0.25">
      <c r="A206" t="s">
        <v>52</v>
      </c>
    </row>
    <row r="207" spans="1:1" x14ac:dyDescent="0.25">
      <c r="A207" t="s">
        <v>53</v>
      </c>
    </row>
    <row r="208" spans="1:1" x14ac:dyDescent="0.25">
      <c r="A208" t="s">
        <v>54</v>
      </c>
    </row>
    <row r="209" spans="1:1" x14ac:dyDescent="0.25">
      <c r="A209" t="s">
        <v>55</v>
      </c>
    </row>
    <row r="210" spans="1:1" x14ac:dyDescent="0.25">
      <c r="A210" t="s">
        <v>131</v>
      </c>
    </row>
    <row r="211" spans="1:1" x14ac:dyDescent="0.25">
      <c r="A211" t="s">
        <v>132</v>
      </c>
    </row>
    <row r="212" spans="1:1" x14ac:dyDescent="0.25">
      <c r="A212" t="s">
        <v>133</v>
      </c>
    </row>
    <row r="213" spans="1:1" x14ac:dyDescent="0.25">
      <c r="A213" t="s">
        <v>134</v>
      </c>
    </row>
    <row r="214" spans="1:1" x14ac:dyDescent="0.25">
      <c r="A214" t="s">
        <v>135</v>
      </c>
    </row>
    <row r="215" spans="1:1" x14ac:dyDescent="0.25">
      <c r="A215" t="s">
        <v>21</v>
      </c>
    </row>
    <row r="216" spans="1:1" x14ac:dyDescent="0.25">
      <c r="A216" t="s">
        <v>19</v>
      </c>
    </row>
    <row r="217" spans="1:1" x14ac:dyDescent="0.25">
      <c r="A217" t="s">
        <v>37</v>
      </c>
    </row>
    <row r="218" spans="1:1" x14ac:dyDescent="0.25">
      <c r="A218" t="s">
        <v>52</v>
      </c>
    </row>
    <row r="219" spans="1:1" x14ac:dyDescent="0.25">
      <c r="A219" t="s">
        <v>53</v>
      </c>
    </row>
    <row r="220" spans="1:1" x14ac:dyDescent="0.25">
      <c r="A220" t="s">
        <v>54</v>
      </c>
    </row>
    <row r="221" spans="1:1" x14ac:dyDescent="0.25">
      <c r="A221" t="s">
        <v>55</v>
      </c>
    </row>
    <row r="222" spans="1:1" x14ac:dyDescent="0.25">
      <c r="A222" t="s">
        <v>136</v>
      </c>
    </row>
    <row r="223" spans="1:1" x14ac:dyDescent="0.25">
      <c r="A223" t="s">
        <v>137</v>
      </c>
    </row>
    <row r="224" spans="1:1" x14ac:dyDescent="0.25">
      <c r="A224" t="s">
        <v>138</v>
      </c>
    </row>
    <row r="225" spans="1:1" x14ac:dyDescent="0.25">
      <c r="A225" t="s">
        <v>139</v>
      </c>
    </row>
    <row r="226" spans="1:1" x14ac:dyDescent="0.25">
      <c r="A226" t="s">
        <v>140</v>
      </c>
    </row>
    <row r="227" spans="1:1" x14ac:dyDescent="0.25">
      <c r="A227" t="s">
        <v>21</v>
      </c>
    </row>
    <row r="228" spans="1:1" x14ac:dyDescent="0.25">
      <c r="A228" t="s">
        <v>19</v>
      </c>
    </row>
    <row r="229" spans="1:1" x14ac:dyDescent="0.25">
      <c r="A229" t="s">
        <v>38</v>
      </c>
    </row>
    <row r="230" spans="1:1" x14ac:dyDescent="0.25">
      <c r="A230" t="s">
        <v>52</v>
      </c>
    </row>
    <row r="231" spans="1:1" x14ac:dyDescent="0.25">
      <c r="A231" t="s">
        <v>53</v>
      </c>
    </row>
    <row r="232" spans="1:1" x14ac:dyDescent="0.25">
      <c r="A232" t="s">
        <v>54</v>
      </c>
    </row>
    <row r="233" spans="1:1" x14ac:dyDescent="0.25">
      <c r="A233" t="s">
        <v>55</v>
      </c>
    </row>
    <row r="234" spans="1:1" x14ac:dyDescent="0.25">
      <c r="A234" t="s">
        <v>141</v>
      </c>
    </row>
    <row r="235" spans="1:1" x14ac:dyDescent="0.25">
      <c r="A235" t="s">
        <v>142</v>
      </c>
    </row>
    <row r="236" spans="1:1" x14ac:dyDescent="0.25">
      <c r="A236" t="s">
        <v>143</v>
      </c>
    </row>
    <row r="237" spans="1:1" x14ac:dyDescent="0.25">
      <c r="A237" t="s">
        <v>144</v>
      </c>
    </row>
    <row r="238" spans="1:1" x14ac:dyDescent="0.25">
      <c r="A238" t="s">
        <v>145</v>
      </c>
    </row>
    <row r="239" spans="1:1" x14ac:dyDescent="0.25">
      <c r="A239" t="s">
        <v>21</v>
      </c>
    </row>
    <row r="240" spans="1:1" x14ac:dyDescent="0.25">
      <c r="A240" t="s">
        <v>19</v>
      </c>
    </row>
    <row r="241" spans="1:1" x14ac:dyDescent="0.25">
      <c r="A241" t="s">
        <v>39</v>
      </c>
    </row>
    <row r="242" spans="1:1" x14ac:dyDescent="0.25">
      <c r="A242" t="s">
        <v>52</v>
      </c>
    </row>
    <row r="243" spans="1:1" x14ac:dyDescent="0.25">
      <c r="A243" t="s">
        <v>53</v>
      </c>
    </row>
    <row r="244" spans="1:1" x14ac:dyDescent="0.25">
      <c r="A244" t="s">
        <v>54</v>
      </c>
    </row>
    <row r="245" spans="1:1" x14ac:dyDescent="0.25">
      <c r="A245" t="s">
        <v>55</v>
      </c>
    </row>
    <row r="246" spans="1:1" x14ac:dyDescent="0.25">
      <c r="A246" t="s">
        <v>146</v>
      </c>
    </row>
    <row r="247" spans="1:1" x14ac:dyDescent="0.25">
      <c r="A247" t="s">
        <v>147</v>
      </c>
    </row>
    <row r="248" spans="1:1" x14ac:dyDescent="0.25">
      <c r="A248" t="s">
        <v>148</v>
      </c>
    </row>
    <row r="249" spans="1:1" x14ac:dyDescent="0.25">
      <c r="A249" t="s">
        <v>149</v>
      </c>
    </row>
    <row r="250" spans="1:1" x14ac:dyDescent="0.25">
      <c r="A250" t="s">
        <v>150</v>
      </c>
    </row>
    <row r="251" spans="1:1" x14ac:dyDescent="0.25">
      <c r="A251" t="s">
        <v>21</v>
      </c>
    </row>
    <row r="252" spans="1:1" x14ac:dyDescent="0.25">
      <c r="A252" t="s">
        <v>19</v>
      </c>
    </row>
    <row r="253" spans="1:1" x14ac:dyDescent="0.25">
      <c r="A253" t="s">
        <v>40</v>
      </c>
    </row>
    <row r="254" spans="1:1" x14ac:dyDescent="0.25">
      <c r="A254" t="s">
        <v>52</v>
      </c>
    </row>
    <row r="255" spans="1:1" x14ac:dyDescent="0.25">
      <c r="A255" t="s">
        <v>53</v>
      </c>
    </row>
    <row r="256" spans="1:1" x14ac:dyDescent="0.25">
      <c r="A256" t="s">
        <v>54</v>
      </c>
    </row>
    <row r="257" spans="1:1" x14ac:dyDescent="0.25">
      <c r="A257" t="s">
        <v>55</v>
      </c>
    </row>
    <row r="258" spans="1:1" x14ac:dyDescent="0.25">
      <c r="A258" t="s">
        <v>151</v>
      </c>
    </row>
    <row r="259" spans="1:1" x14ac:dyDescent="0.25">
      <c r="A259" t="s">
        <v>152</v>
      </c>
    </row>
    <row r="260" spans="1:1" x14ac:dyDescent="0.25">
      <c r="A260" t="s">
        <v>153</v>
      </c>
    </row>
    <row r="261" spans="1:1" x14ac:dyDescent="0.25">
      <c r="A261" t="s">
        <v>154</v>
      </c>
    </row>
    <row r="262" spans="1:1" x14ac:dyDescent="0.25">
      <c r="A262" t="s">
        <v>155</v>
      </c>
    </row>
    <row r="263" spans="1:1" x14ac:dyDescent="0.25">
      <c r="A263" t="s">
        <v>21</v>
      </c>
    </row>
    <row r="264" spans="1:1" x14ac:dyDescent="0.25">
      <c r="A264" t="s">
        <v>19</v>
      </c>
    </row>
    <row r="265" spans="1:1" x14ac:dyDescent="0.25">
      <c r="A265" t="s">
        <v>41</v>
      </c>
    </row>
    <row r="266" spans="1:1" x14ac:dyDescent="0.25">
      <c r="A266" t="s">
        <v>52</v>
      </c>
    </row>
    <row r="267" spans="1:1" x14ac:dyDescent="0.25">
      <c r="A267" t="s">
        <v>53</v>
      </c>
    </row>
    <row r="268" spans="1:1" x14ac:dyDescent="0.25">
      <c r="A268" t="s">
        <v>54</v>
      </c>
    </row>
    <row r="269" spans="1:1" x14ac:dyDescent="0.25">
      <c r="A269" t="s">
        <v>55</v>
      </c>
    </row>
    <row r="270" spans="1:1" x14ac:dyDescent="0.25">
      <c r="A270" t="s">
        <v>156</v>
      </c>
    </row>
    <row r="271" spans="1:1" x14ac:dyDescent="0.25">
      <c r="A271" t="s">
        <v>157</v>
      </c>
    </row>
    <row r="272" spans="1:1" x14ac:dyDescent="0.25">
      <c r="A272" t="s">
        <v>158</v>
      </c>
    </row>
    <row r="273" spans="1:1" x14ac:dyDescent="0.25">
      <c r="A273" t="s">
        <v>159</v>
      </c>
    </row>
    <row r="274" spans="1:1" x14ac:dyDescent="0.25">
      <c r="A274" t="s">
        <v>160</v>
      </c>
    </row>
    <row r="275" spans="1:1" x14ac:dyDescent="0.25">
      <c r="A27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5" x14ac:dyDescent="0.25"/>
  <cols>
    <col min="1" max="1" width="14.140625" customWidth="1"/>
  </cols>
  <sheetData>
    <row r="1" spans="1:3" x14ac:dyDescent="0.25">
      <c r="A1" t="s">
        <v>7</v>
      </c>
      <c r="B1">
        <v>3.6469383</v>
      </c>
      <c r="C1">
        <v>5.8913399999999998E-2</v>
      </c>
    </row>
    <row r="2" spans="1:3" x14ac:dyDescent="0.25">
      <c r="A2" t="s">
        <v>8</v>
      </c>
      <c r="B2">
        <v>3.4735214999999999</v>
      </c>
      <c r="C2">
        <v>5.6772900000000001E-2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fit</vt:lpstr>
      <vt:lpstr>stat</vt:lpstr>
      <vt:lpstr>dg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2017-10-02T12:10:09Z</dcterms:created>
  <dcterms:modified xsi:type="dcterms:W3CDTF">2018-04-21T02:34:32Z</dcterms:modified>
</cp:coreProperties>
</file>