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vonne\Dropbox (BMP Laserlab)\TIM_barrel\CD_data\20180419-SsS70A-I107K-30\"/>
    </mc:Choice>
  </mc:AlternateContent>
  <bookViews>
    <workbookView xWindow="0" yWindow="0" windowWidth="20985" windowHeight="6000"/>
  </bookViews>
  <sheets>
    <sheet name="fit" sheetId="1" r:id="rId1"/>
    <sheet name="stat" sheetId="2" r:id="rId2"/>
    <sheet name="d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3" i="1"/>
  <c r="C44" i="1"/>
  <c r="C41" i="1" l="1"/>
  <c r="G257" i="1" l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J1" i="1"/>
  <c r="G1" i="1"/>
  <c r="F1" i="1"/>
  <c r="C1" i="1"/>
  <c r="B1" i="1"/>
</calcChain>
</file>

<file path=xl/sharedStrings.xml><?xml version="1.0" encoding="utf-8"?>
<sst xmlns="http://schemas.openxmlformats.org/spreadsheetml/2006/main" count="313" uniqueCount="173">
  <si>
    <t>Urea</t>
  </si>
  <si>
    <t xml:space="preserve">Protein </t>
  </si>
  <si>
    <t>#AA</t>
  </si>
  <si>
    <t>Final conc</t>
  </si>
  <si>
    <t>uM</t>
  </si>
  <si>
    <t>temp</t>
  </si>
  <si>
    <t>C</t>
  </si>
  <si>
    <t>Gni</t>
  </si>
  <si>
    <t>Giu</t>
  </si>
  <si>
    <t xml:space="preserve"> %-----------FIT INFO AND STATISTICS-----------%</t>
  </si>
  <si>
    <t xml:space="preserve">    DATA FROM FILE    240.0000000                          </t>
  </si>
  <si>
    <t xml:space="preserve">    MARQUARDT NON-LINEAR LEAST-SQUARES FIT</t>
  </si>
  <si>
    <t xml:space="preserve">    NUMERICAL PARTIAL DERIVATIVES</t>
  </si>
  <si>
    <t xml:space="preserve">    MATRIX INVERSION BY GAUSS-JORDAN</t>
  </si>
  <si>
    <t xml:space="preserve">    FIT TOLERANCE =    1.0000000000000000E-004</t>
  </si>
  <si>
    <t xml:space="preserve">    TOTAL # OF VAR PARAMETERS =          109</t>
  </si>
  <si>
    <t xml:space="preserve">    GOODNESS OF FIT =    1.0000000000000000     </t>
  </si>
  <si>
    <t xml:space="preserve"> %---------------   PARAMETERS  ---------------%</t>
  </si>
  <si>
    <t xml:space="preserve">                                    value             stddev     dependency</t>
  </si>
  <si>
    <t xml:space="preserve">     </t>
  </si>
  <si>
    <t xml:space="preserve"> &gt;&gt; BUFFER    11 [     240.00000]    240.0000000                          </t>
  </si>
  <si>
    <t xml:space="preserve">           TEMPERATURE (K) =    298.1500000</t>
  </si>
  <si>
    <t xml:space="preserve"> &gt;&gt; BUFFER    12 [     239.00000]    239.0000000                          </t>
  </si>
  <si>
    <t xml:space="preserve"> &gt;&gt; BUFFER    13 [     238.00000]    238.0000000                          </t>
  </si>
  <si>
    <t xml:space="preserve"> &gt;&gt; BUFFER    14 [     237.00000]    237.0000000                          </t>
  </si>
  <si>
    <t xml:space="preserve"> &gt;&gt; BUFFER    15 [     236.00000]    236.0000000                          </t>
  </si>
  <si>
    <t xml:space="preserve"> &gt;&gt; BUFFER    16 [     235.00000]    235.0000000                          </t>
  </si>
  <si>
    <t xml:space="preserve"> &gt;&gt; BUFFER    17 [     234.00000]    234.0000000                          </t>
  </si>
  <si>
    <t xml:space="preserve"> &gt;&gt; BUFFER    18 [     233.00000]    233.0000000                          </t>
  </si>
  <si>
    <t xml:space="preserve"> &gt;&gt; BUFFER    19 [     232.00000]    232.0000000                          </t>
  </si>
  <si>
    <t xml:space="preserve"> &gt;&gt; BUFFER    20 [     231.00000]    231.0000000                          </t>
  </si>
  <si>
    <t xml:space="preserve"> &gt;&gt; BUFFER    21 [     230.00000]    230.0000000                          </t>
  </si>
  <si>
    <t xml:space="preserve"> &gt;&gt; BUFFER    22 [     229.00000]    229.0000000                          </t>
  </si>
  <si>
    <t xml:space="preserve"> &gt;&gt; BUFFER    23 [     228.00000]    228.0000000                          </t>
  </si>
  <si>
    <t xml:space="preserve"> &gt;&gt; BUFFER    24 [     227.00000]    227.0000000                          </t>
  </si>
  <si>
    <t xml:space="preserve"> &gt;&gt; BUFFER    25 [     226.00000]    226.0000000                          </t>
  </si>
  <si>
    <t xml:space="preserve"> &gt;&gt; BUFFER    26 [     225.00000]    225.0000000                          </t>
  </si>
  <si>
    <t xml:space="preserve"> &gt;&gt; BUFFER    27 [     224.00000]    224.0000000                          </t>
  </si>
  <si>
    <t xml:space="preserve"> &gt;&gt; BUFFER    28 [     223.00000]    223.0000000                          </t>
  </si>
  <si>
    <t xml:space="preserve"> &gt;&gt; BUFFER    29 [     222.00000]    222.0000000                          </t>
  </si>
  <si>
    <t xml:space="preserve"> &gt;&gt; BUFFER    30 [     221.00000]    221.0000000                          </t>
  </si>
  <si>
    <t xml:space="preserve"> &gt;&gt; BUFFER    31 [     220.00000]    220.0000000                          </t>
  </si>
  <si>
    <t xml:space="preserve"> Filename: STAT.DAT     Date:               Time:         </t>
  </si>
  <si>
    <t xml:space="preserve">  </t>
  </si>
  <si>
    <t>+/-</t>
  </si>
  <si>
    <t>Gni (Kcal/mol)</t>
  </si>
  <si>
    <t>=</t>
  </si>
  <si>
    <t>Ani (Kcal/mol/[D])</t>
  </si>
  <si>
    <t>Giu (Kcal/mol)</t>
  </si>
  <si>
    <t>Aiu (Kcal/mol/[D])</t>
  </si>
  <si>
    <t xml:space="preserve">    RANGE OF POINTS USED FOR FIT:    1   43</t>
  </si>
  <si>
    <t xml:space="preserve">    CORRESPONDING DATA RANGE:       0.0000</t>
  </si>
  <si>
    <t xml:space="preserve">    CHISQ CONVERGED IN            1  ITERATIONS</t>
  </si>
  <si>
    <t xml:space="preserve">    TOTAL # OF DATA POINTS =          903</t>
  </si>
  <si>
    <t xml:space="preserve">    NO. DEGREES OF FREEDOM =          794</t>
  </si>
  <si>
    <t xml:space="preserve">    CHI-SQUARED=    12.677154709389043     </t>
  </si>
  <si>
    <t xml:space="preserve">    REDUCED CHI-SQUARED =    1.5966189810313655E-002</t>
  </si>
  <si>
    <t xml:space="preserve">            Gni (Kcal/mol) =      5.3915016  +/-      0.0718322  0.9633047</t>
  </si>
  <si>
    <t xml:space="preserve">        Ani (Kcal/mol/[D]) =      1.7944406  +/-      0.0254451  0.9655126</t>
  </si>
  <si>
    <t xml:space="preserve">            Giu (Kcal/mol) =      3.3417418  +/-      0.1338142  0.9879180</t>
  </si>
  <si>
    <t xml:space="preserve">        Aiu (Kcal/mol/[D]) =      0.6491467  +/-      0.0238899  0.9871294</t>
  </si>
  <si>
    <t xml:space="preserve">  SLOPE OF NATIVE BASELINE =     -0.0750140  +/-      0.0639184  0.7717524</t>
  </si>
  <si>
    <t xml:space="preserve">  Y-INT OF NATIVE BASELINE =     -7.5856281  +/-      0.0937008  0.6748719</t>
  </si>
  <si>
    <t xml:space="preserve"> SLOPE OF UNFOLDED BASELIN =     -0.0117128  +/-      0.0661969  0.9354896</t>
  </si>
  <si>
    <t xml:space="preserve"> Y-INT OF UNFOLDED BASELIN =     -3.2330983  +/-      0.5343060  0.9440763</t>
  </si>
  <si>
    <t xml:space="preserve">               Z PARAMETER =      0.5035024  +/-      0.0617855  0.8120109</t>
  </si>
  <si>
    <t xml:space="preserve">  SLOPE OF NATIVE BASELINE =     -0.0736909  +/-      0.0639693  0.7715170</t>
  </si>
  <si>
    <t xml:space="preserve">  Y-INT OF NATIVE BASELINE =     -9.2288848  +/-      0.0937085  0.6747188</t>
  </si>
  <si>
    <t xml:space="preserve"> SLOPE OF UNFOLDED BASELIN =      0.0078855  +/-      0.0668009  0.9360969</t>
  </si>
  <si>
    <t xml:space="preserve"> Y-INT OF UNFOLDED BASELIN =     -3.7996040  +/-      0.5407280  0.9447816</t>
  </si>
  <si>
    <t xml:space="preserve">               Z PARAMETER =      0.5056989  +/-      0.0508406  0.8171916</t>
  </si>
  <si>
    <t xml:space="preserve">  SLOPE OF NATIVE BASELINE =     -0.0935123  +/-      0.0639989  0.7706250</t>
  </si>
  <si>
    <t xml:space="preserve">  Y-INT OF NATIVE BASELINE =    -11.0410834  +/-      0.0937017  0.6742669</t>
  </si>
  <si>
    <t xml:space="preserve"> SLOPE OF UNFOLDED BASELIN =      0.0281139  +/-      0.0679707  0.9372528</t>
  </si>
  <si>
    <t xml:space="preserve"> Y-INT OF UNFOLDED BASELIN =     -4.3521817  +/-      0.5527452  0.9460778</t>
  </si>
  <si>
    <t xml:space="preserve">               Z PARAMETER =      0.5109405  +/-      0.0426246  0.8251567</t>
  </si>
  <si>
    <t xml:space="preserve">  SLOPE OF NATIVE BASELINE =     -0.1046002  +/-      0.0641237  0.7707880</t>
  </si>
  <si>
    <t xml:space="preserve">  Y-INT OF NATIVE BASELINE =    -13.0946887  +/-      0.0937282  0.6742376</t>
  </si>
  <si>
    <t xml:space="preserve"> SLOPE OF UNFOLDED BASELIN =      0.0562674  +/-      0.0692065  0.9383890</t>
  </si>
  <si>
    <t xml:space="preserve"> Y-INT OF UNFOLDED BASELIN =     -4.9813139  +/-      0.5658664  0.9473547</t>
  </si>
  <si>
    <t xml:space="preserve">               Z PARAMETER =      0.5124277  +/-      0.0366804  0.8335431</t>
  </si>
  <si>
    <t xml:space="preserve">  SLOPE OF NATIVE BASELINE =     -0.1102079  +/-      0.0643352  0.7715631</t>
  </si>
  <si>
    <t xml:space="preserve">  Y-INT OF NATIVE BASELINE =    -15.3478779  +/-      0.0937813  0.6744314</t>
  </si>
  <si>
    <t xml:space="preserve"> SLOPE OF UNFOLDED BASELIN =      0.0865605  +/-      0.0706529  0.9396491</t>
  </si>
  <si>
    <t xml:space="preserve"> Y-INT OF UNFOLDED BASELIN =     -5.6065296  +/-      0.5814566  0.9487643</t>
  </si>
  <si>
    <t xml:space="preserve">               Z PARAMETER =      0.5123133  +/-      0.0322899  0.8427330</t>
  </si>
  <si>
    <t xml:space="preserve">  SLOPE OF NATIVE BASELINE =     -0.1387360  +/-      0.0646295  0.7730016</t>
  </si>
  <si>
    <t xml:space="preserve">  Y-INT OF NATIVE BASELINE =    -17.7886830  +/-      0.0938585  0.6748709</t>
  </si>
  <si>
    <t xml:space="preserve"> SLOPE OF UNFOLDED BASELIN =      0.1083591  +/-      0.0726622  0.9412968</t>
  </si>
  <si>
    <t xml:space="preserve"> Y-INT OF UNFOLDED BASELIN =     -6.1942729  +/-      0.6030100  0.9505603</t>
  </si>
  <si>
    <t xml:space="preserve">               Z PARAMETER =      0.5102061  +/-      0.0289696  0.8533442</t>
  </si>
  <si>
    <t xml:space="preserve">  SLOPE OF NATIVE BASELINE =     -0.1534269  +/-      0.0650185  0.7751617</t>
  </si>
  <si>
    <t xml:space="preserve">  Y-INT OF NATIVE BASELINE =    -20.3385309  +/-      0.0939653  0.6755891</t>
  </si>
  <si>
    <t xml:space="preserve"> SLOPE OF UNFOLDED BASELIN =      0.1330230  +/-      0.0749174  0.9430223</t>
  </si>
  <si>
    <t xml:space="preserve"> Y-INT OF UNFOLDED BASELIN =     -6.7671020  +/-      0.6272911  0.9524051</t>
  </si>
  <si>
    <t xml:space="preserve">               Z PARAMETER =      0.5059268  +/-      0.0266340  0.8636156</t>
  </si>
  <si>
    <t xml:space="preserve">  SLOPE OF NATIVE BASELINE =     -0.1721351  +/-      0.0654466  0.7768229</t>
  </si>
  <si>
    <t xml:space="preserve">  Y-INT OF NATIVE BASELINE =    -23.0537436  +/-      0.0940758  0.6760537</t>
  </si>
  <si>
    <t xml:space="preserve"> SLOPE OF UNFOLDED BASELIN =      0.1615198  +/-      0.0776564  0.9450224</t>
  </si>
  <si>
    <t xml:space="preserve"> Y-INT OF UNFOLDED BASELIN =     -7.4576239  +/-      0.6562223  0.9544877</t>
  </si>
  <si>
    <t xml:space="preserve">               Z PARAMETER =      0.5049012  +/-      0.0250049  0.8737259</t>
  </si>
  <si>
    <t xml:space="preserve">  SLOPE OF NATIVE BASELINE =     -0.1974944  +/-      0.0660107  0.7800713</t>
  </si>
  <si>
    <t xml:space="preserve">  Y-INT OF NATIVE BASELINE =    -25.7502212  +/-      0.0942331  0.6771908</t>
  </si>
  <si>
    <t xml:space="preserve"> SLOPE OF UNFOLDED BASELIN =      0.1672020  +/-      0.0807628  0.9470710</t>
  </si>
  <si>
    <t xml:space="preserve"> Y-INT OF UNFOLDED BASELIN =     -7.9097022  +/-      0.6892222  0.9565595</t>
  </si>
  <si>
    <t xml:space="preserve">               Z PARAMETER =      0.4975873  +/-      0.0237431  0.8833250</t>
  </si>
  <si>
    <t xml:space="preserve">  SLOPE OF NATIVE BASELINE =     -0.2170271  +/-      0.0665724  0.7829561</t>
  </si>
  <si>
    <t xml:space="preserve">  Y-INT OF NATIVE BASELINE =    -28.4483661  +/-      0.0943861  0.6781793</t>
  </si>
  <si>
    <t xml:space="preserve"> SLOPE OF UNFOLDED BASELIN =      0.1889591  +/-      0.0841452  0.9491494</t>
  </si>
  <si>
    <t xml:space="preserve"> Y-INT OF UNFOLDED BASELIN =     -8.5177659  +/-      0.7246259  0.9586025</t>
  </si>
  <si>
    <t xml:space="preserve">               Z PARAMETER =      0.4918913  +/-      0.0229087  0.8917269</t>
  </si>
  <si>
    <t xml:space="preserve">  SLOPE OF NATIVE BASELINE =     -0.2196412  +/-      0.0671733  0.7860986</t>
  </si>
  <si>
    <t xml:space="preserve">  Y-INT OF NATIVE BASELINE =    -31.0030483  +/-      0.0945513  0.6792935</t>
  </si>
  <si>
    <t xml:space="preserve"> SLOPE OF UNFOLDED BASELIN =      0.2031163  +/-      0.0874779  0.9510306</t>
  </si>
  <si>
    <t xml:space="preserve"> Y-INT OF UNFOLDED BASELIN =     -8.9948580  +/-      0.7593702  0.9604067</t>
  </si>
  <si>
    <t xml:space="preserve">               Z PARAMETER =      0.4851468  +/-      0.0222941  0.8987984</t>
  </si>
  <si>
    <t xml:space="preserve">  SLOPE OF NATIVE BASELINE =     -0.2515112  +/-      0.0677244  0.7884903</t>
  </si>
  <si>
    <t xml:space="preserve">  Y-INT OF NATIVE BASELINE =    -33.3520766  +/-      0.0946981  0.6800942</t>
  </si>
  <si>
    <t xml:space="preserve"> SLOPE OF UNFOLDED BASELIN =      0.2244514  +/-      0.0910818  0.9529387</t>
  </si>
  <si>
    <t xml:space="preserve"> Y-INT OF UNFOLDED BASELIN =     -9.5378498  +/-      0.7963552  0.9621984</t>
  </si>
  <si>
    <t xml:space="preserve">               Z PARAMETER =      0.4814407  +/-      0.0218915  0.9050351</t>
  </si>
  <si>
    <t xml:space="preserve">  SLOPE OF NATIVE BASELINE =     -0.2283211  +/-      0.0682913  0.7919237</t>
  </si>
  <si>
    <t xml:space="preserve">  Y-INT OF NATIVE BASELINE =    -35.4999487  +/-      0.0948586  0.6814299</t>
  </si>
  <si>
    <t xml:space="preserve"> SLOPE OF UNFOLDED BASELIN =      0.2263494  +/-      0.0939378  0.9542947</t>
  </si>
  <si>
    <t xml:space="preserve"> Y-INT OF UNFOLDED BASELIN =     -9.8901572  +/-      0.8260325  0.9634378</t>
  </si>
  <si>
    <t xml:space="preserve">               Z PARAMETER =      0.4717514  +/-      0.0215675  0.9095990</t>
  </si>
  <si>
    <t xml:space="preserve">  SLOPE OF NATIVE BASELINE =     -0.2226110  +/-      0.0687799  0.7945807</t>
  </si>
  <si>
    <t xml:space="preserve">  Y-INT OF NATIVE BASELINE =    -37.3839406  +/-      0.0949939  0.6824519</t>
  </si>
  <si>
    <t xml:space="preserve"> SLOPE OF UNFOLDED BASELIN =      0.2341441  +/-      0.0967186  0.9555570</t>
  </si>
  <si>
    <t xml:space="preserve"> Y-INT OF UNFOLDED BASELIN =    -10.2727472  +/-      0.8545854  0.9645774</t>
  </si>
  <si>
    <t xml:space="preserve">               Z PARAMETER =      0.4648369  +/-      0.0213519  0.9134421</t>
  </si>
  <si>
    <t xml:space="preserve">  SLOPE OF NATIVE BASELINE =     -0.2127991  +/-      0.0691706  0.7972970</t>
  </si>
  <si>
    <t xml:space="preserve">  Y-INT OF NATIVE BASELINE =    -38.8610206  +/-      0.0951059  0.6835885</t>
  </si>
  <si>
    <t xml:space="preserve"> SLOPE OF UNFOLDED BASELIN =      0.2366241  +/-      0.0989957  0.9565117</t>
  </si>
  <si>
    <t xml:space="preserve"> Y-INT OF UNFOLDED BASELIN =    -10.5590420  +/-      0.8781185  0.9654199</t>
  </si>
  <si>
    <t xml:space="preserve">               Z PARAMETER =      0.4555831  +/-      0.0212198  0.9162556</t>
  </si>
  <si>
    <t xml:space="preserve">  SLOPE OF NATIVE BASELINE =     -0.2044793  +/-      0.0694254  0.7991981</t>
  </si>
  <si>
    <t xml:space="preserve">  Y-INT OF NATIVE BASELINE =    -39.9932896  +/-      0.0951792  0.6844076</t>
  </si>
  <si>
    <t xml:space="preserve"> SLOPE OF UNFOLDED BASELIN =      0.2577171  +/-      0.1007861  0.9572343</t>
  </si>
  <si>
    <t xml:space="preserve"> Y-INT OF UNFOLDED BASELIN =    -10.9337599  +/-      0.8965487  0.9660520</t>
  </si>
  <si>
    <t xml:space="preserve">               Z PARAMETER =      0.4486179  +/-      0.0211606  0.9182186</t>
  </si>
  <si>
    <t xml:space="preserve">  SLOPE OF NATIVE BASELINE =     -0.2043651  +/-      0.0695842  0.8012028</t>
  </si>
  <si>
    <t xml:space="preserve">  Y-INT OF NATIVE BASELINE =    -40.7413230  +/-      0.0952296  0.6853542</t>
  </si>
  <si>
    <t xml:space="preserve"> SLOPE OF UNFOLDED BASELIN =      0.2679953  +/-      0.1021378  0.9577339</t>
  </si>
  <si>
    <t xml:space="preserve"> Y-INT OF UNFOLDED BASELIN =    -11.2060119  +/-      0.9107229  0.9664756</t>
  </si>
  <si>
    <t xml:space="preserve">               Z PARAMETER =      0.4392102  +/-      0.0211511  0.9195273</t>
  </si>
  <si>
    <t xml:space="preserve">  SLOPE OF NATIVE BASELINE =     -0.2090943  +/-      0.0696955  0.8028941</t>
  </si>
  <si>
    <t xml:space="preserve">  Y-INT OF NATIVE BASELINE =    -41.2166333  +/-      0.0952665  0.6861784</t>
  </si>
  <si>
    <t xml:space="preserve"> SLOPE OF UNFOLDED BASELIN =      0.2522925  +/-      0.1029113  0.9579924</t>
  </si>
  <si>
    <t xml:space="preserve"> Y-INT OF UNFOLDED BASELIN =    -11.3366122  +/-      0.9190308  0.9666854</t>
  </si>
  <si>
    <t xml:space="preserve">               Z PARAMETER =      0.4307610  +/-      0.0211439  0.9202585</t>
  </si>
  <si>
    <t xml:space="preserve">  SLOPE OF NATIVE BASELINE =     -0.1943928  +/-      0.0698783  0.8059790</t>
  </si>
  <si>
    <t xml:space="preserve">  Y-INT OF NATIVE BASELINE =    -41.5243718  +/-      0.0953288  0.6877225</t>
  </si>
  <si>
    <t xml:space="preserve"> SLOPE OF UNFOLDED BASELIN =      0.1770758  +/-      0.1032522  0.9580194</t>
  </si>
  <si>
    <t xml:space="preserve"> Y-INT OF UNFOLDED BASELIN =    -11.0360599  +/-      0.9234860  0.9666698</t>
  </si>
  <si>
    <t xml:space="preserve">               Z PARAMETER =      0.4147116  +/-      0.0211016  0.9206933</t>
  </si>
  <si>
    <t xml:space="preserve">  SLOPE OF NATIVE BASELINE =     -0.1836943  +/-      0.0696732  0.8060728</t>
  </si>
  <si>
    <t xml:space="preserve">  Y-INT OF NATIVE BASELINE =    -41.5700429  +/-      0.0952791  0.6879105</t>
  </si>
  <si>
    <t xml:space="preserve"> SLOPE OF UNFOLDED BASELIN =      0.2497836  +/-      0.1030319  0.9579005</t>
  </si>
  <si>
    <t xml:space="preserve"> Y-INT OF UNFOLDED BASELIN =    -11.7601938  +/-      0.9215960  0.9665554</t>
  </si>
  <si>
    <t xml:space="preserve">               Z PARAMETER =      0.4105247  +/-      0.0212233  0.9200918</t>
  </si>
  <si>
    <t xml:space="preserve">  SLOPE OF NATIVE BASELINE =     -0.2243362  +/-      0.0688703  0.8005594</t>
  </si>
  <si>
    <t xml:space="preserve">  Y-INT OF NATIVE BASELINE =    -41.4436312  +/-      0.0950491  0.6854741</t>
  </si>
  <si>
    <t xml:space="preserve"> SLOPE OF UNFOLDED BASELIN =      0.5453243  +/-      0.1025606  0.9578476</t>
  </si>
  <si>
    <t xml:space="preserve"> Y-INT OF UNFOLDED BASELIN =    -14.2657322  +/-      0.9155304  0.9665562</t>
  </si>
  <si>
    <t xml:space="preserve">               Z PARAMETER =      0.4305975  +/-      0.0216336  0.9183862</t>
  </si>
  <si>
    <t>SLOPE OF NATIVE BASELINE</t>
  </si>
  <si>
    <t>Y-INT OF NATIVE BASELINE</t>
  </si>
  <si>
    <t>SLOPE OF UNFOLDED BASELIN</t>
  </si>
  <si>
    <t>Y-INT OF UNFOLDED BASELIN</t>
  </si>
  <si>
    <t>Z PARAMETER</t>
  </si>
  <si>
    <t>TEMPERATURE (K)</t>
  </si>
  <si>
    <t>SsS70A_I107K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</si>
</sst>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tabSelected="1" workbookViewId="0">
      <selection activeCell="O1" sqref="O1"/>
    </sheetView>
  </sheetViews>
  <sheetFormatPr defaultRowHeight="15" x14ac:dyDescent="0.25"/>
  <cols>
    <col min="2" max="2" width="11.5703125" customWidth="1"/>
    <col min="6" max="6" width="10.7109375" customWidth="1"/>
    <col min="10" max="10" width="13.28515625" customWidth="1"/>
  </cols>
  <sheetData>
    <row r="1" spans="1:16" ht="45" x14ac:dyDescent="0.25">
      <c r="A1" s="1" t="s">
        <v>0</v>
      </c>
      <c r="B1" s="1" t="str">
        <f>CONCATENATE($O$1,"-Data")</f>
        <v>SsS70A_I107K-Data</v>
      </c>
      <c r="C1" s="1" t="str">
        <f>CONCATENATE($O$1,"-Data-MRE")</f>
        <v>SsS70A_I107K-Data-MRE</v>
      </c>
      <c r="D1" s="1"/>
      <c r="E1" s="1" t="s">
        <v>0</v>
      </c>
      <c r="F1" s="1" t="str">
        <f>CONCATENATE($O$1,"-Model")</f>
        <v>SsS70A_I107K-Model</v>
      </c>
      <c r="G1" s="1" t="str">
        <f>CONCATENATE($O$1,"-Model-MRE")</f>
        <v>SsS70A_I107K-Model-MRE</v>
      </c>
      <c r="H1" s="1"/>
      <c r="I1" s="1" t="s">
        <v>0</v>
      </c>
      <c r="J1" s="1" t="str">
        <f>CONCATENATE($O$1,"-Residual")</f>
        <v>SsS70A_I107K-Residual</v>
      </c>
      <c r="K1" s="1"/>
      <c r="N1" t="s">
        <v>1</v>
      </c>
      <c r="O1" t="s">
        <v>172</v>
      </c>
    </row>
    <row r="2" spans="1:16" x14ac:dyDescent="0.25">
      <c r="A2" s="2">
        <v>0</v>
      </c>
      <c r="B2" s="2">
        <v>-41.655180000000001</v>
      </c>
      <c r="C2">
        <f>(B2*100000)/($O$2*0.5*$O$3)</f>
        <v>-11428.0329218107</v>
      </c>
      <c r="E2" s="2">
        <v>0</v>
      </c>
      <c r="F2" s="2">
        <v>-41.522950000000002</v>
      </c>
      <c r="G2">
        <f>(F2*100000)/($O$2*0.5*$O$3)</f>
        <v>-11391.755829903977</v>
      </c>
      <c r="I2" s="2">
        <v>0</v>
      </c>
      <c r="J2" s="2">
        <v>-0.1322303</v>
      </c>
      <c r="N2" t="s">
        <v>2</v>
      </c>
      <c r="O2">
        <v>243</v>
      </c>
    </row>
    <row r="3" spans="1:16" x14ac:dyDescent="0.25">
      <c r="A3" s="2">
        <v>0.23499999999999999</v>
      </c>
      <c r="B3" s="2">
        <v>-41.593980000000002</v>
      </c>
      <c r="C3">
        <f t="shared" ref="C3:C44" si="0">(B3*100000)/($O$2*0.5*$O$3)</f>
        <v>-11411.242798353909</v>
      </c>
      <c r="E3" s="2">
        <v>3.6701959999999999E-2</v>
      </c>
      <c r="F3" s="2">
        <v>-41.529910000000001</v>
      </c>
      <c r="G3">
        <f t="shared" ref="G3:G66" si="1">(F3*100000)/($O$2*0.5*$O$3)</f>
        <v>-11393.665294924554</v>
      </c>
      <c r="I3" s="2">
        <v>0.23499999999999999</v>
      </c>
      <c r="J3" s="2">
        <v>-2.6841529999999999E-2</v>
      </c>
      <c r="K3" s="2"/>
      <c r="N3" t="s">
        <v>3</v>
      </c>
      <c r="O3">
        <v>3</v>
      </c>
      <c r="P3" t="s">
        <v>4</v>
      </c>
    </row>
    <row r="4" spans="1:16" x14ac:dyDescent="0.25">
      <c r="A4" s="2">
        <v>0.36499999999999999</v>
      </c>
      <c r="B4" s="2">
        <v>-41.426279999999998</v>
      </c>
      <c r="C4">
        <f t="shared" si="0"/>
        <v>-11365.234567901234</v>
      </c>
      <c r="E4" s="2">
        <v>7.3403919999999998E-2</v>
      </c>
      <c r="F4" s="2">
        <v>-41.536859999999997</v>
      </c>
      <c r="G4">
        <f t="shared" si="1"/>
        <v>-11395.572016460905</v>
      </c>
      <c r="I4" s="2">
        <v>0.36499999999999999</v>
      </c>
      <c r="J4" s="2">
        <v>0.16470650000000001</v>
      </c>
      <c r="K4" s="2"/>
      <c r="N4" t="s">
        <v>5</v>
      </c>
      <c r="O4">
        <v>30</v>
      </c>
      <c r="P4" t="s">
        <v>6</v>
      </c>
    </row>
    <row r="5" spans="1:16" x14ac:dyDescent="0.25">
      <c r="A5" s="2">
        <v>0.63600000000000001</v>
      </c>
      <c r="B5" s="2">
        <v>-41.449480000000001</v>
      </c>
      <c r="C5">
        <f t="shared" si="0"/>
        <v>-11371.599451303155</v>
      </c>
      <c r="E5" s="2">
        <v>0.11010590000000001</v>
      </c>
      <c r="F5" s="2">
        <v>-41.543779999999998</v>
      </c>
      <c r="G5">
        <f t="shared" si="1"/>
        <v>-11397.470507544582</v>
      </c>
      <c r="I5" s="2">
        <v>0.63600000000000001</v>
      </c>
      <c r="J5" s="2">
        <v>0.18859980000000001</v>
      </c>
      <c r="K5" s="2"/>
    </row>
    <row r="6" spans="1:16" x14ac:dyDescent="0.25">
      <c r="A6" s="2">
        <v>0.872</v>
      </c>
      <c r="B6" s="2">
        <v>-41.587980000000002</v>
      </c>
      <c r="C6">
        <f t="shared" si="0"/>
        <v>-11409.59670781893</v>
      </c>
      <c r="E6" s="2">
        <v>0.14680779999999999</v>
      </c>
      <c r="F6" s="2">
        <v>-41.55068</v>
      </c>
      <c r="G6">
        <f t="shared" si="1"/>
        <v>-11399.363511659809</v>
      </c>
      <c r="I6" s="2">
        <v>0.872</v>
      </c>
      <c r="J6" s="2">
        <v>8.5471820000000004E-2</v>
      </c>
      <c r="K6" s="2"/>
    </row>
    <row r="7" spans="1:16" x14ac:dyDescent="0.25">
      <c r="A7" s="2">
        <v>1.0609999999999999</v>
      </c>
      <c r="B7" s="2">
        <v>-41.946379999999998</v>
      </c>
      <c r="C7">
        <f t="shared" si="0"/>
        <v>-11507.9231824417</v>
      </c>
      <c r="E7" s="2">
        <v>0.1835098</v>
      </c>
      <c r="F7" s="2">
        <v>-41.557549999999999</v>
      </c>
      <c r="G7">
        <f t="shared" si="1"/>
        <v>-11401.248285322359</v>
      </c>
      <c r="I7" s="2">
        <v>1.0609999999999999</v>
      </c>
      <c r="J7" s="2">
        <v>-0.2521949</v>
      </c>
      <c r="K7" s="2"/>
    </row>
    <row r="8" spans="1:16" x14ac:dyDescent="0.25">
      <c r="A8" s="2">
        <v>1.2030000000000001</v>
      </c>
      <c r="B8" s="2">
        <v>-41.957380000000001</v>
      </c>
      <c r="C8">
        <f t="shared" si="0"/>
        <v>-11510.941015089164</v>
      </c>
      <c r="E8" s="2">
        <v>0.22021180000000001</v>
      </c>
      <c r="F8" s="2">
        <v>-41.564390000000003</v>
      </c>
      <c r="G8">
        <f t="shared" si="1"/>
        <v>-11403.124828532238</v>
      </c>
      <c r="I8" s="2">
        <v>1.2030000000000001</v>
      </c>
      <c r="J8" s="2">
        <v>-0.25543120000000002</v>
      </c>
      <c r="K8" s="2"/>
    </row>
    <row r="9" spans="1:16" x14ac:dyDescent="0.25">
      <c r="A9" s="2">
        <v>1.4279999999999999</v>
      </c>
      <c r="B9" s="2">
        <v>-41.727980000000002</v>
      </c>
      <c r="C9">
        <f t="shared" si="0"/>
        <v>-11448.00548696845</v>
      </c>
      <c r="E9" s="2">
        <v>0.25691370000000002</v>
      </c>
      <c r="F9" s="2">
        <v>-41.571199999999997</v>
      </c>
      <c r="G9">
        <f t="shared" si="1"/>
        <v>-11404.993141289437</v>
      </c>
      <c r="I9" s="2">
        <v>1.4279999999999999</v>
      </c>
      <c r="J9" s="2">
        <v>-3.8055350000000002E-2</v>
      </c>
      <c r="K9" s="2"/>
    </row>
    <row r="10" spans="1:16" x14ac:dyDescent="0.25">
      <c r="A10" s="2">
        <v>1.5349999999999999</v>
      </c>
      <c r="B10" s="2">
        <v>-41.391379999999998</v>
      </c>
      <c r="C10">
        <f t="shared" si="0"/>
        <v>-11355.659807956104</v>
      </c>
      <c r="E10" s="2">
        <v>0.29361569999999998</v>
      </c>
      <c r="F10" s="2">
        <v>-41.577959999999997</v>
      </c>
      <c r="G10">
        <f t="shared" si="1"/>
        <v>-11406.847736625514</v>
      </c>
      <c r="I10" s="2">
        <v>1.5349999999999999</v>
      </c>
      <c r="J10" s="2">
        <v>0.27601120000000001</v>
      </c>
      <c r="K10" s="2"/>
    </row>
    <row r="11" spans="1:16" x14ac:dyDescent="0.25">
      <c r="A11" s="2">
        <v>1.772</v>
      </c>
      <c r="B11" s="2">
        <v>-41.653480000000002</v>
      </c>
      <c r="C11">
        <f t="shared" si="0"/>
        <v>-11427.566529492455</v>
      </c>
      <c r="E11" s="2">
        <v>0.33031769999999999</v>
      </c>
      <c r="F11" s="2">
        <v>-41.584679999999999</v>
      </c>
      <c r="G11">
        <f t="shared" si="1"/>
        <v>-11408.691358024691</v>
      </c>
      <c r="I11" s="2">
        <v>1.772</v>
      </c>
      <c r="J11" s="2">
        <v>-0.1042309</v>
      </c>
      <c r="K11" s="2"/>
    </row>
    <row r="12" spans="1:16" x14ac:dyDescent="0.25">
      <c r="A12" s="2">
        <v>2.0099999999999998</v>
      </c>
      <c r="B12" s="2">
        <v>-41.330680000000001</v>
      </c>
      <c r="C12">
        <f t="shared" si="0"/>
        <v>-11339.006858710562</v>
      </c>
      <c r="E12" s="2">
        <v>0.3670196</v>
      </c>
      <c r="F12" s="2">
        <v>-41.591349999999998</v>
      </c>
      <c r="G12">
        <f t="shared" si="1"/>
        <v>-11410.521262002743</v>
      </c>
      <c r="I12" s="2">
        <v>2.0099999999999998</v>
      </c>
      <c r="J12" s="2">
        <v>-6.8873989999999996E-2</v>
      </c>
      <c r="K12" s="2"/>
    </row>
    <row r="13" spans="1:16" x14ac:dyDescent="0.25">
      <c r="A13" s="2">
        <v>2.129</v>
      </c>
      <c r="B13" s="2">
        <v>-40.706580000000002</v>
      </c>
      <c r="C13">
        <f t="shared" si="0"/>
        <v>-11167.786008230454</v>
      </c>
      <c r="E13" s="2">
        <v>0.40372160000000001</v>
      </c>
      <c r="F13" s="2">
        <v>-41.597969999999997</v>
      </c>
      <c r="G13">
        <f t="shared" si="1"/>
        <v>-11412.337448559669</v>
      </c>
      <c r="I13" s="2">
        <v>2.129</v>
      </c>
      <c r="J13" s="2">
        <v>0.30388910000000002</v>
      </c>
      <c r="K13" s="2"/>
    </row>
    <row r="14" spans="1:16" x14ac:dyDescent="0.25">
      <c r="A14" s="2">
        <v>2.355</v>
      </c>
      <c r="B14" s="2">
        <v>-39.954979999999999</v>
      </c>
      <c r="C14">
        <f t="shared" si="0"/>
        <v>-10961.58573388203</v>
      </c>
      <c r="E14" s="2">
        <v>0.44042350000000002</v>
      </c>
      <c r="F14" s="2">
        <v>-41.604529999999997</v>
      </c>
      <c r="G14">
        <f t="shared" si="1"/>
        <v>-11414.137174211248</v>
      </c>
      <c r="I14" s="2">
        <v>2.355</v>
      </c>
      <c r="J14" s="2">
        <v>0.26129790000000003</v>
      </c>
      <c r="K14" s="2"/>
    </row>
    <row r="15" spans="1:16" x14ac:dyDescent="0.25">
      <c r="A15" s="2">
        <v>2.593</v>
      </c>
      <c r="B15" s="2">
        <v>-38.779980000000002</v>
      </c>
      <c r="C15">
        <f t="shared" si="0"/>
        <v>-10639.226337448559</v>
      </c>
      <c r="E15" s="2">
        <v>0.47712549999999998</v>
      </c>
      <c r="F15" s="2">
        <v>-41.61101</v>
      </c>
      <c r="G15">
        <f t="shared" si="1"/>
        <v>-11415.914951989025</v>
      </c>
      <c r="I15" s="2">
        <v>2.593</v>
      </c>
      <c r="J15" s="2">
        <v>-4.6895220000000001E-2</v>
      </c>
      <c r="K15" s="2"/>
    </row>
    <row r="16" spans="1:16" x14ac:dyDescent="0.25">
      <c r="A16" s="2">
        <v>2.629</v>
      </c>
      <c r="B16" s="2">
        <v>-38.602080000000001</v>
      </c>
      <c r="C16">
        <f t="shared" si="0"/>
        <v>-10590.41975308642</v>
      </c>
      <c r="E16" s="2">
        <v>0.51382749999999999</v>
      </c>
      <c r="F16" s="2">
        <v>-41.617420000000003</v>
      </c>
      <c r="G16">
        <f t="shared" si="1"/>
        <v>-11417.673525377229</v>
      </c>
      <c r="I16" s="2">
        <v>2.629</v>
      </c>
      <c r="J16" s="2">
        <v>-0.1631069</v>
      </c>
      <c r="K16" s="2"/>
    </row>
    <row r="17" spans="1:11" x14ac:dyDescent="0.25">
      <c r="A17" s="2">
        <v>2.855</v>
      </c>
      <c r="B17" s="2">
        <v>-36.333480000000002</v>
      </c>
      <c r="C17">
        <f t="shared" si="0"/>
        <v>-9968.0329218106999</v>
      </c>
      <c r="E17" s="2">
        <v>0.55052939999999995</v>
      </c>
      <c r="F17" s="2">
        <v>-41.623750000000001</v>
      </c>
      <c r="G17">
        <f t="shared" si="1"/>
        <v>-11419.410150891632</v>
      </c>
      <c r="I17" s="2">
        <v>2.855</v>
      </c>
      <c r="J17" s="2">
        <v>-0.1477338</v>
      </c>
      <c r="K17" s="2"/>
    </row>
    <row r="18" spans="1:11" x14ac:dyDescent="0.25">
      <c r="A18" s="2">
        <v>3.0350000000000001</v>
      </c>
      <c r="B18" s="2">
        <v>-34.289180000000002</v>
      </c>
      <c r="C18">
        <f t="shared" si="0"/>
        <v>-9407.1824417009593</v>
      </c>
      <c r="E18" s="2">
        <v>0.58723139999999996</v>
      </c>
      <c r="F18" s="2">
        <v>-41.62997</v>
      </c>
      <c r="G18">
        <f t="shared" si="1"/>
        <v>-11421.116598079561</v>
      </c>
      <c r="I18" s="2">
        <v>3.0350000000000001</v>
      </c>
      <c r="J18" s="2">
        <v>-0.2486882</v>
      </c>
      <c r="K18" s="2"/>
    </row>
    <row r="19" spans="1:11" x14ac:dyDescent="0.25">
      <c r="A19" s="2">
        <v>3.25</v>
      </c>
      <c r="B19" s="2">
        <v>-31.565180000000002</v>
      </c>
      <c r="C19">
        <f t="shared" si="0"/>
        <v>-8659.8573388203022</v>
      </c>
      <c r="E19" s="2">
        <v>0.62393330000000002</v>
      </c>
      <c r="F19" s="2">
        <v>-41.636090000000003</v>
      </c>
      <c r="G19">
        <f t="shared" si="1"/>
        <v>-11422.795610425241</v>
      </c>
      <c r="I19" s="2">
        <v>3.25</v>
      </c>
      <c r="J19" s="2">
        <v>-9.7211820000000004E-2</v>
      </c>
      <c r="K19" s="2"/>
    </row>
    <row r="20" spans="1:11" x14ac:dyDescent="0.25">
      <c r="A20" s="2">
        <v>3.4420000000000002</v>
      </c>
      <c r="B20" s="2">
        <v>-29.254480000000001</v>
      </c>
      <c r="C20">
        <f t="shared" si="0"/>
        <v>-8025.9204389574761</v>
      </c>
      <c r="E20" s="2">
        <v>0.66063530000000004</v>
      </c>
      <c r="F20" s="2">
        <v>-41.642090000000003</v>
      </c>
      <c r="G20">
        <f t="shared" si="1"/>
        <v>-11424.44170096022</v>
      </c>
      <c r="I20" s="2">
        <v>3.4420000000000002</v>
      </c>
      <c r="J20" s="2">
        <v>0.21122850000000001</v>
      </c>
      <c r="K20" s="2"/>
    </row>
    <row r="21" spans="1:11" x14ac:dyDescent="0.25">
      <c r="A21" s="2">
        <v>3.6339999999999999</v>
      </c>
      <c r="B21" s="2">
        <v>-27.888780000000001</v>
      </c>
      <c r="C21">
        <f t="shared" si="0"/>
        <v>-7651.2427983539092</v>
      </c>
      <c r="E21" s="2">
        <v>0.69733730000000005</v>
      </c>
      <c r="F21" s="2">
        <v>-41.647950000000002</v>
      </c>
      <c r="G21">
        <f t="shared" si="1"/>
        <v>-11426.04938271605</v>
      </c>
      <c r="I21" s="2">
        <v>3.6339999999999999</v>
      </c>
      <c r="J21" s="2">
        <v>-4.5762030000000002E-2</v>
      </c>
      <c r="K21" s="2"/>
    </row>
    <row r="22" spans="1:11" x14ac:dyDescent="0.25">
      <c r="A22" s="2">
        <v>3.778</v>
      </c>
      <c r="B22" s="2">
        <v>-26.869579999999999</v>
      </c>
      <c r="C22">
        <f t="shared" si="0"/>
        <v>-7371.6268861454046</v>
      </c>
      <c r="E22" s="2">
        <v>0.7340392</v>
      </c>
      <c r="F22" s="2">
        <v>-41.653669999999998</v>
      </c>
      <c r="G22">
        <f t="shared" si="1"/>
        <v>-11427.61865569273</v>
      </c>
      <c r="I22" s="2">
        <v>3.778</v>
      </c>
      <c r="J22" s="2">
        <v>-2.79084E-2</v>
      </c>
      <c r="K22" s="2"/>
    </row>
    <row r="23" spans="1:11" x14ac:dyDescent="0.25">
      <c r="A23" s="2">
        <v>4.0060000000000002</v>
      </c>
      <c r="B23" s="2">
        <v>-25.60378</v>
      </c>
      <c r="C23">
        <f t="shared" si="0"/>
        <v>-7024.3566529492455</v>
      </c>
      <c r="E23" s="2">
        <v>0.77074120000000002</v>
      </c>
      <c r="F23" s="2">
        <v>-41.659210000000002</v>
      </c>
      <c r="G23">
        <f t="shared" si="1"/>
        <v>-11429.138545953361</v>
      </c>
      <c r="I23" s="2">
        <v>4.0060000000000002</v>
      </c>
      <c r="J23" s="2">
        <v>-9.6967070000000002E-2</v>
      </c>
      <c r="K23" s="2"/>
    </row>
    <row r="24" spans="1:11" x14ac:dyDescent="0.25">
      <c r="A24" s="2">
        <v>4.1379999999999999</v>
      </c>
      <c r="B24" s="2">
        <v>-24.502079999999999</v>
      </c>
      <c r="C24">
        <f t="shared" si="0"/>
        <v>-6722.1069958847738</v>
      </c>
      <c r="E24" s="2">
        <v>0.80744320000000003</v>
      </c>
      <c r="F24" s="2">
        <v>-41.664560000000002</v>
      </c>
      <c r="G24">
        <f t="shared" si="1"/>
        <v>-11430.606310013718</v>
      </c>
      <c r="I24" s="2">
        <v>4.1379999999999999</v>
      </c>
      <c r="J24" s="2">
        <v>0.31200729999999999</v>
      </c>
      <c r="K24" s="2"/>
    </row>
    <row r="25" spans="1:11" x14ac:dyDescent="0.25">
      <c r="A25" s="2">
        <v>4.367</v>
      </c>
      <c r="B25" s="2">
        <v>-23.719080000000002</v>
      </c>
      <c r="C25">
        <f t="shared" si="0"/>
        <v>-6507.292181069959</v>
      </c>
      <c r="E25" s="2">
        <v>0.84414509999999998</v>
      </c>
      <c r="F25" s="2">
        <v>-41.669699999999999</v>
      </c>
      <c r="G25">
        <f t="shared" si="1"/>
        <v>-11432.01646090535</v>
      </c>
      <c r="I25" s="2">
        <v>4.367</v>
      </c>
      <c r="J25" s="2">
        <v>-5.600658E-2</v>
      </c>
      <c r="K25" s="2"/>
    </row>
    <row r="26" spans="1:11" x14ac:dyDescent="0.25">
      <c r="A26" s="2">
        <v>4.6449999999999996</v>
      </c>
      <c r="B26" s="2">
        <v>-22.239080000000001</v>
      </c>
      <c r="C26">
        <f t="shared" si="0"/>
        <v>-6101.2565157750341</v>
      </c>
      <c r="E26" s="2">
        <v>0.88084709999999999</v>
      </c>
      <c r="F26" s="2">
        <v>-41.674610000000001</v>
      </c>
      <c r="G26">
        <f t="shared" si="1"/>
        <v>-11433.363511659809</v>
      </c>
      <c r="I26" s="2">
        <v>4.6449999999999996</v>
      </c>
      <c r="J26" s="2">
        <v>2.399126E-2</v>
      </c>
      <c r="K26" s="2"/>
    </row>
    <row r="27" spans="1:11" x14ac:dyDescent="0.25">
      <c r="A27" s="2">
        <v>4.923</v>
      </c>
      <c r="B27" s="2">
        <v>-20.91178</v>
      </c>
      <c r="C27">
        <f t="shared" si="0"/>
        <v>-5737.1138545953363</v>
      </c>
      <c r="E27" s="2">
        <v>0.91754899999999995</v>
      </c>
      <c r="F27" s="2">
        <v>-41.679250000000003</v>
      </c>
      <c r="G27">
        <f t="shared" si="1"/>
        <v>-11434.636488340193</v>
      </c>
      <c r="I27" s="2">
        <v>4.923</v>
      </c>
      <c r="J27" s="2">
        <v>-9.4300410000000001E-2</v>
      </c>
      <c r="K27" s="2"/>
    </row>
    <row r="28" spans="1:11" x14ac:dyDescent="0.25">
      <c r="A28" s="2">
        <v>5.2990000000000004</v>
      </c>
      <c r="B28" s="2">
        <v>-18.962479999999999</v>
      </c>
      <c r="C28">
        <f t="shared" si="0"/>
        <v>-5202.3264746227705</v>
      </c>
      <c r="E28" s="2">
        <v>0.95425099999999996</v>
      </c>
      <c r="F28" s="2">
        <v>-41.683590000000002</v>
      </c>
      <c r="G28">
        <f t="shared" si="1"/>
        <v>-11435.827160493829</v>
      </c>
      <c r="I28" s="2">
        <v>5.2990000000000004</v>
      </c>
      <c r="J28" s="2">
        <v>-0.14046030000000001</v>
      </c>
      <c r="K28" s="2"/>
    </row>
    <row r="29" spans="1:11" x14ac:dyDescent="0.25">
      <c r="A29" s="2">
        <v>5.4809999999999999</v>
      </c>
      <c r="B29" s="2">
        <v>-17.73368</v>
      </c>
      <c r="C29">
        <f t="shared" si="0"/>
        <v>-4865.2071330589852</v>
      </c>
      <c r="E29" s="2">
        <v>0.99095299999999997</v>
      </c>
      <c r="F29" s="2">
        <v>-41.687600000000003</v>
      </c>
      <c r="G29">
        <f t="shared" si="1"/>
        <v>-11436.92729766804</v>
      </c>
      <c r="I29" s="2">
        <v>5.4809999999999999</v>
      </c>
      <c r="J29" s="2">
        <v>0.13766900000000001</v>
      </c>
      <c r="K29" s="2"/>
    </row>
    <row r="30" spans="1:11" x14ac:dyDescent="0.25">
      <c r="A30" s="2">
        <v>5.6029999999999998</v>
      </c>
      <c r="B30" s="2">
        <v>-16.836279999999999</v>
      </c>
      <c r="C30">
        <f t="shared" si="0"/>
        <v>-4619.0068587105616</v>
      </c>
      <c r="E30" s="2">
        <v>1.027655</v>
      </c>
      <c r="F30" s="2">
        <v>-41.691240000000001</v>
      </c>
      <c r="G30">
        <f t="shared" si="1"/>
        <v>-11437.925925925925</v>
      </c>
      <c r="I30" s="2">
        <v>5.6029999999999998</v>
      </c>
      <c r="J30" s="2">
        <v>0.41436919999999999</v>
      </c>
      <c r="K30" s="2"/>
    </row>
    <row r="31" spans="1:11" x14ac:dyDescent="0.25">
      <c r="A31" s="2">
        <v>6.09</v>
      </c>
      <c r="B31" s="2">
        <v>-15.17258</v>
      </c>
      <c r="C31">
        <f t="shared" si="0"/>
        <v>-4162.5733882030181</v>
      </c>
      <c r="E31" s="2">
        <v>1.064357</v>
      </c>
      <c r="F31" s="2">
        <v>-41.694459999999999</v>
      </c>
      <c r="G31">
        <f t="shared" si="1"/>
        <v>-11438.809327846366</v>
      </c>
      <c r="I31" s="2">
        <v>6.09</v>
      </c>
      <c r="J31" s="2">
        <v>-0.17951420000000001</v>
      </c>
      <c r="K31" s="2"/>
    </row>
    <row r="32" spans="1:11" x14ac:dyDescent="0.25">
      <c r="A32" s="2">
        <v>6.2249999999999996</v>
      </c>
      <c r="B32" s="2">
        <v>-14.403280000000001</v>
      </c>
      <c r="C32">
        <f t="shared" si="0"/>
        <v>-3951.5171467764062</v>
      </c>
      <c r="E32" s="2">
        <v>1.101059</v>
      </c>
      <c r="F32" s="2">
        <v>-41.697220000000002</v>
      </c>
      <c r="G32">
        <f t="shared" si="1"/>
        <v>-11439.566529492455</v>
      </c>
      <c r="I32" s="2">
        <v>6.2249999999999996</v>
      </c>
      <c r="J32" s="2">
        <v>4.2989189999999997E-2</v>
      </c>
      <c r="K32" s="2"/>
    </row>
    <row r="33" spans="1:11" x14ac:dyDescent="0.25">
      <c r="A33" s="2">
        <v>6.5060000000000002</v>
      </c>
      <c r="B33" s="2">
        <v>-13.537280000000001</v>
      </c>
      <c r="C33">
        <f t="shared" si="0"/>
        <v>-3713.9314128943761</v>
      </c>
      <c r="E33" s="2">
        <v>1.137761</v>
      </c>
      <c r="F33" s="2">
        <v>-41.699449999999999</v>
      </c>
      <c r="G33">
        <f t="shared" si="1"/>
        <v>-11440.178326474623</v>
      </c>
      <c r="I33" s="2">
        <v>6.5060000000000002</v>
      </c>
      <c r="J33" s="2">
        <v>-0.10516929999999999</v>
      </c>
      <c r="K33" s="2"/>
    </row>
    <row r="34" spans="1:11" x14ac:dyDescent="0.25">
      <c r="A34" s="2">
        <v>6.899</v>
      </c>
      <c r="B34" s="2">
        <v>-12.53768</v>
      </c>
      <c r="C34">
        <f t="shared" si="0"/>
        <v>-3439.692729766804</v>
      </c>
      <c r="E34" s="2">
        <v>1.174463</v>
      </c>
      <c r="F34" s="2">
        <v>-41.70111</v>
      </c>
      <c r="G34">
        <f t="shared" si="1"/>
        <v>-11440.633744855968</v>
      </c>
      <c r="I34" s="2">
        <v>6.899</v>
      </c>
      <c r="J34" s="2">
        <v>-0.24674380000000001</v>
      </c>
      <c r="K34" s="2"/>
    </row>
    <row r="35" spans="1:11" x14ac:dyDescent="0.25">
      <c r="A35" s="2">
        <v>6.9969999999999999</v>
      </c>
      <c r="B35" s="2">
        <v>-12.375679999999999</v>
      </c>
      <c r="C35">
        <f t="shared" si="0"/>
        <v>-3395.2482853223596</v>
      </c>
      <c r="E35" s="2">
        <v>1.211165</v>
      </c>
      <c r="F35" s="2">
        <v>-41.702109999999998</v>
      </c>
      <c r="G35">
        <f t="shared" si="1"/>
        <v>-11440.908093278462</v>
      </c>
      <c r="I35" s="2">
        <v>6.9969999999999999</v>
      </c>
      <c r="J35" s="2">
        <v>-0.3223781</v>
      </c>
      <c r="K35" s="2"/>
    </row>
    <row r="36" spans="1:11" x14ac:dyDescent="0.25">
      <c r="A36" s="2">
        <v>7.194</v>
      </c>
      <c r="B36" s="2">
        <v>-11.49338</v>
      </c>
      <c r="C36">
        <f t="shared" si="0"/>
        <v>-3153.1906721536352</v>
      </c>
      <c r="E36" s="2">
        <v>1.2478670000000001</v>
      </c>
      <c r="F36" s="2">
        <v>-41.702379999999998</v>
      </c>
      <c r="G36">
        <f t="shared" si="1"/>
        <v>-11440.982167352538</v>
      </c>
      <c r="I36" s="2">
        <v>7.194</v>
      </c>
      <c r="J36" s="2">
        <v>0.13320380000000001</v>
      </c>
      <c r="K36" s="2"/>
    </row>
    <row r="37" spans="1:11" x14ac:dyDescent="0.25">
      <c r="A37" s="2">
        <v>7.4539999999999997</v>
      </c>
      <c r="B37" s="2">
        <v>-10.847049999999999</v>
      </c>
      <c r="C37">
        <f t="shared" si="0"/>
        <v>-2975.8710562414267</v>
      </c>
      <c r="E37" s="2">
        <v>1.2845690000000001</v>
      </c>
      <c r="F37" s="2">
        <v>-41.701839999999997</v>
      </c>
      <c r="G37">
        <f t="shared" si="1"/>
        <v>-11440.834019204389</v>
      </c>
      <c r="I37" s="2">
        <v>7.4539999999999997</v>
      </c>
      <c r="J37" s="2">
        <v>0.3097203</v>
      </c>
      <c r="K37" s="2"/>
    </row>
    <row r="38" spans="1:11" x14ac:dyDescent="0.25">
      <c r="A38" s="2">
        <v>7.6760000000000002</v>
      </c>
      <c r="B38" s="2">
        <v>-10.62571</v>
      </c>
      <c r="C38">
        <f t="shared" si="0"/>
        <v>-2915.1467764060358</v>
      </c>
      <c r="E38" s="2">
        <v>1.3212710000000001</v>
      </c>
      <c r="F38" s="2">
        <v>-41.700389999999999</v>
      </c>
      <c r="G38">
        <f t="shared" si="1"/>
        <v>-11440.43621399177</v>
      </c>
      <c r="I38" s="2">
        <v>7.6760000000000002</v>
      </c>
      <c r="J38" s="2">
        <v>0.20189119999999999</v>
      </c>
      <c r="K38" s="2"/>
    </row>
    <row r="39" spans="1:11" x14ac:dyDescent="0.25">
      <c r="A39" s="2">
        <v>7.9109999999999996</v>
      </c>
      <c r="B39" s="2">
        <v>-10.22113</v>
      </c>
      <c r="C39">
        <f t="shared" si="0"/>
        <v>-2804.1508916323733</v>
      </c>
      <c r="E39" s="2">
        <v>1.3579730000000001</v>
      </c>
      <c r="F39" s="2">
        <v>-41.69791</v>
      </c>
      <c r="G39">
        <f t="shared" si="1"/>
        <v>-11439.755829903977</v>
      </c>
      <c r="I39" s="2">
        <v>7.9109999999999996</v>
      </c>
      <c r="J39" s="2">
        <v>0.31806449999999997</v>
      </c>
      <c r="K39" s="2"/>
    </row>
    <row r="40" spans="1:11" x14ac:dyDescent="0.25">
      <c r="A40" s="2">
        <v>8.1839999999999993</v>
      </c>
      <c r="B40" s="2">
        <v>-10.610709999999999</v>
      </c>
      <c r="C40">
        <f t="shared" si="0"/>
        <v>-2911.031550068587</v>
      </c>
      <c r="E40" s="2">
        <v>1.3946750000000001</v>
      </c>
      <c r="F40" s="2">
        <v>-41.694299999999998</v>
      </c>
      <c r="G40">
        <f t="shared" si="1"/>
        <v>-11438.765432098766</v>
      </c>
      <c r="I40" s="2">
        <v>8.1839999999999993</v>
      </c>
      <c r="J40" s="2">
        <v>-0.34339439999999999</v>
      </c>
      <c r="K40" s="2"/>
    </row>
    <row r="41" spans="1:11" x14ac:dyDescent="0.25">
      <c r="A41" s="2">
        <v>8.3960000000000008</v>
      </c>
      <c r="B41" s="2">
        <v>-10.46285</v>
      </c>
      <c r="C41">
        <f t="shared" si="0"/>
        <v>-2870.4663923182443</v>
      </c>
      <c r="E41" s="2">
        <v>1.4313769999999999</v>
      </c>
      <c r="F41" s="2">
        <v>-41.689419999999998</v>
      </c>
      <c r="G41">
        <f t="shared" si="1"/>
        <v>-11437.426611796982</v>
      </c>
      <c r="I41" s="2">
        <v>8.3960000000000008</v>
      </c>
      <c r="J41" s="2">
        <v>-0.36893090000000001</v>
      </c>
      <c r="K41" s="2"/>
    </row>
    <row r="42" spans="1:11" x14ac:dyDescent="0.25">
      <c r="A42" s="2">
        <v>8.67</v>
      </c>
      <c r="B42" s="2">
        <v>-9.9681099999999994</v>
      </c>
      <c r="C42">
        <f t="shared" si="0"/>
        <v>-2734.7352537722904</v>
      </c>
      <c r="E42" s="2">
        <v>1.468078</v>
      </c>
      <c r="F42" s="2">
        <v>-41.683109999999999</v>
      </c>
      <c r="G42">
        <f t="shared" si="1"/>
        <v>-11435.695473251029</v>
      </c>
      <c r="I42" s="2">
        <v>8.67</v>
      </c>
      <c r="J42" s="2">
        <v>-5.9791619999999997E-2</v>
      </c>
    </row>
    <row r="43" spans="1:11" x14ac:dyDescent="0.25">
      <c r="A43" s="2">
        <v>8.8569999999999993</v>
      </c>
      <c r="B43" s="2">
        <v>-9.5511009999999992</v>
      </c>
      <c r="C43">
        <f t="shared" si="0"/>
        <v>-2620.3294924554179</v>
      </c>
      <c r="E43" s="2">
        <v>1.50478</v>
      </c>
      <c r="F43" s="2">
        <v>-41.67521</v>
      </c>
      <c r="G43">
        <f t="shared" si="1"/>
        <v>-11433.528120713307</v>
      </c>
      <c r="I43" s="2">
        <v>8.8569999999999993</v>
      </c>
      <c r="J43" s="2">
        <v>0.25057269999999998</v>
      </c>
    </row>
    <row r="44" spans="1:11" x14ac:dyDescent="0.25">
      <c r="A44" s="2">
        <v>9.359</v>
      </c>
      <c r="B44" s="2">
        <v>-9.5408000000000008</v>
      </c>
      <c r="C44">
        <f t="shared" si="0"/>
        <v>-2617.5034293552817</v>
      </c>
      <c r="E44" s="2">
        <v>1.541482</v>
      </c>
      <c r="F44" s="2">
        <v>-41.665550000000003</v>
      </c>
      <c r="G44">
        <f t="shared" si="1"/>
        <v>-11430.877914951991</v>
      </c>
      <c r="I44" s="2">
        <v>9.359</v>
      </c>
      <c r="J44" s="2">
        <v>3.315009E-2</v>
      </c>
    </row>
    <row r="45" spans="1:11" x14ac:dyDescent="0.25">
      <c r="E45" s="2">
        <v>1.578184</v>
      </c>
      <c r="F45" s="2">
        <v>-41.6539</v>
      </c>
      <c r="G45">
        <f t="shared" si="1"/>
        <v>-11427.681755829904</v>
      </c>
    </row>
    <row r="46" spans="1:11" x14ac:dyDescent="0.25">
      <c r="E46" s="2">
        <v>1.614886</v>
      </c>
      <c r="F46" s="2">
        <v>-41.640050000000002</v>
      </c>
      <c r="G46">
        <f t="shared" si="1"/>
        <v>-11423.882030178327</v>
      </c>
    </row>
    <row r="47" spans="1:11" x14ac:dyDescent="0.25">
      <c r="E47" s="2">
        <v>1.6515880000000001</v>
      </c>
      <c r="F47" s="2">
        <v>-41.623730000000002</v>
      </c>
      <c r="G47">
        <f t="shared" si="1"/>
        <v>-11419.404663923182</v>
      </c>
    </row>
    <row r="48" spans="1:11" x14ac:dyDescent="0.25">
      <c r="E48" s="2">
        <v>1.6882900000000001</v>
      </c>
      <c r="F48" s="2">
        <v>-41.604680000000002</v>
      </c>
      <c r="G48">
        <f t="shared" si="1"/>
        <v>-11414.178326474623</v>
      </c>
    </row>
    <row r="49" spans="5:7" x14ac:dyDescent="0.25">
      <c r="E49" s="2">
        <v>1.7249920000000001</v>
      </c>
      <c r="F49" s="2">
        <v>-41.582569999999997</v>
      </c>
      <c r="G49">
        <f t="shared" si="1"/>
        <v>-11408.112482853223</v>
      </c>
    </row>
    <row r="50" spans="5:7" x14ac:dyDescent="0.25">
      <c r="E50" s="2">
        <v>1.7616940000000001</v>
      </c>
      <c r="F50" s="2">
        <v>-41.557070000000003</v>
      </c>
      <c r="G50">
        <f t="shared" si="1"/>
        <v>-11401.116598079563</v>
      </c>
    </row>
    <row r="51" spans="5:7" x14ac:dyDescent="0.25">
      <c r="E51" s="2">
        <v>1.7983960000000001</v>
      </c>
      <c r="F51" s="2">
        <v>-41.527799999999999</v>
      </c>
      <c r="G51">
        <f t="shared" si="1"/>
        <v>-11393.086419753086</v>
      </c>
    </row>
    <row r="52" spans="5:7" x14ac:dyDescent="0.25">
      <c r="E52" s="2">
        <v>1.8350979999999999</v>
      </c>
      <c r="F52" s="2">
        <v>-41.494329999999998</v>
      </c>
      <c r="G52">
        <f t="shared" si="1"/>
        <v>-11383.903978052127</v>
      </c>
    </row>
    <row r="53" spans="5:7" x14ac:dyDescent="0.25">
      <c r="E53" s="2">
        <v>1.8717999999999999</v>
      </c>
      <c r="F53" s="2">
        <v>-41.456220000000002</v>
      </c>
      <c r="G53">
        <f t="shared" si="1"/>
        <v>-11373.448559670782</v>
      </c>
    </row>
    <row r="54" spans="5:7" x14ac:dyDescent="0.25">
      <c r="E54" s="2">
        <v>1.9085019999999999</v>
      </c>
      <c r="F54" s="2">
        <v>-41.412959999999998</v>
      </c>
      <c r="G54">
        <f t="shared" si="1"/>
        <v>-11361.58024691358</v>
      </c>
    </row>
    <row r="55" spans="5:7" x14ac:dyDescent="0.25">
      <c r="E55" s="2">
        <v>1.9452039999999999</v>
      </c>
      <c r="F55" s="2">
        <v>-41.363999999999997</v>
      </c>
      <c r="G55">
        <f t="shared" si="1"/>
        <v>-11348.148148148146</v>
      </c>
    </row>
    <row r="56" spans="5:7" x14ac:dyDescent="0.25">
      <c r="E56" s="2">
        <v>1.9819059999999999</v>
      </c>
      <c r="F56" s="2">
        <v>-41.308750000000003</v>
      </c>
      <c r="G56">
        <f t="shared" si="1"/>
        <v>-11332.990397805213</v>
      </c>
    </row>
    <row r="57" spans="5:7" x14ac:dyDescent="0.25">
      <c r="E57" s="2">
        <v>2.018608</v>
      </c>
      <c r="F57" s="2">
        <v>-41.246560000000002</v>
      </c>
      <c r="G57">
        <f t="shared" si="1"/>
        <v>-11315.928669410152</v>
      </c>
    </row>
    <row r="58" spans="5:7" x14ac:dyDescent="0.25">
      <c r="E58" s="2">
        <v>2.05531</v>
      </c>
      <c r="F58" s="2">
        <v>-41.176749999999998</v>
      </c>
      <c r="G58">
        <f t="shared" si="1"/>
        <v>-11296.776406035666</v>
      </c>
    </row>
    <row r="59" spans="5:7" x14ac:dyDescent="0.25">
      <c r="E59" s="2">
        <v>2.092012</v>
      </c>
      <c r="F59" s="2">
        <v>-41.098559999999999</v>
      </c>
      <c r="G59">
        <f t="shared" si="1"/>
        <v>-11275.325102880659</v>
      </c>
    </row>
    <row r="60" spans="5:7" x14ac:dyDescent="0.25">
      <c r="E60" s="2">
        <v>2.128714</v>
      </c>
      <c r="F60" s="2">
        <v>-41.011189999999999</v>
      </c>
      <c r="G60">
        <f t="shared" si="1"/>
        <v>-11251.355281207134</v>
      </c>
    </row>
    <row r="61" spans="5:7" x14ac:dyDescent="0.25">
      <c r="E61" s="2">
        <v>2.165416</v>
      </c>
      <c r="F61" s="2">
        <v>-40.913809999999998</v>
      </c>
      <c r="G61">
        <f t="shared" si="1"/>
        <v>-11224.639231824416</v>
      </c>
    </row>
    <row r="62" spans="5:7" x14ac:dyDescent="0.25">
      <c r="E62" s="2">
        <v>2.202118</v>
      </c>
      <c r="F62" s="2">
        <v>-40.805520000000001</v>
      </c>
      <c r="G62">
        <f t="shared" si="1"/>
        <v>-11194.930041152264</v>
      </c>
    </row>
    <row r="63" spans="5:7" x14ac:dyDescent="0.25">
      <c r="E63" s="2">
        <v>2.23882</v>
      </c>
      <c r="F63" s="2">
        <v>-40.685400000000001</v>
      </c>
      <c r="G63">
        <f t="shared" si="1"/>
        <v>-11161.975308641975</v>
      </c>
    </row>
    <row r="64" spans="5:7" x14ac:dyDescent="0.25">
      <c r="E64" s="2">
        <v>2.275522</v>
      </c>
      <c r="F64" s="2">
        <v>-40.552500000000002</v>
      </c>
      <c r="G64">
        <f t="shared" si="1"/>
        <v>-11125.514403292182</v>
      </c>
    </row>
    <row r="65" spans="5:7" x14ac:dyDescent="0.25">
      <c r="E65" s="2">
        <v>2.3122240000000001</v>
      </c>
      <c r="F65" s="2">
        <v>-40.405850000000001</v>
      </c>
      <c r="G65">
        <f t="shared" si="1"/>
        <v>-11085.281207133059</v>
      </c>
    </row>
    <row r="66" spans="5:7" x14ac:dyDescent="0.25">
      <c r="E66" s="2">
        <v>2.3489260000000001</v>
      </c>
      <c r="F66" s="2">
        <v>-40.24447</v>
      </c>
      <c r="G66">
        <f t="shared" si="1"/>
        <v>-11041.006858710562</v>
      </c>
    </row>
    <row r="67" spans="5:7" x14ac:dyDescent="0.25">
      <c r="E67" s="2">
        <v>2.3856280000000001</v>
      </c>
      <c r="F67" s="2">
        <v>-40.067419999999998</v>
      </c>
      <c r="G67">
        <f t="shared" ref="G67:G130" si="2">(F67*100000)/($O$2*0.5*$O$3)</f>
        <v>-10992.433470507545</v>
      </c>
    </row>
    <row r="68" spans="5:7" x14ac:dyDescent="0.25">
      <c r="E68" s="2">
        <v>2.422329</v>
      </c>
      <c r="F68" s="2">
        <v>-39.873759999999997</v>
      </c>
      <c r="G68">
        <f t="shared" si="2"/>
        <v>-10939.303155006857</v>
      </c>
    </row>
    <row r="69" spans="5:7" x14ac:dyDescent="0.25">
      <c r="E69" s="2">
        <v>2.459031</v>
      </c>
      <c r="F69" s="2">
        <v>-39.662649999999999</v>
      </c>
      <c r="G69">
        <f t="shared" si="2"/>
        <v>-10881.385459533607</v>
      </c>
    </row>
    <row r="70" spans="5:7" x14ac:dyDescent="0.25">
      <c r="E70" s="2">
        <v>2.495733</v>
      </c>
      <c r="F70" s="2">
        <v>-39.433320000000002</v>
      </c>
      <c r="G70">
        <f t="shared" si="2"/>
        <v>-10818.469135802468</v>
      </c>
    </row>
    <row r="71" spans="5:7" x14ac:dyDescent="0.25">
      <c r="E71" s="2">
        <v>2.532435</v>
      </c>
      <c r="F71" s="2">
        <v>-39.185119999999998</v>
      </c>
      <c r="G71">
        <f t="shared" si="2"/>
        <v>-10750.37585733882</v>
      </c>
    </row>
    <row r="72" spans="5:7" x14ac:dyDescent="0.25">
      <c r="E72" s="2">
        <v>2.569137</v>
      </c>
      <c r="F72" s="2">
        <v>-38.917569999999998</v>
      </c>
      <c r="G72">
        <f t="shared" si="2"/>
        <v>-10676.973936899863</v>
      </c>
    </row>
    <row r="73" spans="5:7" x14ac:dyDescent="0.25">
      <c r="E73" s="2">
        <v>2.605839</v>
      </c>
      <c r="F73" s="2">
        <v>-38.630369999999999</v>
      </c>
      <c r="G73">
        <f t="shared" si="2"/>
        <v>-10598.181069958848</v>
      </c>
    </row>
    <row r="74" spans="5:7" x14ac:dyDescent="0.25">
      <c r="E74" s="2">
        <v>2.642541</v>
      </c>
      <c r="F74" s="2">
        <v>-38.323439999999998</v>
      </c>
      <c r="G74">
        <f t="shared" si="2"/>
        <v>-10513.975308641975</v>
      </c>
    </row>
    <row r="75" spans="5:7" x14ac:dyDescent="0.25">
      <c r="E75" s="2">
        <v>2.679243</v>
      </c>
      <c r="F75" s="2">
        <v>-37.996949999999998</v>
      </c>
      <c r="G75">
        <f t="shared" si="2"/>
        <v>-10424.40329218107</v>
      </c>
    </row>
    <row r="76" spans="5:7" x14ac:dyDescent="0.25">
      <c r="E76" s="2">
        <v>2.7159450000000001</v>
      </c>
      <c r="F76" s="2">
        <v>-37.65137</v>
      </c>
      <c r="G76">
        <f t="shared" si="2"/>
        <v>-10329.593964334705</v>
      </c>
    </row>
    <row r="77" spans="5:7" x14ac:dyDescent="0.25">
      <c r="E77" s="2">
        <v>2.7526470000000001</v>
      </c>
      <c r="F77" s="2">
        <v>-37.287439999999997</v>
      </c>
      <c r="G77">
        <f t="shared" si="2"/>
        <v>-10229.750342935527</v>
      </c>
    </row>
    <row r="78" spans="5:7" x14ac:dyDescent="0.25">
      <c r="E78" s="2">
        <v>2.7893490000000001</v>
      </c>
      <c r="F78" s="2">
        <v>-36.906230000000001</v>
      </c>
      <c r="G78">
        <f t="shared" si="2"/>
        <v>-10125.165980795611</v>
      </c>
    </row>
    <row r="79" spans="5:7" x14ac:dyDescent="0.25">
      <c r="E79" s="2">
        <v>2.8260510000000001</v>
      </c>
      <c r="F79" s="2">
        <v>-36.50911</v>
      </c>
      <c r="G79">
        <f t="shared" si="2"/>
        <v>-10016.216735253773</v>
      </c>
    </row>
    <row r="80" spans="5:7" x14ac:dyDescent="0.25">
      <c r="E80" s="2">
        <v>2.8627530000000001</v>
      </c>
      <c r="F80" s="2">
        <v>-36.097760000000001</v>
      </c>
      <c r="G80">
        <f t="shared" si="2"/>
        <v>-9903.3635116598089</v>
      </c>
    </row>
    <row r="81" spans="5:7" x14ac:dyDescent="0.25">
      <c r="E81" s="2">
        <v>2.8994550000000001</v>
      </c>
      <c r="F81" s="2">
        <v>-35.674100000000003</v>
      </c>
      <c r="G81">
        <f t="shared" si="2"/>
        <v>-9787.1330589849113</v>
      </c>
    </row>
    <row r="82" spans="5:7" x14ac:dyDescent="0.25">
      <c r="E82" s="2">
        <v>2.9361570000000001</v>
      </c>
      <c r="F82" s="2">
        <v>-35.240319999999997</v>
      </c>
      <c r="G82">
        <f t="shared" si="2"/>
        <v>-9668.1262002743479</v>
      </c>
    </row>
    <row r="83" spans="5:7" x14ac:dyDescent="0.25">
      <c r="E83" s="2">
        <v>2.9728590000000001</v>
      </c>
      <c r="F83" s="2">
        <v>-34.798780000000001</v>
      </c>
      <c r="G83">
        <f t="shared" si="2"/>
        <v>-9546.9903978052134</v>
      </c>
    </row>
    <row r="84" spans="5:7" x14ac:dyDescent="0.25">
      <c r="E84" s="2">
        <v>3.0095610000000002</v>
      </c>
      <c r="F84" s="2">
        <v>-34.351950000000002</v>
      </c>
      <c r="G84">
        <f t="shared" si="2"/>
        <v>-9424.4032921810704</v>
      </c>
    </row>
    <row r="85" spans="5:7" x14ac:dyDescent="0.25">
      <c r="E85" s="2">
        <v>3.0462630000000002</v>
      </c>
      <c r="F85" s="2">
        <v>-33.9024</v>
      </c>
      <c r="G85">
        <f t="shared" si="2"/>
        <v>-9301.0699588477364</v>
      </c>
    </row>
    <row r="86" spans="5:7" x14ac:dyDescent="0.25">
      <c r="E86" s="2">
        <v>3.0829650000000002</v>
      </c>
      <c r="F86" s="2">
        <v>-33.452669999999998</v>
      </c>
      <c r="G86">
        <f t="shared" si="2"/>
        <v>-9177.6872427983544</v>
      </c>
    </row>
    <row r="87" spans="5:7" x14ac:dyDescent="0.25">
      <c r="E87" s="2">
        <v>3.1196670000000002</v>
      </c>
      <c r="F87" s="2">
        <v>-33.005229999999997</v>
      </c>
      <c r="G87">
        <f t="shared" si="2"/>
        <v>-9054.9327846364868</v>
      </c>
    </row>
    <row r="88" spans="5:7" x14ac:dyDescent="0.25">
      <c r="E88" s="2">
        <v>3.1563690000000002</v>
      </c>
      <c r="F88" s="2">
        <v>-32.562429999999999</v>
      </c>
      <c r="G88">
        <f t="shared" si="2"/>
        <v>-8933.4513031550068</v>
      </c>
    </row>
    <row r="89" spans="5:7" x14ac:dyDescent="0.25">
      <c r="E89" s="2">
        <v>3.1930710000000002</v>
      </c>
      <c r="F89" s="2">
        <v>-32.126420000000003</v>
      </c>
      <c r="G89">
        <f t="shared" si="2"/>
        <v>-8813.8326474622791</v>
      </c>
    </row>
    <row r="90" spans="5:7" x14ac:dyDescent="0.25">
      <c r="E90" s="2">
        <v>3.2297729999999998</v>
      </c>
      <c r="F90" s="2">
        <v>-31.69913</v>
      </c>
      <c r="G90">
        <f t="shared" si="2"/>
        <v>-8696.606310013718</v>
      </c>
    </row>
    <row r="91" spans="5:7" x14ac:dyDescent="0.25">
      <c r="E91" s="2">
        <v>3.2664749999999998</v>
      </c>
      <c r="F91" s="2">
        <v>-31.2822</v>
      </c>
      <c r="G91">
        <f t="shared" si="2"/>
        <v>-8582.2222222222226</v>
      </c>
    </row>
    <row r="92" spans="5:7" x14ac:dyDescent="0.25">
      <c r="E92" s="2">
        <v>3.3031769999999998</v>
      </c>
      <c r="F92" s="2">
        <v>-30.876999999999999</v>
      </c>
      <c r="G92">
        <f t="shared" si="2"/>
        <v>-8471.0562414266115</v>
      </c>
    </row>
    <row r="93" spans="5:7" x14ac:dyDescent="0.25">
      <c r="E93" s="2">
        <v>3.3398789999999998</v>
      </c>
      <c r="F93" s="2">
        <v>-30.48461</v>
      </c>
      <c r="G93">
        <f t="shared" si="2"/>
        <v>-8363.4046639231819</v>
      </c>
    </row>
    <row r="94" spans="5:7" x14ac:dyDescent="0.25">
      <c r="E94" s="2">
        <v>3.3765800000000001</v>
      </c>
      <c r="F94" s="2">
        <v>-30.105810000000002</v>
      </c>
      <c r="G94">
        <f t="shared" si="2"/>
        <v>-8259.4814814814818</v>
      </c>
    </row>
    <row r="95" spans="5:7" x14ac:dyDescent="0.25">
      <c r="E95" s="2">
        <v>3.4132820000000001</v>
      </c>
      <c r="F95" s="2">
        <v>-29.741099999999999</v>
      </c>
      <c r="G95">
        <f t="shared" si="2"/>
        <v>-8159.4238683127569</v>
      </c>
    </row>
    <row r="96" spans="5:7" x14ac:dyDescent="0.25">
      <c r="E96" s="2">
        <v>3.4499840000000002</v>
      </c>
      <c r="F96" s="2">
        <v>-29.390699999999999</v>
      </c>
      <c r="G96">
        <f t="shared" si="2"/>
        <v>-8063.292181069959</v>
      </c>
    </row>
    <row r="97" spans="5:7" x14ac:dyDescent="0.25">
      <c r="E97" s="2">
        <v>3.4866860000000002</v>
      </c>
      <c r="F97" s="2">
        <v>-29.05462</v>
      </c>
      <c r="G97">
        <f t="shared" si="2"/>
        <v>-7971.0891632373114</v>
      </c>
    </row>
    <row r="98" spans="5:7" x14ac:dyDescent="0.25">
      <c r="E98" s="2">
        <v>3.5233880000000002</v>
      </c>
      <c r="F98" s="2">
        <v>-28.73265</v>
      </c>
      <c r="G98">
        <f t="shared" si="2"/>
        <v>-7882.7572016460908</v>
      </c>
    </row>
    <row r="99" spans="5:7" x14ac:dyDescent="0.25">
      <c r="E99" s="2">
        <v>3.5600900000000002</v>
      </c>
      <c r="F99" s="2">
        <v>-28.424399999999999</v>
      </c>
      <c r="G99">
        <f t="shared" si="2"/>
        <v>-7798.1893004115227</v>
      </c>
    </row>
    <row r="100" spans="5:7" x14ac:dyDescent="0.25">
      <c r="E100" s="2">
        <v>3.5967920000000002</v>
      </c>
      <c r="F100" s="2">
        <v>-28.129339999999999</v>
      </c>
      <c r="G100">
        <f t="shared" si="2"/>
        <v>-7717.2400548696842</v>
      </c>
    </row>
    <row r="101" spans="5:7" x14ac:dyDescent="0.25">
      <c r="E101" s="2">
        <v>3.6334939999999998</v>
      </c>
      <c r="F101" s="2">
        <v>-27.846830000000001</v>
      </c>
      <c r="G101">
        <f t="shared" si="2"/>
        <v>-7639.7338820301784</v>
      </c>
    </row>
    <row r="102" spans="5:7" x14ac:dyDescent="0.25">
      <c r="E102" s="2">
        <v>3.6701959999999998</v>
      </c>
      <c r="F102" s="2">
        <v>-27.576129999999999</v>
      </c>
      <c r="G102">
        <f t="shared" si="2"/>
        <v>-7565.4677640603568</v>
      </c>
    </row>
    <row r="103" spans="5:7" x14ac:dyDescent="0.25">
      <c r="E103" s="2">
        <v>3.7068979999999998</v>
      </c>
      <c r="F103" s="2">
        <v>-27.316459999999999</v>
      </c>
      <c r="G103">
        <f t="shared" si="2"/>
        <v>-7494.2277091906717</v>
      </c>
    </row>
    <row r="104" spans="5:7" x14ac:dyDescent="0.25">
      <c r="E104" s="2">
        <v>3.7435999999999998</v>
      </c>
      <c r="F104" s="2">
        <v>-27.066990000000001</v>
      </c>
      <c r="G104">
        <f t="shared" si="2"/>
        <v>-7425.7860082304524</v>
      </c>
    </row>
    <row r="105" spans="5:7" x14ac:dyDescent="0.25">
      <c r="E105" s="2">
        <v>3.7803019999999998</v>
      </c>
      <c r="F105" s="2">
        <v>-26.82687</v>
      </c>
      <c r="G105">
        <f t="shared" si="2"/>
        <v>-7359.9094650205761</v>
      </c>
    </row>
    <row r="106" spans="5:7" x14ac:dyDescent="0.25">
      <c r="E106" s="2">
        <v>3.8170039999999998</v>
      </c>
      <c r="F106" s="2">
        <v>-26.59525</v>
      </c>
      <c r="G106">
        <f t="shared" si="2"/>
        <v>-7296.3648834019205</v>
      </c>
    </row>
    <row r="107" spans="5:7" x14ac:dyDescent="0.25">
      <c r="E107" s="2">
        <v>3.8537059999999999</v>
      </c>
      <c r="F107" s="2">
        <v>-26.371310000000001</v>
      </c>
      <c r="G107">
        <f t="shared" si="2"/>
        <v>-7234.9272976680386</v>
      </c>
    </row>
    <row r="108" spans="5:7" x14ac:dyDescent="0.25">
      <c r="E108" s="2">
        <v>3.8904079999999999</v>
      </c>
      <c r="F108" s="2">
        <v>-26.154219999999999</v>
      </c>
      <c r="G108">
        <f t="shared" si="2"/>
        <v>-7175.3689986282579</v>
      </c>
    </row>
    <row r="109" spans="5:7" x14ac:dyDescent="0.25">
      <c r="E109" s="2">
        <v>3.9271099999999999</v>
      </c>
      <c r="F109" s="2">
        <v>-25.943210000000001</v>
      </c>
      <c r="G109">
        <f t="shared" si="2"/>
        <v>-7117.4787379972568</v>
      </c>
    </row>
    <row r="110" spans="5:7" x14ac:dyDescent="0.25">
      <c r="E110" s="2">
        <v>3.9638119999999999</v>
      </c>
      <c r="F110" s="2">
        <v>-25.737539999999999</v>
      </c>
      <c r="G110">
        <f t="shared" si="2"/>
        <v>-7061.0534979423865</v>
      </c>
    </row>
    <row r="111" spans="5:7" x14ac:dyDescent="0.25">
      <c r="E111" s="2">
        <v>4.0005139999999999</v>
      </c>
      <c r="F111" s="2">
        <v>-25.5365</v>
      </c>
      <c r="G111">
        <f t="shared" si="2"/>
        <v>-7005.8984910836762</v>
      </c>
    </row>
    <row r="112" spans="5:7" x14ac:dyDescent="0.25">
      <c r="E112" s="2">
        <v>4.0372159999999999</v>
      </c>
      <c r="F112" s="2">
        <v>-25.339459999999999</v>
      </c>
      <c r="G112">
        <f t="shared" si="2"/>
        <v>-6951.8408779149522</v>
      </c>
    </row>
    <row r="113" spans="5:7" x14ac:dyDescent="0.25">
      <c r="E113" s="2">
        <v>4.0739179999999999</v>
      </c>
      <c r="F113" s="2">
        <v>-25.145790000000002</v>
      </c>
      <c r="G113">
        <f t="shared" si="2"/>
        <v>-6898.707818930041</v>
      </c>
    </row>
    <row r="114" spans="5:7" x14ac:dyDescent="0.25">
      <c r="E114" s="2">
        <v>4.1106199999999999</v>
      </c>
      <c r="F114" s="2">
        <v>-24.954940000000001</v>
      </c>
      <c r="G114">
        <f t="shared" si="2"/>
        <v>-6846.3484224965705</v>
      </c>
    </row>
    <row r="115" spans="5:7" x14ac:dyDescent="0.25">
      <c r="E115" s="2">
        <v>4.147322</v>
      </c>
      <c r="F115" s="2">
        <v>-24.766390000000001</v>
      </c>
      <c r="G115">
        <f t="shared" si="2"/>
        <v>-6794.6200274348421</v>
      </c>
    </row>
    <row r="116" spans="5:7" x14ac:dyDescent="0.25">
      <c r="E116" s="2">
        <v>4.184024</v>
      </c>
      <c r="F116" s="2">
        <v>-24.57968</v>
      </c>
      <c r="G116">
        <f t="shared" si="2"/>
        <v>-6743.3964334705079</v>
      </c>
    </row>
    <row r="117" spans="5:7" x14ac:dyDescent="0.25">
      <c r="E117" s="2">
        <v>4.220726</v>
      </c>
      <c r="F117" s="2">
        <v>-24.394390000000001</v>
      </c>
      <c r="G117">
        <f t="shared" si="2"/>
        <v>-6692.5624142661181</v>
      </c>
    </row>
    <row r="118" spans="5:7" x14ac:dyDescent="0.25">
      <c r="E118" s="2">
        <v>4.257428</v>
      </c>
      <c r="F118" s="2">
        <v>-24.210139999999999</v>
      </c>
      <c r="G118">
        <f t="shared" si="2"/>
        <v>-6642.013717421125</v>
      </c>
    </row>
    <row r="119" spans="5:7" x14ac:dyDescent="0.25">
      <c r="E119" s="2">
        <v>4.29413</v>
      </c>
      <c r="F119" s="2">
        <v>-24.026579999999999</v>
      </c>
      <c r="G119">
        <f t="shared" si="2"/>
        <v>-6591.6543209876545</v>
      </c>
    </row>
    <row r="120" spans="5:7" x14ac:dyDescent="0.25">
      <c r="E120" s="2">
        <v>4.3308309999999999</v>
      </c>
      <c r="F120" s="2">
        <v>-23.843430000000001</v>
      </c>
      <c r="G120">
        <f t="shared" si="2"/>
        <v>-6541.4074074074078</v>
      </c>
    </row>
    <row r="121" spans="5:7" x14ac:dyDescent="0.25">
      <c r="E121" s="2">
        <v>4.3675329999999999</v>
      </c>
      <c r="F121" s="2">
        <v>-23.660409999999999</v>
      </c>
      <c r="G121">
        <f t="shared" si="2"/>
        <v>-6491.1961591220852</v>
      </c>
    </row>
    <row r="122" spans="5:7" x14ac:dyDescent="0.25">
      <c r="E122" s="2">
        <v>4.4042349999999999</v>
      </c>
      <c r="F122" s="2">
        <v>-23.477309999999999</v>
      </c>
      <c r="G122">
        <f t="shared" si="2"/>
        <v>-6440.9629629629626</v>
      </c>
    </row>
    <row r="123" spans="5:7" x14ac:dyDescent="0.25">
      <c r="E123" s="2">
        <v>4.4409369999999999</v>
      </c>
      <c r="F123" s="2">
        <v>-23.29392</v>
      </c>
      <c r="G123">
        <f t="shared" si="2"/>
        <v>-6390.650205761317</v>
      </c>
    </row>
    <row r="124" spans="5:7" x14ac:dyDescent="0.25">
      <c r="E124" s="2">
        <v>4.4776389999999999</v>
      </c>
      <c r="F124" s="2">
        <v>-23.11009</v>
      </c>
      <c r="G124">
        <f t="shared" si="2"/>
        <v>-6340.2167352537726</v>
      </c>
    </row>
    <row r="125" spans="5:7" x14ac:dyDescent="0.25">
      <c r="E125" s="2">
        <v>4.5143409999999999</v>
      </c>
      <c r="F125" s="2">
        <v>-22.92568</v>
      </c>
      <c r="G125">
        <f t="shared" si="2"/>
        <v>-6289.6241426611796</v>
      </c>
    </row>
    <row r="126" spans="5:7" x14ac:dyDescent="0.25">
      <c r="E126" s="2">
        <v>4.5510429999999999</v>
      </c>
      <c r="F126" s="2">
        <v>-22.740580000000001</v>
      </c>
      <c r="G126">
        <f t="shared" si="2"/>
        <v>-6238.8422496570647</v>
      </c>
    </row>
    <row r="127" spans="5:7" x14ac:dyDescent="0.25">
      <c r="E127" s="2">
        <v>4.587745</v>
      </c>
      <c r="F127" s="2">
        <v>-22.55471</v>
      </c>
      <c r="G127">
        <f t="shared" si="2"/>
        <v>-6187.8491083676272</v>
      </c>
    </row>
    <row r="128" spans="5:7" x14ac:dyDescent="0.25">
      <c r="E128" s="2">
        <v>4.624447</v>
      </c>
      <c r="F128" s="2">
        <v>-22.367999999999999</v>
      </c>
      <c r="G128">
        <f t="shared" si="2"/>
        <v>-6136.6255144032921</v>
      </c>
    </row>
    <row r="129" spans="5:7" x14ac:dyDescent="0.25">
      <c r="E129" s="2">
        <v>4.661149</v>
      </c>
      <c r="F129" s="2">
        <v>-22.180430000000001</v>
      </c>
      <c r="G129">
        <f t="shared" si="2"/>
        <v>-6085.1659807956103</v>
      </c>
    </row>
    <row r="130" spans="5:7" x14ac:dyDescent="0.25">
      <c r="E130" s="2">
        <v>4.697851</v>
      </c>
      <c r="F130" s="2">
        <v>-21.991959999999999</v>
      </c>
      <c r="G130">
        <f t="shared" si="2"/>
        <v>-6033.4595336076818</v>
      </c>
    </row>
    <row r="131" spans="5:7" x14ac:dyDescent="0.25">
      <c r="E131" s="2">
        <v>4.734553</v>
      </c>
      <c r="F131" s="2">
        <v>-21.802600000000002</v>
      </c>
      <c r="G131">
        <f t="shared" ref="G131:G194" si="3">(F131*100000)/($O$2*0.5*$O$3)</f>
        <v>-5981.5089163237308</v>
      </c>
    </row>
    <row r="132" spans="5:7" x14ac:dyDescent="0.25">
      <c r="E132" s="2">
        <v>4.771255</v>
      </c>
      <c r="F132" s="2">
        <v>-21.612369999999999</v>
      </c>
      <c r="G132">
        <f t="shared" si="3"/>
        <v>-5929.3196159122081</v>
      </c>
    </row>
    <row r="133" spans="5:7" x14ac:dyDescent="0.25">
      <c r="E133" s="2">
        <v>4.807957</v>
      </c>
      <c r="F133" s="2">
        <v>-21.421289999999999</v>
      </c>
      <c r="G133">
        <f t="shared" si="3"/>
        <v>-5876.8971193415637</v>
      </c>
    </row>
    <row r="134" spans="5:7" x14ac:dyDescent="0.25">
      <c r="E134" s="2">
        <v>4.844659</v>
      </c>
      <c r="F134" s="2">
        <v>-21.229420000000001</v>
      </c>
      <c r="G134">
        <f t="shared" si="3"/>
        <v>-5824.2578875171466</v>
      </c>
    </row>
    <row r="135" spans="5:7" x14ac:dyDescent="0.25">
      <c r="E135" s="2">
        <v>4.8813610000000001</v>
      </c>
      <c r="F135" s="2">
        <v>-21.036809999999999</v>
      </c>
      <c r="G135">
        <f t="shared" si="3"/>
        <v>-5771.4156378600819</v>
      </c>
    </row>
    <row r="136" spans="5:7" x14ac:dyDescent="0.25">
      <c r="E136" s="2">
        <v>4.9180630000000001</v>
      </c>
      <c r="F136" s="2">
        <v>-20.843530000000001</v>
      </c>
      <c r="G136">
        <f t="shared" si="3"/>
        <v>-5718.3895747599454</v>
      </c>
    </row>
    <row r="137" spans="5:7" x14ac:dyDescent="0.25">
      <c r="E137" s="2">
        <v>4.9547650000000001</v>
      </c>
      <c r="F137" s="2">
        <v>-20.649660000000001</v>
      </c>
      <c r="G137">
        <f t="shared" si="3"/>
        <v>-5665.2016460905352</v>
      </c>
    </row>
    <row r="138" spans="5:7" x14ac:dyDescent="0.25">
      <c r="E138" s="2">
        <v>4.9914670000000001</v>
      </c>
      <c r="F138" s="2">
        <v>-20.455290000000002</v>
      </c>
      <c r="G138">
        <f t="shared" si="3"/>
        <v>-5611.8765432098771</v>
      </c>
    </row>
    <row r="139" spans="5:7" x14ac:dyDescent="0.25">
      <c r="E139" s="2">
        <v>5.0281690000000001</v>
      </c>
      <c r="F139" s="2">
        <v>-20.26052</v>
      </c>
      <c r="G139">
        <f t="shared" si="3"/>
        <v>-5558.4417009602194</v>
      </c>
    </row>
    <row r="140" spans="5:7" x14ac:dyDescent="0.25">
      <c r="E140" s="2">
        <v>5.0648710000000001</v>
      </c>
      <c r="F140" s="2">
        <v>-20.065460000000002</v>
      </c>
      <c r="G140">
        <f t="shared" si="3"/>
        <v>-5504.9272976680395</v>
      </c>
    </row>
    <row r="141" spans="5:7" x14ac:dyDescent="0.25">
      <c r="E141" s="2">
        <v>5.1015730000000001</v>
      </c>
      <c r="F141" s="2">
        <v>-19.87022</v>
      </c>
      <c r="G141">
        <f t="shared" si="3"/>
        <v>-5451.363511659808</v>
      </c>
    </row>
    <row r="142" spans="5:7" x14ac:dyDescent="0.25">
      <c r="E142" s="2">
        <v>5.1382750000000001</v>
      </c>
      <c r="F142" s="2">
        <v>-19.674910000000001</v>
      </c>
      <c r="G142">
        <f t="shared" si="3"/>
        <v>-5397.7805212620024</v>
      </c>
    </row>
    <row r="143" spans="5:7" x14ac:dyDescent="0.25">
      <c r="E143" s="2">
        <v>5.1749770000000002</v>
      </c>
      <c r="F143" s="2">
        <v>-19.479669999999999</v>
      </c>
      <c r="G143">
        <f t="shared" si="3"/>
        <v>-5344.2167352537717</v>
      </c>
    </row>
    <row r="144" spans="5:7" x14ac:dyDescent="0.25">
      <c r="E144" s="2">
        <v>5.2116790000000002</v>
      </c>
      <c r="F144" s="2">
        <v>-19.284600000000001</v>
      </c>
      <c r="G144">
        <f t="shared" si="3"/>
        <v>-5290.699588477366</v>
      </c>
    </row>
    <row r="145" spans="5:7" x14ac:dyDescent="0.25">
      <c r="E145" s="2">
        <v>5.2483810000000002</v>
      </c>
      <c r="F145" s="2">
        <v>-19.089860000000002</v>
      </c>
      <c r="G145">
        <f t="shared" si="3"/>
        <v>-5237.272976680385</v>
      </c>
    </row>
    <row r="146" spans="5:7" x14ac:dyDescent="0.25">
      <c r="E146" s="2">
        <v>5.2850820000000001</v>
      </c>
      <c r="F146" s="2">
        <v>-18.89555</v>
      </c>
      <c r="G146">
        <f t="shared" si="3"/>
        <v>-5183.9643347050751</v>
      </c>
    </row>
    <row r="147" spans="5:7" x14ac:dyDescent="0.25">
      <c r="E147" s="2">
        <v>5.3217840000000001</v>
      </c>
      <c r="F147" s="2">
        <v>-18.701830000000001</v>
      </c>
      <c r="G147">
        <f t="shared" si="3"/>
        <v>-5130.8175582990398</v>
      </c>
    </row>
    <row r="148" spans="5:7" x14ac:dyDescent="0.25">
      <c r="E148" s="2">
        <v>5.3584860000000001</v>
      </c>
      <c r="F148" s="2">
        <v>-18.50881</v>
      </c>
      <c r="G148">
        <f t="shared" si="3"/>
        <v>-5077.8628257887522</v>
      </c>
    </row>
    <row r="149" spans="5:7" x14ac:dyDescent="0.25">
      <c r="E149" s="2">
        <v>5.3951880000000001</v>
      </c>
      <c r="F149" s="2">
        <v>-18.31664</v>
      </c>
      <c r="G149">
        <f t="shared" si="3"/>
        <v>-5025.1412894375853</v>
      </c>
    </row>
    <row r="150" spans="5:7" x14ac:dyDescent="0.25">
      <c r="E150" s="2">
        <v>5.4318900000000001</v>
      </c>
      <c r="F150" s="2">
        <v>-18.125440000000001</v>
      </c>
      <c r="G150">
        <f t="shared" si="3"/>
        <v>-4972.685871056241</v>
      </c>
    </row>
    <row r="151" spans="5:7" x14ac:dyDescent="0.25">
      <c r="E151" s="2">
        <v>5.4685920000000001</v>
      </c>
      <c r="F151" s="2">
        <v>-17.93534</v>
      </c>
      <c r="G151">
        <f t="shared" si="3"/>
        <v>-4920.5322359396432</v>
      </c>
    </row>
    <row r="152" spans="5:7" x14ac:dyDescent="0.25">
      <c r="E152" s="2">
        <v>5.5052940000000001</v>
      </c>
      <c r="F152" s="2">
        <v>-17.746479999999998</v>
      </c>
      <c r="G152">
        <f t="shared" si="3"/>
        <v>-4868.71879286694</v>
      </c>
    </row>
    <row r="153" spans="5:7" x14ac:dyDescent="0.25">
      <c r="E153" s="2">
        <v>5.5419960000000001</v>
      </c>
      <c r="F153" s="2">
        <v>-17.558969999999999</v>
      </c>
      <c r="G153">
        <f t="shared" si="3"/>
        <v>-4817.2757201646082</v>
      </c>
    </row>
    <row r="154" spans="5:7" x14ac:dyDescent="0.25">
      <c r="E154" s="2">
        <v>5.5786980000000002</v>
      </c>
      <c r="F154" s="2">
        <v>-17.372949999999999</v>
      </c>
      <c r="G154">
        <f t="shared" si="3"/>
        <v>-4766.2414266117967</v>
      </c>
    </row>
    <row r="155" spans="5:7" x14ac:dyDescent="0.25">
      <c r="E155" s="2">
        <v>5.6154000000000002</v>
      </c>
      <c r="F155" s="2">
        <v>-17.18853</v>
      </c>
      <c r="G155">
        <f t="shared" si="3"/>
        <v>-4715.6460905349795</v>
      </c>
    </row>
    <row r="156" spans="5:7" x14ac:dyDescent="0.25">
      <c r="E156" s="2">
        <v>5.6521020000000002</v>
      </c>
      <c r="F156" s="2">
        <v>-17.00582</v>
      </c>
      <c r="G156">
        <f t="shared" si="3"/>
        <v>-4665.5198902606307</v>
      </c>
    </row>
    <row r="157" spans="5:7" x14ac:dyDescent="0.25">
      <c r="E157" s="2">
        <v>5.6888040000000002</v>
      </c>
      <c r="F157" s="2">
        <v>-16.824940000000002</v>
      </c>
      <c r="G157">
        <f t="shared" si="3"/>
        <v>-4615.8957475994521</v>
      </c>
    </row>
    <row r="158" spans="5:7" x14ac:dyDescent="0.25">
      <c r="E158" s="2">
        <v>5.7255060000000002</v>
      </c>
      <c r="F158" s="2">
        <v>-16.645990000000001</v>
      </c>
      <c r="G158">
        <f t="shared" si="3"/>
        <v>-4566.8010973936907</v>
      </c>
    </row>
    <row r="159" spans="5:7" x14ac:dyDescent="0.25">
      <c r="E159" s="2">
        <v>5.7622080000000002</v>
      </c>
      <c r="F159" s="2">
        <v>-16.469080000000002</v>
      </c>
      <c r="G159">
        <f t="shared" si="3"/>
        <v>-4518.2661179698225</v>
      </c>
    </row>
    <row r="160" spans="5:7" x14ac:dyDescent="0.25">
      <c r="E160" s="2">
        <v>5.7989100000000002</v>
      </c>
      <c r="F160" s="2">
        <v>-16.294309999999999</v>
      </c>
      <c r="G160">
        <f t="shared" si="3"/>
        <v>-4470.3182441700956</v>
      </c>
    </row>
    <row r="161" spans="5:7" x14ac:dyDescent="0.25">
      <c r="E161" s="2">
        <v>5.8356120000000002</v>
      </c>
      <c r="F161" s="2">
        <v>-16.121749999999999</v>
      </c>
      <c r="G161">
        <f t="shared" si="3"/>
        <v>-4422.9766803840876</v>
      </c>
    </row>
    <row r="162" spans="5:7" x14ac:dyDescent="0.25">
      <c r="E162" s="2">
        <v>5.8723140000000003</v>
      </c>
      <c r="F162" s="2">
        <v>-15.951499999999999</v>
      </c>
      <c r="G162">
        <f t="shared" si="3"/>
        <v>-4376.2688614540466</v>
      </c>
    </row>
    <row r="163" spans="5:7" x14ac:dyDescent="0.25">
      <c r="E163" s="2">
        <v>5.9090160000000003</v>
      </c>
      <c r="F163" s="2">
        <v>-15.78364</v>
      </c>
      <c r="G163">
        <f t="shared" si="3"/>
        <v>-4330.2167352537726</v>
      </c>
    </row>
    <row r="164" spans="5:7" x14ac:dyDescent="0.25">
      <c r="E164" s="2">
        <v>5.9457180000000003</v>
      </c>
      <c r="F164" s="2">
        <v>-15.618230000000001</v>
      </c>
      <c r="G164">
        <f t="shared" si="3"/>
        <v>-4284.8367626886147</v>
      </c>
    </row>
    <row r="165" spans="5:7" x14ac:dyDescent="0.25">
      <c r="E165" s="2">
        <v>5.9824200000000003</v>
      </c>
      <c r="F165" s="2">
        <v>-15.455360000000001</v>
      </c>
      <c r="G165">
        <f t="shared" si="3"/>
        <v>-4240.1536351165978</v>
      </c>
    </row>
    <row r="166" spans="5:7" x14ac:dyDescent="0.25">
      <c r="E166" s="2">
        <v>6.0191220000000003</v>
      </c>
      <c r="F166" s="2">
        <v>-15.29508</v>
      </c>
      <c r="G166">
        <f t="shared" si="3"/>
        <v>-4196.1810699588477</v>
      </c>
    </row>
    <row r="167" spans="5:7" x14ac:dyDescent="0.25">
      <c r="E167" s="2">
        <v>6.0558240000000003</v>
      </c>
      <c r="F167" s="2">
        <v>-15.13744</v>
      </c>
      <c r="G167">
        <f t="shared" si="3"/>
        <v>-4152.9327846364886</v>
      </c>
    </row>
    <row r="168" spans="5:7" x14ac:dyDescent="0.25">
      <c r="E168" s="2">
        <v>6.0925260000000003</v>
      </c>
      <c r="F168" s="2">
        <v>-14.98249</v>
      </c>
      <c r="G168">
        <f t="shared" si="3"/>
        <v>-4110.4224965706444</v>
      </c>
    </row>
    <row r="169" spans="5:7" x14ac:dyDescent="0.25">
      <c r="E169" s="2">
        <v>6.1292280000000003</v>
      </c>
      <c r="F169" s="2">
        <v>-14.83029</v>
      </c>
      <c r="G169">
        <f t="shared" si="3"/>
        <v>-4068.6666666666665</v>
      </c>
    </row>
    <row r="170" spans="5:7" x14ac:dyDescent="0.25">
      <c r="E170" s="2">
        <v>6.1659300000000004</v>
      </c>
      <c r="F170" s="2">
        <v>-14.680859999999999</v>
      </c>
      <c r="G170">
        <f t="shared" si="3"/>
        <v>-4027.670781893004</v>
      </c>
    </row>
    <row r="171" spans="5:7" x14ac:dyDescent="0.25">
      <c r="E171" s="2">
        <v>6.2026320000000004</v>
      </c>
      <c r="F171" s="2">
        <v>-14.53424</v>
      </c>
      <c r="G171">
        <f t="shared" si="3"/>
        <v>-3987.4458161865568</v>
      </c>
    </row>
    <row r="172" spans="5:7" x14ac:dyDescent="0.25">
      <c r="E172" s="2">
        <v>6.2393330000000002</v>
      </c>
      <c r="F172" s="2">
        <v>-14.390459999999999</v>
      </c>
      <c r="G172">
        <f t="shared" si="3"/>
        <v>-3948</v>
      </c>
    </row>
    <row r="173" spans="5:7" x14ac:dyDescent="0.25">
      <c r="E173" s="2">
        <v>6.2760350000000003</v>
      </c>
      <c r="F173" s="2">
        <v>-14.24953</v>
      </c>
      <c r="G173">
        <f t="shared" si="3"/>
        <v>-3909.3360768175585</v>
      </c>
    </row>
    <row r="174" spans="5:7" x14ac:dyDescent="0.25">
      <c r="E174" s="2">
        <v>6.3127370000000003</v>
      </c>
      <c r="F174" s="2">
        <v>-14.111470000000001</v>
      </c>
      <c r="G174">
        <f t="shared" si="3"/>
        <v>-3871.4595336076818</v>
      </c>
    </row>
    <row r="175" spans="5:7" x14ac:dyDescent="0.25">
      <c r="E175" s="2">
        <v>6.3494390000000003</v>
      </c>
      <c r="F175" s="2">
        <v>-13.9763</v>
      </c>
      <c r="G175">
        <f t="shared" si="3"/>
        <v>-3834.3758573388204</v>
      </c>
    </row>
    <row r="176" spans="5:7" x14ac:dyDescent="0.25">
      <c r="E176" s="2">
        <v>6.3861410000000003</v>
      </c>
      <c r="F176" s="2">
        <v>-13.84402</v>
      </c>
      <c r="G176">
        <f t="shared" si="3"/>
        <v>-3798.0850480109739</v>
      </c>
    </row>
    <row r="177" spans="5:7" x14ac:dyDescent="0.25">
      <c r="E177" s="2">
        <v>6.4228430000000003</v>
      </c>
      <c r="F177" s="2">
        <v>-13.71462</v>
      </c>
      <c r="G177">
        <f t="shared" si="3"/>
        <v>-3762.5843621399176</v>
      </c>
    </row>
    <row r="178" spans="5:7" x14ac:dyDescent="0.25">
      <c r="E178" s="2">
        <v>6.4595450000000003</v>
      </c>
      <c r="F178" s="2">
        <v>-13.58811</v>
      </c>
      <c r="G178">
        <f t="shared" si="3"/>
        <v>-3727.8765432098767</v>
      </c>
    </row>
    <row r="179" spans="5:7" x14ac:dyDescent="0.25">
      <c r="E179" s="2">
        <v>6.4962470000000003</v>
      </c>
      <c r="F179" s="2">
        <v>-13.46448</v>
      </c>
      <c r="G179">
        <f t="shared" si="3"/>
        <v>-3693.9588477366256</v>
      </c>
    </row>
    <row r="180" spans="5:7" x14ac:dyDescent="0.25">
      <c r="E180" s="2">
        <v>6.5329490000000003</v>
      </c>
      <c r="F180" s="2">
        <v>-13.343719999999999</v>
      </c>
      <c r="G180">
        <f t="shared" si="3"/>
        <v>-3660.8285322359397</v>
      </c>
    </row>
    <row r="181" spans="5:7" x14ac:dyDescent="0.25">
      <c r="E181" s="2">
        <v>6.5696510000000004</v>
      </c>
      <c r="F181" s="2">
        <v>-13.2258</v>
      </c>
      <c r="G181">
        <f t="shared" si="3"/>
        <v>-3628.4773662551438</v>
      </c>
    </row>
    <row r="182" spans="5:7" x14ac:dyDescent="0.25">
      <c r="E182" s="2">
        <v>6.6063530000000004</v>
      </c>
      <c r="F182" s="2">
        <v>-13.110709999999999</v>
      </c>
      <c r="G182">
        <f t="shared" si="3"/>
        <v>-3596.9026063100137</v>
      </c>
    </row>
    <row r="183" spans="5:7" x14ac:dyDescent="0.25">
      <c r="E183" s="2">
        <v>6.6430550000000004</v>
      </c>
      <c r="F183" s="2">
        <v>-12.998430000000001</v>
      </c>
      <c r="G183">
        <f t="shared" si="3"/>
        <v>-3566.0987654320988</v>
      </c>
    </row>
    <row r="184" spans="5:7" x14ac:dyDescent="0.25">
      <c r="E184" s="2">
        <v>6.6797570000000004</v>
      </c>
      <c r="F184" s="2">
        <v>-12.88893</v>
      </c>
      <c r="G184">
        <f t="shared" si="3"/>
        <v>-3536.0576131687244</v>
      </c>
    </row>
    <row r="185" spans="5:7" x14ac:dyDescent="0.25">
      <c r="E185" s="2">
        <v>6.7164590000000004</v>
      </c>
      <c r="F185" s="2">
        <v>-12.78218</v>
      </c>
      <c r="G185">
        <f t="shared" si="3"/>
        <v>-3506.7709190672153</v>
      </c>
    </row>
    <row r="186" spans="5:7" x14ac:dyDescent="0.25">
      <c r="E186" s="2">
        <v>6.7531610000000004</v>
      </c>
      <c r="F186" s="2">
        <v>-12.67815</v>
      </c>
      <c r="G186">
        <f t="shared" si="3"/>
        <v>-3478.2304526748972</v>
      </c>
    </row>
    <row r="187" spans="5:7" x14ac:dyDescent="0.25">
      <c r="E187" s="2">
        <v>6.7898630000000004</v>
      </c>
      <c r="F187" s="2">
        <v>-12.57681</v>
      </c>
      <c r="G187">
        <f t="shared" si="3"/>
        <v>-3450.4279835390948</v>
      </c>
    </row>
    <row r="188" spans="5:7" x14ac:dyDescent="0.25">
      <c r="E188" s="2">
        <v>6.8265650000000004</v>
      </c>
      <c r="F188" s="2">
        <v>-12.478109999999999</v>
      </c>
      <c r="G188">
        <f t="shared" si="3"/>
        <v>-3423.349794238683</v>
      </c>
    </row>
    <row r="189" spans="5:7" x14ac:dyDescent="0.25">
      <c r="E189" s="2">
        <v>6.8632669999999996</v>
      </c>
      <c r="F189" s="2">
        <v>-12.382020000000001</v>
      </c>
      <c r="G189">
        <f t="shared" si="3"/>
        <v>-3396.9876543209875</v>
      </c>
    </row>
    <row r="190" spans="5:7" x14ac:dyDescent="0.25">
      <c r="E190" s="2">
        <v>6.8999689999999996</v>
      </c>
      <c r="F190" s="2">
        <v>-12.288500000000001</v>
      </c>
      <c r="G190">
        <f t="shared" si="3"/>
        <v>-3371.3305898491085</v>
      </c>
    </row>
    <row r="191" spans="5:7" x14ac:dyDescent="0.25">
      <c r="E191" s="2">
        <v>6.9366709999999996</v>
      </c>
      <c r="F191" s="2">
        <v>-12.197509999999999</v>
      </c>
      <c r="G191">
        <f t="shared" si="3"/>
        <v>-3346.3676268861454</v>
      </c>
    </row>
    <row r="192" spans="5:7" x14ac:dyDescent="0.25">
      <c r="E192" s="2">
        <v>6.9733729999999996</v>
      </c>
      <c r="F192" s="2">
        <v>-12.10899</v>
      </c>
      <c r="G192">
        <f t="shared" si="3"/>
        <v>-3322.0823045267489</v>
      </c>
    </row>
    <row r="193" spans="5:7" x14ac:dyDescent="0.25">
      <c r="E193" s="2">
        <v>7.0100749999999996</v>
      </c>
      <c r="F193" s="2">
        <v>-12.02291</v>
      </c>
      <c r="G193">
        <f t="shared" si="3"/>
        <v>-3298.4663923182443</v>
      </c>
    </row>
    <row r="194" spans="5:7" x14ac:dyDescent="0.25">
      <c r="E194" s="2">
        <v>7.0467769999999996</v>
      </c>
      <c r="F194" s="2">
        <v>-11.93923</v>
      </c>
      <c r="G194">
        <f t="shared" si="3"/>
        <v>-3275.5089163237312</v>
      </c>
    </row>
    <row r="195" spans="5:7" x14ac:dyDescent="0.25">
      <c r="E195" s="2">
        <v>7.0834789999999996</v>
      </c>
      <c r="F195" s="2">
        <v>-11.85788</v>
      </c>
      <c r="G195">
        <f t="shared" ref="G195:G257" si="4">(F195*100000)/($O$2*0.5*$O$3)</f>
        <v>-3253.1906721536352</v>
      </c>
    </row>
    <row r="196" spans="5:7" x14ac:dyDescent="0.25">
      <c r="E196" s="2">
        <v>7.1201809999999996</v>
      </c>
      <c r="F196" s="2">
        <v>-11.778829999999999</v>
      </c>
      <c r="G196">
        <f t="shared" si="4"/>
        <v>-3231.5034293552812</v>
      </c>
    </row>
    <row r="197" spans="5:7" x14ac:dyDescent="0.25">
      <c r="E197" s="2">
        <v>7.1568829999999997</v>
      </c>
      <c r="F197" s="2">
        <v>-11.702030000000001</v>
      </c>
      <c r="G197">
        <f t="shared" si="4"/>
        <v>-3210.4334705075444</v>
      </c>
    </row>
    <row r="198" spans="5:7" x14ac:dyDescent="0.25">
      <c r="E198" s="2">
        <v>7.1935840000000004</v>
      </c>
      <c r="F198" s="2">
        <v>-11.627420000000001</v>
      </c>
      <c r="G198">
        <f t="shared" si="4"/>
        <v>-3189.9643347050755</v>
      </c>
    </row>
    <row r="199" spans="5:7" x14ac:dyDescent="0.25">
      <c r="E199" s="2">
        <v>7.2302860000000004</v>
      </c>
      <c r="F199" s="2">
        <v>-11.55495</v>
      </c>
      <c r="G199">
        <f t="shared" si="4"/>
        <v>-3170.0823045267489</v>
      </c>
    </row>
    <row r="200" spans="5:7" x14ac:dyDescent="0.25">
      <c r="E200" s="2">
        <v>7.2669879999999996</v>
      </c>
      <c r="F200" s="2">
        <v>-11.484590000000001</v>
      </c>
      <c r="G200">
        <f t="shared" si="4"/>
        <v>-3150.7791495198903</v>
      </c>
    </row>
    <row r="201" spans="5:7" x14ac:dyDescent="0.25">
      <c r="E201" s="2">
        <v>7.3036899999999996</v>
      </c>
      <c r="F201" s="2">
        <v>-11.416270000000001</v>
      </c>
      <c r="G201">
        <f t="shared" si="4"/>
        <v>-3132.0356652949245</v>
      </c>
    </row>
    <row r="202" spans="5:7" x14ac:dyDescent="0.25">
      <c r="E202" s="2">
        <v>7.3403919999999996</v>
      </c>
      <c r="F202" s="2">
        <v>-11.34995</v>
      </c>
      <c r="G202">
        <f t="shared" si="4"/>
        <v>-3113.8408779149522</v>
      </c>
    </row>
    <row r="203" spans="5:7" x14ac:dyDescent="0.25">
      <c r="E203" s="2">
        <v>7.3770939999999996</v>
      </c>
      <c r="F203" s="2">
        <v>-11.28557</v>
      </c>
      <c r="G203">
        <f t="shared" si="4"/>
        <v>-3096.1783264746227</v>
      </c>
    </row>
    <row r="204" spans="5:7" x14ac:dyDescent="0.25">
      <c r="E204" s="2">
        <v>7.4137959999999996</v>
      </c>
      <c r="F204" s="2">
        <v>-11.223089999999999</v>
      </c>
      <c r="G204">
        <f t="shared" si="4"/>
        <v>-3079.037037037037</v>
      </c>
    </row>
    <row r="205" spans="5:7" x14ac:dyDescent="0.25">
      <c r="E205" s="2">
        <v>7.4504979999999996</v>
      </c>
      <c r="F205" s="2">
        <v>-11.162459999999999</v>
      </c>
      <c r="G205">
        <f t="shared" si="4"/>
        <v>-3062.4032921810699</v>
      </c>
    </row>
    <row r="206" spans="5:7" x14ac:dyDescent="0.25">
      <c r="E206" s="2">
        <v>7.4871999999999996</v>
      </c>
      <c r="F206" s="2">
        <v>-11.103630000000001</v>
      </c>
      <c r="G206">
        <f t="shared" si="4"/>
        <v>-3046.2633744855966</v>
      </c>
    </row>
    <row r="207" spans="5:7" x14ac:dyDescent="0.25">
      <c r="E207" s="2">
        <v>7.5239019999999996</v>
      </c>
      <c r="F207" s="2">
        <v>-11.04655</v>
      </c>
      <c r="G207">
        <f t="shared" si="4"/>
        <v>-3030.6035665294926</v>
      </c>
    </row>
    <row r="208" spans="5:7" x14ac:dyDescent="0.25">
      <c r="E208" s="2">
        <v>7.5606039999999997</v>
      </c>
      <c r="F208" s="2">
        <v>-10.99117</v>
      </c>
      <c r="G208">
        <f t="shared" si="4"/>
        <v>-3015.4101508916324</v>
      </c>
    </row>
    <row r="209" spans="5:7" x14ac:dyDescent="0.25">
      <c r="E209" s="2">
        <v>7.5973059999999997</v>
      </c>
      <c r="F209" s="2">
        <v>-10.93744</v>
      </c>
      <c r="G209">
        <f t="shared" si="4"/>
        <v>-3000.6694101508915</v>
      </c>
    </row>
    <row r="210" spans="5:7" x14ac:dyDescent="0.25">
      <c r="E210" s="2">
        <v>7.6340079999999997</v>
      </c>
      <c r="F210" s="2">
        <v>-10.88532</v>
      </c>
      <c r="G210">
        <f t="shared" si="4"/>
        <v>-2986.3703703703704</v>
      </c>
    </row>
    <row r="211" spans="5:7" x14ac:dyDescent="0.25">
      <c r="E211" s="2">
        <v>7.6707099999999997</v>
      </c>
      <c r="F211" s="2">
        <v>-10.834759999999999</v>
      </c>
      <c r="G211">
        <f t="shared" si="4"/>
        <v>-2972.4993141289438</v>
      </c>
    </row>
    <row r="212" spans="5:7" x14ac:dyDescent="0.25">
      <c r="E212" s="2">
        <v>7.7074119999999997</v>
      </c>
      <c r="F212" s="2">
        <v>-10.78572</v>
      </c>
      <c r="G212">
        <f t="shared" si="4"/>
        <v>-2959.0452674897119</v>
      </c>
    </row>
    <row r="213" spans="5:7" x14ac:dyDescent="0.25">
      <c r="E213" s="2">
        <v>7.7441139999999997</v>
      </c>
      <c r="F213" s="2">
        <v>-10.738149999999999</v>
      </c>
      <c r="G213">
        <f t="shared" si="4"/>
        <v>-2945.99451303155</v>
      </c>
    </row>
    <row r="214" spans="5:7" x14ac:dyDescent="0.25">
      <c r="E214" s="2">
        <v>7.7808159999999997</v>
      </c>
      <c r="F214" s="2">
        <v>-10.692</v>
      </c>
      <c r="G214">
        <f t="shared" si="4"/>
        <v>-2933.3333333333335</v>
      </c>
    </row>
    <row r="215" spans="5:7" x14ac:dyDescent="0.25">
      <c r="E215" s="2">
        <v>7.8175179999999997</v>
      </c>
      <c r="F215" s="2">
        <v>-10.64724</v>
      </c>
      <c r="G215">
        <f t="shared" si="4"/>
        <v>-2921.0534979423869</v>
      </c>
    </row>
    <row r="216" spans="5:7" x14ac:dyDescent="0.25">
      <c r="E216" s="2">
        <v>7.8542199999999998</v>
      </c>
      <c r="F216" s="2">
        <v>-10.603820000000001</v>
      </c>
      <c r="G216">
        <f t="shared" si="4"/>
        <v>-2909.1412894375858</v>
      </c>
    </row>
    <row r="217" spans="5:7" x14ac:dyDescent="0.25">
      <c r="E217" s="2">
        <v>7.8909219999999998</v>
      </c>
      <c r="F217" s="2">
        <v>-10.5617</v>
      </c>
      <c r="G217">
        <f t="shared" si="4"/>
        <v>-2897.5857338820301</v>
      </c>
    </row>
    <row r="218" spans="5:7" x14ac:dyDescent="0.25">
      <c r="E218" s="2">
        <v>7.9276239999999998</v>
      </c>
      <c r="F218" s="2">
        <v>-10.52084</v>
      </c>
      <c r="G218">
        <f t="shared" si="4"/>
        <v>-2886.3758573388204</v>
      </c>
    </row>
    <row r="219" spans="5:7" x14ac:dyDescent="0.25">
      <c r="E219" s="2">
        <v>7.9643259999999998</v>
      </c>
      <c r="F219" s="2">
        <v>-10.481199999999999</v>
      </c>
      <c r="G219">
        <f t="shared" si="4"/>
        <v>-2875.5006858710558</v>
      </c>
    </row>
    <row r="220" spans="5:7" x14ac:dyDescent="0.25">
      <c r="E220" s="2">
        <v>8.0010279999999998</v>
      </c>
      <c r="F220" s="2">
        <v>-10.442740000000001</v>
      </c>
      <c r="G220">
        <f t="shared" si="4"/>
        <v>-2864.9492455418381</v>
      </c>
    </row>
    <row r="221" spans="5:7" x14ac:dyDescent="0.25">
      <c r="E221" s="2">
        <v>8.0377299999999998</v>
      </c>
      <c r="F221" s="2">
        <v>-10.405419999999999</v>
      </c>
      <c r="G221">
        <f t="shared" si="4"/>
        <v>-2854.710562414266</v>
      </c>
    </row>
    <row r="222" spans="5:7" x14ac:dyDescent="0.25">
      <c r="E222" s="2">
        <v>8.0744319999999998</v>
      </c>
      <c r="F222" s="2">
        <v>-10.369199999999999</v>
      </c>
      <c r="G222">
        <f t="shared" si="4"/>
        <v>-2844.7736625514399</v>
      </c>
    </row>
    <row r="223" spans="5:7" x14ac:dyDescent="0.25">
      <c r="E223" s="2">
        <v>8.1111339999999998</v>
      </c>
      <c r="F223" s="2">
        <v>-10.334059999999999</v>
      </c>
      <c r="G223">
        <f t="shared" si="4"/>
        <v>-2835.1330589849103</v>
      </c>
    </row>
    <row r="224" spans="5:7" x14ac:dyDescent="0.25">
      <c r="E224" s="2">
        <v>8.1478350000000006</v>
      </c>
      <c r="F224" s="2">
        <v>-10.299950000000001</v>
      </c>
      <c r="G224">
        <f t="shared" si="4"/>
        <v>-2825.7750342935533</v>
      </c>
    </row>
    <row r="225" spans="5:7" x14ac:dyDescent="0.25">
      <c r="E225" s="2">
        <v>8.1845370000000006</v>
      </c>
      <c r="F225" s="2">
        <v>-10.26684</v>
      </c>
      <c r="G225">
        <f t="shared" si="4"/>
        <v>-2816.6913580246915</v>
      </c>
    </row>
    <row r="226" spans="5:7" x14ac:dyDescent="0.25">
      <c r="E226" s="2">
        <v>8.2212390000000006</v>
      </c>
      <c r="F226" s="2">
        <v>-10.234690000000001</v>
      </c>
      <c r="G226">
        <f t="shared" si="4"/>
        <v>-2807.8710562414267</v>
      </c>
    </row>
    <row r="227" spans="5:7" x14ac:dyDescent="0.25">
      <c r="E227" s="2">
        <v>8.2579410000000006</v>
      </c>
      <c r="F227" s="2">
        <v>-10.203480000000001</v>
      </c>
      <c r="G227">
        <f t="shared" si="4"/>
        <v>-2799.308641975309</v>
      </c>
    </row>
    <row r="228" spans="5:7" x14ac:dyDescent="0.25">
      <c r="E228" s="2">
        <v>8.2946430000000007</v>
      </c>
      <c r="F228" s="2">
        <v>-10.17318</v>
      </c>
      <c r="G228">
        <f t="shared" si="4"/>
        <v>-2790.9958847736625</v>
      </c>
    </row>
    <row r="229" spans="5:7" x14ac:dyDescent="0.25">
      <c r="E229" s="2">
        <v>8.3313450000000007</v>
      </c>
      <c r="F229" s="2">
        <v>-10.143739999999999</v>
      </c>
      <c r="G229">
        <f t="shared" si="4"/>
        <v>-2782.9190672153632</v>
      </c>
    </row>
    <row r="230" spans="5:7" x14ac:dyDescent="0.25">
      <c r="E230" s="2">
        <v>8.3680470000000007</v>
      </c>
      <c r="F230" s="2">
        <v>-10.11515</v>
      </c>
      <c r="G230">
        <f t="shared" si="4"/>
        <v>-2775.0754458161864</v>
      </c>
    </row>
    <row r="231" spans="5:7" x14ac:dyDescent="0.25">
      <c r="E231" s="2">
        <v>8.4047490000000007</v>
      </c>
      <c r="F231" s="2">
        <v>-10.08737</v>
      </c>
      <c r="G231">
        <f t="shared" si="4"/>
        <v>-2767.4540466392318</v>
      </c>
    </row>
    <row r="232" spans="5:7" x14ac:dyDescent="0.25">
      <c r="E232" s="2">
        <v>8.4414510000000007</v>
      </c>
      <c r="F232" s="2">
        <v>-10.060370000000001</v>
      </c>
      <c r="G232">
        <f t="shared" si="4"/>
        <v>-2760.0466392318249</v>
      </c>
    </row>
    <row r="233" spans="5:7" x14ac:dyDescent="0.25">
      <c r="E233" s="2">
        <v>8.4781530000000007</v>
      </c>
      <c r="F233" s="2">
        <v>-10.034140000000001</v>
      </c>
      <c r="G233">
        <f t="shared" si="4"/>
        <v>-2752.8504801097397</v>
      </c>
    </row>
    <row r="234" spans="5:7" x14ac:dyDescent="0.25">
      <c r="E234" s="2">
        <v>8.5148550000000007</v>
      </c>
      <c r="F234" s="2">
        <v>-10.00863</v>
      </c>
      <c r="G234">
        <f t="shared" si="4"/>
        <v>-2745.8518518518517</v>
      </c>
    </row>
    <row r="235" spans="5:7" x14ac:dyDescent="0.25">
      <c r="E235" s="2">
        <v>8.5515570000000007</v>
      </c>
      <c r="F235" s="2">
        <v>-9.9838310000000003</v>
      </c>
      <c r="G235">
        <f t="shared" si="4"/>
        <v>-2739.0482853223593</v>
      </c>
    </row>
    <row r="236" spans="5:7" x14ac:dyDescent="0.25">
      <c r="E236" s="2">
        <v>8.5882590000000008</v>
      </c>
      <c r="F236" s="2">
        <v>-9.9597110000000004</v>
      </c>
      <c r="G236">
        <f t="shared" si="4"/>
        <v>-2732.4310013717422</v>
      </c>
    </row>
    <row r="237" spans="5:7" x14ac:dyDescent="0.25">
      <c r="E237" s="2">
        <v>8.6249610000000008</v>
      </c>
      <c r="F237" s="2">
        <v>-9.9362480000000009</v>
      </c>
      <c r="G237">
        <f t="shared" si="4"/>
        <v>-2725.9939643347052</v>
      </c>
    </row>
    <row r="238" spans="5:7" x14ac:dyDescent="0.25">
      <c r="E238" s="2">
        <v>8.6616630000000008</v>
      </c>
      <c r="F238" s="2">
        <v>-9.9134180000000001</v>
      </c>
      <c r="G238">
        <f t="shared" si="4"/>
        <v>-2719.7305898491086</v>
      </c>
    </row>
    <row r="239" spans="5:7" x14ac:dyDescent="0.25">
      <c r="E239" s="2">
        <v>8.6983650000000008</v>
      </c>
      <c r="F239" s="2">
        <v>-9.8911999999999995</v>
      </c>
      <c r="G239">
        <f t="shared" si="4"/>
        <v>-2713.6351165980795</v>
      </c>
    </row>
    <row r="240" spans="5:7" x14ac:dyDescent="0.25">
      <c r="E240" s="2">
        <v>8.7350670000000008</v>
      </c>
      <c r="F240" s="2">
        <v>-9.8695699999999995</v>
      </c>
      <c r="G240">
        <f t="shared" si="4"/>
        <v>-2707.7009602194789</v>
      </c>
    </row>
    <row r="241" spans="5:7" x14ac:dyDescent="0.25">
      <c r="E241" s="2">
        <v>8.7717690000000008</v>
      </c>
      <c r="F241" s="2">
        <v>-9.8485080000000007</v>
      </c>
      <c r="G241">
        <f t="shared" si="4"/>
        <v>-2701.9226337448563</v>
      </c>
    </row>
    <row r="242" spans="5:7" x14ac:dyDescent="0.25">
      <c r="E242" s="2">
        <v>8.8084710000000008</v>
      </c>
      <c r="F242" s="2">
        <v>-9.8279929999999993</v>
      </c>
      <c r="G242">
        <f t="shared" si="4"/>
        <v>-2696.2943758573388</v>
      </c>
    </row>
    <row r="243" spans="5:7" x14ac:dyDescent="0.25">
      <c r="E243" s="2">
        <v>8.8451730000000008</v>
      </c>
      <c r="F243" s="2">
        <v>-9.8080049999999996</v>
      </c>
      <c r="G243">
        <f t="shared" si="4"/>
        <v>-2690.8106995884773</v>
      </c>
    </row>
    <row r="244" spans="5:7" x14ac:dyDescent="0.25">
      <c r="E244" s="2">
        <v>8.8818750000000009</v>
      </c>
      <c r="F244" s="2">
        <v>-9.7885259999999992</v>
      </c>
      <c r="G244">
        <f t="shared" si="4"/>
        <v>-2685.4666666666662</v>
      </c>
    </row>
    <row r="245" spans="5:7" x14ac:dyDescent="0.25">
      <c r="E245" s="2">
        <v>8.9185770000000009</v>
      </c>
      <c r="F245" s="2">
        <v>-9.7695369999999997</v>
      </c>
      <c r="G245">
        <f t="shared" si="4"/>
        <v>-2680.2570644718789</v>
      </c>
    </row>
    <row r="246" spans="5:7" x14ac:dyDescent="0.25">
      <c r="E246" s="2">
        <v>8.9552790000000009</v>
      </c>
      <c r="F246" s="2">
        <v>-9.7510200000000005</v>
      </c>
      <c r="G246">
        <f t="shared" si="4"/>
        <v>-2675.1769547325102</v>
      </c>
    </row>
    <row r="247" spans="5:7" x14ac:dyDescent="0.25">
      <c r="E247" s="2">
        <v>8.9919809999999991</v>
      </c>
      <c r="F247" s="2">
        <v>-9.732958</v>
      </c>
      <c r="G247">
        <f t="shared" si="4"/>
        <v>-2670.2216735253774</v>
      </c>
    </row>
    <row r="248" spans="5:7" x14ac:dyDescent="0.25">
      <c r="E248" s="2">
        <v>9.0286829999999991</v>
      </c>
      <c r="F248" s="2">
        <v>-9.7153340000000004</v>
      </c>
      <c r="G248">
        <f t="shared" si="4"/>
        <v>-2665.3865569272975</v>
      </c>
    </row>
    <row r="249" spans="5:7" x14ac:dyDescent="0.25">
      <c r="E249" s="2">
        <v>9.0653849999999991</v>
      </c>
      <c r="F249" s="2">
        <v>-9.6981319999999993</v>
      </c>
      <c r="G249">
        <f t="shared" si="4"/>
        <v>-2660.6672153635113</v>
      </c>
    </row>
    <row r="250" spans="5:7" x14ac:dyDescent="0.25">
      <c r="E250" s="2">
        <v>9.1020859999999999</v>
      </c>
      <c r="F250" s="2">
        <v>-9.6813359999999999</v>
      </c>
      <c r="G250">
        <f t="shared" si="4"/>
        <v>-2656.0592592592593</v>
      </c>
    </row>
    <row r="251" spans="5:7" x14ac:dyDescent="0.25">
      <c r="E251" s="2">
        <v>9.1387879999999999</v>
      </c>
      <c r="F251" s="2">
        <v>-9.6649320000000003</v>
      </c>
      <c r="G251">
        <f t="shared" si="4"/>
        <v>-2651.5588477366259</v>
      </c>
    </row>
    <row r="252" spans="5:7" x14ac:dyDescent="0.25">
      <c r="E252" s="2">
        <v>9.1754899999999999</v>
      </c>
      <c r="F252" s="2">
        <v>-9.6489049999999992</v>
      </c>
      <c r="G252">
        <f t="shared" si="4"/>
        <v>-2647.1618655692728</v>
      </c>
    </row>
    <row r="253" spans="5:7" x14ac:dyDescent="0.25">
      <c r="E253" s="2">
        <v>9.2121919999999999</v>
      </c>
      <c r="F253" s="2">
        <v>-9.6332409999999999</v>
      </c>
      <c r="G253">
        <f t="shared" si="4"/>
        <v>-2642.8644718792866</v>
      </c>
    </row>
    <row r="254" spans="5:7" x14ac:dyDescent="0.25">
      <c r="E254" s="2">
        <v>9.2488939999999999</v>
      </c>
      <c r="F254" s="2">
        <v>-9.6179260000000006</v>
      </c>
      <c r="G254">
        <f t="shared" si="4"/>
        <v>-2638.6628257887519</v>
      </c>
    </row>
    <row r="255" spans="5:7" x14ac:dyDescent="0.25">
      <c r="E255" s="2">
        <v>9.285596</v>
      </c>
      <c r="F255" s="2">
        <v>-9.6029470000000003</v>
      </c>
      <c r="G255">
        <f t="shared" si="4"/>
        <v>-2634.5533607681759</v>
      </c>
    </row>
    <row r="256" spans="5:7" x14ac:dyDescent="0.25">
      <c r="E256" s="2">
        <v>9.322298</v>
      </c>
      <c r="F256" s="2">
        <v>-9.5882930000000002</v>
      </c>
      <c r="G256">
        <f t="shared" si="4"/>
        <v>-2630.5330589849109</v>
      </c>
    </row>
    <row r="257" spans="5:7" x14ac:dyDescent="0.25">
      <c r="E257" s="2">
        <v>9.359</v>
      </c>
      <c r="F257" s="2">
        <v>-9.57395</v>
      </c>
      <c r="G257">
        <f t="shared" si="4"/>
        <v>-2626.5980795610426</v>
      </c>
    </row>
  </sheetData>
  <conditionalFormatting sqref="J1">
    <cfRule type="top10" dxfId="1" priority="2" percent="1" rank="1"/>
  </conditionalFormatting>
  <conditionalFormatting sqref="K3:K41">
    <cfRule type="top10" dxfId="0" priority="1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5"/>
  <sheetViews>
    <sheetView workbookViewId="0">
      <selection activeCell="K2" sqref="K2:P5"/>
    </sheetView>
  </sheetViews>
  <sheetFormatPr defaultRowHeight="15" x14ac:dyDescent="0.25"/>
  <cols>
    <col min="11" max="11" width="26.85546875" customWidth="1"/>
  </cols>
  <sheetData>
    <row r="1" spans="1:16" x14ac:dyDescent="0.25">
      <c r="A1" t="s">
        <v>42</v>
      </c>
      <c r="K1" t="s">
        <v>39</v>
      </c>
    </row>
    <row r="2" spans="1:16" x14ac:dyDescent="0.25">
      <c r="K2" t="s">
        <v>45</v>
      </c>
      <c r="L2" t="s">
        <v>46</v>
      </c>
      <c r="M2">
        <v>5.3915015999999998</v>
      </c>
      <c r="N2" t="s">
        <v>44</v>
      </c>
      <c r="O2">
        <v>7.1832199999999999E-2</v>
      </c>
      <c r="P2">
        <v>0.96330470000000001</v>
      </c>
    </row>
    <row r="3" spans="1:16" x14ac:dyDescent="0.25">
      <c r="A3" t="s">
        <v>9</v>
      </c>
      <c r="K3" t="s">
        <v>47</v>
      </c>
      <c r="L3" t="s">
        <v>46</v>
      </c>
      <c r="M3">
        <v>1.7944405999999999</v>
      </c>
      <c r="N3" t="s">
        <v>44</v>
      </c>
      <c r="O3">
        <v>2.5445099999999998E-2</v>
      </c>
      <c r="P3">
        <v>0.96551260000000005</v>
      </c>
    </row>
    <row r="4" spans="1:16" x14ac:dyDescent="0.25">
      <c r="K4" t="s">
        <v>48</v>
      </c>
      <c r="L4" t="s">
        <v>46</v>
      </c>
      <c r="M4">
        <v>3.3417417999999999</v>
      </c>
      <c r="N4" t="s">
        <v>44</v>
      </c>
      <c r="O4">
        <v>0.13381419999999999</v>
      </c>
      <c r="P4">
        <v>0.98791799999999996</v>
      </c>
    </row>
    <row r="5" spans="1:16" x14ac:dyDescent="0.25">
      <c r="A5" t="s">
        <v>10</v>
      </c>
      <c r="K5" t="s">
        <v>49</v>
      </c>
      <c r="L5" t="s">
        <v>46</v>
      </c>
      <c r="M5">
        <v>0.64914669999999997</v>
      </c>
      <c r="N5" t="s">
        <v>44</v>
      </c>
      <c r="O5">
        <v>2.3889899999999999E-2</v>
      </c>
      <c r="P5">
        <v>0.98712940000000005</v>
      </c>
    </row>
    <row r="6" spans="1:16" x14ac:dyDescent="0.25">
      <c r="A6" t="s">
        <v>50</v>
      </c>
      <c r="K6" t="s">
        <v>166</v>
      </c>
      <c r="L6" t="s">
        <v>46</v>
      </c>
      <c r="M6">
        <v>-0.1943928</v>
      </c>
      <c r="N6" t="s">
        <v>44</v>
      </c>
      <c r="O6">
        <v>6.9878300000000004E-2</v>
      </c>
      <c r="P6">
        <v>0.805979</v>
      </c>
    </row>
    <row r="7" spans="1:16" x14ac:dyDescent="0.25">
      <c r="A7" t="s">
        <v>11</v>
      </c>
      <c r="K7" t="s">
        <v>167</v>
      </c>
      <c r="L7" t="s">
        <v>46</v>
      </c>
      <c r="M7">
        <v>-41.524371799999997</v>
      </c>
      <c r="N7" t="s">
        <v>44</v>
      </c>
      <c r="O7">
        <v>9.5328800000000005E-2</v>
      </c>
      <c r="P7">
        <v>0.68772250000000001</v>
      </c>
    </row>
    <row r="8" spans="1:16" x14ac:dyDescent="0.25">
      <c r="A8" t="s">
        <v>12</v>
      </c>
      <c r="K8" t="s">
        <v>168</v>
      </c>
      <c r="L8" t="s">
        <v>46</v>
      </c>
      <c r="M8">
        <v>0.17707580000000001</v>
      </c>
      <c r="N8" t="s">
        <v>44</v>
      </c>
      <c r="O8">
        <v>0.1032522</v>
      </c>
      <c r="P8">
        <v>0.95801939999999997</v>
      </c>
    </row>
    <row r="9" spans="1:16" x14ac:dyDescent="0.25">
      <c r="A9" t="s">
        <v>13</v>
      </c>
      <c r="K9" t="s">
        <v>169</v>
      </c>
      <c r="L9" t="s">
        <v>46</v>
      </c>
      <c r="M9">
        <v>-11.0360599</v>
      </c>
      <c r="N9" t="s">
        <v>44</v>
      </c>
      <c r="O9">
        <v>0.92348600000000003</v>
      </c>
      <c r="P9">
        <v>0.96666980000000002</v>
      </c>
    </row>
    <row r="10" spans="1:16" x14ac:dyDescent="0.25">
      <c r="A10" t="s">
        <v>51</v>
      </c>
      <c r="B10">
        <v>9.359</v>
      </c>
      <c r="K10" t="s">
        <v>170</v>
      </c>
      <c r="L10" t="s">
        <v>46</v>
      </c>
      <c r="M10">
        <v>0.41471160000000001</v>
      </c>
      <c r="N10" t="s">
        <v>44</v>
      </c>
      <c r="O10">
        <v>2.1101600000000002E-2</v>
      </c>
      <c r="P10">
        <v>0.92069330000000005</v>
      </c>
    </row>
    <row r="11" spans="1:16" x14ac:dyDescent="0.25">
      <c r="A11" t="s">
        <v>52</v>
      </c>
      <c r="K11" t="s">
        <v>171</v>
      </c>
      <c r="L11" t="s">
        <v>46</v>
      </c>
      <c r="M11">
        <v>298.14999999999998</v>
      </c>
    </row>
    <row r="12" spans="1:16" x14ac:dyDescent="0.25">
      <c r="A12" t="s">
        <v>14</v>
      </c>
    </row>
    <row r="13" spans="1:16" x14ac:dyDescent="0.25">
      <c r="A13" t="s">
        <v>53</v>
      </c>
    </row>
    <row r="14" spans="1:16" x14ac:dyDescent="0.25">
      <c r="A14" t="s">
        <v>15</v>
      </c>
    </row>
    <row r="15" spans="1:16" x14ac:dyDescent="0.25">
      <c r="A15" t="s">
        <v>54</v>
      </c>
    </row>
    <row r="16" spans="1:16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16</v>
      </c>
    </row>
    <row r="20" spans="1:1" x14ac:dyDescent="0.25">
      <c r="A20" t="s">
        <v>17</v>
      </c>
    </row>
    <row r="22" spans="1:1" x14ac:dyDescent="0.25">
      <c r="A22" t="s">
        <v>43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57</v>
      </c>
    </row>
    <row r="27" spans="1:1" x14ac:dyDescent="0.25">
      <c r="A27" t="s">
        <v>58</v>
      </c>
    </row>
    <row r="28" spans="1:1" x14ac:dyDescent="0.25">
      <c r="A28" t="s">
        <v>59</v>
      </c>
    </row>
    <row r="29" spans="1:1" x14ac:dyDescent="0.25">
      <c r="A29" t="s">
        <v>60</v>
      </c>
    </row>
    <row r="30" spans="1:1" x14ac:dyDescent="0.25">
      <c r="A30" t="s">
        <v>61</v>
      </c>
    </row>
    <row r="31" spans="1:1" x14ac:dyDescent="0.25">
      <c r="A31" t="s">
        <v>62</v>
      </c>
    </row>
    <row r="32" spans="1:1" x14ac:dyDescent="0.25">
      <c r="A32" t="s">
        <v>63</v>
      </c>
    </row>
    <row r="33" spans="1:1" x14ac:dyDescent="0.25">
      <c r="A33" t="s">
        <v>64</v>
      </c>
    </row>
    <row r="34" spans="1:1" x14ac:dyDescent="0.25">
      <c r="A34" t="s">
        <v>65</v>
      </c>
    </row>
    <row r="35" spans="1:1" x14ac:dyDescent="0.25">
      <c r="A35" t="s">
        <v>21</v>
      </c>
    </row>
    <row r="36" spans="1:1" x14ac:dyDescent="0.25">
      <c r="A36" t="s">
        <v>19</v>
      </c>
    </row>
    <row r="37" spans="1:1" x14ac:dyDescent="0.25">
      <c r="A37" t="s">
        <v>22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66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69</v>
      </c>
    </row>
    <row r="46" spans="1:1" x14ac:dyDescent="0.25">
      <c r="A46" t="s">
        <v>70</v>
      </c>
    </row>
    <row r="47" spans="1:1" x14ac:dyDescent="0.25">
      <c r="A47" t="s">
        <v>21</v>
      </c>
    </row>
    <row r="48" spans="1:1" x14ac:dyDescent="0.25">
      <c r="A48" t="s">
        <v>19</v>
      </c>
    </row>
    <row r="49" spans="1:1" x14ac:dyDescent="0.25">
      <c r="A49" t="s">
        <v>23</v>
      </c>
    </row>
    <row r="50" spans="1:1" x14ac:dyDescent="0.25">
      <c r="A50" t="s">
        <v>57</v>
      </c>
    </row>
    <row r="51" spans="1:1" x14ac:dyDescent="0.25">
      <c r="A51" t="s">
        <v>58</v>
      </c>
    </row>
    <row r="52" spans="1:1" x14ac:dyDescent="0.25">
      <c r="A52" t="s">
        <v>59</v>
      </c>
    </row>
    <row r="53" spans="1:1" x14ac:dyDescent="0.25">
      <c r="A53" t="s">
        <v>60</v>
      </c>
    </row>
    <row r="54" spans="1:1" x14ac:dyDescent="0.25">
      <c r="A54" t="s">
        <v>71</v>
      </c>
    </row>
    <row r="55" spans="1:1" x14ac:dyDescent="0.25">
      <c r="A55" t="s">
        <v>72</v>
      </c>
    </row>
    <row r="56" spans="1:1" x14ac:dyDescent="0.25">
      <c r="A56" t="s">
        <v>73</v>
      </c>
    </row>
    <row r="57" spans="1:1" x14ac:dyDescent="0.25">
      <c r="A57" t="s">
        <v>74</v>
      </c>
    </row>
    <row r="58" spans="1:1" x14ac:dyDescent="0.25">
      <c r="A58" t="s">
        <v>75</v>
      </c>
    </row>
    <row r="59" spans="1:1" x14ac:dyDescent="0.25">
      <c r="A59" t="s">
        <v>21</v>
      </c>
    </row>
    <row r="60" spans="1:1" x14ac:dyDescent="0.25">
      <c r="A60" t="s">
        <v>19</v>
      </c>
    </row>
    <row r="61" spans="1:1" x14ac:dyDescent="0.25">
      <c r="A61" t="s">
        <v>24</v>
      </c>
    </row>
    <row r="62" spans="1:1" x14ac:dyDescent="0.25">
      <c r="A62" t="s">
        <v>57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60</v>
      </c>
    </row>
    <row r="66" spans="1:1" x14ac:dyDescent="0.25">
      <c r="A66" t="s">
        <v>76</v>
      </c>
    </row>
    <row r="67" spans="1:1" x14ac:dyDescent="0.25">
      <c r="A67" t="s">
        <v>77</v>
      </c>
    </row>
    <row r="68" spans="1:1" x14ac:dyDescent="0.25">
      <c r="A68" t="s">
        <v>78</v>
      </c>
    </row>
    <row r="69" spans="1:1" x14ac:dyDescent="0.25">
      <c r="A69" t="s">
        <v>79</v>
      </c>
    </row>
    <row r="70" spans="1:1" x14ac:dyDescent="0.25">
      <c r="A70" t="s">
        <v>80</v>
      </c>
    </row>
    <row r="71" spans="1:1" x14ac:dyDescent="0.25">
      <c r="A71" t="s">
        <v>21</v>
      </c>
    </row>
    <row r="72" spans="1:1" x14ac:dyDescent="0.25">
      <c r="A72" t="s">
        <v>19</v>
      </c>
    </row>
    <row r="73" spans="1:1" x14ac:dyDescent="0.25">
      <c r="A73" t="s">
        <v>25</v>
      </c>
    </row>
    <row r="74" spans="1:1" x14ac:dyDescent="0.25">
      <c r="A74" t="s">
        <v>57</v>
      </c>
    </row>
    <row r="75" spans="1:1" x14ac:dyDescent="0.25">
      <c r="A75" t="s">
        <v>58</v>
      </c>
    </row>
    <row r="76" spans="1:1" x14ac:dyDescent="0.25">
      <c r="A76" t="s">
        <v>59</v>
      </c>
    </row>
    <row r="77" spans="1:1" x14ac:dyDescent="0.25">
      <c r="A77" t="s">
        <v>60</v>
      </c>
    </row>
    <row r="78" spans="1:1" x14ac:dyDescent="0.25">
      <c r="A78" t="s">
        <v>81</v>
      </c>
    </row>
    <row r="79" spans="1:1" x14ac:dyDescent="0.25">
      <c r="A79" t="s">
        <v>82</v>
      </c>
    </row>
    <row r="80" spans="1:1" x14ac:dyDescent="0.25">
      <c r="A80" t="s">
        <v>83</v>
      </c>
    </row>
    <row r="81" spans="1:1" x14ac:dyDescent="0.25">
      <c r="A81" t="s">
        <v>84</v>
      </c>
    </row>
    <row r="82" spans="1:1" x14ac:dyDescent="0.25">
      <c r="A82" t="s">
        <v>85</v>
      </c>
    </row>
    <row r="83" spans="1:1" x14ac:dyDescent="0.25">
      <c r="A83" t="s">
        <v>21</v>
      </c>
    </row>
    <row r="84" spans="1:1" x14ac:dyDescent="0.25">
      <c r="A84" t="s">
        <v>19</v>
      </c>
    </row>
    <row r="85" spans="1:1" x14ac:dyDescent="0.25">
      <c r="A85" t="s">
        <v>26</v>
      </c>
    </row>
    <row r="86" spans="1:1" x14ac:dyDescent="0.25">
      <c r="A86" t="s">
        <v>57</v>
      </c>
    </row>
    <row r="87" spans="1:1" x14ac:dyDescent="0.25">
      <c r="A87" t="s">
        <v>58</v>
      </c>
    </row>
    <row r="88" spans="1:1" x14ac:dyDescent="0.25">
      <c r="A88" t="s">
        <v>59</v>
      </c>
    </row>
    <row r="89" spans="1:1" x14ac:dyDescent="0.25">
      <c r="A89" t="s">
        <v>60</v>
      </c>
    </row>
    <row r="90" spans="1:1" x14ac:dyDescent="0.25">
      <c r="A90" t="s">
        <v>86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21</v>
      </c>
    </row>
    <row r="96" spans="1:1" x14ac:dyDescent="0.25">
      <c r="A96" t="s">
        <v>19</v>
      </c>
    </row>
    <row r="97" spans="1:1" x14ac:dyDescent="0.25">
      <c r="A97" t="s">
        <v>27</v>
      </c>
    </row>
    <row r="98" spans="1:1" x14ac:dyDescent="0.25">
      <c r="A98" t="s">
        <v>57</v>
      </c>
    </row>
    <row r="99" spans="1:1" x14ac:dyDescent="0.25">
      <c r="A99" t="s">
        <v>58</v>
      </c>
    </row>
    <row r="100" spans="1:1" x14ac:dyDescent="0.25">
      <c r="A100" t="s">
        <v>59</v>
      </c>
    </row>
    <row r="101" spans="1:1" x14ac:dyDescent="0.25">
      <c r="A101" t="s">
        <v>60</v>
      </c>
    </row>
    <row r="102" spans="1:1" x14ac:dyDescent="0.25">
      <c r="A102" t="s">
        <v>91</v>
      </c>
    </row>
    <row r="103" spans="1:1" x14ac:dyDescent="0.25">
      <c r="A103" t="s">
        <v>92</v>
      </c>
    </row>
    <row r="104" spans="1:1" x14ac:dyDescent="0.25">
      <c r="A104" t="s">
        <v>93</v>
      </c>
    </row>
    <row r="105" spans="1:1" x14ac:dyDescent="0.25">
      <c r="A105" t="s">
        <v>94</v>
      </c>
    </row>
    <row r="106" spans="1:1" x14ac:dyDescent="0.25">
      <c r="A106" t="s">
        <v>95</v>
      </c>
    </row>
    <row r="107" spans="1:1" x14ac:dyDescent="0.25">
      <c r="A107" t="s">
        <v>21</v>
      </c>
    </row>
    <row r="108" spans="1:1" x14ac:dyDescent="0.25">
      <c r="A108" t="s">
        <v>19</v>
      </c>
    </row>
    <row r="109" spans="1:1" x14ac:dyDescent="0.25">
      <c r="A109" t="s">
        <v>28</v>
      </c>
    </row>
    <row r="110" spans="1:1" x14ac:dyDescent="0.25">
      <c r="A110" t="s">
        <v>57</v>
      </c>
    </row>
    <row r="111" spans="1:1" x14ac:dyDescent="0.25">
      <c r="A111" t="s">
        <v>58</v>
      </c>
    </row>
    <row r="112" spans="1:1" x14ac:dyDescent="0.25">
      <c r="A112" t="s">
        <v>59</v>
      </c>
    </row>
    <row r="113" spans="1:1" x14ac:dyDescent="0.25">
      <c r="A113" t="s">
        <v>60</v>
      </c>
    </row>
    <row r="114" spans="1:1" x14ac:dyDescent="0.25">
      <c r="A114" t="s">
        <v>96</v>
      </c>
    </row>
    <row r="115" spans="1:1" x14ac:dyDescent="0.25">
      <c r="A115" t="s">
        <v>97</v>
      </c>
    </row>
    <row r="116" spans="1:1" x14ac:dyDescent="0.25">
      <c r="A116" t="s">
        <v>98</v>
      </c>
    </row>
    <row r="117" spans="1:1" x14ac:dyDescent="0.25">
      <c r="A117" t="s">
        <v>99</v>
      </c>
    </row>
    <row r="118" spans="1:1" x14ac:dyDescent="0.25">
      <c r="A118" t="s">
        <v>100</v>
      </c>
    </row>
    <row r="119" spans="1:1" x14ac:dyDescent="0.25">
      <c r="A119" t="s">
        <v>21</v>
      </c>
    </row>
    <row r="120" spans="1:1" x14ac:dyDescent="0.25">
      <c r="A120" t="s">
        <v>19</v>
      </c>
    </row>
    <row r="121" spans="1:1" x14ac:dyDescent="0.25">
      <c r="A121" t="s">
        <v>29</v>
      </c>
    </row>
    <row r="122" spans="1:1" x14ac:dyDescent="0.25">
      <c r="A122" t="s">
        <v>57</v>
      </c>
    </row>
    <row r="123" spans="1:1" x14ac:dyDescent="0.25">
      <c r="A123" t="s">
        <v>58</v>
      </c>
    </row>
    <row r="124" spans="1:1" x14ac:dyDescent="0.25">
      <c r="A124" t="s">
        <v>59</v>
      </c>
    </row>
    <row r="125" spans="1:1" x14ac:dyDescent="0.25">
      <c r="A125" t="s">
        <v>60</v>
      </c>
    </row>
    <row r="126" spans="1:1" x14ac:dyDescent="0.25">
      <c r="A126" t="s">
        <v>101</v>
      </c>
    </row>
    <row r="127" spans="1:1" x14ac:dyDescent="0.25">
      <c r="A127" t="s">
        <v>102</v>
      </c>
    </row>
    <row r="128" spans="1:1" x14ac:dyDescent="0.25">
      <c r="A128" t="s">
        <v>103</v>
      </c>
    </row>
    <row r="129" spans="1:1" x14ac:dyDescent="0.25">
      <c r="A129" t="s">
        <v>104</v>
      </c>
    </row>
    <row r="130" spans="1:1" x14ac:dyDescent="0.25">
      <c r="A130" t="s">
        <v>105</v>
      </c>
    </row>
    <row r="131" spans="1:1" x14ac:dyDescent="0.25">
      <c r="A131" t="s">
        <v>21</v>
      </c>
    </row>
    <row r="132" spans="1:1" x14ac:dyDescent="0.25">
      <c r="A132" t="s">
        <v>19</v>
      </c>
    </row>
    <row r="133" spans="1:1" x14ac:dyDescent="0.25">
      <c r="A133" t="s">
        <v>30</v>
      </c>
    </row>
    <row r="134" spans="1:1" x14ac:dyDescent="0.25">
      <c r="A134" t="s">
        <v>57</v>
      </c>
    </row>
    <row r="135" spans="1:1" x14ac:dyDescent="0.25">
      <c r="A135" t="s">
        <v>58</v>
      </c>
    </row>
    <row r="136" spans="1:1" x14ac:dyDescent="0.25">
      <c r="A136" t="s">
        <v>59</v>
      </c>
    </row>
    <row r="137" spans="1:1" x14ac:dyDescent="0.25">
      <c r="A137" t="s">
        <v>60</v>
      </c>
    </row>
    <row r="138" spans="1:1" x14ac:dyDescent="0.25">
      <c r="A138" t="s">
        <v>106</v>
      </c>
    </row>
    <row r="139" spans="1:1" x14ac:dyDescent="0.25">
      <c r="A139" t="s">
        <v>107</v>
      </c>
    </row>
    <row r="140" spans="1:1" x14ac:dyDescent="0.25">
      <c r="A140" t="s">
        <v>108</v>
      </c>
    </row>
    <row r="141" spans="1:1" x14ac:dyDescent="0.25">
      <c r="A141" t="s">
        <v>109</v>
      </c>
    </row>
    <row r="142" spans="1:1" x14ac:dyDescent="0.25">
      <c r="A142" t="s">
        <v>110</v>
      </c>
    </row>
    <row r="143" spans="1:1" x14ac:dyDescent="0.25">
      <c r="A143" t="s">
        <v>21</v>
      </c>
    </row>
    <row r="144" spans="1:1" x14ac:dyDescent="0.25">
      <c r="A144" t="s">
        <v>19</v>
      </c>
    </row>
    <row r="145" spans="1:1" x14ac:dyDescent="0.25">
      <c r="A145" t="s">
        <v>31</v>
      </c>
    </row>
    <row r="146" spans="1:1" x14ac:dyDescent="0.25">
      <c r="A146" t="s">
        <v>57</v>
      </c>
    </row>
    <row r="147" spans="1:1" x14ac:dyDescent="0.25">
      <c r="A147" t="s">
        <v>58</v>
      </c>
    </row>
    <row r="148" spans="1:1" x14ac:dyDescent="0.25">
      <c r="A148" t="s">
        <v>59</v>
      </c>
    </row>
    <row r="149" spans="1:1" x14ac:dyDescent="0.25">
      <c r="A149" t="s">
        <v>60</v>
      </c>
    </row>
    <row r="150" spans="1:1" x14ac:dyDescent="0.25">
      <c r="A150" t="s">
        <v>111</v>
      </c>
    </row>
    <row r="151" spans="1:1" x14ac:dyDescent="0.25">
      <c r="A151" t="s">
        <v>112</v>
      </c>
    </row>
    <row r="152" spans="1:1" x14ac:dyDescent="0.25">
      <c r="A152" t="s">
        <v>113</v>
      </c>
    </row>
    <row r="153" spans="1:1" x14ac:dyDescent="0.25">
      <c r="A153" t="s">
        <v>114</v>
      </c>
    </row>
    <row r="154" spans="1:1" x14ac:dyDescent="0.25">
      <c r="A154" t="s">
        <v>115</v>
      </c>
    </row>
    <row r="155" spans="1:1" x14ac:dyDescent="0.25">
      <c r="A155" t="s">
        <v>21</v>
      </c>
    </row>
    <row r="156" spans="1:1" x14ac:dyDescent="0.25">
      <c r="A156" t="s">
        <v>19</v>
      </c>
    </row>
    <row r="157" spans="1:1" x14ac:dyDescent="0.25">
      <c r="A157" t="s">
        <v>32</v>
      </c>
    </row>
    <row r="158" spans="1:1" x14ac:dyDescent="0.25">
      <c r="A158" t="s">
        <v>57</v>
      </c>
    </row>
    <row r="159" spans="1:1" x14ac:dyDescent="0.25">
      <c r="A159" t="s">
        <v>58</v>
      </c>
    </row>
    <row r="160" spans="1:1" x14ac:dyDescent="0.25">
      <c r="A160" t="s">
        <v>59</v>
      </c>
    </row>
    <row r="161" spans="1:1" x14ac:dyDescent="0.25">
      <c r="A161" t="s">
        <v>60</v>
      </c>
    </row>
    <row r="162" spans="1:1" x14ac:dyDescent="0.25">
      <c r="A162" t="s">
        <v>116</v>
      </c>
    </row>
    <row r="163" spans="1:1" x14ac:dyDescent="0.25">
      <c r="A163" t="s">
        <v>117</v>
      </c>
    </row>
    <row r="164" spans="1:1" x14ac:dyDescent="0.25">
      <c r="A164" t="s">
        <v>118</v>
      </c>
    </row>
    <row r="165" spans="1:1" x14ac:dyDescent="0.25">
      <c r="A165" t="s">
        <v>119</v>
      </c>
    </row>
    <row r="166" spans="1:1" x14ac:dyDescent="0.25">
      <c r="A166" t="s">
        <v>120</v>
      </c>
    </row>
    <row r="167" spans="1:1" x14ac:dyDescent="0.25">
      <c r="A167" t="s">
        <v>21</v>
      </c>
    </row>
    <row r="168" spans="1:1" x14ac:dyDescent="0.25">
      <c r="A168" t="s">
        <v>19</v>
      </c>
    </row>
    <row r="169" spans="1:1" x14ac:dyDescent="0.25">
      <c r="A169" t="s">
        <v>33</v>
      </c>
    </row>
    <row r="170" spans="1:1" x14ac:dyDescent="0.25">
      <c r="A170" t="s">
        <v>57</v>
      </c>
    </row>
    <row r="171" spans="1:1" x14ac:dyDescent="0.25">
      <c r="A171" t="s">
        <v>58</v>
      </c>
    </row>
    <row r="172" spans="1:1" x14ac:dyDescent="0.25">
      <c r="A172" t="s">
        <v>59</v>
      </c>
    </row>
    <row r="173" spans="1:1" x14ac:dyDescent="0.25">
      <c r="A173" t="s">
        <v>60</v>
      </c>
    </row>
    <row r="174" spans="1:1" x14ac:dyDescent="0.25">
      <c r="A174" t="s">
        <v>121</v>
      </c>
    </row>
    <row r="175" spans="1:1" x14ac:dyDescent="0.25">
      <c r="A175" t="s">
        <v>122</v>
      </c>
    </row>
    <row r="176" spans="1:1" x14ac:dyDescent="0.25">
      <c r="A176" t="s">
        <v>123</v>
      </c>
    </row>
    <row r="177" spans="1:1" x14ac:dyDescent="0.25">
      <c r="A177" t="s">
        <v>124</v>
      </c>
    </row>
    <row r="178" spans="1:1" x14ac:dyDescent="0.25">
      <c r="A178" t="s">
        <v>125</v>
      </c>
    </row>
    <row r="179" spans="1:1" x14ac:dyDescent="0.25">
      <c r="A179" t="s">
        <v>21</v>
      </c>
    </row>
    <row r="180" spans="1:1" x14ac:dyDescent="0.25">
      <c r="A180" t="s">
        <v>19</v>
      </c>
    </row>
    <row r="181" spans="1:1" x14ac:dyDescent="0.25">
      <c r="A181" t="s">
        <v>34</v>
      </c>
    </row>
    <row r="182" spans="1:1" x14ac:dyDescent="0.25">
      <c r="A182" t="s">
        <v>57</v>
      </c>
    </row>
    <row r="183" spans="1:1" x14ac:dyDescent="0.25">
      <c r="A183" t="s">
        <v>58</v>
      </c>
    </row>
    <row r="184" spans="1:1" x14ac:dyDescent="0.25">
      <c r="A184" t="s">
        <v>59</v>
      </c>
    </row>
    <row r="185" spans="1:1" x14ac:dyDescent="0.25">
      <c r="A185" t="s">
        <v>60</v>
      </c>
    </row>
    <row r="186" spans="1:1" x14ac:dyDescent="0.25">
      <c r="A186" t="s">
        <v>126</v>
      </c>
    </row>
    <row r="187" spans="1:1" x14ac:dyDescent="0.25">
      <c r="A187" t="s">
        <v>127</v>
      </c>
    </row>
    <row r="188" spans="1:1" x14ac:dyDescent="0.25">
      <c r="A188" t="s">
        <v>128</v>
      </c>
    </row>
    <row r="189" spans="1:1" x14ac:dyDescent="0.25">
      <c r="A189" t="s">
        <v>129</v>
      </c>
    </row>
    <row r="190" spans="1:1" x14ac:dyDescent="0.25">
      <c r="A190" t="s">
        <v>130</v>
      </c>
    </row>
    <row r="191" spans="1:1" x14ac:dyDescent="0.25">
      <c r="A191" t="s">
        <v>21</v>
      </c>
    </row>
    <row r="192" spans="1:1" x14ac:dyDescent="0.25">
      <c r="A192" t="s">
        <v>19</v>
      </c>
    </row>
    <row r="193" spans="1:1" x14ac:dyDescent="0.25">
      <c r="A193" t="s">
        <v>35</v>
      </c>
    </row>
    <row r="194" spans="1:1" x14ac:dyDescent="0.25">
      <c r="A194" t="s">
        <v>57</v>
      </c>
    </row>
    <row r="195" spans="1:1" x14ac:dyDescent="0.25">
      <c r="A195" t="s">
        <v>58</v>
      </c>
    </row>
    <row r="196" spans="1:1" x14ac:dyDescent="0.25">
      <c r="A196" t="s">
        <v>59</v>
      </c>
    </row>
    <row r="197" spans="1:1" x14ac:dyDescent="0.25">
      <c r="A197" t="s">
        <v>60</v>
      </c>
    </row>
    <row r="198" spans="1:1" x14ac:dyDescent="0.25">
      <c r="A198" t="s">
        <v>131</v>
      </c>
    </row>
    <row r="199" spans="1:1" x14ac:dyDescent="0.25">
      <c r="A199" t="s">
        <v>132</v>
      </c>
    </row>
    <row r="200" spans="1:1" x14ac:dyDescent="0.25">
      <c r="A200" t="s">
        <v>133</v>
      </c>
    </row>
    <row r="201" spans="1:1" x14ac:dyDescent="0.25">
      <c r="A201" t="s">
        <v>134</v>
      </c>
    </row>
    <row r="202" spans="1:1" x14ac:dyDescent="0.25">
      <c r="A202" t="s">
        <v>135</v>
      </c>
    </row>
    <row r="203" spans="1:1" x14ac:dyDescent="0.25">
      <c r="A203" t="s">
        <v>21</v>
      </c>
    </row>
    <row r="204" spans="1:1" x14ac:dyDescent="0.25">
      <c r="A204" t="s">
        <v>19</v>
      </c>
    </row>
    <row r="205" spans="1:1" x14ac:dyDescent="0.25">
      <c r="A205" t="s">
        <v>36</v>
      </c>
    </row>
    <row r="206" spans="1:1" x14ac:dyDescent="0.25">
      <c r="A206" t="s">
        <v>57</v>
      </c>
    </row>
    <row r="207" spans="1:1" x14ac:dyDescent="0.25">
      <c r="A207" t="s">
        <v>58</v>
      </c>
    </row>
    <row r="208" spans="1:1" x14ac:dyDescent="0.25">
      <c r="A208" t="s">
        <v>59</v>
      </c>
    </row>
    <row r="209" spans="1:1" x14ac:dyDescent="0.25">
      <c r="A209" t="s">
        <v>60</v>
      </c>
    </row>
    <row r="210" spans="1:1" x14ac:dyDescent="0.25">
      <c r="A210" t="s">
        <v>136</v>
      </c>
    </row>
    <row r="211" spans="1:1" x14ac:dyDescent="0.25">
      <c r="A211" t="s">
        <v>137</v>
      </c>
    </row>
    <row r="212" spans="1:1" x14ac:dyDescent="0.25">
      <c r="A212" t="s">
        <v>138</v>
      </c>
    </row>
    <row r="213" spans="1:1" x14ac:dyDescent="0.25">
      <c r="A213" t="s">
        <v>139</v>
      </c>
    </row>
    <row r="214" spans="1:1" x14ac:dyDescent="0.25">
      <c r="A214" t="s">
        <v>140</v>
      </c>
    </row>
    <row r="215" spans="1:1" x14ac:dyDescent="0.25">
      <c r="A215" t="s">
        <v>21</v>
      </c>
    </row>
    <row r="216" spans="1:1" x14ac:dyDescent="0.25">
      <c r="A216" t="s">
        <v>19</v>
      </c>
    </row>
    <row r="217" spans="1:1" x14ac:dyDescent="0.25">
      <c r="A217" t="s">
        <v>37</v>
      </c>
    </row>
    <row r="218" spans="1:1" x14ac:dyDescent="0.25">
      <c r="A218" t="s">
        <v>57</v>
      </c>
    </row>
    <row r="219" spans="1:1" x14ac:dyDescent="0.25">
      <c r="A219" t="s">
        <v>58</v>
      </c>
    </row>
    <row r="220" spans="1:1" x14ac:dyDescent="0.25">
      <c r="A220" t="s">
        <v>59</v>
      </c>
    </row>
    <row r="221" spans="1:1" x14ac:dyDescent="0.25">
      <c r="A221" t="s">
        <v>60</v>
      </c>
    </row>
    <row r="222" spans="1:1" x14ac:dyDescent="0.25">
      <c r="A222" t="s">
        <v>141</v>
      </c>
    </row>
    <row r="223" spans="1:1" x14ac:dyDescent="0.25">
      <c r="A223" t="s">
        <v>142</v>
      </c>
    </row>
    <row r="224" spans="1:1" x14ac:dyDescent="0.25">
      <c r="A224" t="s">
        <v>143</v>
      </c>
    </row>
    <row r="225" spans="1:1" x14ac:dyDescent="0.25">
      <c r="A225" t="s">
        <v>144</v>
      </c>
    </row>
    <row r="226" spans="1:1" x14ac:dyDescent="0.25">
      <c r="A226" t="s">
        <v>145</v>
      </c>
    </row>
    <row r="227" spans="1:1" x14ac:dyDescent="0.25">
      <c r="A227" t="s">
        <v>21</v>
      </c>
    </row>
    <row r="228" spans="1:1" x14ac:dyDescent="0.25">
      <c r="A228" t="s">
        <v>19</v>
      </c>
    </row>
    <row r="229" spans="1:1" x14ac:dyDescent="0.25">
      <c r="A229" t="s">
        <v>38</v>
      </c>
    </row>
    <row r="230" spans="1:1" x14ac:dyDescent="0.25">
      <c r="A230" t="s">
        <v>57</v>
      </c>
    </row>
    <row r="231" spans="1:1" x14ac:dyDescent="0.25">
      <c r="A231" t="s">
        <v>58</v>
      </c>
    </row>
    <row r="232" spans="1:1" x14ac:dyDescent="0.25">
      <c r="A232" t="s">
        <v>59</v>
      </c>
    </row>
    <row r="233" spans="1:1" x14ac:dyDescent="0.25">
      <c r="A233" t="s">
        <v>60</v>
      </c>
    </row>
    <row r="234" spans="1:1" x14ac:dyDescent="0.25">
      <c r="A234" t="s">
        <v>146</v>
      </c>
    </row>
    <row r="235" spans="1:1" x14ac:dyDescent="0.25">
      <c r="A235" t="s">
        <v>147</v>
      </c>
    </row>
    <row r="236" spans="1:1" x14ac:dyDescent="0.25">
      <c r="A236" t="s">
        <v>148</v>
      </c>
    </row>
    <row r="237" spans="1:1" x14ac:dyDescent="0.25">
      <c r="A237" t="s">
        <v>149</v>
      </c>
    </row>
    <row r="238" spans="1:1" x14ac:dyDescent="0.25">
      <c r="A238" t="s">
        <v>150</v>
      </c>
    </row>
    <row r="239" spans="1:1" x14ac:dyDescent="0.25">
      <c r="A239" t="s">
        <v>21</v>
      </c>
    </row>
    <row r="240" spans="1:1" x14ac:dyDescent="0.25">
      <c r="A240" t="s">
        <v>19</v>
      </c>
    </row>
    <row r="241" spans="1:1" x14ac:dyDescent="0.25">
      <c r="A241" t="s">
        <v>39</v>
      </c>
    </row>
    <row r="242" spans="1:1" x14ac:dyDescent="0.25">
      <c r="A242" t="s">
        <v>57</v>
      </c>
    </row>
    <row r="243" spans="1:1" x14ac:dyDescent="0.25">
      <c r="A243" t="s">
        <v>58</v>
      </c>
    </row>
    <row r="244" spans="1:1" x14ac:dyDescent="0.25">
      <c r="A244" t="s">
        <v>59</v>
      </c>
    </row>
    <row r="245" spans="1:1" x14ac:dyDescent="0.25">
      <c r="A245" t="s">
        <v>60</v>
      </c>
    </row>
    <row r="246" spans="1:1" x14ac:dyDescent="0.25">
      <c r="A246" t="s">
        <v>151</v>
      </c>
    </row>
    <row r="247" spans="1:1" x14ac:dyDescent="0.25">
      <c r="A247" t="s">
        <v>152</v>
      </c>
    </row>
    <row r="248" spans="1:1" x14ac:dyDescent="0.25">
      <c r="A248" t="s">
        <v>153</v>
      </c>
    </row>
    <row r="249" spans="1:1" x14ac:dyDescent="0.25">
      <c r="A249" t="s">
        <v>154</v>
      </c>
    </row>
    <row r="250" spans="1:1" x14ac:dyDescent="0.25">
      <c r="A250" t="s">
        <v>155</v>
      </c>
    </row>
    <row r="251" spans="1:1" x14ac:dyDescent="0.25">
      <c r="A251" t="s">
        <v>21</v>
      </c>
    </row>
    <row r="252" spans="1:1" x14ac:dyDescent="0.25">
      <c r="A252" t="s">
        <v>19</v>
      </c>
    </row>
    <row r="253" spans="1:1" x14ac:dyDescent="0.25">
      <c r="A253" t="s">
        <v>40</v>
      </c>
    </row>
    <row r="254" spans="1:1" x14ac:dyDescent="0.25">
      <c r="A254" t="s">
        <v>57</v>
      </c>
    </row>
    <row r="255" spans="1:1" x14ac:dyDescent="0.25">
      <c r="A255" t="s">
        <v>58</v>
      </c>
    </row>
    <row r="256" spans="1:1" x14ac:dyDescent="0.25">
      <c r="A256" t="s">
        <v>59</v>
      </c>
    </row>
    <row r="257" spans="1:1" x14ac:dyDescent="0.25">
      <c r="A257" t="s">
        <v>60</v>
      </c>
    </row>
    <row r="258" spans="1:1" x14ac:dyDescent="0.25">
      <c r="A258" t="s">
        <v>156</v>
      </c>
    </row>
    <row r="259" spans="1:1" x14ac:dyDescent="0.25">
      <c r="A259" t="s">
        <v>157</v>
      </c>
    </row>
    <row r="260" spans="1:1" x14ac:dyDescent="0.25">
      <c r="A260" t="s">
        <v>158</v>
      </c>
    </row>
    <row r="261" spans="1:1" x14ac:dyDescent="0.25">
      <c r="A261" t="s">
        <v>159</v>
      </c>
    </row>
    <row r="262" spans="1:1" x14ac:dyDescent="0.25">
      <c r="A262" t="s">
        <v>160</v>
      </c>
    </row>
    <row r="263" spans="1:1" x14ac:dyDescent="0.25">
      <c r="A263" t="s">
        <v>21</v>
      </c>
    </row>
    <row r="264" spans="1:1" x14ac:dyDescent="0.25">
      <c r="A264" t="s">
        <v>19</v>
      </c>
    </row>
    <row r="265" spans="1:1" x14ac:dyDescent="0.25">
      <c r="A265" t="s">
        <v>41</v>
      </c>
    </row>
    <row r="266" spans="1:1" x14ac:dyDescent="0.25">
      <c r="A266" t="s">
        <v>57</v>
      </c>
    </row>
    <row r="267" spans="1:1" x14ac:dyDescent="0.25">
      <c r="A267" t="s">
        <v>58</v>
      </c>
    </row>
    <row r="268" spans="1:1" x14ac:dyDescent="0.25">
      <c r="A268" t="s">
        <v>59</v>
      </c>
    </row>
    <row r="269" spans="1:1" x14ac:dyDescent="0.25">
      <c r="A269" t="s">
        <v>60</v>
      </c>
    </row>
    <row r="270" spans="1:1" x14ac:dyDescent="0.25">
      <c r="A270" t="s">
        <v>161</v>
      </c>
    </row>
    <row r="271" spans="1:1" x14ac:dyDescent="0.25">
      <c r="A271" t="s">
        <v>162</v>
      </c>
    </row>
    <row r="272" spans="1:1" x14ac:dyDescent="0.25">
      <c r="A272" t="s">
        <v>163</v>
      </c>
    </row>
    <row r="273" spans="1:1" x14ac:dyDescent="0.25">
      <c r="A273" t="s">
        <v>164</v>
      </c>
    </row>
    <row r="274" spans="1:1" x14ac:dyDescent="0.25">
      <c r="A274" t="s">
        <v>165</v>
      </c>
    </row>
    <row r="275" spans="1:1" x14ac:dyDescent="0.25">
      <c r="A27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5" sqref="D15"/>
    </sheetView>
  </sheetViews>
  <sheetFormatPr defaultRowHeight="15" x14ac:dyDescent="0.25"/>
  <cols>
    <col min="1" max="1" width="14.140625" customWidth="1"/>
  </cols>
  <sheetData>
    <row r="1" spans="1:3" x14ac:dyDescent="0.25">
      <c r="A1" t="s">
        <v>7</v>
      </c>
      <c r="B1">
        <v>5.3915015999999998</v>
      </c>
      <c r="C1">
        <v>7.1832199999999999E-2</v>
      </c>
    </row>
    <row r="2" spans="1:3" x14ac:dyDescent="0.25">
      <c r="A2" t="s">
        <v>8</v>
      </c>
      <c r="B2">
        <v>3.3417417999999999</v>
      </c>
      <c r="C2">
        <v>0.13381419999999999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</vt:lpstr>
      <vt:lpstr>stat</vt:lpstr>
      <vt:lpstr>dg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2017-10-02T12:10:09Z</dcterms:created>
  <dcterms:modified xsi:type="dcterms:W3CDTF">2018-04-21T02:31:29Z</dcterms:modified>
</cp:coreProperties>
</file>