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vonne\Dropbox (BMP Laserlab)\TIM_barrel\Manuscript\Molecular mechanism of allostery\input\CD-titration\"/>
    </mc:Choice>
  </mc:AlternateContent>
  <bookViews>
    <workbookView xWindow="0" yWindow="0" windowWidth="20985" windowHeight="6000" activeTab="1"/>
  </bookViews>
  <sheets>
    <sheet name="fit" sheetId="1" r:id="rId1"/>
    <sheet name="stat" sheetId="2" r:id="rId2"/>
    <sheet name="d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7" i="1" l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J1" i="1"/>
  <c r="G1" i="1"/>
  <c r="F1" i="1"/>
  <c r="C1" i="1"/>
  <c r="B1" i="1"/>
</calcChain>
</file>

<file path=xl/sharedStrings.xml><?xml version="1.0" encoding="utf-8"?>
<sst xmlns="http://schemas.openxmlformats.org/spreadsheetml/2006/main" count="702" uniqueCount="231">
  <si>
    <t>Urea</t>
  </si>
  <si>
    <t xml:space="preserve">Protein </t>
  </si>
  <si>
    <t>#AA</t>
  </si>
  <si>
    <t>Final conc</t>
  </si>
  <si>
    <t>uM</t>
  </si>
  <si>
    <t>temp</t>
  </si>
  <si>
    <t>C</t>
  </si>
  <si>
    <t>Gni</t>
  </si>
  <si>
    <t>Giu</t>
  </si>
  <si>
    <t xml:space="preserve"> %-----------FIT INFO AND STATISTICS-----------%</t>
  </si>
  <si>
    <t xml:space="preserve">    MARQUARDT NON-LINEAR LEAST-SQUARES FIT</t>
  </si>
  <si>
    <t xml:space="preserve">    NUMERICAL PARTIAL DERIVATIVES</t>
  </si>
  <si>
    <t xml:space="preserve">    MATRIX INVERSION BY GAUSS-JORDAN</t>
  </si>
  <si>
    <t xml:space="preserve"> %---------------   PARAMETERS  ---------------%</t>
  </si>
  <si>
    <t xml:space="preserve">                                    value             stddev     dependency</t>
  </si>
  <si>
    <t xml:space="preserve">     </t>
  </si>
  <si>
    <t xml:space="preserve">  </t>
  </si>
  <si>
    <t>+/-</t>
  </si>
  <si>
    <t>SsI45K_S70A</t>
  </si>
  <si>
    <t xml:space="preserve"> Filename: stat-3stat.dat     Date:               Time:         </t>
  </si>
  <si>
    <t xml:space="preserve">    DATA FROM FILE  0.2500000E+03                          </t>
  </si>
  <si>
    <t xml:space="preserve">    RANGE OF POINTS USED FOR FIT:    1   39</t>
  </si>
  <si>
    <t xml:space="preserve">    CORRESPONDING DATA RANGE:       0.1410</t>
  </si>
  <si>
    <t xml:space="preserve">    CHISQ CONVERGED IN            7  ITERATIONS</t>
  </si>
  <si>
    <t xml:space="preserve">    FIT TOLERANCE </t>
  </si>
  <si>
    <t xml:space="preserve">    TOTAL # OF DATA POINTS </t>
  </si>
  <si>
    <t xml:space="preserve">    TOTAL # OF VAR PARAMETERS </t>
  </si>
  <si>
    <t xml:space="preserve">    NO. DEGREES OF FREEDOM </t>
  </si>
  <si>
    <t xml:space="preserve">    CHI-SQUARED</t>
  </si>
  <si>
    <t xml:space="preserve">    REDUCED CHI-SQUARED </t>
  </si>
  <si>
    <t xml:space="preserve">    GOODNESS OF FIT </t>
  </si>
  <si>
    <t xml:space="preserve"> &gt;&gt; BUFFER     1 [     250.00000]  0.2500000E+03                          </t>
  </si>
  <si>
    <t xml:space="preserve">            Gni (Kcal/mol) </t>
  </si>
  <si>
    <t xml:space="preserve">     10.5788815  +/-      0.1565933  0.9806707</t>
  </si>
  <si>
    <t xml:space="preserve">        Ani (Kcal/mol/[D]) </t>
  </si>
  <si>
    <t xml:space="preserve">      2.2235473  +/-      0.0341251  0.9813255</t>
  </si>
  <si>
    <t xml:space="preserve">            Giu (Kcal/mol) </t>
  </si>
  <si>
    <t xml:space="preserve">      6.1790487  +/-      0.6085170  0.9950545</t>
  </si>
  <si>
    <t xml:space="preserve">        Aiu (Kcal/mol/[D]) </t>
  </si>
  <si>
    <t xml:space="preserve">      1.1091801  +/-      0.0870502  0.9938684</t>
  </si>
  <si>
    <t xml:space="preserve">  SLOPE OF NATIVE BASELINE </t>
  </si>
  <si>
    <t xml:space="preserve">     -0.0063798  +/-      0.0403516  0.7264084</t>
  </si>
  <si>
    <t xml:space="preserve">  Y-INT OF NATIVE BASELINE </t>
  </si>
  <si>
    <t xml:space="preserve">     -0.3272538  +/-      0.1008753  0.6785247</t>
  </si>
  <si>
    <t xml:space="preserve"> SLOPE OF UNFOLDED BASELIN </t>
  </si>
  <si>
    <t xml:space="preserve">      0.0008997  +/-      0.0705374  0.9292637</t>
  </si>
  <si>
    <t xml:space="preserve"> Y-INT OF UNFOLDED BASELIN </t>
  </si>
  <si>
    <t xml:space="preserve">     -0.2378139  +/-      0.5643657  0.9326214</t>
  </si>
  <si>
    <t xml:space="preserve">               Z PARAMETER </t>
  </si>
  <si>
    <t xml:space="preserve">      0.2705655  +/-      2.4913912  0.6463407</t>
  </si>
  <si>
    <t xml:space="preserve">           TEMPERATURE (K) </t>
  </si>
  <si>
    <t xml:space="preserve"> &gt;&gt; BUFFER     2 [     249.00000]  0.2490000E+03                          </t>
  </si>
  <si>
    <t xml:space="preserve">     -0.0148776  +/-      0.0402143  0.7152863</t>
  </si>
  <si>
    <t xml:space="preserve">     -0.5054632  +/-      0.1007167  0.6741027</t>
  </si>
  <si>
    <t xml:space="preserve">     -0.0008262  +/-      0.0718531  0.9313079</t>
  </si>
  <si>
    <t xml:space="preserve">     -0.3315216  +/-      0.5757568  0.9351581</t>
  </si>
  <si>
    <t xml:space="preserve">      0.3939664  +/-      1.3374094  0.6604775</t>
  </si>
  <si>
    <t xml:space="preserve"> &gt;&gt; BUFFER     3 [     248.00000]  0.2480000E+03                          </t>
  </si>
  <si>
    <t xml:space="preserve">     -0.0164585  +/-      0.0401493  0.7060274</t>
  </si>
  <si>
    <t xml:space="preserve">     -0.7588459  +/-      0.1006233  0.6706037</t>
  </si>
  <si>
    <t xml:space="preserve">     -0.0010661  +/-      0.0725226  0.9326174</t>
  </si>
  <si>
    <t xml:space="preserve">     -0.4665714  +/-      0.5814149  0.9368654</t>
  </si>
  <si>
    <t xml:space="preserve">      0.5020677  +/-      0.9210610  0.6724381</t>
  </si>
  <si>
    <t xml:space="preserve"> &gt;&gt; BUFFER     4 [     247.00000]  0.2470000E+03                          </t>
  </si>
  <si>
    <t xml:space="preserve">     -0.0225599  +/-      0.0399439  0.6958981</t>
  </si>
  <si>
    <t xml:space="preserve">     -1.0910349  +/-      0.1004020  0.6668975</t>
  </si>
  <si>
    <t xml:space="preserve">      0.0097012  +/-      0.0743601  0.9349671</t>
  </si>
  <si>
    <t xml:space="preserve">     -0.7235644  +/-      0.5975517  0.9396479</t>
  </si>
  <si>
    <t xml:space="preserve">      0.6110771  +/-      0.6776100  0.6908410</t>
  </si>
  <si>
    <t xml:space="preserve"> &gt;&gt; BUFFER     5 [     246.00000]  0.2460000E+03                          </t>
  </si>
  <si>
    <t xml:space="preserve">     -0.0297361  +/-      0.0398719  0.6906902</t>
  </si>
  <si>
    <t xml:space="preserve">     -1.4918085  +/-      0.1003146  0.6650475</t>
  </si>
  <si>
    <t xml:space="preserve">      0.0165839  +/-      0.0750312  0.9359387</t>
  </si>
  <si>
    <t xml:space="preserve">     -0.9545739  +/-      0.6033890  0.9408394</t>
  </si>
  <si>
    <t xml:space="preserve">      0.6724468  +/-      0.4809132  0.7003384</t>
  </si>
  <si>
    <t xml:space="preserve"> &gt;&gt; BUFFER     6 [     245.00000]  0.2450000E+03                          </t>
  </si>
  <si>
    <t xml:space="preserve">     -0.0368616  +/-      0.0398904  0.6922953</t>
  </si>
  <si>
    <t xml:space="preserve">     -2.0538540  +/-      0.1003385  0.6656133</t>
  </si>
  <si>
    <t xml:space="preserve">      0.0297020  +/-      0.0748935  0.9356961</t>
  </si>
  <si>
    <t xml:space="preserve">     -1.3134050  +/-      0.6022294  0.9405315</t>
  </si>
  <si>
    <t xml:space="preserve">      0.6529307  +/-      0.3437220  0.6998146</t>
  </si>
  <si>
    <t xml:space="preserve"> &gt;&gt; BUFFER     7 [     244.00000]  0.2440000E+03                          </t>
  </si>
  <si>
    <t xml:space="preserve">     -0.0365232  +/-      0.0399951  0.6958134</t>
  </si>
  <si>
    <t xml:space="preserve">     -2.7547739  +/-      0.1004450  0.6668793</t>
  </si>
  <si>
    <t xml:space="preserve">      0.0316987  +/-      0.0739451  0.9346417</t>
  </si>
  <si>
    <t xml:space="preserve">     -1.6019746  +/-      0.5938707  0.9393357</t>
  </si>
  <si>
    <t xml:space="preserve">      0.6172447  +/-      0.2455737  0.6966968</t>
  </si>
  <si>
    <t xml:space="preserve"> &gt;&gt; BUFFER     8 [     243.00000]  0.2430000E+03                          </t>
  </si>
  <si>
    <t xml:space="preserve">     -0.0440386  +/-      0.0399702  0.6941097</t>
  </si>
  <si>
    <t xml:space="preserve">     -3.6066369  +/-      0.1004151  0.6662701</t>
  </si>
  <si>
    <t xml:space="preserve">      0.0493367  +/-      0.0742422  0.9350300</t>
  </si>
  <si>
    <t xml:space="preserve">     -2.0648929  +/-      0.5965216  0.9398035</t>
  </si>
  <si>
    <t xml:space="preserve">      0.6370632  +/-      0.1877918  0.7050798</t>
  </si>
  <si>
    <t xml:space="preserve"> &gt;&gt; BUFFER     9 [     242.00000]  0.2420000E+03                          </t>
  </si>
  <si>
    <t xml:space="preserve">     -0.0380641  +/-      0.0400025  0.6948796</t>
  </si>
  <si>
    <t xml:space="preserve">     -4.6909982  +/-      0.1004459  0.6665483</t>
  </si>
  <si>
    <t xml:space="preserve">      0.0702008  +/-      0.0740556  0.9348221</t>
  </si>
  <si>
    <t xml:space="preserve">     -2.5909861  +/-      0.5949512  0.9395755</t>
  </si>
  <si>
    <t xml:space="preserve">      0.6301848  +/-      0.1469139  0.7128639</t>
  </si>
  <si>
    <t xml:space="preserve"> &gt;&gt; BUFFER    10 [     241.00000]  0.2410000E+03                          </t>
  </si>
  <si>
    <t xml:space="preserve">     -0.0433318  +/-      0.0400482  0.6963601</t>
  </si>
  <si>
    <t xml:space="preserve">     -5.9452461  +/-      0.1004911  0.6670807</t>
  </si>
  <si>
    <t xml:space="preserve">      0.0801585  +/-      0.0738411  0.9345376</t>
  </si>
  <si>
    <t xml:space="preserve">     -3.0524764  +/-      0.5932244  0.9392508</t>
  </si>
  <si>
    <t xml:space="preserve">      0.6153746  +/-      0.1162670  0.7265261</t>
  </si>
  <si>
    <t xml:space="preserve"> &gt;&gt; BUFFER    11 [     240.00000]  0.2400000E+03                          </t>
  </si>
  <si>
    <t xml:space="preserve">     -0.0435497  +/-      0.0400593  0.6963973</t>
  </si>
  <si>
    <t xml:space="preserve">     -7.4258905  +/-      0.1004993  0.6670921</t>
  </si>
  <si>
    <t xml:space="preserve">      0.1121710  +/-      0.0740506  0.9347267</t>
  </si>
  <si>
    <t xml:space="preserve">     -3.7054178  +/-      0.5953176  0.9394705</t>
  </si>
  <si>
    <t xml:space="preserve">      0.6159843  +/-      0.0974498  0.7453907</t>
  </si>
  <si>
    <t xml:space="preserve"> &gt;&gt; BUFFER    12 [     239.00000]  0.2390000E+03                          </t>
  </si>
  <si>
    <t xml:space="preserve">     -0.0454136  +/-      0.0400846  0.6970022</t>
  </si>
  <si>
    <t xml:space="preserve">     -9.2163464  +/-      0.1005216  0.6673059</t>
  </si>
  <si>
    <t xml:space="preserve">      0.1457986  +/-      0.0742984  0.9349101</t>
  </si>
  <si>
    <t xml:space="preserve">     -4.4631037  +/-      0.5978951  0.9396778</t>
  </si>
  <si>
    <t xml:space="preserve">      0.6106024  +/-      0.0845095  0.7685640</t>
  </si>
  <si>
    <t xml:space="preserve"> &gt;&gt; BUFFER    13 [     238.00000]  0.2380000E+03                          </t>
  </si>
  <si>
    <t xml:space="preserve">     -0.0533963  +/-      0.0401026  0.6968781</t>
  </si>
  <si>
    <t xml:space="preserve">    -11.1710247  +/-      0.1005331  0.6672560</t>
  </si>
  <si>
    <t xml:space="preserve">      0.1869716  +/-      0.0748537  0.9354144</t>
  </si>
  <si>
    <t xml:space="preserve">     -5.2314525  +/-      0.6033473  0.9402564</t>
  </si>
  <si>
    <t xml:space="preserve">      0.6139880  +/-      0.0757109  0.7934828</t>
  </si>
  <si>
    <t xml:space="preserve"> &gt;&gt; BUFFER    14 [     237.00000]  0.2370000E+03                          </t>
  </si>
  <si>
    <t xml:space="preserve">     -0.0564253  +/-      0.0401244  0.6966169</t>
  </si>
  <si>
    <t xml:space="preserve">    -13.4742849  +/-      0.1005461  0.6671547</t>
  </si>
  <si>
    <t xml:space="preserve">      0.2489392  +/-      0.0756735  0.9361489</t>
  </si>
  <si>
    <t xml:space="preserve">     -6.2501846  +/-      0.6113274  0.9410904</t>
  </si>
  <si>
    <t xml:space="preserve">      0.6195499  +/-      0.0698347  0.8173507</t>
  </si>
  <si>
    <t xml:space="preserve"> &gt;&gt; BUFFER    15 [     236.00000]  0.2360000E+03                          </t>
  </si>
  <si>
    <t xml:space="preserve">     -0.0566671  +/-      0.0401726  0.6972683</t>
  </si>
  <si>
    <t xml:space="preserve">    -16.0606825  +/-      0.1005842  0.6673781</t>
  </si>
  <si>
    <t xml:space="preserve">      0.3071266  +/-      0.0765788  0.9368804</t>
  </si>
  <si>
    <t xml:space="preserve">     -7.3017464  +/-      0.6203432  0.9419105</t>
  </si>
  <si>
    <t xml:space="preserve">      0.6157882  +/-      0.0661426  0.8404395</t>
  </si>
  <si>
    <t xml:space="preserve"> &gt;&gt; BUFFER    16 [     235.00000]  0.2350000E+03                          </t>
  </si>
  <si>
    <t xml:space="preserve">     -0.0526146  +/-      0.0402434  0.6985224</t>
  </si>
  <si>
    <t xml:space="preserve">    -18.8054957  +/-      0.1006419  0.6678145</t>
  </si>
  <si>
    <t xml:space="preserve">      0.3562488  +/-      0.0776451  0.9376898</t>
  </si>
  <si>
    <t xml:space="preserve">     -8.2503019  +/-      0.6310867  0.9428105</t>
  </si>
  <si>
    <t xml:space="preserve">      0.6063630  +/-      0.0640106  0.8615016</t>
  </si>
  <si>
    <t xml:space="preserve"> &gt;&gt; BUFFER    17 [     234.00000]  0.2340000E+03                          </t>
  </si>
  <si>
    <t xml:space="preserve">     -0.0459911  +/-      0.0403238  0.6996678</t>
  </si>
  <si>
    <t xml:space="preserve">    -21.7181833  +/-      0.1007050  0.6682087</t>
  </si>
  <si>
    <t xml:space="preserve">      0.4139126  +/-      0.0790387  0.9387460</t>
  </si>
  <si>
    <t xml:space="preserve">     -9.2839873  +/-      0.6449671  0.9439758</t>
  </si>
  <si>
    <t xml:space="preserve">      0.5992684  +/-      0.0626894  0.8790239</t>
  </si>
  <si>
    <t xml:space="preserve"> &gt;&gt; BUFFER    18 [     233.00000]  0.2330000E+03                          </t>
  </si>
  <si>
    <t xml:space="preserve">     -0.0464354  +/-      0.0404100  0.7004639</t>
  </si>
  <si>
    <t xml:space="preserve">    -24.7296185  +/-      0.1007696  0.6684746</t>
  </si>
  <si>
    <t xml:space="preserve">      0.4780021  +/-      0.0808120  0.9400784</t>
  </si>
  <si>
    <t xml:space="preserve">    -10.3910580  +/-      0.6623887  0.9454312</t>
  </si>
  <si>
    <t xml:space="preserve">      0.5972480  +/-      0.0616638  0.8931517</t>
  </si>
  <si>
    <t xml:space="preserve"> &gt;&gt; BUFFER    19 [     232.00000]  0.2320000E+03                          </t>
  </si>
  <si>
    <t xml:space="preserve">     -0.0398218  +/-      0.0405059  0.7014036</t>
  </si>
  <si>
    <t xml:space="preserve">    -27.7669999  +/-      0.1008414  0.6687898</t>
  </si>
  <si>
    <t xml:space="preserve">      0.5584808  +/-      0.0827957  0.9414969</t>
  </si>
  <si>
    <t xml:space="preserve">    -11.5900747  +/-      0.6818066  0.9469592</t>
  </si>
  <si>
    <t xml:space="preserve">      0.5942449  +/-      0.0610707  0.9045478</t>
  </si>
  <si>
    <t xml:space="preserve"> &gt;&gt; BUFFER    20 [     231.00000]  0.2310000E+03                          </t>
  </si>
  <si>
    <t xml:space="preserve">     -0.0270390  +/-      0.0406220  0.7026745</t>
  </si>
  <si>
    <t xml:space="preserve">    -30.7395851  +/-      0.1009295  0.6692230</t>
  </si>
  <si>
    <t xml:space="preserve">      0.6211072  +/-      0.0848309  0.9428702</t>
  </si>
  <si>
    <t xml:space="preserve">    -12.6436080  +/-      0.7017465  0.9484202</t>
  </si>
  <si>
    <t xml:space="preserve">      0.5887934  +/-      0.0608391  0.9139004</t>
  </si>
  <si>
    <t xml:space="preserve"> &gt;&gt; BUFFER    21 [     230.00000]  0.2300000E+03                          </t>
  </si>
  <si>
    <t xml:space="preserve">     -0.0104838  +/-      0.0407423  0.7038938</t>
  </si>
  <si>
    <t xml:space="preserve">    -33.5451207  +/-      0.1010203  0.6696384</t>
  </si>
  <si>
    <t xml:space="preserve">      0.6894364  +/-      0.0869221  0.9442205</t>
  </si>
  <si>
    <t xml:space="preserve">    -13.6726989  +/-      0.7221279  0.9498393</t>
  </si>
  <si>
    <t xml:space="preserve">      0.5843332  +/-      0.0607222  0.9212371</t>
  </si>
  <si>
    <t xml:space="preserve"> &gt;&gt; BUFFER    22 [     229.00000]  0.2290000E+03                          </t>
  </si>
  <si>
    <t xml:space="preserve">     -0.0031910  +/-      0.0408579  0.7049177</t>
  </si>
  <si>
    <t xml:space="preserve">    -36.1174147  +/-      0.1011065  0.6699848</t>
  </si>
  <si>
    <t xml:space="preserve">      0.7606044  +/-      0.0890582  0.9455455</t>
  </si>
  <si>
    <t xml:space="preserve">    -14.6716896  +/-      0.7428032  0.9512160</t>
  </si>
  <si>
    <t xml:space="preserve">      0.5818963  +/-      0.0606015  0.9269984</t>
  </si>
  <si>
    <t xml:space="preserve"> &gt;&gt; BUFFER    23 [     228.00000]  0.2280000E+03                          </t>
  </si>
  <si>
    <t xml:space="preserve">      0.0032347  +/-      0.0409609  0.7057444</t>
  </si>
  <si>
    <t xml:space="preserve">    -38.4479411  +/-      0.1011829  0.6702636</t>
  </si>
  <si>
    <t xml:space="preserve">      0.8273461  +/-      0.0910104  0.9467079</t>
  </si>
  <si>
    <t xml:space="preserve">    -15.6757223  +/-      0.7616025  0.9524116</t>
  </si>
  <si>
    <t xml:space="preserve">      0.5807872  +/-      0.0604857  0.9312949</t>
  </si>
  <si>
    <t xml:space="preserve"> &gt;&gt; BUFFER    24 [     227.00000]  0.2270000E+03                          </t>
  </si>
  <si>
    <t xml:space="preserve">      0.0180473  +/-      0.0410625  0.7067444</t>
  </si>
  <si>
    <t xml:space="preserve">    -40.3958141  +/-      0.1012596  0.6706083</t>
  </si>
  <si>
    <t xml:space="preserve">      0.8969413  +/-      0.0926664  0.9476421</t>
  </si>
  <si>
    <t xml:space="preserve">    -16.5642294  +/-      0.7775985  0.9533633</t>
  </si>
  <si>
    <t xml:space="preserve">      0.5772162  +/-      0.0605754  0.9346465</t>
  </si>
  <si>
    <t xml:space="preserve"> &gt;&gt; BUFFER    25 [     226.00000]  0.2260000E+03                          </t>
  </si>
  <si>
    <t xml:space="preserve">      0.0277829  +/-      0.0412039  0.7083700</t>
  </si>
  <si>
    <t xml:space="preserve">    -42.0184808  +/-      0.1013699  0.6711838</t>
  </si>
  <si>
    <t xml:space="preserve">      0.8991842  +/-      0.0939906  0.9483392</t>
  </si>
  <si>
    <t xml:space="preserve">    -16.9589059  +/-      0.7905590  0.9540670</t>
  </si>
  <si>
    <t xml:space="preserve">      0.5690902  +/-      0.0609461  0.9376455</t>
  </si>
  <si>
    <t xml:space="preserve"> &gt;&gt; BUFFER    26 [     225.00000]  0.2250000E+03                          </t>
  </si>
  <si>
    <t xml:space="preserve">      0.0337172  +/-      0.0412941  0.7092921</t>
  </si>
  <si>
    <t xml:space="preserve">    -43.1988864  +/-      0.1014397  0.6715105</t>
  </si>
  <si>
    <t xml:space="preserve">      0.9196428  +/-      0.0949725  0.9488549</t>
  </si>
  <si>
    <t xml:space="preserve">    -17.4186041  +/-      0.8000700  0.9545853</t>
  </si>
  <si>
    <t xml:space="preserve">      0.5653441  +/-      0.0611095  0.9394401</t>
  </si>
  <si>
    <t xml:space="preserve"> &gt;&gt; BUFFER    27 [     224.00000]  0.2240000E+03                          </t>
  </si>
  <si>
    <t xml:space="preserve">      0.0345376  +/-      0.0413374  0.7097355</t>
  </si>
  <si>
    <t xml:space="preserve">    -44.0671073  +/-      0.1014729  0.6716671</t>
  </si>
  <si>
    <t xml:space="preserve">      0.9628392  +/-      0.0956159  0.9491901</t>
  </si>
  <si>
    <t xml:space="preserve">    -18.0760763  +/-      0.8062712  0.9549212</t>
  </si>
  <si>
    <t xml:space="preserve">      0.5635240  +/-      0.0612019  0.9403827</t>
  </si>
  <si>
    <t xml:space="preserve"> &gt;&gt; BUFFER    28 [     223.00000]  0.2230000E+03                          </t>
  </si>
  <si>
    <t xml:space="preserve">      0.0174413  +/-      0.0413357  0.7096543</t>
  </si>
  <si>
    <t xml:space="preserve">    -44.5224190  +/-      0.1014705  0.6716348</t>
  </si>
  <si>
    <t xml:space="preserve">      0.9847601  +/-      0.0959347  0.9493634</t>
  </si>
  <si>
    <t xml:space="preserve">    -18.5686050  +/-      0.8092797  0.9550955</t>
  </si>
  <si>
    <t xml:space="preserve">      0.5644328  +/-      0.0611494  0.9406565</t>
  </si>
  <si>
    <t xml:space="preserve"> &gt;&gt; BUFFER    29 [     222.00000]  0.2220000E+03                          </t>
  </si>
  <si>
    <t xml:space="preserve">     -0.0016412  +/-      0.0413519  0.7100499</t>
  </si>
  <si>
    <t xml:space="preserve">    -44.7177276  +/-      0.1014848  0.6717808</t>
  </si>
  <si>
    <t xml:space="preserve">      1.0150122  +/-      0.0959571  0.9493572</t>
  </si>
  <si>
    <t xml:space="preserve">    -19.1195739  +/-      0.8096092  0.9550867</t>
  </si>
  <si>
    <t xml:space="preserve">      0.5607367  +/-      0.0614024  0.9407207</t>
  </si>
  <si>
    <t xml:space="preserve"> &gt;&gt; BUFFER    30 [     221.00000]  0.2210000E+03                          </t>
  </si>
  <si>
    <t xml:space="preserve">     -0.0100692  +/-      0.0413224  0.7099100</t>
  </si>
  <si>
    <t xml:space="preserve">    -44.6532228  +/-      0.1014627  0.6717331</t>
  </si>
  <si>
    <t xml:space="preserve">      1.0559582  +/-      0.0957003  0.9492170</t>
  </si>
  <si>
    <t xml:space="preserve">    -19.6448554  +/-      0.8071768  0.9549449</t>
  </si>
  <si>
    <t xml:space="preserve">      0.5598549  +/-      0.0615043  0.9401847</t>
  </si>
  <si>
    <t xml:space="preserve"> &gt;&gt; BUFFER    31 [     220.00000]  0.2200000E+03                          </t>
  </si>
  <si>
    <t xml:space="preserve">     -0.0498656  +/-      0.0410329  0.7061077</t>
  </si>
  <si>
    <t xml:space="preserve">    -44.4160552  +/-      0.1012282  0.6703578</t>
  </si>
  <si>
    <t xml:space="preserve">      1.3323994  +/-      0.0956508  0.9493031</t>
  </si>
  <si>
    <t xml:space="preserve">    -21.9399347  +/-      0.8058375  0.9550386</t>
  </si>
  <si>
    <t xml:space="preserve">      0.5827940  +/-      0.0603246  0.9372587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</si>
</sst>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workbookViewId="0">
      <selection activeCell="L11" sqref="L11"/>
    </sheetView>
  </sheetViews>
  <sheetFormatPr defaultRowHeight="15" x14ac:dyDescent="0.25"/>
  <cols>
    <col min="2" max="2" width="11.5703125" customWidth="1"/>
    <col min="6" max="6" width="10.7109375" customWidth="1"/>
    <col min="10" max="10" width="13.28515625" customWidth="1"/>
  </cols>
  <sheetData>
    <row r="1" spans="1:16" ht="45" x14ac:dyDescent="0.25">
      <c r="A1" s="1" t="s">
        <v>0</v>
      </c>
      <c r="B1" s="1" t="str">
        <f>CONCATENATE($O$1,"-Data")</f>
        <v>SsI45K_S70A-Data</v>
      </c>
      <c r="C1" s="1" t="str">
        <f>CONCATENATE($O$1,"-Data-MRE")</f>
        <v>SsI45K_S70A-Data-MRE</v>
      </c>
      <c r="D1" s="1"/>
      <c r="E1" s="1" t="s">
        <v>0</v>
      </c>
      <c r="F1" s="1" t="str">
        <f>CONCATENATE($O$1,"-Model")</f>
        <v>SsI45K_S70A-Model</v>
      </c>
      <c r="G1" s="1" t="str">
        <f>CONCATENATE($O$1,"-Model-MRE")</f>
        <v>SsI45K_S70A-Model-MRE</v>
      </c>
      <c r="H1" s="1"/>
      <c r="I1" s="1" t="s">
        <v>0</v>
      </c>
      <c r="J1" s="1" t="str">
        <f>CONCATENATE($O$1,"-Residual")</f>
        <v>SsI45K_S70A-Residual</v>
      </c>
      <c r="K1" s="1"/>
      <c r="N1" t="s">
        <v>1</v>
      </c>
      <c r="O1" t="s">
        <v>18</v>
      </c>
    </row>
    <row r="2" spans="1:16" x14ac:dyDescent="0.25">
      <c r="A2" s="2">
        <v>0.14099999999999999</v>
      </c>
      <c r="B2" s="2">
        <v>-44.573320000000002</v>
      </c>
      <c r="C2">
        <f>(B2*100000)/($O$2*0.5*$O$3)</f>
        <v>-12228.620027434843</v>
      </c>
      <c r="E2" s="2">
        <v>0.14099999999999999</v>
      </c>
      <c r="F2" s="2">
        <v>-44.717959999999998</v>
      </c>
      <c r="G2">
        <f>(F2*100000)/($O$2*0.5*$O$3)</f>
        <v>-12268.301783264746</v>
      </c>
      <c r="I2" s="2">
        <v>0.14099999999999999</v>
      </c>
      <c r="J2" s="2">
        <v>0.14464009999999999</v>
      </c>
      <c r="N2" t="s">
        <v>2</v>
      </c>
      <c r="O2">
        <v>243</v>
      </c>
    </row>
    <row r="3" spans="1:16" x14ac:dyDescent="0.25">
      <c r="A3" s="2">
        <v>0.51800000000000002</v>
      </c>
      <c r="B3" s="2">
        <v>-44.543619999999997</v>
      </c>
      <c r="C3">
        <f t="shared" ref="C3:C44" si="0">(B3*100000)/($O$2*0.5*$O$3)</f>
        <v>-12220.471879286693</v>
      </c>
      <c r="E3" s="2">
        <v>0.17675289999999999</v>
      </c>
      <c r="F3" s="2">
        <v>-44.718020000000003</v>
      </c>
      <c r="G3">
        <f t="shared" ref="G3:G66" si="1">(F3*100000)/($O$2*0.5*$O$3)</f>
        <v>-12268.318244170096</v>
      </c>
      <c r="I3" s="2">
        <v>0.51800000000000002</v>
      </c>
      <c r="J3" s="2">
        <v>0.17495869999999999</v>
      </c>
      <c r="K3" s="2"/>
      <c r="N3" t="s">
        <v>3</v>
      </c>
      <c r="O3">
        <v>3</v>
      </c>
      <c r="P3" t="s">
        <v>4</v>
      </c>
    </row>
    <row r="4" spans="1:16" x14ac:dyDescent="0.25">
      <c r="A4" s="2">
        <v>0.63600000000000001</v>
      </c>
      <c r="B4" s="2">
        <v>-44.57602</v>
      </c>
      <c r="C4">
        <f t="shared" si="0"/>
        <v>-12229.360768175584</v>
      </c>
      <c r="E4" s="2">
        <v>0.2125059</v>
      </c>
      <c r="F4" s="2">
        <v>-44.71808</v>
      </c>
      <c r="G4">
        <f t="shared" si="1"/>
        <v>-12268.334705075446</v>
      </c>
      <c r="I4" s="2">
        <v>0.63600000000000001</v>
      </c>
      <c r="J4" s="2">
        <v>0.1427493</v>
      </c>
      <c r="K4" s="2"/>
      <c r="N4" t="s">
        <v>5</v>
      </c>
      <c r="O4">
        <v>30</v>
      </c>
      <c r="P4" t="s">
        <v>6</v>
      </c>
    </row>
    <row r="5" spans="1:16" x14ac:dyDescent="0.25">
      <c r="A5" s="2">
        <v>0.90800000000000003</v>
      </c>
      <c r="B5" s="2">
        <v>-44.611919999999998</v>
      </c>
      <c r="C5">
        <f t="shared" si="0"/>
        <v>-12239.209876543209</v>
      </c>
      <c r="E5" s="2">
        <v>0.2482588</v>
      </c>
      <c r="F5" s="2">
        <v>-44.718130000000002</v>
      </c>
      <c r="G5">
        <f t="shared" si="1"/>
        <v>-12268.34842249657</v>
      </c>
      <c r="I5" s="2">
        <v>0.90800000000000003</v>
      </c>
      <c r="J5" s="2">
        <v>0.1072905</v>
      </c>
      <c r="K5" s="2"/>
    </row>
    <row r="6" spans="1:16" x14ac:dyDescent="0.25">
      <c r="A6" s="2">
        <v>1.121</v>
      </c>
      <c r="B6" s="2">
        <v>-44.771619999999999</v>
      </c>
      <c r="C6">
        <f t="shared" si="0"/>
        <v>-12283.023319615912</v>
      </c>
      <c r="E6" s="2">
        <v>0.28401179999999998</v>
      </c>
      <c r="F6" s="2">
        <v>-44.71819</v>
      </c>
      <c r="G6">
        <f t="shared" si="1"/>
        <v>-12268.36488340192</v>
      </c>
      <c r="I6" s="2">
        <v>1.121</v>
      </c>
      <c r="J6" s="2">
        <v>-5.206819E-2</v>
      </c>
      <c r="K6" s="2"/>
    </row>
    <row r="7" spans="1:16" x14ac:dyDescent="0.25">
      <c r="A7" s="2">
        <v>1.393</v>
      </c>
      <c r="B7" s="2">
        <v>-44.663220000000003</v>
      </c>
      <c r="C7">
        <f t="shared" si="0"/>
        <v>-12253.283950617284</v>
      </c>
      <c r="E7" s="2">
        <v>0.31976470000000001</v>
      </c>
      <c r="F7" s="2">
        <v>-44.718249999999998</v>
      </c>
      <c r="G7">
        <f t="shared" si="1"/>
        <v>-12268.38134430727</v>
      </c>
      <c r="I7" s="2">
        <v>1.393</v>
      </c>
      <c r="J7" s="2">
        <v>5.6744660000000002E-2</v>
      </c>
      <c r="K7" s="2"/>
    </row>
    <row r="8" spans="1:16" x14ac:dyDescent="0.25">
      <c r="A8" s="2">
        <v>1.5940000000000001</v>
      </c>
      <c r="B8" s="2">
        <v>-44.972619999999999</v>
      </c>
      <c r="C8">
        <f t="shared" si="0"/>
        <v>-12338.167352537723</v>
      </c>
      <c r="E8" s="2">
        <v>0.35551769999999999</v>
      </c>
      <c r="F8" s="2">
        <v>-44.718310000000002</v>
      </c>
      <c r="G8">
        <f t="shared" si="1"/>
        <v>-12268.39780521262</v>
      </c>
      <c r="I8" s="2">
        <v>1.5940000000000001</v>
      </c>
      <c r="J8" s="2">
        <v>-0.25238100000000002</v>
      </c>
      <c r="K8" s="2"/>
    </row>
    <row r="9" spans="1:16" x14ac:dyDescent="0.25">
      <c r="A9" s="2">
        <v>1.915</v>
      </c>
      <c r="B9" s="2">
        <v>-44.765320000000003</v>
      </c>
      <c r="C9">
        <f t="shared" si="0"/>
        <v>-12281.294924554184</v>
      </c>
      <c r="E9" s="2">
        <v>0.39127060000000002</v>
      </c>
      <c r="F9" s="2">
        <v>-44.71837</v>
      </c>
      <c r="G9">
        <f t="shared" si="1"/>
        <v>-12268.41426611797</v>
      </c>
      <c r="I9" s="2">
        <v>1.915</v>
      </c>
      <c r="J9" s="2">
        <v>-4.480555E-2</v>
      </c>
      <c r="K9" s="2"/>
    </row>
    <row r="10" spans="1:16" x14ac:dyDescent="0.25">
      <c r="A10" s="2">
        <v>2.105</v>
      </c>
      <c r="B10" s="2">
        <v>-44.765320000000003</v>
      </c>
      <c r="C10">
        <f t="shared" si="0"/>
        <v>-12281.294924554184</v>
      </c>
      <c r="E10" s="2">
        <v>0.4270235</v>
      </c>
      <c r="F10" s="2">
        <v>-44.718429999999998</v>
      </c>
      <c r="G10">
        <f t="shared" si="1"/>
        <v>-12268.43072702332</v>
      </c>
      <c r="I10" s="2">
        <v>2.105</v>
      </c>
      <c r="J10" s="2">
        <v>-6.4775319999999997E-2</v>
      </c>
      <c r="K10" s="2"/>
    </row>
    <row r="11" spans="1:16" x14ac:dyDescent="0.25">
      <c r="A11" s="2">
        <v>2.355</v>
      </c>
      <c r="B11" s="2">
        <v>-45.267719999999997</v>
      </c>
      <c r="C11">
        <f t="shared" si="0"/>
        <v>-12419.127572016461</v>
      </c>
      <c r="E11" s="2">
        <v>0.46277649999999998</v>
      </c>
      <c r="F11" s="2">
        <v>-44.718490000000003</v>
      </c>
      <c r="G11">
        <f t="shared" si="1"/>
        <v>-12268.44718792867</v>
      </c>
      <c r="I11" s="2">
        <v>2.355</v>
      </c>
      <c r="J11" s="2">
        <v>-0.54803900000000005</v>
      </c>
      <c r="K11" s="2"/>
    </row>
    <row r="12" spans="1:16" x14ac:dyDescent="0.25">
      <c r="A12" s="2">
        <v>2.581</v>
      </c>
      <c r="B12" s="2">
        <v>-45.039520000000003</v>
      </c>
      <c r="C12">
        <f t="shared" si="0"/>
        <v>-12356.521262002743</v>
      </c>
      <c r="E12" s="2">
        <v>0.49852940000000001</v>
      </c>
      <c r="F12" s="2">
        <v>-44.718539999999997</v>
      </c>
      <c r="G12">
        <f t="shared" si="1"/>
        <v>-12268.460905349793</v>
      </c>
      <c r="I12" s="2">
        <v>2.581</v>
      </c>
      <c r="J12" s="2">
        <v>-0.3220652</v>
      </c>
      <c r="K12" s="2"/>
    </row>
    <row r="13" spans="1:16" x14ac:dyDescent="0.25">
      <c r="A13" s="2">
        <v>2.7839999999999998</v>
      </c>
      <c r="B13" s="2">
        <v>-45.124220000000001</v>
      </c>
      <c r="C13">
        <f t="shared" si="0"/>
        <v>-12379.758573388202</v>
      </c>
      <c r="E13" s="2">
        <v>0.53428240000000005</v>
      </c>
      <c r="F13" s="2">
        <v>-44.718600000000002</v>
      </c>
      <c r="G13">
        <f t="shared" si="1"/>
        <v>-12268.477366255143</v>
      </c>
      <c r="I13" s="2">
        <v>2.7839999999999998</v>
      </c>
      <c r="J13" s="2">
        <v>-0.41168480000000002</v>
      </c>
      <c r="K13" s="2"/>
    </row>
    <row r="14" spans="1:16" x14ac:dyDescent="0.25">
      <c r="A14" s="2">
        <v>3.0939999999999999</v>
      </c>
      <c r="B14" s="2">
        <v>-44.201819999999998</v>
      </c>
      <c r="C14">
        <f t="shared" si="0"/>
        <v>-12126.699588477366</v>
      </c>
      <c r="E14" s="2">
        <v>0.57003530000000002</v>
      </c>
      <c r="F14" s="2">
        <v>-44.71866</v>
      </c>
      <c r="G14">
        <f t="shared" si="1"/>
        <v>-12268.493827160493</v>
      </c>
      <c r="I14" s="2">
        <v>3.0939999999999999</v>
      </c>
      <c r="J14" s="2">
        <v>0.48919590000000002</v>
      </c>
      <c r="K14" s="2"/>
    </row>
    <row r="15" spans="1:16" x14ac:dyDescent="0.25">
      <c r="A15" s="2">
        <v>3.31</v>
      </c>
      <c r="B15" s="2">
        <v>-44.448320000000002</v>
      </c>
      <c r="C15">
        <f t="shared" si="0"/>
        <v>-12194.326474622771</v>
      </c>
      <c r="E15" s="2">
        <v>0.60578829999999995</v>
      </c>
      <c r="F15" s="2">
        <v>-44.718719999999998</v>
      </c>
      <c r="G15">
        <f t="shared" si="1"/>
        <v>-12268.510288065843</v>
      </c>
      <c r="I15" s="2">
        <v>3.31</v>
      </c>
      <c r="J15" s="2">
        <v>0.20235110000000001</v>
      </c>
      <c r="K15" s="2"/>
    </row>
    <row r="16" spans="1:16" x14ac:dyDescent="0.25">
      <c r="A16" s="2">
        <v>3.55</v>
      </c>
      <c r="B16" s="2">
        <v>-44.577719999999999</v>
      </c>
      <c r="C16">
        <f t="shared" si="0"/>
        <v>-12229.827160493827</v>
      </c>
      <c r="E16" s="2">
        <v>0.64154120000000003</v>
      </c>
      <c r="F16" s="2">
        <v>-44.718780000000002</v>
      </c>
      <c r="G16">
        <f t="shared" si="1"/>
        <v>-12268.526748971193</v>
      </c>
      <c r="I16" s="2">
        <v>3.55</v>
      </c>
      <c r="J16" s="2">
        <v>-3.5478959999999997E-2</v>
      </c>
      <c r="K16" s="2"/>
    </row>
    <row r="17" spans="1:11" x14ac:dyDescent="0.25">
      <c r="A17" s="2">
        <v>3.778</v>
      </c>
      <c r="B17" s="2">
        <v>-44.065019999999997</v>
      </c>
      <c r="C17">
        <f t="shared" si="0"/>
        <v>-12089.168724279836</v>
      </c>
      <c r="E17" s="2">
        <v>0.67729410000000001</v>
      </c>
      <c r="F17" s="2">
        <v>-44.71884</v>
      </c>
      <c r="G17">
        <f t="shared" si="1"/>
        <v>-12268.543209876543</v>
      </c>
      <c r="I17" s="2">
        <v>3.778</v>
      </c>
      <c r="J17" s="2">
        <v>0.2264688</v>
      </c>
      <c r="K17" s="2"/>
    </row>
    <row r="18" spans="1:11" x14ac:dyDescent="0.25">
      <c r="A18" s="2">
        <v>3.9940000000000002</v>
      </c>
      <c r="B18" s="2">
        <v>-43.36092</v>
      </c>
      <c r="C18">
        <f t="shared" si="0"/>
        <v>-11896</v>
      </c>
      <c r="E18" s="2">
        <v>0.71304710000000004</v>
      </c>
      <c r="F18" s="2">
        <v>-44.718890000000002</v>
      </c>
      <c r="G18">
        <f t="shared" si="1"/>
        <v>-12268.556927297668</v>
      </c>
      <c r="I18" s="2">
        <v>3.9940000000000002</v>
      </c>
      <c r="J18" s="2">
        <v>0.38689839999999998</v>
      </c>
      <c r="K18" s="2"/>
    </row>
    <row r="19" spans="1:11" x14ac:dyDescent="0.25">
      <c r="A19" s="2">
        <v>4.3070000000000004</v>
      </c>
      <c r="B19" s="2">
        <v>-41.618819999999999</v>
      </c>
      <c r="C19">
        <f t="shared" si="0"/>
        <v>-11418.057613168725</v>
      </c>
      <c r="E19" s="2">
        <v>0.74880000000000002</v>
      </c>
      <c r="F19" s="2">
        <v>-44.71895</v>
      </c>
      <c r="G19">
        <f t="shared" si="1"/>
        <v>-12268.573388203018</v>
      </c>
      <c r="I19" s="2">
        <v>4.3070000000000004</v>
      </c>
      <c r="J19" s="2">
        <v>9.6528329999999996E-2</v>
      </c>
      <c r="K19" s="2"/>
    </row>
    <row r="20" spans="1:11" x14ac:dyDescent="0.25">
      <c r="A20" s="2">
        <v>4.5599999999999996</v>
      </c>
      <c r="B20" s="2">
        <v>-38.679220000000001</v>
      </c>
      <c r="C20">
        <f t="shared" si="0"/>
        <v>-10611.582990397805</v>
      </c>
      <c r="E20" s="2">
        <v>0.78455299999999994</v>
      </c>
      <c r="F20" s="2">
        <v>-44.719009999999997</v>
      </c>
      <c r="G20">
        <f t="shared" si="1"/>
        <v>-12268.589849108368</v>
      </c>
      <c r="I20" s="2">
        <v>4.5599999999999996</v>
      </c>
      <c r="J20" s="2">
        <v>-0.57163220000000003</v>
      </c>
      <c r="K20" s="2"/>
    </row>
    <row r="21" spans="1:11" x14ac:dyDescent="0.25">
      <c r="A21" s="2">
        <v>4.79</v>
      </c>
      <c r="B21" s="2">
        <v>-33.45552</v>
      </c>
      <c r="C21">
        <f t="shared" si="0"/>
        <v>-9178.4691358024684</v>
      </c>
      <c r="E21" s="2">
        <v>0.82030590000000003</v>
      </c>
      <c r="F21" s="2">
        <v>-44.719070000000002</v>
      </c>
      <c r="G21">
        <f t="shared" si="1"/>
        <v>-12268.606310013718</v>
      </c>
      <c r="I21" s="2">
        <v>4.79</v>
      </c>
      <c r="J21" s="2">
        <v>-0.13363910000000001</v>
      </c>
      <c r="K21" s="2"/>
    </row>
    <row r="22" spans="1:11" x14ac:dyDescent="0.25">
      <c r="A22" s="2">
        <v>4.9720000000000004</v>
      </c>
      <c r="B22" s="2">
        <v>-28.482420000000001</v>
      </c>
      <c r="C22">
        <f t="shared" si="0"/>
        <v>-7814.1069958847738</v>
      </c>
      <c r="E22" s="2">
        <v>0.85605889999999996</v>
      </c>
      <c r="F22" s="2">
        <v>-44.71913</v>
      </c>
      <c r="G22">
        <f t="shared" si="1"/>
        <v>-12268.622770919068</v>
      </c>
      <c r="I22" s="2">
        <v>4.9720000000000004</v>
      </c>
      <c r="J22" s="2">
        <v>0.91651439999999995</v>
      </c>
      <c r="K22" s="2"/>
    </row>
    <row r="23" spans="1:11" x14ac:dyDescent="0.25">
      <c r="A23" s="2">
        <v>5.226</v>
      </c>
      <c r="B23" s="2">
        <v>-25.61402</v>
      </c>
      <c r="C23">
        <f t="shared" si="0"/>
        <v>-7027.1659807956103</v>
      </c>
      <c r="E23" s="2">
        <v>0.89181180000000004</v>
      </c>
      <c r="F23" s="2">
        <v>-44.719180000000001</v>
      </c>
      <c r="G23">
        <f t="shared" si="1"/>
        <v>-12268.636488340191</v>
      </c>
      <c r="I23" s="2">
        <v>5.226</v>
      </c>
      <c r="J23" s="2">
        <v>-0.65528390000000003</v>
      </c>
      <c r="K23" s="2"/>
    </row>
    <row r="24" spans="1:11" x14ac:dyDescent="0.25">
      <c r="A24" s="2">
        <v>5.4930000000000003</v>
      </c>
      <c r="B24" s="2">
        <v>-21.892520000000001</v>
      </c>
      <c r="C24">
        <f t="shared" si="0"/>
        <v>-6006.1783264746227</v>
      </c>
      <c r="E24" s="2">
        <v>0.92756470000000002</v>
      </c>
      <c r="F24" s="2">
        <v>-44.719239999999999</v>
      </c>
      <c r="G24">
        <f t="shared" si="1"/>
        <v>-12268.652949245541</v>
      </c>
      <c r="I24" s="2">
        <v>5.4930000000000003</v>
      </c>
      <c r="J24" s="2">
        <v>-0.21884100000000001</v>
      </c>
      <c r="K24" s="2"/>
    </row>
    <row r="25" spans="1:11" x14ac:dyDescent="0.25">
      <c r="A25" s="2">
        <v>5.7</v>
      </c>
      <c r="B25" s="2">
        <v>-19.154019999999999</v>
      </c>
      <c r="C25">
        <f t="shared" si="0"/>
        <v>-5254.8751714677637</v>
      </c>
      <c r="E25" s="2">
        <v>0.96331770000000005</v>
      </c>
      <c r="F25" s="2">
        <v>-44.719299999999997</v>
      </c>
      <c r="G25">
        <f t="shared" si="1"/>
        <v>-12268.669410150891</v>
      </c>
      <c r="I25" s="2">
        <v>5.7</v>
      </c>
      <c r="J25" s="2">
        <v>0.56549020000000005</v>
      </c>
      <c r="K25" s="2"/>
    </row>
    <row r="26" spans="1:11" x14ac:dyDescent="0.25">
      <c r="A26" s="2">
        <v>5.9809999999999999</v>
      </c>
      <c r="B26" s="2">
        <v>-17.610220000000002</v>
      </c>
      <c r="C26">
        <f t="shared" si="0"/>
        <v>-4831.3360768175589</v>
      </c>
      <c r="E26" s="2">
        <v>0.99907060000000003</v>
      </c>
      <c r="F26" s="2">
        <v>-44.719360000000002</v>
      </c>
      <c r="G26">
        <f t="shared" si="1"/>
        <v>-12268.685871056241</v>
      </c>
      <c r="I26" s="2">
        <v>5.9809999999999999</v>
      </c>
      <c r="J26" s="2">
        <v>-6.3778290000000001E-2</v>
      </c>
      <c r="K26" s="2"/>
    </row>
    <row r="27" spans="1:11" x14ac:dyDescent="0.25">
      <c r="A27" s="2">
        <v>6.1879999999999997</v>
      </c>
      <c r="B27" s="2">
        <v>-16.291519999999998</v>
      </c>
      <c r="C27">
        <f t="shared" si="0"/>
        <v>-4469.5528120713298</v>
      </c>
      <c r="E27" s="2">
        <v>1.034824</v>
      </c>
      <c r="F27" s="2">
        <v>-44.719410000000003</v>
      </c>
      <c r="G27">
        <f t="shared" si="1"/>
        <v>-12268.699588477366</v>
      </c>
      <c r="I27" s="2">
        <v>6.1879999999999997</v>
      </c>
      <c r="J27" s="2">
        <v>-6.6096329999999995E-2</v>
      </c>
      <c r="K27" s="2"/>
    </row>
    <row r="28" spans="1:11" x14ac:dyDescent="0.25">
      <c r="A28" s="2">
        <v>6.4329999999999998</v>
      </c>
      <c r="B28" s="2">
        <v>-15.23682</v>
      </c>
      <c r="C28">
        <f t="shared" si="0"/>
        <v>-4180.1975308641977</v>
      </c>
      <c r="E28" s="2">
        <v>1.0705769999999999</v>
      </c>
      <c r="F28" s="2">
        <v>-44.719470000000001</v>
      </c>
      <c r="G28">
        <f t="shared" si="1"/>
        <v>-12268.716049382716</v>
      </c>
      <c r="I28" s="2">
        <v>6.4329999999999998</v>
      </c>
      <c r="J28" s="2">
        <v>-0.29381590000000002</v>
      </c>
      <c r="K28" s="2"/>
    </row>
    <row r="29" spans="1:11" x14ac:dyDescent="0.25">
      <c r="A29" s="2">
        <v>6.617</v>
      </c>
      <c r="B29" s="2">
        <v>-14.31592</v>
      </c>
      <c r="C29">
        <f t="shared" si="0"/>
        <v>-3927.5500685871057</v>
      </c>
      <c r="E29" s="2">
        <v>1.1063289999999999</v>
      </c>
      <c r="F29" s="2">
        <v>-44.719529999999999</v>
      </c>
      <c r="G29">
        <f t="shared" si="1"/>
        <v>-12268.732510288066</v>
      </c>
      <c r="I29" s="2">
        <v>6.617</v>
      </c>
      <c r="J29" s="2">
        <v>-0.1537424</v>
      </c>
      <c r="K29" s="2"/>
    </row>
    <row r="30" spans="1:11" x14ac:dyDescent="0.25">
      <c r="A30" s="2">
        <v>6.899</v>
      </c>
      <c r="B30" s="2">
        <v>-12.97822</v>
      </c>
      <c r="C30">
        <f t="shared" si="0"/>
        <v>-3560.5541838134432</v>
      </c>
      <c r="E30" s="2">
        <v>1.142082</v>
      </c>
      <c r="F30" s="2">
        <v>-44.719580000000001</v>
      </c>
      <c r="G30">
        <f t="shared" si="1"/>
        <v>-12268.746227709191</v>
      </c>
      <c r="I30" s="2">
        <v>6.899</v>
      </c>
      <c r="J30" s="2">
        <v>0.23993970000000001</v>
      </c>
      <c r="K30" s="2"/>
    </row>
    <row r="31" spans="1:11" x14ac:dyDescent="0.25">
      <c r="A31" s="2">
        <v>7.133</v>
      </c>
      <c r="B31" s="2">
        <v>-12.58802</v>
      </c>
      <c r="C31">
        <f t="shared" si="0"/>
        <v>-3453.5034293552812</v>
      </c>
      <c r="E31" s="2">
        <v>1.177835</v>
      </c>
      <c r="F31" s="2">
        <v>-44.719639999999998</v>
      </c>
      <c r="G31">
        <f t="shared" si="1"/>
        <v>-12268.762688614541</v>
      </c>
      <c r="I31" s="2">
        <v>7.133</v>
      </c>
      <c r="J31" s="2">
        <v>2.695759E-2</v>
      </c>
      <c r="K31" s="2"/>
    </row>
    <row r="32" spans="1:11" x14ac:dyDescent="0.25">
      <c r="A32" s="2">
        <v>7.33</v>
      </c>
      <c r="B32" s="2">
        <v>-12.14302</v>
      </c>
      <c r="C32">
        <f t="shared" si="0"/>
        <v>-3331.4183813443074</v>
      </c>
      <c r="E32" s="2">
        <v>1.2135880000000001</v>
      </c>
      <c r="F32" s="2">
        <v>-44.71969</v>
      </c>
      <c r="G32">
        <f t="shared" si="1"/>
        <v>-12268.776406035666</v>
      </c>
      <c r="I32" s="2">
        <v>7.33</v>
      </c>
      <c r="J32" s="2">
        <v>5.6341380000000003E-2</v>
      </c>
      <c r="K32" s="2"/>
    </row>
    <row r="33" spans="1:11" x14ac:dyDescent="0.25">
      <c r="A33" s="2">
        <v>7.6390000000000002</v>
      </c>
      <c r="B33" s="2">
        <v>-11.642620000000001</v>
      </c>
      <c r="C33">
        <f t="shared" si="0"/>
        <v>-3194.1344307270233</v>
      </c>
      <c r="E33" s="2">
        <v>1.249341</v>
      </c>
      <c r="F33" s="2">
        <v>-44.719749999999998</v>
      </c>
      <c r="G33">
        <f t="shared" si="1"/>
        <v>-12268.792866941016</v>
      </c>
      <c r="I33" s="2">
        <v>7.6390000000000002</v>
      </c>
      <c r="J33" s="2">
        <v>2.2214069999999999E-2</v>
      </c>
      <c r="K33" s="2"/>
    </row>
    <row r="34" spans="1:11" x14ac:dyDescent="0.25">
      <c r="A34" s="2">
        <v>7.8620000000000001</v>
      </c>
      <c r="B34" s="2">
        <v>-11.497820000000001</v>
      </c>
      <c r="C34">
        <f t="shared" si="0"/>
        <v>-3154.4087791495199</v>
      </c>
      <c r="E34" s="2">
        <v>1.285094</v>
      </c>
      <c r="F34" s="2">
        <v>-44.719799999999999</v>
      </c>
      <c r="G34">
        <f t="shared" si="1"/>
        <v>-12268.806584362141</v>
      </c>
      <c r="I34" s="2">
        <v>7.8620000000000001</v>
      </c>
      <c r="J34" s="2">
        <v>-0.1586351</v>
      </c>
      <c r="K34" s="2"/>
    </row>
    <row r="35" spans="1:11" x14ac:dyDescent="0.25">
      <c r="A35" s="2">
        <v>8.0109999999999992</v>
      </c>
      <c r="B35" s="2">
        <v>-10.874219999999999</v>
      </c>
      <c r="C35">
        <f t="shared" si="0"/>
        <v>-2983.3251028806585</v>
      </c>
      <c r="E35" s="2">
        <v>1.3208470000000001</v>
      </c>
      <c r="F35" s="2">
        <v>-44.719859999999997</v>
      </c>
      <c r="G35">
        <f t="shared" si="1"/>
        <v>-12268.823045267489</v>
      </c>
      <c r="I35" s="2">
        <v>8.0109999999999992</v>
      </c>
      <c r="J35" s="2">
        <v>0.26631579999999999</v>
      </c>
      <c r="K35" s="2"/>
    </row>
    <row r="36" spans="1:11" x14ac:dyDescent="0.25">
      <c r="A36" s="2">
        <v>8.2840000000000007</v>
      </c>
      <c r="B36" s="2">
        <v>-10.96242</v>
      </c>
      <c r="C36">
        <f t="shared" si="0"/>
        <v>-3007.5226337448562</v>
      </c>
      <c r="E36" s="2">
        <v>1.3566</v>
      </c>
      <c r="F36" s="2">
        <v>-44.719909999999999</v>
      </c>
      <c r="G36">
        <f t="shared" si="1"/>
        <v>-12268.836762688614</v>
      </c>
      <c r="I36" s="2">
        <v>8.2840000000000007</v>
      </c>
      <c r="J36" s="2">
        <v>-0.1587643</v>
      </c>
      <c r="K36" s="2"/>
    </row>
    <row r="37" spans="1:11" x14ac:dyDescent="0.25">
      <c r="A37" s="2">
        <v>8.5830000000000002</v>
      </c>
      <c r="B37" s="2">
        <v>-10.36647</v>
      </c>
      <c r="C37">
        <f t="shared" si="0"/>
        <v>-2844.0246913580245</v>
      </c>
      <c r="E37" s="2">
        <v>1.392353</v>
      </c>
      <c r="F37" s="2">
        <v>-44.71996</v>
      </c>
      <c r="G37">
        <f t="shared" si="1"/>
        <v>-12268.850480109739</v>
      </c>
      <c r="I37" s="2">
        <v>8.5830000000000002</v>
      </c>
      <c r="J37" s="2">
        <v>9.4686649999999997E-2</v>
      </c>
      <c r="K37" s="2"/>
    </row>
    <row r="38" spans="1:11" x14ac:dyDescent="0.25">
      <c r="A38" s="2">
        <v>8.8320000000000007</v>
      </c>
      <c r="B38" s="2">
        <v>-9.9295069999999992</v>
      </c>
      <c r="C38">
        <f t="shared" si="0"/>
        <v>-2724.1445816186556</v>
      </c>
      <c r="E38" s="2">
        <v>1.4281060000000001</v>
      </c>
      <c r="F38" s="2">
        <v>-44.720010000000002</v>
      </c>
      <c r="G38">
        <f t="shared" si="1"/>
        <v>-12268.864197530864</v>
      </c>
      <c r="I38" s="2">
        <v>8.8320000000000007</v>
      </c>
      <c r="J38" s="2">
        <v>0.2592933</v>
      </c>
      <c r="K38" s="2"/>
    </row>
    <row r="39" spans="1:11" x14ac:dyDescent="0.25">
      <c r="A39" s="2">
        <v>8.9830000000000005</v>
      </c>
      <c r="B39" s="2">
        <v>-10.14073</v>
      </c>
      <c r="C39">
        <f t="shared" si="0"/>
        <v>-2782.0932784636489</v>
      </c>
      <c r="E39" s="2">
        <v>1.463859</v>
      </c>
      <c r="F39" s="2">
        <v>-44.72007</v>
      </c>
      <c r="G39">
        <f t="shared" si="1"/>
        <v>-12268.880658436214</v>
      </c>
      <c r="I39" s="2">
        <v>8.9830000000000005</v>
      </c>
      <c r="J39" s="2">
        <v>-0.11339249999999999</v>
      </c>
      <c r="K39" s="2"/>
    </row>
    <row r="40" spans="1:11" x14ac:dyDescent="0.25">
      <c r="A40" s="2">
        <v>9.2579999999999991</v>
      </c>
      <c r="B40" s="2">
        <v>-9.9284470000000002</v>
      </c>
      <c r="C40">
        <f t="shared" si="0"/>
        <v>-2723.8537722908095</v>
      </c>
      <c r="E40" s="2">
        <v>1.4996119999999999</v>
      </c>
      <c r="F40" s="2">
        <v>-44.720109999999998</v>
      </c>
      <c r="G40">
        <f t="shared" si="1"/>
        <v>-12268.891632373114</v>
      </c>
      <c r="I40" s="2">
        <v>9.2579999999999991</v>
      </c>
      <c r="J40" s="2">
        <v>-0.19041469999999999</v>
      </c>
      <c r="K40" s="2"/>
    </row>
    <row r="41" spans="1:11" x14ac:dyDescent="0.25">
      <c r="A41" s="2"/>
      <c r="B41" s="2"/>
      <c r="E41" s="2">
        <v>1.5353650000000001</v>
      </c>
      <c r="F41" s="2">
        <v>-44.72016</v>
      </c>
      <c r="G41">
        <f t="shared" si="1"/>
        <v>-12268.905349794239</v>
      </c>
      <c r="I41" s="2"/>
      <c r="J41" s="2"/>
      <c r="K41" s="2"/>
    </row>
    <row r="42" spans="1:11" x14ac:dyDescent="0.25">
      <c r="A42" s="2"/>
      <c r="B42" s="2"/>
      <c r="E42" s="2">
        <v>1.571118</v>
      </c>
      <c r="F42" s="2">
        <v>-44.720210000000002</v>
      </c>
      <c r="G42">
        <f t="shared" si="1"/>
        <v>-12268.919067215364</v>
      </c>
      <c r="I42" s="2"/>
      <c r="J42" s="2"/>
    </row>
    <row r="43" spans="1:11" x14ac:dyDescent="0.25">
      <c r="A43" s="2"/>
      <c r="B43" s="2"/>
      <c r="E43" s="2">
        <v>1.6068709999999999</v>
      </c>
      <c r="F43" s="2">
        <v>-44.72025</v>
      </c>
      <c r="G43">
        <f t="shared" si="1"/>
        <v>-12268.930041152264</v>
      </c>
      <c r="I43" s="2"/>
      <c r="J43" s="2"/>
    </row>
    <row r="44" spans="1:11" x14ac:dyDescent="0.25">
      <c r="A44" s="2"/>
      <c r="B44" s="2"/>
      <c r="E44" s="2">
        <v>1.6426240000000001</v>
      </c>
      <c r="F44" s="2">
        <v>-44.720300000000002</v>
      </c>
      <c r="G44">
        <f t="shared" si="1"/>
        <v>-12268.943758573389</v>
      </c>
      <c r="I44" s="2"/>
      <c r="J44" s="2"/>
    </row>
    <row r="45" spans="1:11" x14ac:dyDescent="0.25">
      <c r="E45" s="2">
        <v>1.678377</v>
      </c>
      <c r="F45" s="2">
        <v>-44.72034</v>
      </c>
      <c r="G45">
        <f t="shared" si="1"/>
        <v>-12268.954732510289</v>
      </c>
    </row>
    <row r="46" spans="1:11" x14ac:dyDescent="0.25">
      <c r="E46" s="2">
        <v>1.714129</v>
      </c>
      <c r="F46" s="2">
        <v>-44.720370000000003</v>
      </c>
      <c r="G46">
        <f t="shared" si="1"/>
        <v>-12268.962962962964</v>
      </c>
    </row>
    <row r="47" spans="1:11" x14ac:dyDescent="0.25">
      <c r="E47" s="2">
        <v>1.7498819999999999</v>
      </c>
      <c r="F47" s="2">
        <v>-44.720410000000001</v>
      </c>
      <c r="G47">
        <f t="shared" si="1"/>
        <v>-12268.973936899863</v>
      </c>
    </row>
    <row r="48" spans="1:11" x14ac:dyDescent="0.25">
      <c r="E48" s="2">
        <v>1.7856350000000001</v>
      </c>
      <c r="F48" s="2">
        <v>-44.720440000000004</v>
      </c>
      <c r="G48">
        <f t="shared" si="1"/>
        <v>-12268.982167352538</v>
      </c>
    </row>
    <row r="49" spans="5:7" x14ac:dyDescent="0.25">
      <c r="E49" s="2">
        <v>1.821388</v>
      </c>
      <c r="F49" s="2">
        <v>-44.720460000000003</v>
      </c>
      <c r="G49">
        <f t="shared" si="1"/>
        <v>-12268.987654320988</v>
      </c>
    </row>
    <row r="50" spans="5:7" x14ac:dyDescent="0.25">
      <c r="E50" s="2">
        <v>1.8571409999999999</v>
      </c>
      <c r="F50" s="2">
        <v>-44.720489999999998</v>
      </c>
      <c r="G50">
        <f t="shared" si="1"/>
        <v>-12268.995884773663</v>
      </c>
    </row>
    <row r="51" spans="5:7" x14ac:dyDescent="0.25">
      <c r="E51" s="2">
        <v>1.8928940000000001</v>
      </c>
      <c r="F51" s="2">
        <v>-44.720500000000001</v>
      </c>
      <c r="G51">
        <f t="shared" si="1"/>
        <v>-12268.998628257888</v>
      </c>
    </row>
    <row r="52" spans="5:7" x14ac:dyDescent="0.25">
      <c r="E52" s="2">
        <v>1.928647</v>
      </c>
      <c r="F52" s="2">
        <v>-44.720509999999997</v>
      </c>
      <c r="G52">
        <f t="shared" si="1"/>
        <v>-12269.001371742112</v>
      </c>
    </row>
    <row r="53" spans="5:7" x14ac:dyDescent="0.25">
      <c r="E53" s="2">
        <v>1.9643999999999999</v>
      </c>
      <c r="F53" s="2">
        <v>-44.72052</v>
      </c>
      <c r="G53">
        <f t="shared" si="1"/>
        <v>-12269.004115226337</v>
      </c>
    </row>
    <row r="54" spans="5:7" x14ac:dyDescent="0.25">
      <c r="E54" s="2">
        <v>2.0001530000000001</v>
      </c>
      <c r="F54" s="2">
        <v>-44.720509999999997</v>
      </c>
      <c r="G54">
        <f t="shared" si="1"/>
        <v>-12269.001371742112</v>
      </c>
    </row>
    <row r="55" spans="5:7" x14ac:dyDescent="0.25">
      <c r="E55" s="2">
        <v>2.0359060000000002</v>
      </c>
      <c r="F55" s="2">
        <v>-44.720500000000001</v>
      </c>
      <c r="G55">
        <f t="shared" si="1"/>
        <v>-12268.998628257888</v>
      </c>
    </row>
    <row r="56" spans="5:7" x14ac:dyDescent="0.25">
      <c r="E56" s="2">
        <v>2.0716589999999999</v>
      </c>
      <c r="F56" s="2">
        <v>-44.720480000000002</v>
      </c>
      <c r="G56">
        <f t="shared" si="1"/>
        <v>-12268.993141289438</v>
      </c>
    </row>
    <row r="57" spans="5:7" x14ac:dyDescent="0.25">
      <c r="E57" s="2">
        <v>2.1074120000000001</v>
      </c>
      <c r="F57" s="2">
        <v>-44.720440000000004</v>
      </c>
      <c r="G57">
        <f t="shared" si="1"/>
        <v>-12268.982167352538</v>
      </c>
    </row>
    <row r="58" spans="5:7" x14ac:dyDescent="0.25">
      <c r="E58" s="2">
        <v>2.1431650000000002</v>
      </c>
      <c r="F58" s="2">
        <v>-44.720390000000002</v>
      </c>
      <c r="G58">
        <f t="shared" si="1"/>
        <v>-12268.968449931413</v>
      </c>
    </row>
    <row r="59" spans="5:7" x14ac:dyDescent="0.25">
      <c r="E59" s="2">
        <v>2.1789179999999999</v>
      </c>
      <c r="F59" s="2">
        <v>-44.720320000000001</v>
      </c>
      <c r="G59">
        <f t="shared" si="1"/>
        <v>-12268.949245541839</v>
      </c>
    </row>
    <row r="60" spans="5:7" x14ac:dyDescent="0.25">
      <c r="E60" s="2">
        <v>2.2146710000000001</v>
      </c>
      <c r="F60" s="2">
        <v>-44.720239999999997</v>
      </c>
      <c r="G60">
        <f t="shared" si="1"/>
        <v>-12268.927297668039</v>
      </c>
    </row>
    <row r="61" spans="5:7" x14ac:dyDescent="0.25">
      <c r="E61" s="2">
        <v>2.2504240000000002</v>
      </c>
      <c r="F61" s="2">
        <v>-44.720140000000001</v>
      </c>
      <c r="G61">
        <f t="shared" si="1"/>
        <v>-12268.899862825789</v>
      </c>
    </row>
    <row r="62" spans="5:7" x14ac:dyDescent="0.25">
      <c r="E62" s="2">
        <v>2.2861769999999999</v>
      </c>
      <c r="F62" s="2">
        <v>-44.720010000000002</v>
      </c>
      <c r="G62">
        <f t="shared" si="1"/>
        <v>-12268.864197530864</v>
      </c>
    </row>
    <row r="63" spans="5:7" x14ac:dyDescent="0.25">
      <c r="E63" s="2">
        <v>2.32193</v>
      </c>
      <c r="F63" s="2">
        <v>-44.719850000000001</v>
      </c>
      <c r="G63">
        <f t="shared" si="1"/>
        <v>-12268.820301783264</v>
      </c>
    </row>
    <row r="64" spans="5:7" x14ac:dyDescent="0.25">
      <c r="E64" s="2">
        <v>2.3576820000000001</v>
      </c>
      <c r="F64" s="2">
        <v>-44.719670000000001</v>
      </c>
      <c r="G64">
        <f t="shared" si="1"/>
        <v>-12268.770919067216</v>
      </c>
    </row>
    <row r="65" spans="5:7" x14ac:dyDescent="0.25">
      <c r="E65" s="2">
        <v>2.3934350000000002</v>
      </c>
      <c r="F65" s="2">
        <v>-44.719439999999999</v>
      </c>
      <c r="G65">
        <f t="shared" si="1"/>
        <v>-12268.707818930041</v>
      </c>
    </row>
    <row r="66" spans="5:7" x14ac:dyDescent="0.25">
      <c r="E66" s="2">
        <v>2.4291879999999999</v>
      </c>
      <c r="F66" s="2">
        <v>-44.719180000000001</v>
      </c>
      <c r="G66">
        <f t="shared" si="1"/>
        <v>-12268.636488340191</v>
      </c>
    </row>
    <row r="67" spans="5:7" x14ac:dyDescent="0.25">
      <c r="E67" s="2">
        <v>2.464941</v>
      </c>
      <c r="F67" s="2">
        <v>-44.718870000000003</v>
      </c>
      <c r="G67">
        <f t="shared" ref="G67:G130" si="2">(F67*100000)/($O$2*0.5*$O$3)</f>
        <v>-12268.551440329218</v>
      </c>
    </row>
    <row r="68" spans="5:7" x14ac:dyDescent="0.25">
      <c r="E68" s="2">
        <v>2.5006940000000002</v>
      </c>
      <c r="F68" s="2">
        <v>-44.718510000000002</v>
      </c>
      <c r="G68">
        <f t="shared" si="2"/>
        <v>-12268.45267489712</v>
      </c>
    </row>
    <row r="69" spans="5:7" x14ac:dyDescent="0.25">
      <c r="E69" s="2">
        <v>2.5364469999999999</v>
      </c>
      <c r="F69" s="2">
        <v>-44.71808</v>
      </c>
      <c r="G69">
        <f t="shared" si="2"/>
        <v>-12268.334705075446</v>
      </c>
    </row>
    <row r="70" spans="5:7" x14ac:dyDescent="0.25">
      <c r="E70" s="2">
        <v>2.5722</v>
      </c>
      <c r="F70" s="2">
        <v>-44.717590000000001</v>
      </c>
      <c r="G70">
        <f t="shared" si="2"/>
        <v>-12268.200274348423</v>
      </c>
    </row>
    <row r="71" spans="5:7" x14ac:dyDescent="0.25">
      <c r="E71" s="2">
        <v>2.6079530000000002</v>
      </c>
      <c r="F71" s="2">
        <v>-44.717010000000002</v>
      </c>
      <c r="G71">
        <f t="shared" si="2"/>
        <v>-12268.041152263375</v>
      </c>
    </row>
    <row r="72" spans="5:7" x14ac:dyDescent="0.25">
      <c r="E72" s="2">
        <v>2.6437059999999999</v>
      </c>
      <c r="F72" s="2">
        <v>-44.716340000000002</v>
      </c>
      <c r="G72">
        <f t="shared" si="2"/>
        <v>-12267.857338820302</v>
      </c>
    </row>
    <row r="73" spans="5:7" x14ac:dyDescent="0.25">
      <c r="E73" s="2">
        <v>2.679459</v>
      </c>
      <c r="F73" s="2">
        <v>-44.715560000000004</v>
      </c>
      <c r="G73">
        <f t="shared" si="2"/>
        <v>-12267.643347050755</v>
      </c>
    </row>
    <row r="74" spans="5:7" x14ac:dyDescent="0.25">
      <c r="E74" s="2">
        <v>2.7152120000000002</v>
      </c>
      <c r="F74" s="2">
        <v>-44.714669999999998</v>
      </c>
      <c r="G74">
        <f t="shared" si="2"/>
        <v>-12267.399176954732</v>
      </c>
    </row>
    <row r="75" spans="5:7" x14ac:dyDescent="0.25">
      <c r="E75" s="2">
        <v>2.7509649999999999</v>
      </c>
      <c r="F75" s="2">
        <v>-44.713630000000002</v>
      </c>
      <c r="G75">
        <f t="shared" si="2"/>
        <v>-12267.113854595336</v>
      </c>
    </row>
    <row r="76" spans="5:7" x14ac:dyDescent="0.25">
      <c r="E76" s="2">
        <v>2.786718</v>
      </c>
      <c r="F76" s="2">
        <v>-44.712440000000001</v>
      </c>
      <c r="G76">
        <f t="shared" si="2"/>
        <v>-12266.787379972566</v>
      </c>
    </row>
    <row r="77" spans="5:7" x14ac:dyDescent="0.25">
      <c r="E77" s="2">
        <v>2.8224710000000002</v>
      </c>
      <c r="F77" s="2">
        <v>-44.711060000000003</v>
      </c>
      <c r="G77">
        <f t="shared" si="2"/>
        <v>-12266.40877914952</v>
      </c>
    </row>
    <row r="78" spans="5:7" x14ac:dyDescent="0.25">
      <c r="E78" s="2">
        <v>2.8582239999999999</v>
      </c>
      <c r="F78" s="2">
        <v>-44.709470000000003</v>
      </c>
      <c r="G78">
        <f t="shared" si="2"/>
        <v>-12265.97256515775</v>
      </c>
    </row>
    <row r="79" spans="5:7" x14ac:dyDescent="0.25">
      <c r="E79" s="2">
        <v>2.893977</v>
      </c>
      <c r="F79" s="2">
        <v>-44.707639999999998</v>
      </c>
      <c r="G79">
        <f t="shared" si="2"/>
        <v>-12265.470507544582</v>
      </c>
    </row>
    <row r="80" spans="5:7" x14ac:dyDescent="0.25">
      <c r="E80" s="2">
        <v>2.9297300000000002</v>
      </c>
      <c r="F80" s="2">
        <v>-44.705530000000003</v>
      </c>
      <c r="G80">
        <f t="shared" si="2"/>
        <v>-12264.891632373114</v>
      </c>
    </row>
    <row r="81" spans="5:7" x14ac:dyDescent="0.25">
      <c r="E81" s="2">
        <v>2.9654820000000002</v>
      </c>
      <c r="F81" s="2">
        <v>-44.703110000000002</v>
      </c>
      <c r="G81">
        <f t="shared" si="2"/>
        <v>-12264.227709190673</v>
      </c>
    </row>
    <row r="82" spans="5:7" x14ac:dyDescent="0.25">
      <c r="E82" s="2">
        <v>3.0012349999999999</v>
      </c>
      <c r="F82" s="2">
        <v>-44.700330000000001</v>
      </c>
      <c r="G82">
        <f t="shared" si="2"/>
        <v>-12263.465020576132</v>
      </c>
    </row>
    <row r="83" spans="5:7" x14ac:dyDescent="0.25">
      <c r="E83" s="2">
        <v>3.036988</v>
      </c>
      <c r="F83" s="2">
        <v>-44.697130000000001</v>
      </c>
      <c r="G83">
        <f t="shared" si="2"/>
        <v>-12262.587105624143</v>
      </c>
    </row>
    <row r="84" spans="5:7" x14ac:dyDescent="0.25">
      <c r="E84" s="2">
        <v>3.0727410000000002</v>
      </c>
      <c r="F84" s="2">
        <v>-44.693449999999999</v>
      </c>
      <c r="G84">
        <f t="shared" si="2"/>
        <v>-12261.577503429355</v>
      </c>
    </row>
    <row r="85" spans="5:7" x14ac:dyDescent="0.25">
      <c r="E85" s="2">
        <v>3.1084939999999999</v>
      </c>
      <c r="F85" s="2">
        <v>-44.689230000000002</v>
      </c>
      <c r="G85">
        <f t="shared" si="2"/>
        <v>-12260.41975308642</v>
      </c>
    </row>
    <row r="86" spans="5:7" x14ac:dyDescent="0.25">
      <c r="E86" s="2">
        <v>3.144247</v>
      </c>
      <c r="F86" s="2">
        <v>-44.684379999999997</v>
      </c>
      <c r="G86">
        <f t="shared" si="2"/>
        <v>-12259.089163237311</v>
      </c>
    </row>
    <row r="87" spans="5:7" x14ac:dyDescent="0.25">
      <c r="E87" s="2">
        <v>3.18</v>
      </c>
      <c r="F87" s="2">
        <v>-44.678809999999999</v>
      </c>
      <c r="G87">
        <f t="shared" si="2"/>
        <v>-12257.561042524005</v>
      </c>
    </row>
    <row r="88" spans="5:7" x14ac:dyDescent="0.25">
      <c r="E88" s="2">
        <v>3.2157529999999999</v>
      </c>
      <c r="F88" s="2">
        <v>-44.672420000000002</v>
      </c>
      <c r="G88">
        <f t="shared" si="2"/>
        <v>-12255.807956104252</v>
      </c>
    </row>
    <row r="89" spans="5:7" x14ac:dyDescent="0.25">
      <c r="E89" s="2">
        <v>3.251506</v>
      </c>
      <c r="F89" s="2">
        <v>-44.665080000000003</v>
      </c>
      <c r="G89">
        <f t="shared" si="2"/>
        <v>-12253.794238683127</v>
      </c>
    </row>
    <row r="90" spans="5:7" x14ac:dyDescent="0.25">
      <c r="E90" s="2">
        <v>3.2872590000000002</v>
      </c>
      <c r="F90" s="2">
        <v>-44.656660000000002</v>
      </c>
      <c r="G90">
        <f t="shared" si="2"/>
        <v>-12251.484224965707</v>
      </c>
    </row>
    <row r="91" spans="5:7" x14ac:dyDescent="0.25">
      <c r="E91" s="2">
        <v>3.3230119999999999</v>
      </c>
      <c r="F91" s="2">
        <v>-44.646999999999998</v>
      </c>
      <c r="G91">
        <f t="shared" si="2"/>
        <v>-12248.834019204389</v>
      </c>
    </row>
    <row r="92" spans="5:7" x14ac:dyDescent="0.25">
      <c r="E92" s="2">
        <v>3.358765</v>
      </c>
      <c r="F92" s="2">
        <v>-44.635910000000003</v>
      </c>
      <c r="G92">
        <f t="shared" si="2"/>
        <v>-12245.791495198902</v>
      </c>
    </row>
    <row r="93" spans="5:7" x14ac:dyDescent="0.25">
      <c r="E93" s="2">
        <v>3.3945180000000001</v>
      </c>
      <c r="F93" s="2">
        <v>-44.623190000000001</v>
      </c>
      <c r="G93">
        <f t="shared" si="2"/>
        <v>-12242.301783264746</v>
      </c>
    </row>
    <row r="94" spans="5:7" x14ac:dyDescent="0.25">
      <c r="E94" s="2">
        <v>3.4302709999999998</v>
      </c>
      <c r="F94" s="2">
        <v>-44.608600000000003</v>
      </c>
      <c r="G94">
        <f t="shared" si="2"/>
        <v>-12238.299039780521</v>
      </c>
    </row>
    <row r="95" spans="5:7" x14ac:dyDescent="0.25">
      <c r="E95" s="2">
        <v>3.466024</v>
      </c>
      <c r="F95" s="2">
        <v>-44.591859999999997</v>
      </c>
      <c r="G95">
        <f t="shared" si="2"/>
        <v>-12233.706447187929</v>
      </c>
    </row>
    <row r="96" spans="5:7" x14ac:dyDescent="0.25">
      <c r="E96" s="2">
        <v>3.5017770000000001</v>
      </c>
      <c r="F96" s="2">
        <v>-44.572659999999999</v>
      </c>
      <c r="G96">
        <f t="shared" si="2"/>
        <v>-12228.438957475995</v>
      </c>
    </row>
    <row r="97" spans="5:7" x14ac:dyDescent="0.25">
      <c r="E97" s="2">
        <v>3.5375299999999998</v>
      </c>
      <c r="F97" s="2">
        <v>-44.550649999999997</v>
      </c>
      <c r="G97">
        <f t="shared" si="2"/>
        <v>-12222.400548696845</v>
      </c>
    </row>
    <row r="98" spans="5:7" x14ac:dyDescent="0.25">
      <c r="E98" s="2">
        <v>3.5732819999999998</v>
      </c>
      <c r="F98" s="2">
        <v>-44.525419999999997</v>
      </c>
      <c r="G98">
        <f t="shared" si="2"/>
        <v>-12215.478737997257</v>
      </c>
    </row>
    <row r="99" spans="5:7" x14ac:dyDescent="0.25">
      <c r="E99" s="2">
        <v>3.609035</v>
      </c>
      <c r="F99" s="2">
        <v>-44.496490000000001</v>
      </c>
      <c r="G99">
        <f t="shared" si="2"/>
        <v>-12207.541838134432</v>
      </c>
    </row>
    <row r="100" spans="5:7" x14ac:dyDescent="0.25">
      <c r="E100" s="2">
        <v>3.6447880000000001</v>
      </c>
      <c r="F100" s="2">
        <v>-44.463340000000002</v>
      </c>
      <c r="G100">
        <f t="shared" si="2"/>
        <v>-12198.44718792867</v>
      </c>
    </row>
    <row r="101" spans="5:7" x14ac:dyDescent="0.25">
      <c r="E101" s="2">
        <v>3.6805409999999998</v>
      </c>
      <c r="F101" s="2">
        <v>-44.425359999999998</v>
      </c>
      <c r="G101">
        <f t="shared" si="2"/>
        <v>-12188.02743484225</v>
      </c>
    </row>
    <row r="102" spans="5:7" x14ac:dyDescent="0.25">
      <c r="E102" s="2">
        <v>3.716294</v>
      </c>
      <c r="F102" s="2">
        <v>-44.381869999999999</v>
      </c>
      <c r="G102">
        <f t="shared" si="2"/>
        <v>-12176.096021947873</v>
      </c>
    </row>
    <row r="103" spans="5:7" x14ac:dyDescent="0.25">
      <c r="E103" s="2">
        <v>3.7520470000000001</v>
      </c>
      <c r="F103" s="2">
        <v>-44.332070000000002</v>
      </c>
      <c r="G103">
        <f t="shared" si="2"/>
        <v>-12162.433470507545</v>
      </c>
    </row>
    <row r="104" spans="5:7" x14ac:dyDescent="0.25">
      <c r="E104" s="2">
        <v>3.7877999999999998</v>
      </c>
      <c r="F104" s="2">
        <v>-44.275100000000002</v>
      </c>
      <c r="G104">
        <f t="shared" si="2"/>
        <v>-12146.803840877916</v>
      </c>
    </row>
    <row r="105" spans="5:7" x14ac:dyDescent="0.25">
      <c r="E105" s="2">
        <v>3.823553</v>
      </c>
      <c r="F105" s="2">
        <v>-44.209940000000003</v>
      </c>
      <c r="G105">
        <f t="shared" si="2"/>
        <v>-12128.927297668039</v>
      </c>
    </row>
    <row r="106" spans="5:7" x14ac:dyDescent="0.25">
      <c r="E106" s="2">
        <v>3.8593060000000001</v>
      </c>
      <c r="F106" s="2">
        <v>-44.135480000000001</v>
      </c>
      <c r="G106">
        <f t="shared" si="2"/>
        <v>-12108.499314128943</v>
      </c>
    </row>
    <row r="107" spans="5:7" x14ac:dyDescent="0.25">
      <c r="E107" s="2">
        <v>3.8950589999999998</v>
      </c>
      <c r="F107" s="2">
        <v>-44.050460000000001</v>
      </c>
      <c r="G107">
        <f t="shared" si="2"/>
        <v>-12085.174211248286</v>
      </c>
    </row>
    <row r="108" spans="5:7" x14ac:dyDescent="0.25">
      <c r="E108" s="2">
        <v>3.930812</v>
      </c>
      <c r="F108" s="2">
        <v>-43.953449999999997</v>
      </c>
      <c r="G108">
        <f t="shared" si="2"/>
        <v>-12058.559670781893</v>
      </c>
    </row>
    <row r="109" spans="5:7" x14ac:dyDescent="0.25">
      <c r="E109" s="2">
        <v>3.9665650000000001</v>
      </c>
      <c r="F109" s="2">
        <v>-43.8429</v>
      </c>
      <c r="G109">
        <f t="shared" si="2"/>
        <v>-12028.230452674898</v>
      </c>
    </row>
    <row r="110" spans="5:7" x14ac:dyDescent="0.25">
      <c r="E110" s="2">
        <v>4.0023179999999998</v>
      </c>
      <c r="F110" s="2">
        <v>-43.717080000000003</v>
      </c>
      <c r="G110">
        <f t="shared" si="2"/>
        <v>-11993.711934156379</v>
      </c>
    </row>
    <row r="111" spans="5:7" x14ac:dyDescent="0.25">
      <c r="E111" s="2">
        <v>4.0380710000000004</v>
      </c>
      <c r="F111" s="2">
        <v>-43.574080000000002</v>
      </c>
      <c r="G111">
        <f t="shared" si="2"/>
        <v>-11954.480109739368</v>
      </c>
    </row>
    <row r="112" spans="5:7" x14ac:dyDescent="0.25">
      <c r="E112" s="2">
        <v>4.0738240000000001</v>
      </c>
      <c r="F112" s="2">
        <v>-43.411839999999998</v>
      </c>
      <c r="G112">
        <f t="shared" si="2"/>
        <v>-11909.969821673525</v>
      </c>
    </row>
    <row r="113" spans="5:7" x14ac:dyDescent="0.25">
      <c r="E113" s="2">
        <v>4.1095769999999998</v>
      </c>
      <c r="F113" s="2">
        <v>-43.22813</v>
      </c>
      <c r="G113">
        <f t="shared" si="2"/>
        <v>-11859.56927297668</v>
      </c>
    </row>
    <row r="114" spans="5:7" x14ac:dyDescent="0.25">
      <c r="E114" s="2">
        <v>4.1453300000000004</v>
      </c>
      <c r="F114" s="2">
        <v>-43.020560000000003</v>
      </c>
      <c r="G114">
        <f t="shared" si="2"/>
        <v>-11802.622770919068</v>
      </c>
    </row>
    <row r="115" spans="5:7" x14ac:dyDescent="0.25">
      <c r="E115" s="2">
        <v>4.1810830000000001</v>
      </c>
      <c r="F115" s="2">
        <v>-42.786659999999998</v>
      </c>
      <c r="G115">
        <f t="shared" si="2"/>
        <v>-11738.45267489712</v>
      </c>
    </row>
    <row r="116" spans="5:7" x14ac:dyDescent="0.25">
      <c r="E116" s="2">
        <v>4.2168349999999997</v>
      </c>
      <c r="F116" s="2">
        <v>-42.52384</v>
      </c>
      <c r="G116">
        <f t="shared" si="2"/>
        <v>-11666.34842249657</v>
      </c>
    </row>
    <row r="117" spans="5:7" x14ac:dyDescent="0.25">
      <c r="E117" s="2">
        <v>4.2525880000000003</v>
      </c>
      <c r="F117" s="2">
        <v>-42.229489999999998</v>
      </c>
      <c r="G117">
        <f t="shared" si="2"/>
        <v>-11585.593964334705</v>
      </c>
    </row>
    <row r="118" spans="5:7" x14ac:dyDescent="0.25">
      <c r="E118" s="2">
        <v>4.288341</v>
      </c>
      <c r="F118" s="2">
        <v>-41.90108</v>
      </c>
      <c r="G118">
        <f t="shared" si="2"/>
        <v>-11495.495198902607</v>
      </c>
    </row>
    <row r="119" spans="5:7" x14ac:dyDescent="0.25">
      <c r="E119" s="2">
        <v>4.3240939999999997</v>
      </c>
      <c r="F119" s="2">
        <v>-41.536180000000002</v>
      </c>
      <c r="G119">
        <f t="shared" si="2"/>
        <v>-11395.385459533607</v>
      </c>
    </row>
    <row r="120" spans="5:7" x14ac:dyDescent="0.25">
      <c r="E120" s="2">
        <v>4.3598470000000002</v>
      </c>
      <c r="F120" s="2">
        <v>-41.132620000000003</v>
      </c>
      <c r="G120">
        <f t="shared" si="2"/>
        <v>-11284.669410150893</v>
      </c>
    </row>
    <row r="121" spans="5:7" x14ac:dyDescent="0.25">
      <c r="E121" s="2">
        <v>4.3956</v>
      </c>
      <c r="F121" s="2">
        <v>-40.688600000000001</v>
      </c>
      <c r="G121">
        <f t="shared" si="2"/>
        <v>-11162.853223593964</v>
      </c>
    </row>
    <row r="122" spans="5:7" x14ac:dyDescent="0.25">
      <c r="E122" s="2">
        <v>4.4313529999999997</v>
      </c>
      <c r="F122" s="2">
        <v>-40.202820000000003</v>
      </c>
      <c r="G122">
        <f t="shared" si="2"/>
        <v>-11029.580246913582</v>
      </c>
    </row>
    <row r="123" spans="5:7" x14ac:dyDescent="0.25">
      <c r="E123" s="2">
        <v>4.4671060000000002</v>
      </c>
      <c r="F123" s="2">
        <v>-39.674630000000001</v>
      </c>
      <c r="G123">
        <f t="shared" si="2"/>
        <v>-10884.672153635116</v>
      </c>
    </row>
    <row r="124" spans="5:7" x14ac:dyDescent="0.25">
      <c r="E124" s="2">
        <v>4.5028589999999999</v>
      </c>
      <c r="F124" s="2">
        <v>-39.104170000000003</v>
      </c>
      <c r="G124">
        <f t="shared" si="2"/>
        <v>-10728.167352537725</v>
      </c>
    </row>
    <row r="125" spans="5:7" x14ac:dyDescent="0.25">
      <c r="E125" s="2">
        <v>4.5386119999999996</v>
      </c>
      <c r="F125" s="2">
        <v>-38.492449999999998</v>
      </c>
      <c r="G125">
        <f t="shared" si="2"/>
        <v>-10560.342935528121</v>
      </c>
    </row>
    <row r="126" spans="5:7" x14ac:dyDescent="0.25">
      <c r="E126" s="2">
        <v>4.5743650000000002</v>
      </c>
      <c r="F126" s="2">
        <v>-37.841500000000003</v>
      </c>
      <c r="G126">
        <f t="shared" si="2"/>
        <v>-10381.755829903979</v>
      </c>
    </row>
    <row r="127" spans="5:7" x14ac:dyDescent="0.25">
      <c r="E127" s="2">
        <v>4.6101179999999999</v>
      </c>
      <c r="F127" s="2">
        <v>-37.154359999999997</v>
      </c>
      <c r="G127">
        <f t="shared" si="2"/>
        <v>-10193.240054869682</v>
      </c>
    </row>
    <row r="128" spans="5:7" x14ac:dyDescent="0.25">
      <c r="E128" s="2">
        <v>4.6458709999999996</v>
      </c>
      <c r="F128" s="2">
        <v>-36.435090000000002</v>
      </c>
      <c r="G128">
        <f t="shared" si="2"/>
        <v>-9995.909465020577</v>
      </c>
    </row>
    <row r="129" spans="5:7" x14ac:dyDescent="0.25">
      <c r="E129" s="2">
        <v>4.6816240000000002</v>
      </c>
      <c r="F129" s="2">
        <v>-35.688650000000003</v>
      </c>
      <c r="G129">
        <f t="shared" si="2"/>
        <v>-9791.1248285322381</v>
      </c>
    </row>
    <row r="130" spans="5:7" x14ac:dyDescent="0.25">
      <c r="E130" s="2">
        <v>4.7173769999999999</v>
      </c>
      <c r="F130" s="2">
        <v>-34.920819999999999</v>
      </c>
      <c r="G130">
        <f t="shared" si="2"/>
        <v>-9580.4718792866934</v>
      </c>
    </row>
    <row r="131" spans="5:7" x14ac:dyDescent="0.25">
      <c r="E131" s="2">
        <v>4.7531299999999996</v>
      </c>
      <c r="F131" s="2">
        <v>-34.13794</v>
      </c>
      <c r="G131">
        <f t="shared" ref="G131:G194" si="3">(F131*100000)/($O$2*0.5*$O$3)</f>
        <v>-9365.6899862825794</v>
      </c>
    </row>
    <row r="132" spans="5:7" x14ac:dyDescent="0.25">
      <c r="E132" s="2">
        <v>4.7888830000000002</v>
      </c>
      <c r="F132" s="2">
        <v>-33.346670000000003</v>
      </c>
      <c r="G132">
        <f t="shared" si="3"/>
        <v>-9148.606310013718</v>
      </c>
    </row>
    <row r="133" spans="5:7" x14ac:dyDescent="0.25">
      <c r="E133" s="2">
        <v>4.8246349999999998</v>
      </c>
      <c r="F133" s="2">
        <v>-32.553750000000001</v>
      </c>
      <c r="G133">
        <f t="shared" si="3"/>
        <v>-8931.0699588477364</v>
      </c>
    </row>
    <row r="134" spans="5:7" x14ac:dyDescent="0.25">
      <c r="E134" s="2">
        <v>4.8603880000000004</v>
      </c>
      <c r="F134" s="2">
        <v>-31.76568</v>
      </c>
      <c r="G134">
        <f t="shared" si="3"/>
        <v>-8714.8641975308637</v>
      </c>
    </row>
    <row r="135" spans="5:7" x14ac:dyDescent="0.25">
      <c r="E135" s="2">
        <v>4.8961410000000001</v>
      </c>
      <c r="F135" s="2">
        <v>-30.988510000000002</v>
      </c>
      <c r="G135">
        <f t="shared" si="3"/>
        <v>-8501.6488340192045</v>
      </c>
    </row>
    <row r="136" spans="5:7" x14ac:dyDescent="0.25">
      <c r="E136" s="2">
        <v>4.9318939999999998</v>
      </c>
      <c r="F136" s="2">
        <v>-30.22758</v>
      </c>
      <c r="G136">
        <f t="shared" si="3"/>
        <v>-8292.8888888888887</v>
      </c>
    </row>
    <row r="137" spans="5:7" x14ac:dyDescent="0.25">
      <c r="E137" s="2">
        <v>4.9676470000000004</v>
      </c>
      <c r="F137" s="2">
        <v>-29.487439999999999</v>
      </c>
      <c r="G137">
        <f t="shared" si="3"/>
        <v>-8089.8326474622772</v>
      </c>
    </row>
    <row r="138" spans="5:7" x14ac:dyDescent="0.25">
      <c r="E138" s="2">
        <v>5.0034000000000001</v>
      </c>
      <c r="F138" s="2">
        <v>-28.77168</v>
      </c>
      <c r="G138">
        <f t="shared" si="3"/>
        <v>-7893.4650205761318</v>
      </c>
    </row>
    <row r="139" spans="5:7" x14ac:dyDescent="0.25">
      <c r="E139" s="2">
        <v>5.0391529999999998</v>
      </c>
      <c r="F139" s="2">
        <v>-28.082940000000001</v>
      </c>
      <c r="G139">
        <f t="shared" si="3"/>
        <v>-7704.5102880658433</v>
      </c>
    </row>
    <row r="140" spans="5:7" x14ac:dyDescent="0.25">
      <c r="E140" s="2">
        <v>5.0749060000000004</v>
      </c>
      <c r="F140" s="2">
        <v>-27.42296</v>
      </c>
      <c r="G140">
        <f t="shared" si="3"/>
        <v>-7523.4458161865568</v>
      </c>
    </row>
    <row r="141" spans="5:7" x14ac:dyDescent="0.25">
      <c r="E141" s="2">
        <v>5.1106590000000001</v>
      </c>
      <c r="F141" s="2">
        <v>-26.792619999999999</v>
      </c>
      <c r="G141">
        <f t="shared" si="3"/>
        <v>-7350.5130315500683</v>
      </c>
    </row>
    <row r="142" spans="5:7" x14ac:dyDescent="0.25">
      <c r="E142" s="2">
        <v>5.1464119999999998</v>
      </c>
      <c r="F142" s="2">
        <v>-26.192029999999999</v>
      </c>
      <c r="G142">
        <f t="shared" si="3"/>
        <v>-7185.7421124828534</v>
      </c>
    </row>
    <row r="143" spans="5:7" x14ac:dyDescent="0.25">
      <c r="E143" s="2">
        <v>5.1821650000000004</v>
      </c>
      <c r="F143" s="2">
        <v>-25.620719999999999</v>
      </c>
      <c r="G143">
        <f t="shared" si="3"/>
        <v>-7029.0041152263375</v>
      </c>
    </row>
    <row r="144" spans="5:7" x14ac:dyDescent="0.25">
      <c r="E144" s="2">
        <v>5.2179180000000001</v>
      </c>
      <c r="F144" s="2">
        <v>-25.0777</v>
      </c>
      <c r="G144">
        <f t="shared" si="3"/>
        <v>-6880.0274348422499</v>
      </c>
    </row>
    <row r="145" spans="5:7" x14ac:dyDescent="0.25">
      <c r="E145" s="2">
        <v>5.2536709999999998</v>
      </c>
      <c r="F145" s="2">
        <v>-24.561610000000002</v>
      </c>
      <c r="G145">
        <f t="shared" si="3"/>
        <v>-6738.4389574759944</v>
      </c>
    </row>
    <row r="146" spans="5:7" x14ac:dyDescent="0.25">
      <c r="E146" s="2">
        <v>5.2894240000000003</v>
      </c>
      <c r="F146" s="2">
        <v>-24.070869999999999</v>
      </c>
      <c r="G146">
        <f t="shared" si="3"/>
        <v>-6603.8052126200273</v>
      </c>
    </row>
    <row r="147" spans="5:7" x14ac:dyDescent="0.25">
      <c r="E147" s="2">
        <v>5.325177</v>
      </c>
      <c r="F147" s="2">
        <v>-23.603729999999999</v>
      </c>
      <c r="G147">
        <f t="shared" si="3"/>
        <v>-6475.6460905349795</v>
      </c>
    </row>
    <row r="148" spans="5:7" x14ac:dyDescent="0.25">
      <c r="E148" s="2">
        <v>5.3609299999999998</v>
      </c>
      <c r="F148" s="2">
        <v>-23.158390000000001</v>
      </c>
      <c r="G148">
        <f t="shared" si="3"/>
        <v>-6353.4677640603568</v>
      </c>
    </row>
    <row r="149" spans="5:7" x14ac:dyDescent="0.25">
      <c r="E149" s="2">
        <v>5.3966830000000003</v>
      </c>
      <c r="F149" s="2">
        <v>-22.733049999999999</v>
      </c>
      <c r="G149">
        <f t="shared" si="3"/>
        <v>-6236.7764060356649</v>
      </c>
    </row>
    <row r="150" spans="5:7" x14ac:dyDescent="0.25">
      <c r="E150" s="2">
        <v>5.432436</v>
      </c>
      <c r="F150" s="2">
        <v>-22.326000000000001</v>
      </c>
      <c r="G150">
        <f t="shared" si="3"/>
        <v>-6125.1028806584363</v>
      </c>
    </row>
    <row r="151" spans="5:7" x14ac:dyDescent="0.25">
      <c r="E151" s="2">
        <v>5.4681879999999996</v>
      </c>
      <c r="F151" s="2">
        <v>-21.935600000000001</v>
      </c>
      <c r="G151">
        <f t="shared" si="3"/>
        <v>-6017.997256515775</v>
      </c>
    </row>
    <row r="152" spans="5:7" x14ac:dyDescent="0.25">
      <c r="E152" s="2">
        <v>5.5039410000000002</v>
      </c>
      <c r="F152" s="2">
        <v>-21.560369999999999</v>
      </c>
      <c r="G152">
        <f t="shared" si="3"/>
        <v>-5915.0534979423865</v>
      </c>
    </row>
    <row r="153" spans="5:7" x14ac:dyDescent="0.25">
      <c r="E153" s="2">
        <v>5.5396939999999999</v>
      </c>
      <c r="F153" s="2">
        <v>-21.19894</v>
      </c>
      <c r="G153">
        <f t="shared" si="3"/>
        <v>-5815.8957475994512</v>
      </c>
    </row>
    <row r="154" spans="5:7" x14ac:dyDescent="0.25">
      <c r="E154" s="2">
        <v>5.5754469999999996</v>
      </c>
      <c r="F154" s="2">
        <v>-20.85012</v>
      </c>
      <c r="G154">
        <f t="shared" si="3"/>
        <v>-5720.1975308641977</v>
      </c>
    </row>
    <row r="155" spans="5:7" x14ac:dyDescent="0.25">
      <c r="E155" s="2">
        <v>5.6112000000000002</v>
      </c>
      <c r="F155" s="2">
        <v>-20.512840000000001</v>
      </c>
      <c r="G155">
        <f t="shared" si="3"/>
        <v>-5627.6652949245545</v>
      </c>
    </row>
    <row r="156" spans="5:7" x14ac:dyDescent="0.25">
      <c r="E156" s="2">
        <v>5.6469529999999999</v>
      </c>
      <c r="F156" s="2">
        <v>-20.18619</v>
      </c>
      <c r="G156">
        <f t="shared" si="3"/>
        <v>-5538.049382716049</v>
      </c>
    </row>
    <row r="157" spans="5:7" x14ac:dyDescent="0.25">
      <c r="E157" s="2">
        <v>5.6827059999999996</v>
      </c>
      <c r="F157" s="2">
        <v>-19.869399999999999</v>
      </c>
      <c r="G157">
        <f t="shared" si="3"/>
        <v>-5451.1385459533603</v>
      </c>
    </row>
    <row r="158" spans="5:7" x14ac:dyDescent="0.25">
      <c r="E158" s="2">
        <v>5.7184590000000002</v>
      </c>
      <c r="F158" s="2">
        <v>-19.561820000000001</v>
      </c>
      <c r="G158">
        <f t="shared" si="3"/>
        <v>-5366.7544581618658</v>
      </c>
    </row>
    <row r="159" spans="5:7" x14ac:dyDescent="0.25">
      <c r="E159" s="2">
        <v>5.7542119999999999</v>
      </c>
      <c r="F159" s="2">
        <v>-19.262899999999998</v>
      </c>
      <c r="G159">
        <f t="shared" si="3"/>
        <v>-5284.74622770919</v>
      </c>
    </row>
    <row r="160" spans="5:7" x14ac:dyDescent="0.25">
      <c r="E160" s="2">
        <v>5.7899649999999996</v>
      </c>
      <c r="F160" s="2">
        <v>-18.972200000000001</v>
      </c>
      <c r="G160">
        <f t="shared" si="3"/>
        <v>-5204.9931412894375</v>
      </c>
    </row>
    <row r="161" spans="5:7" x14ac:dyDescent="0.25">
      <c r="E161" s="2">
        <v>5.8257180000000002</v>
      </c>
      <c r="F161" s="2">
        <v>-18.68937</v>
      </c>
      <c r="G161">
        <f t="shared" si="3"/>
        <v>-5127.3991769547329</v>
      </c>
    </row>
    <row r="162" spans="5:7" x14ac:dyDescent="0.25">
      <c r="E162" s="2">
        <v>5.8614709999999999</v>
      </c>
      <c r="F162" s="2">
        <v>-18.41412</v>
      </c>
      <c r="G162">
        <f t="shared" si="3"/>
        <v>-5051.8847736625512</v>
      </c>
    </row>
    <row r="163" spans="5:7" x14ac:dyDescent="0.25">
      <c r="E163" s="2">
        <v>5.8972239999999996</v>
      </c>
      <c r="F163" s="2">
        <v>-18.146239999999999</v>
      </c>
      <c r="G163">
        <f t="shared" si="3"/>
        <v>-4978.3923182441695</v>
      </c>
    </row>
    <row r="164" spans="5:7" x14ac:dyDescent="0.25">
      <c r="E164" s="2">
        <v>5.9329770000000002</v>
      </c>
      <c r="F164" s="2">
        <v>-17.885539999999999</v>
      </c>
      <c r="G164">
        <f t="shared" si="3"/>
        <v>-4906.8696844993137</v>
      </c>
    </row>
    <row r="165" spans="5:7" x14ac:dyDescent="0.25">
      <c r="E165" s="2">
        <v>5.9687299999999999</v>
      </c>
      <c r="F165" s="2">
        <v>-17.631889999999999</v>
      </c>
      <c r="G165">
        <f t="shared" si="3"/>
        <v>-4837.2812071330582</v>
      </c>
    </row>
    <row r="166" spans="5:7" x14ac:dyDescent="0.25">
      <c r="E166" s="2">
        <v>6.0044829999999996</v>
      </c>
      <c r="F166" s="2">
        <v>-17.385179999999998</v>
      </c>
      <c r="G166">
        <f t="shared" si="3"/>
        <v>-4769.5967078189296</v>
      </c>
    </row>
    <row r="167" spans="5:7" x14ac:dyDescent="0.25">
      <c r="E167" s="2">
        <v>6.0402360000000002</v>
      </c>
      <c r="F167" s="2">
        <v>-17.145340000000001</v>
      </c>
      <c r="G167">
        <f t="shared" si="3"/>
        <v>-4703.7969821673523</v>
      </c>
    </row>
    <row r="168" spans="5:7" x14ac:dyDescent="0.25">
      <c r="E168" s="2">
        <v>6.0759879999999997</v>
      </c>
      <c r="F168" s="2">
        <v>-16.912279999999999</v>
      </c>
      <c r="G168">
        <f t="shared" si="3"/>
        <v>-4639.8573388203022</v>
      </c>
    </row>
    <row r="169" spans="5:7" x14ac:dyDescent="0.25">
      <c r="E169" s="2">
        <v>6.1117410000000003</v>
      </c>
      <c r="F169" s="2">
        <v>-16.685960000000001</v>
      </c>
      <c r="G169">
        <f t="shared" si="3"/>
        <v>-4577.7668038408783</v>
      </c>
    </row>
    <row r="170" spans="5:7" x14ac:dyDescent="0.25">
      <c r="E170" s="2">
        <v>6.147494</v>
      </c>
      <c r="F170" s="2">
        <v>-16.4663</v>
      </c>
      <c r="G170">
        <f t="shared" si="3"/>
        <v>-4517.5034293552808</v>
      </c>
    </row>
    <row r="171" spans="5:7" x14ac:dyDescent="0.25">
      <c r="E171" s="2">
        <v>6.1832469999999997</v>
      </c>
      <c r="F171" s="2">
        <v>-16.253250000000001</v>
      </c>
      <c r="G171">
        <f t="shared" si="3"/>
        <v>-4459.0534979423874</v>
      </c>
    </row>
    <row r="172" spans="5:7" x14ac:dyDescent="0.25">
      <c r="E172" s="2">
        <v>6.2190000000000003</v>
      </c>
      <c r="F172" s="2">
        <v>-16.04674</v>
      </c>
      <c r="G172">
        <f t="shared" si="3"/>
        <v>-4402.3978052126204</v>
      </c>
    </row>
    <row r="173" spans="5:7" x14ac:dyDescent="0.25">
      <c r="E173" s="2">
        <v>6.254753</v>
      </c>
      <c r="F173" s="2">
        <v>-15.846719999999999</v>
      </c>
      <c r="G173">
        <f t="shared" si="3"/>
        <v>-4347.5226337448557</v>
      </c>
    </row>
    <row r="174" spans="5:7" x14ac:dyDescent="0.25">
      <c r="E174" s="2">
        <v>6.2905059999999997</v>
      </c>
      <c r="F174" s="2">
        <v>-15.653079999999999</v>
      </c>
      <c r="G174">
        <f t="shared" si="3"/>
        <v>-4294.3978052126204</v>
      </c>
    </row>
    <row r="175" spans="5:7" x14ac:dyDescent="0.25">
      <c r="E175" s="2">
        <v>6.3262590000000003</v>
      </c>
      <c r="F175" s="2">
        <v>-15.46576</v>
      </c>
      <c r="G175">
        <f t="shared" si="3"/>
        <v>-4243.0068587105625</v>
      </c>
    </row>
    <row r="176" spans="5:7" x14ac:dyDescent="0.25">
      <c r="E176" s="2">
        <v>6.362012</v>
      </c>
      <c r="F176" s="2">
        <v>-15.28464</v>
      </c>
      <c r="G176">
        <f t="shared" si="3"/>
        <v>-4193.316872427984</v>
      </c>
    </row>
    <row r="177" spans="5:7" x14ac:dyDescent="0.25">
      <c r="E177" s="2">
        <v>6.3977649999999997</v>
      </c>
      <c r="F177" s="2">
        <v>-15.109629999999999</v>
      </c>
      <c r="G177">
        <f t="shared" si="3"/>
        <v>-4145.303155006859</v>
      </c>
    </row>
    <row r="178" spans="5:7" x14ac:dyDescent="0.25">
      <c r="E178" s="2">
        <v>6.4335180000000003</v>
      </c>
      <c r="F178" s="2">
        <v>-14.94059</v>
      </c>
      <c r="G178">
        <f t="shared" si="3"/>
        <v>-4098.9272976680386</v>
      </c>
    </row>
    <row r="179" spans="5:7" x14ac:dyDescent="0.25">
      <c r="E179" s="2">
        <v>6.469271</v>
      </c>
      <c r="F179" s="2">
        <v>-14.777419999999999</v>
      </c>
      <c r="G179">
        <f t="shared" si="3"/>
        <v>-4054.1618655692728</v>
      </c>
    </row>
    <row r="180" spans="5:7" x14ac:dyDescent="0.25">
      <c r="E180" s="2">
        <v>6.5050239999999997</v>
      </c>
      <c r="F180" s="2">
        <v>-14.619960000000001</v>
      </c>
      <c r="G180">
        <f t="shared" si="3"/>
        <v>-4010.962962962963</v>
      </c>
    </row>
    <row r="181" spans="5:7" x14ac:dyDescent="0.25">
      <c r="E181" s="2">
        <v>6.5407770000000003</v>
      </c>
      <c r="F181" s="2">
        <v>-14.46808</v>
      </c>
      <c r="G181">
        <f t="shared" si="3"/>
        <v>-3969.294924554184</v>
      </c>
    </row>
    <row r="182" spans="5:7" x14ac:dyDescent="0.25">
      <c r="E182" s="2">
        <v>6.57653</v>
      </c>
      <c r="F182" s="2">
        <v>-14.321619999999999</v>
      </c>
      <c r="G182">
        <f t="shared" si="3"/>
        <v>-3929.1138545953359</v>
      </c>
    </row>
    <row r="183" spans="5:7" x14ac:dyDescent="0.25">
      <c r="E183" s="2">
        <v>6.6122829999999997</v>
      </c>
      <c r="F183" s="2">
        <v>-14.18042</v>
      </c>
      <c r="G183">
        <f t="shared" si="3"/>
        <v>-3890.3758573388204</v>
      </c>
    </row>
    <row r="184" spans="5:7" x14ac:dyDescent="0.25">
      <c r="E184" s="2">
        <v>6.6480360000000003</v>
      </c>
      <c r="F184" s="2">
        <v>-14.044320000000001</v>
      </c>
      <c r="G184">
        <f t="shared" si="3"/>
        <v>-3853.037037037037</v>
      </c>
    </row>
    <row r="185" spans="5:7" x14ac:dyDescent="0.25">
      <c r="E185" s="2">
        <v>6.683789</v>
      </c>
      <c r="F185" s="2">
        <v>-13.91316</v>
      </c>
      <c r="G185">
        <f t="shared" si="3"/>
        <v>-3817.0534979423869</v>
      </c>
    </row>
    <row r="186" spans="5:7" x14ac:dyDescent="0.25">
      <c r="E186" s="2">
        <v>6.7195410000000004</v>
      </c>
      <c r="F186" s="2">
        <v>-13.786759999999999</v>
      </c>
      <c r="G186">
        <f t="shared" si="3"/>
        <v>-3782.3758573388204</v>
      </c>
    </row>
    <row r="187" spans="5:7" x14ac:dyDescent="0.25">
      <c r="E187" s="2">
        <v>6.7552940000000001</v>
      </c>
      <c r="F187" s="2">
        <v>-13.664949999999999</v>
      </c>
      <c r="G187">
        <f t="shared" si="3"/>
        <v>-3748.9574759945131</v>
      </c>
    </row>
    <row r="188" spans="5:7" x14ac:dyDescent="0.25">
      <c r="E188" s="2">
        <v>6.7910469999999998</v>
      </c>
      <c r="F188" s="2">
        <v>-13.547560000000001</v>
      </c>
      <c r="G188">
        <f t="shared" si="3"/>
        <v>-3716.7517146776404</v>
      </c>
    </row>
    <row r="189" spans="5:7" x14ac:dyDescent="0.25">
      <c r="E189" s="2">
        <v>6.8268000000000004</v>
      </c>
      <c r="F189" s="2">
        <v>-13.43441</v>
      </c>
      <c r="G189">
        <f t="shared" si="3"/>
        <v>-3685.7091906721535</v>
      </c>
    </row>
    <row r="190" spans="5:7" x14ac:dyDescent="0.25">
      <c r="E190" s="2">
        <v>6.8625530000000001</v>
      </c>
      <c r="F190" s="2">
        <v>-13.325329999999999</v>
      </c>
      <c r="G190">
        <f t="shared" si="3"/>
        <v>-3655.7832647462278</v>
      </c>
    </row>
    <row r="191" spans="5:7" x14ac:dyDescent="0.25">
      <c r="E191" s="2">
        <v>6.8983059999999998</v>
      </c>
      <c r="F191" s="2">
        <v>-13.22016</v>
      </c>
      <c r="G191">
        <f t="shared" si="3"/>
        <v>-3626.9300411522636</v>
      </c>
    </row>
    <row r="192" spans="5:7" x14ac:dyDescent="0.25">
      <c r="E192" s="2">
        <v>6.9340590000000004</v>
      </c>
      <c r="F192" s="2">
        <v>-13.11872</v>
      </c>
      <c r="G192">
        <f t="shared" si="3"/>
        <v>-3599.1001371742113</v>
      </c>
    </row>
    <row r="193" spans="5:7" x14ac:dyDescent="0.25">
      <c r="E193" s="2">
        <v>6.9698120000000001</v>
      </c>
      <c r="F193" s="2">
        <v>-13.02084</v>
      </c>
      <c r="G193">
        <f t="shared" si="3"/>
        <v>-3572.2469135802471</v>
      </c>
    </row>
    <row r="194" spans="5:7" x14ac:dyDescent="0.25">
      <c r="E194" s="2">
        <v>7.0055649999999998</v>
      </c>
      <c r="F194" s="2">
        <v>-12.92637</v>
      </c>
      <c r="G194">
        <f t="shared" si="3"/>
        <v>-3546.329218106996</v>
      </c>
    </row>
    <row r="195" spans="5:7" x14ac:dyDescent="0.25">
      <c r="E195" s="2">
        <v>7.0413180000000004</v>
      </c>
      <c r="F195" s="2">
        <v>-12.835150000000001</v>
      </c>
      <c r="G195">
        <f t="shared" ref="G195:G257" si="4">(F195*100000)/($O$2*0.5*$O$3)</f>
        <v>-3521.3031550068586</v>
      </c>
    </row>
    <row r="196" spans="5:7" x14ac:dyDescent="0.25">
      <c r="E196" s="2">
        <v>7.0770710000000001</v>
      </c>
      <c r="F196" s="2">
        <v>-12.74701</v>
      </c>
      <c r="G196">
        <f t="shared" si="4"/>
        <v>-3497.1220850480108</v>
      </c>
    </row>
    <row r="197" spans="5:7" x14ac:dyDescent="0.25">
      <c r="E197" s="2">
        <v>7.1128239999999998</v>
      </c>
      <c r="F197" s="2">
        <v>-12.661809999999999</v>
      </c>
      <c r="G197">
        <f t="shared" si="4"/>
        <v>-3473.7475994513034</v>
      </c>
    </row>
    <row r="198" spans="5:7" x14ac:dyDescent="0.25">
      <c r="E198" s="2">
        <v>7.1485770000000004</v>
      </c>
      <c r="F198" s="2">
        <v>-12.579409999999999</v>
      </c>
      <c r="G198">
        <f t="shared" si="4"/>
        <v>-3451.1412894375858</v>
      </c>
    </row>
    <row r="199" spans="5:7" x14ac:dyDescent="0.25">
      <c r="E199" s="2">
        <v>7.1843300000000001</v>
      </c>
      <c r="F199" s="2">
        <v>-12.499650000000001</v>
      </c>
      <c r="G199">
        <f t="shared" si="4"/>
        <v>-3429.2592592592591</v>
      </c>
    </row>
    <row r="200" spans="5:7" x14ac:dyDescent="0.25">
      <c r="E200" s="2">
        <v>7.2200829999999998</v>
      </c>
      <c r="F200" s="2">
        <v>-12.422420000000001</v>
      </c>
      <c r="G200">
        <f t="shared" si="4"/>
        <v>-3408.0713305898489</v>
      </c>
    </row>
    <row r="201" spans="5:7" x14ac:dyDescent="0.25">
      <c r="E201" s="2">
        <v>7.2558360000000004</v>
      </c>
      <c r="F201" s="2">
        <v>-12.34756</v>
      </c>
      <c r="G201">
        <f t="shared" si="4"/>
        <v>-3387.5336076817557</v>
      </c>
    </row>
    <row r="202" spans="5:7" x14ac:dyDescent="0.25">
      <c r="E202" s="2">
        <v>7.2915890000000001</v>
      </c>
      <c r="F202" s="2">
        <v>-12.27497</v>
      </c>
      <c r="G202">
        <f t="shared" si="4"/>
        <v>-3367.6186556927296</v>
      </c>
    </row>
    <row r="203" spans="5:7" x14ac:dyDescent="0.25">
      <c r="E203" s="2">
        <v>7.3273409999999997</v>
      </c>
      <c r="F203" s="2">
        <v>-12.204510000000001</v>
      </c>
      <c r="G203">
        <f t="shared" si="4"/>
        <v>-3348.2880658436216</v>
      </c>
    </row>
    <row r="204" spans="5:7" x14ac:dyDescent="0.25">
      <c r="E204" s="2">
        <v>7.3630940000000002</v>
      </c>
      <c r="F204" s="2">
        <v>-12.13608</v>
      </c>
      <c r="G204">
        <f t="shared" si="4"/>
        <v>-3329.5144032921812</v>
      </c>
    </row>
    <row r="205" spans="5:7" x14ac:dyDescent="0.25">
      <c r="E205" s="2">
        <v>7.398847</v>
      </c>
      <c r="F205" s="2">
        <v>-12.069559999999999</v>
      </c>
      <c r="G205">
        <f t="shared" si="4"/>
        <v>-3311.2647462277091</v>
      </c>
    </row>
    <row r="206" spans="5:7" x14ac:dyDescent="0.25">
      <c r="E206" s="2">
        <v>7.4345999999999997</v>
      </c>
      <c r="F206" s="2">
        <v>-12.00484</v>
      </c>
      <c r="G206">
        <f t="shared" si="4"/>
        <v>-3293.5089163237312</v>
      </c>
    </row>
    <row r="207" spans="5:7" x14ac:dyDescent="0.25">
      <c r="E207" s="2">
        <v>7.4703530000000002</v>
      </c>
      <c r="F207" s="2">
        <v>-11.94183</v>
      </c>
      <c r="G207">
        <f t="shared" si="4"/>
        <v>-3276.2222222222222</v>
      </c>
    </row>
    <row r="208" spans="5:7" x14ac:dyDescent="0.25">
      <c r="E208" s="2">
        <v>7.5061059999999999</v>
      </c>
      <c r="F208" s="2">
        <v>-11.88043</v>
      </c>
      <c r="G208">
        <f t="shared" si="4"/>
        <v>-3259.3772290809329</v>
      </c>
    </row>
    <row r="209" spans="5:7" x14ac:dyDescent="0.25">
      <c r="E209" s="2">
        <v>7.5418589999999996</v>
      </c>
      <c r="F209" s="2">
        <v>-11.820550000000001</v>
      </c>
      <c r="G209">
        <f t="shared" si="4"/>
        <v>-3242.9492455418381</v>
      </c>
    </row>
    <row r="210" spans="5:7" x14ac:dyDescent="0.25">
      <c r="E210" s="2">
        <v>7.5776120000000002</v>
      </c>
      <c r="F210" s="2">
        <v>-11.762090000000001</v>
      </c>
      <c r="G210">
        <f t="shared" si="4"/>
        <v>-3226.9108367626886</v>
      </c>
    </row>
    <row r="211" spans="5:7" x14ac:dyDescent="0.25">
      <c r="E211" s="2">
        <v>7.6133649999999999</v>
      </c>
      <c r="F211" s="2">
        <v>-11.70499</v>
      </c>
      <c r="G211">
        <f t="shared" si="4"/>
        <v>-3211.2455418381346</v>
      </c>
    </row>
    <row r="212" spans="5:7" x14ac:dyDescent="0.25">
      <c r="E212" s="2">
        <v>7.6491179999999996</v>
      </c>
      <c r="F212" s="2">
        <v>-11.649150000000001</v>
      </c>
      <c r="G212">
        <f t="shared" si="4"/>
        <v>-3195.9259259259261</v>
      </c>
    </row>
    <row r="213" spans="5:7" x14ac:dyDescent="0.25">
      <c r="E213" s="2">
        <v>7.6848710000000002</v>
      </c>
      <c r="F213" s="2">
        <v>-11.594519999999999</v>
      </c>
      <c r="G213">
        <f t="shared" si="4"/>
        <v>-3180.9382716049381</v>
      </c>
    </row>
    <row r="214" spans="5:7" x14ac:dyDescent="0.25">
      <c r="E214" s="2">
        <v>7.7206239999999999</v>
      </c>
      <c r="F214" s="2">
        <v>-11.541</v>
      </c>
      <c r="G214">
        <f t="shared" si="4"/>
        <v>-3166.2551440329216</v>
      </c>
    </row>
    <row r="215" spans="5:7" x14ac:dyDescent="0.25">
      <c r="E215" s="2">
        <v>7.7563769999999996</v>
      </c>
      <c r="F215" s="2">
        <v>-11.48855</v>
      </c>
      <c r="G215">
        <f t="shared" si="4"/>
        <v>-3151.8655692729767</v>
      </c>
    </row>
    <row r="216" spans="5:7" x14ac:dyDescent="0.25">
      <c r="E216" s="2">
        <v>7.7921300000000002</v>
      </c>
      <c r="F216" s="2">
        <v>-11.43709</v>
      </c>
      <c r="G216">
        <f t="shared" si="4"/>
        <v>-3137.7475994513034</v>
      </c>
    </row>
    <row r="217" spans="5:7" x14ac:dyDescent="0.25">
      <c r="E217" s="2">
        <v>7.8278829999999999</v>
      </c>
      <c r="F217" s="2">
        <v>-11.386570000000001</v>
      </c>
      <c r="G217">
        <f t="shared" si="4"/>
        <v>-3123.8875171467762</v>
      </c>
    </row>
    <row r="218" spans="5:7" x14ac:dyDescent="0.25">
      <c r="E218" s="2">
        <v>7.8636359999999996</v>
      </c>
      <c r="F218" s="2">
        <v>-11.336930000000001</v>
      </c>
      <c r="G218">
        <f t="shared" si="4"/>
        <v>-3110.2688614540466</v>
      </c>
    </row>
    <row r="219" spans="5:7" x14ac:dyDescent="0.25">
      <c r="E219" s="2">
        <v>7.8993890000000002</v>
      </c>
      <c r="F219" s="2">
        <v>-11.288119999999999</v>
      </c>
      <c r="G219">
        <f t="shared" si="4"/>
        <v>-3096.8779149519892</v>
      </c>
    </row>
    <row r="220" spans="5:7" x14ac:dyDescent="0.25">
      <c r="E220" s="2">
        <v>7.9351409999999998</v>
      </c>
      <c r="F220" s="2">
        <v>-11.240080000000001</v>
      </c>
      <c r="G220">
        <f t="shared" si="4"/>
        <v>-3083.6982167352539</v>
      </c>
    </row>
    <row r="221" spans="5:7" x14ac:dyDescent="0.25">
      <c r="E221" s="2">
        <v>7.9708940000000004</v>
      </c>
      <c r="F221" s="2">
        <v>-11.192780000000001</v>
      </c>
      <c r="G221">
        <f t="shared" si="4"/>
        <v>-3070.7215363511659</v>
      </c>
    </row>
    <row r="222" spans="5:7" x14ac:dyDescent="0.25">
      <c r="E222" s="2">
        <v>8.0066469999999992</v>
      </c>
      <c r="F222" s="2">
        <v>-11.14616</v>
      </c>
      <c r="G222">
        <f t="shared" si="4"/>
        <v>-3057.9314128943761</v>
      </c>
    </row>
    <row r="223" spans="5:7" x14ac:dyDescent="0.25">
      <c r="E223" s="2">
        <v>8.0424000000000007</v>
      </c>
      <c r="F223" s="2">
        <v>-11.10019</v>
      </c>
      <c r="G223">
        <f t="shared" si="4"/>
        <v>-3045.3196159122085</v>
      </c>
    </row>
    <row r="224" spans="5:7" x14ac:dyDescent="0.25">
      <c r="E224" s="2">
        <v>8.0781530000000004</v>
      </c>
      <c r="F224" s="2">
        <v>-11.054819999999999</v>
      </c>
      <c r="G224">
        <f t="shared" si="4"/>
        <v>-3032.8724279835392</v>
      </c>
    </row>
    <row r="225" spans="5:7" x14ac:dyDescent="0.25">
      <c r="E225" s="2">
        <v>8.1139060000000001</v>
      </c>
      <c r="F225" s="2">
        <v>-11.010020000000001</v>
      </c>
      <c r="G225">
        <f t="shared" si="4"/>
        <v>-3020.5816186556926</v>
      </c>
    </row>
    <row r="226" spans="5:7" x14ac:dyDescent="0.25">
      <c r="E226" s="2">
        <v>8.1496589999999998</v>
      </c>
      <c r="F226" s="2">
        <v>-10.96576</v>
      </c>
      <c r="G226">
        <f t="shared" si="4"/>
        <v>-3008.4389574759944</v>
      </c>
    </row>
    <row r="227" spans="5:7" x14ac:dyDescent="0.25">
      <c r="E227" s="2">
        <v>8.1854119999999995</v>
      </c>
      <c r="F227" s="2">
        <v>-10.921989999999999</v>
      </c>
      <c r="G227">
        <f t="shared" si="4"/>
        <v>-2996.4307270233198</v>
      </c>
    </row>
    <row r="228" spans="5:7" x14ac:dyDescent="0.25">
      <c r="E228" s="2">
        <v>8.2211649999999992</v>
      </c>
      <c r="F228" s="2">
        <v>-10.8787</v>
      </c>
      <c r="G228">
        <f t="shared" si="4"/>
        <v>-2984.5541838134432</v>
      </c>
    </row>
    <row r="229" spans="5:7" x14ac:dyDescent="0.25">
      <c r="E229" s="2">
        <v>8.2569180000000006</v>
      </c>
      <c r="F229" s="2">
        <v>-10.835839999999999</v>
      </c>
      <c r="G229">
        <f t="shared" si="4"/>
        <v>-2972.7956104252398</v>
      </c>
    </row>
    <row r="230" spans="5:7" x14ac:dyDescent="0.25">
      <c r="E230" s="2">
        <v>8.2926710000000003</v>
      </c>
      <c r="F230" s="2">
        <v>-10.7934</v>
      </c>
      <c r="G230">
        <f t="shared" si="4"/>
        <v>-2961.1522633744858</v>
      </c>
    </row>
    <row r="231" spans="5:7" x14ac:dyDescent="0.25">
      <c r="E231" s="2">
        <v>8.328424</v>
      </c>
      <c r="F231" s="2">
        <v>-10.751340000000001</v>
      </c>
      <c r="G231">
        <f t="shared" si="4"/>
        <v>-2949.6131687242801</v>
      </c>
    </row>
    <row r="232" spans="5:7" x14ac:dyDescent="0.25">
      <c r="E232" s="2">
        <v>8.3641769999999998</v>
      </c>
      <c r="F232" s="2">
        <v>-10.70965</v>
      </c>
      <c r="G232">
        <f t="shared" si="4"/>
        <v>-2938.1755829903977</v>
      </c>
    </row>
    <row r="233" spans="5:7" x14ac:dyDescent="0.25">
      <c r="E233" s="2">
        <v>8.3999299999999995</v>
      </c>
      <c r="F233" s="2">
        <v>-10.6683</v>
      </c>
      <c r="G233">
        <f t="shared" si="4"/>
        <v>-2926.8312757201647</v>
      </c>
    </row>
    <row r="234" spans="5:7" x14ac:dyDescent="0.25">
      <c r="E234" s="2">
        <v>8.4356829999999992</v>
      </c>
      <c r="F234" s="2">
        <v>-10.62726</v>
      </c>
      <c r="G234">
        <f t="shared" si="4"/>
        <v>-2915.5720164609052</v>
      </c>
    </row>
    <row r="235" spans="5:7" x14ac:dyDescent="0.25">
      <c r="E235" s="2">
        <v>8.4714360000000006</v>
      </c>
      <c r="F235" s="2">
        <v>-10.58653</v>
      </c>
      <c r="G235">
        <f t="shared" si="4"/>
        <v>-2904.3978052126199</v>
      </c>
    </row>
    <row r="236" spans="5:7" x14ac:dyDescent="0.25">
      <c r="E236" s="2">
        <v>8.5071890000000003</v>
      </c>
      <c r="F236" s="2">
        <v>-10.54608</v>
      </c>
      <c r="G236">
        <f t="shared" si="4"/>
        <v>-2893.3004115226336</v>
      </c>
    </row>
    <row r="237" spans="5:7" x14ac:dyDescent="0.25">
      <c r="E237" s="2">
        <v>8.542942</v>
      </c>
      <c r="F237" s="2">
        <v>-10.505890000000001</v>
      </c>
      <c r="G237">
        <f t="shared" si="4"/>
        <v>-2882.2743484224966</v>
      </c>
    </row>
    <row r="238" spans="5:7" x14ac:dyDescent="0.25">
      <c r="E238" s="2">
        <v>8.5786940000000005</v>
      </c>
      <c r="F238" s="2">
        <v>-10.465949999999999</v>
      </c>
      <c r="G238">
        <f t="shared" si="4"/>
        <v>-2871.3168724279835</v>
      </c>
    </row>
    <row r="239" spans="5:7" x14ac:dyDescent="0.25">
      <c r="E239" s="2">
        <v>8.6144470000000002</v>
      </c>
      <c r="F239" s="2">
        <v>-10.42624</v>
      </c>
      <c r="G239">
        <f t="shared" si="4"/>
        <v>-2860.4224965706449</v>
      </c>
    </row>
    <row r="240" spans="5:7" x14ac:dyDescent="0.25">
      <c r="E240" s="2">
        <v>8.6501999999999999</v>
      </c>
      <c r="F240" s="2">
        <v>-10.38674</v>
      </c>
      <c r="G240">
        <f t="shared" si="4"/>
        <v>-2849.5857338820301</v>
      </c>
    </row>
    <row r="241" spans="5:7" x14ac:dyDescent="0.25">
      <c r="E241" s="2">
        <v>8.6859529999999996</v>
      </c>
      <c r="F241" s="2">
        <v>-10.34745</v>
      </c>
      <c r="G241">
        <f t="shared" si="4"/>
        <v>-2838.8065843621398</v>
      </c>
    </row>
    <row r="242" spans="5:7" x14ac:dyDescent="0.25">
      <c r="E242" s="2">
        <v>8.7217059999999993</v>
      </c>
      <c r="F242" s="2">
        <v>-10.308350000000001</v>
      </c>
      <c r="G242">
        <f t="shared" si="4"/>
        <v>-2828.0795610425243</v>
      </c>
    </row>
    <row r="243" spans="5:7" x14ac:dyDescent="0.25">
      <c r="E243" s="2">
        <v>8.7574590000000008</v>
      </c>
      <c r="F243" s="2">
        <v>-10.26943</v>
      </c>
      <c r="G243">
        <f t="shared" si="4"/>
        <v>-2817.4019204389574</v>
      </c>
    </row>
    <row r="244" spans="5:7" x14ac:dyDescent="0.25">
      <c r="E244" s="2">
        <v>8.7932120000000005</v>
      </c>
      <c r="F244" s="2">
        <v>-10.23067</v>
      </c>
      <c r="G244">
        <f t="shared" si="4"/>
        <v>-2806.7681755829904</v>
      </c>
    </row>
    <row r="245" spans="5:7" x14ac:dyDescent="0.25">
      <c r="E245" s="2">
        <v>8.8289650000000002</v>
      </c>
      <c r="F245" s="2">
        <v>-10.192069999999999</v>
      </c>
      <c r="G245">
        <f t="shared" si="4"/>
        <v>-2796.1783264746223</v>
      </c>
    </row>
    <row r="246" spans="5:7" x14ac:dyDescent="0.25">
      <c r="E246" s="2">
        <v>8.8647179999999999</v>
      </c>
      <c r="F246" s="2">
        <v>-10.15362</v>
      </c>
      <c r="G246">
        <f t="shared" si="4"/>
        <v>-2785.6296296296296</v>
      </c>
    </row>
    <row r="247" spans="5:7" x14ac:dyDescent="0.25">
      <c r="E247" s="2">
        <v>8.9004709999999996</v>
      </c>
      <c r="F247" s="2">
        <v>-10.1153</v>
      </c>
      <c r="G247">
        <f t="shared" si="4"/>
        <v>-2775.1165980795608</v>
      </c>
    </row>
    <row r="248" spans="5:7" x14ac:dyDescent="0.25">
      <c r="E248" s="2">
        <v>8.9362239999999993</v>
      </c>
      <c r="F248" s="2">
        <v>-10.077109999999999</v>
      </c>
      <c r="G248">
        <f t="shared" si="4"/>
        <v>-2764.6392318244166</v>
      </c>
    </row>
    <row r="249" spans="5:7" x14ac:dyDescent="0.25">
      <c r="E249" s="2">
        <v>8.9719770000000008</v>
      </c>
      <c r="F249" s="2">
        <v>-10.03905</v>
      </c>
      <c r="G249">
        <f t="shared" si="4"/>
        <v>-2754.1975308641977</v>
      </c>
    </row>
    <row r="250" spans="5:7" x14ac:dyDescent="0.25">
      <c r="E250" s="2">
        <v>9.0077300000000005</v>
      </c>
      <c r="F250" s="2">
        <v>-10.00109</v>
      </c>
      <c r="G250">
        <f t="shared" si="4"/>
        <v>-2743.7832647462278</v>
      </c>
    </row>
    <row r="251" spans="5:7" x14ac:dyDescent="0.25">
      <c r="E251" s="2">
        <v>9.0434830000000002</v>
      </c>
      <c r="F251" s="2">
        <v>-9.9632459999999998</v>
      </c>
      <c r="G251">
        <f t="shared" si="4"/>
        <v>-2733.4008230452673</v>
      </c>
    </row>
    <row r="252" spans="5:7" x14ac:dyDescent="0.25">
      <c r="E252" s="2">
        <v>9.0792359999999999</v>
      </c>
      <c r="F252" s="2">
        <v>-9.925497</v>
      </c>
      <c r="G252">
        <f t="shared" si="4"/>
        <v>-2723.0444444444443</v>
      </c>
    </row>
    <row r="253" spans="5:7" x14ac:dyDescent="0.25">
      <c r="E253" s="2">
        <v>9.1149889999999996</v>
      </c>
      <c r="F253" s="2">
        <v>-9.8878409999999999</v>
      </c>
      <c r="G253">
        <f t="shared" si="4"/>
        <v>-2712.7135802469134</v>
      </c>
    </row>
    <row r="254" spans="5:7" x14ac:dyDescent="0.25">
      <c r="E254" s="2">
        <v>9.1507419999999993</v>
      </c>
      <c r="F254" s="2">
        <v>-9.8502720000000004</v>
      </c>
      <c r="G254">
        <f t="shared" si="4"/>
        <v>-2702.4065843621402</v>
      </c>
    </row>
    <row r="255" spans="5:7" x14ac:dyDescent="0.25">
      <c r="E255" s="2">
        <v>9.1864939999999997</v>
      </c>
      <c r="F255" s="2">
        <v>-9.8127840000000006</v>
      </c>
      <c r="G255">
        <f t="shared" si="4"/>
        <v>-2692.1218106995884</v>
      </c>
    </row>
    <row r="256" spans="5:7" x14ac:dyDescent="0.25">
      <c r="E256" s="2">
        <v>9.2222469999999994</v>
      </c>
      <c r="F256" s="2">
        <v>-9.7753720000000008</v>
      </c>
      <c r="G256">
        <f t="shared" si="4"/>
        <v>-2681.857887517147</v>
      </c>
    </row>
    <row r="257" spans="5:7" x14ac:dyDescent="0.25">
      <c r="E257" s="2">
        <v>9.2579999999999991</v>
      </c>
      <c r="F257" s="2">
        <v>-9.7380320000000005</v>
      </c>
      <c r="G257">
        <f t="shared" si="4"/>
        <v>-2671.6137174211249</v>
      </c>
    </row>
  </sheetData>
  <conditionalFormatting sqref="J1">
    <cfRule type="top10" dxfId="1" priority="2" percent="1" rank="1"/>
  </conditionalFormatting>
  <conditionalFormatting sqref="K3:K41">
    <cfRule type="top10" dxfId="0" priority="1" percent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5"/>
  <sheetViews>
    <sheetView tabSelected="1" topLeftCell="B1" workbookViewId="0">
      <selection activeCell="K2" sqref="K2:P4"/>
    </sheetView>
  </sheetViews>
  <sheetFormatPr defaultRowHeight="15" x14ac:dyDescent="0.25"/>
  <cols>
    <col min="11" max="11" width="26.85546875" customWidth="1"/>
  </cols>
  <sheetData>
    <row r="1" spans="1:16" x14ac:dyDescent="0.25">
      <c r="A1" t="s">
        <v>19</v>
      </c>
      <c r="K1" t="s">
        <v>213</v>
      </c>
    </row>
    <row r="2" spans="1:16" x14ac:dyDescent="0.25">
      <c r="K2" t="s">
        <v>32</v>
      </c>
      <c r="L2">
        <v>10.5788815</v>
      </c>
      <c r="M2" t="s">
        <v>17</v>
      </c>
      <c r="N2">
        <v>0.15659329999999999</v>
      </c>
      <c r="O2">
        <v>0.98067070000000001</v>
      </c>
      <c r="P2">
        <v>0.96330470000000001</v>
      </c>
    </row>
    <row r="3" spans="1:16" x14ac:dyDescent="0.25">
      <c r="A3" t="s">
        <v>9</v>
      </c>
      <c r="K3" t="s">
        <v>34</v>
      </c>
      <c r="L3">
        <v>2.2235472999999999</v>
      </c>
      <c r="M3" t="s">
        <v>17</v>
      </c>
      <c r="N3">
        <v>3.4125099999999998E-2</v>
      </c>
      <c r="O3">
        <v>0.98132549999999996</v>
      </c>
      <c r="P3">
        <v>0.96551260000000005</v>
      </c>
    </row>
    <row r="4" spans="1:16" x14ac:dyDescent="0.25">
      <c r="K4" t="s">
        <v>36</v>
      </c>
      <c r="L4">
        <v>6.1790487000000001</v>
      </c>
      <c r="M4" t="s">
        <v>17</v>
      </c>
      <c r="N4">
        <v>0.60851699999999997</v>
      </c>
      <c r="O4">
        <v>0.99505449999999995</v>
      </c>
      <c r="P4">
        <v>0.98791799999999996</v>
      </c>
    </row>
    <row r="5" spans="1:16" x14ac:dyDescent="0.25">
      <c r="A5" t="s">
        <v>20</v>
      </c>
      <c r="K5" t="s">
        <v>38</v>
      </c>
      <c r="L5">
        <v>1.1091800999999999</v>
      </c>
      <c r="M5" t="s">
        <v>17</v>
      </c>
      <c r="N5">
        <v>8.7050199999999994E-2</v>
      </c>
      <c r="O5">
        <v>0.99386839999999999</v>
      </c>
      <c r="P5">
        <v>0.98712940000000005</v>
      </c>
    </row>
    <row r="6" spans="1:16" x14ac:dyDescent="0.25">
      <c r="A6" t="s">
        <v>21</v>
      </c>
      <c r="K6" t="s">
        <v>40</v>
      </c>
      <c r="L6">
        <v>-1.6412E-3</v>
      </c>
      <c r="M6" t="s">
        <v>17</v>
      </c>
      <c r="N6">
        <v>4.1351899999999997E-2</v>
      </c>
      <c r="O6">
        <v>0.71004990000000001</v>
      </c>
      <c r="P6">
        <v>0.805979</v>
      </c>
    </row>
    <row r="7" spans="1:16" x14ac:dyDescent="0.25">
      <c r="A7" t="s">
        <v>10</v>
      </c>
      <c r="K7" t="s">
        <v>42</v>
      </c>
      <c r="L7">
        <v>-44.717727600000003</v>
      </c>
      <c r="M7" t="s">
        <v>17</v>
      </c>
      <c r="N7">
        <v>0.1014848</v>
      </c>
      <c r="O7">
        <v>0.67178079999999996</v>
      </c>
      <c r="P7">
        <v>0.68772250000000001</v>
      </c>
    </row>
    <row r="8" spans="1:16" x14ac:dyDescent="0.25">
      <c r="A8" t="s">
        <v>11</v>
      </c>
      <c r="K8" t="s">
        <v>44</v>
      </c>
      <c r="L8">
        <v>1.0150121999999999</v>
      </c>
      <c r="M8" t="s">
        <v>17</v>
      </c>
      <c r="N8">
        <v>9.5957100000000004E-2</v>
      </c>
      <c r="O8">
        <v>0.94935720000000001</v>
      </c>
      <c r="P8">
        <v>0.95801939999999997</v>
      </c>
    </row>
    <row r="9" spans="1:16" x14ac:dyDescent="0.25">
      <c r="A9" t="s">
        <v>12</v>
      </c>
      <c r="K9" t="s">
        <v>46</v>
      </c>
      <c r="L9">
        <v>-19.119573899999999</v>
      </c>
      <c r="M9" t="s">
        <v>17</v>
      </c>
      <c r="N9">
        <v>0.80960920000000003</v>
      </c>
      <c r="O9">
        <v>0.95508669999999996</v>
      </c>
      <c r="P9">
        <v>0.96666980000000002</v>
      </c>
    </row>
    <row r="10" spans="1:16" x14ac:dyDescent="0.25">
      <c r="A10" t="s">
        <v>22</v>
      </c>
      <c r="B10">
        <v>9.2579999999999991</v>
      </c>
      <c r="K10" t="s">
        <v>48</v>
      </c>
      <c r="L10">
        <v>0.56073669999999998</v>
      </c>
      <c r="M10" t="s">
        <v>17</v>
      </c>
      <c r="N10">
        <v>6.1402400000000003E-2</v>
      </c>
      <c r="O10">
        <v>0.94072069999999997</v>
      </c>
      <c r="P10">
        <v>0.92069330000000005</v>
      </c>
    </row>
    <row r="11" spans="1:16" x14ac:dyDescent="0.25">
      <c r="A11" t="s">
        <v>23</v>
      </c>
      <c r="K11" t="s">
        <v>50</v>
      </c>
      <c r="L11">
        <v>298.14999999999998</v>
      </c>
    </row>
    <row r="12" spans="1:16" x14ac:dyDescent="0.25">
      <c r="A12" t="s">
        <v>24</v>
      </c>
      <c r="B12" s="2">
        <v>1E-4</v>
      </c>
    </row>
    <row r="13" spans="1:16" x14ac:dyDescent="0.25">
      <c r="A13" t="s">
        <v>25</v>
      </c>
      <c r="B13">
        <v>1209</v>
      </c>
    </row>
    <row r="14" spans="1:16" x14ac:dyDescent="0.25">
      <c r="A14" t="s">
        <v>26</v>
      </c>
      <c r="B14">
        <v>159</v>
      </c>
    </row>
    <row r="15" spans="1:16" x14ac:dyDescent="0.25">
      <c r="A15" t="s">
        <v>27</v>
      </c>
      <c r="B15">
        <v>1050</v>
      </c>
    </row>
    <row r="16" spans="1:16" x14ac:dyDescent="0.25">
      <c r="A16" t="s">
        <v>28</v>
      </c>
      <c r="B16">
        <v>44.7989444571337</v>
      </c>
    </row>
    <row r="17" spans="1:2" x14ac:dyDescent="0.25">
      <c r="A17" t="s">
        <v>29</v>
      </c>
      <c r="B17" s="2">
        <v>4.2665661387746398E-2</v>
      </c>
    </row>
    <row r="18" spans="1:2" x14ac:dyDescent="0.25">
      <c r="A18" t="s">
        <v>30</v>
      </c>
      <c r="B18">
        <v>1</v>
      </c>
    </row>
    <row r="20" spans="1:2" x14ac:dyDescent="0.25">
      <c r="A20" t="s">
        <v>13</v>
      </c>
    </row>
    <row r="22" spans="1:2" x14ac:dyDescent="0.25">
      <c r="A22" t="s">
        <v>16</v>
      </c>
    </row>
    <row r="23" spans="1:2" x14ac:dyDescent="0.25">
      <c r="A23" t="s">
        <v>14</v>
      </c>
    </row>
    <row r="24" spans="1:2" x14ac:dyDescent="0.25">
      <c r="A24" t="s">
        <v>15</v>
      </c>
    </row>
    <row r="25" spans="1:2" x14ac:dyDescent="0.25">
      <c r="A25" t="s">
        <v>31</v>
      </c>
    </row>
    <row r="26" spans="1:2" x14ac:dyDescent="0.25">
      <c r="A26" t="s">
        <v>32</v>
      </c>
      <c r="B26" t="s">
        <v>33</v>
      </c>
    </row>
    <row r="27" spans="1:2" x14ac:dyDescent="0.25">
      <c r="A27" t="s">
        <v>34</v>
      </c>
      <c r="B27" t="s">
        <v>35</v>
      </c>
    </row>
    <row r="28" spans="1:2" x14ac:dyDescent="0.25">
      <c r="A28" t="s">
        <v>36</v>
      </c>
      <c r="B28" t="s">
        <v>37</v>
      </c>
    </row>
    <row r="29" spans="1:2" x14ac:dyDescent="0.25">
      <c r="A29" t="s">
        <v>38</v>
      </c>
      <c r="B29" t="s">
        <v>39</v>
      </c>
    </row>
    <row r="30" spans="1:2" x14ac:dyDescent="0.25">
      <c r="A30" t="s">
        <v>40</v>
      </c>
      <c r="B30" t="s">
        <v>41</v>
      </c>
    </row>
    <row r="31" spans="1:2" x14ac:dyDescent="0.25">
      <c r="A31" t="s">
        <v>42</v>
      </c>
      <c r="B31" t="s">
        <v>43</v>
      </c>
    </row>
    <row r="32" spans="1:2" x14ac:dyDescent="0.25">
      <c r="A32" t="s">
        <v>44</v>
      </c>
      <c r="B32" t="s">
        <v>45</v>
      </c>
    </row>
    <row r="33" spans="1:2" x14ac:dyDescent="0.25">
      <c r="A33" t="s">
        <v>46</v>
      </c>
      <c r="B33" t="s">
        <v>47</v>
      </c>
    </row>
    <row r="34" spans="1:2" x14ac:dyDescent="0.25">
      <c r="A34" t="s">
        <v>48</v>
      </c>
      <c r="B34" t="s">
        <v>49</v>
      </c>
    </row>
    <row r="35" spans="1:2" x14ac:dyDescent="0.25">
      <c r="A35" t="s">
        <v>50</v>
      </c>
      <c r="B35">
        <v>298.14999999999998</v>
      </c>
    </row>
    <row r="36" spans="1:2" x14ac:dyDescent="0.25">
      <c r="A36" t="s">
        <v>15</v>
      </c>
    </row>
    <row r="37" spans="1:2" x14ac:dyDescent="0.25">
      <c r="A37" t="s">
        <v>51</v>
      </c>
    </row>
    <row r="38" spans="1:2" x14ac:dyDescent="0.25">
      <c r="A38" t="s">
        <v>32</v>
      </c>
      <c r="B38" t="s">
        <v>33</v>
      </c>
    </row>
    <row r="39" spans="1:2" x14ac:dyDescent="0.25">
      <c r="A39" t="s">
        <v>34</v>
      </c>
      <c r="B39" t="s">
        <v>35</v>
      </c>
    </row>
    <row r="40" spans="1:2" x14ac:dyDescent="0.25">
      <c r="A40" t="s">
        <v>36</v>
      </c>
      <c r="B40" t="s">
        <v>37</v>
      </c>
    </row>
    <row r="41" spans="1:2" x14ac:dyDescent="0.25">
      <c r="A41" t="s">
        <v>38</v>
      </c>
      <c r="B41" t="s">
        <v>39</v>
      </c>
    </row>
    <row r="42" spans="1:2" x14ac:dyDescent="0.25">
      <c r="A42" t="s">
        <v>40</v>
      </c>
      <c r="B42" t="s">
        <v>52</v>
      </c>
    </row>
    <row r="43" spans="1:2" x14ac:dyDescent="0.25">
      <c r="A43" t="s">
        <v>42</v>
      </c>
      <c r="B43" t="s">
        <v>53</v>
      </c>
    </row>
    <row r="44" spans="1:2" x14ac:dyDescent="0.25">
      <c r="A44" t="s">
        <v>44</v>
      </c>
      <c r="B44" t="s">
        <v>54</v>
      </c>
    </row>
    <row r="45" spans="1:2" x14ac:dyDescent="0.25">
      <c r="A45" t="s">
        <v>46</v>
      </c>
      <c r="B45" t="s">
        <v>55</v>
      </c>
    </row>
    <row r="46" spans="1:2" x14ac:dyDescent="0.25">
      <c r="A46" t="s">
        <v>48</v>
      </c>
      <c r="B46" t="s">
        <v>56</v>
      </c>
    </row>
    <row r="47" spans="1:2" x14ac:dyDescent="0.25">
      <c r="A47" t="s">
        <v>50</v>
      </c>
      <c r="B47">
        <v>298.14999999999998</v>
      </c>
    </row>
    <row r="48" spans="1:2" x14ac:dyDescent="0.25">
      <c r="A48" t="s">
        <v>15</v>
      </c>
    </row>
    <row r="49" spans="1:2" x14ac:dyDescent="0.25">
      <c r="A49" t="s">
        <v>57</v>
      </c>
    </row>
    <row r="50" spans="1:2" x14ac:dyDescent="0.25">
      <c r="A50" t="s">
        <v>32</v>
      </c>
      <c r="B50" t="s">
        <v>33</v>
      </c>
    </row>
    <row r="51" spans="1:2" x14ac:dyDescent="0.25">
      <c r="A51" t="s">
        <v>34</v>
      </c>
      <c r="B51" t="s">
        <v>35</v>
      </c>
    </row>
    <row r="52" spans="1:2" x14ac:dyDescent="0.25">
      <c r="A52" t="s">
        <v>36</v>
      </c>
      <c r="B52" t="s">
        <v>37</v>
      </c>
    </row>
    <row r="53" spans="1:2" x14ac:dyDescent="0.25">
      <c r="A53" t="s">
        <v>38</v>
      </c>
      <c r="B53" t="s">
        <v>39</v>
      </c>
    </row>
    <row r="54" spans="1:2" x14ac:dyDescent="0.25">
      <c r="A54" t="s">
        <v>40</v>
      </c>
      <c r="B54" t="s">
        <v>58</v>
      </c>
    </row>
    <row r="55" spans="1:2" x14ac:dyDescent="0.25">
      <c r="A55" t="s">
        <v>42</v>
      </c>
      <c r="B55" t="s">
        <v>59</v>
      </c>
    </row>
    <row r="56" spans="1:2" x14ac:dyDescent="0.25">
      <c r="A56" t="s">
        <v>44</v>
      </c>
      <c r="B56" t="s">
        <v>60</v>
      </c>
    </row>
    <row r="57" spans="1:2" x14ac:dyDescent="0.25">
      <c r="A57" t="s">
        <v>46</v>
      </c>
      <c r="B57" t="s">
        <v>61</v>
      </c>
    </row>
    <row r="58" spans="1:2" x14ac:dyDescent="0.25">
      <c r="A58" t="s">
        <v>48</v>
      </c>
      <c r="B58" t="s">
        <v>62</v>
      </c>
    </row>
    <row r="59" spans="1:2" x14ac:dyDescent="0.25">
      <c r="A59" t="s">
        <v>50</v>
      </c>
      <c r="B59">
        <v>298.14999999999998</v>
      </c>
    </row>
    <row r="60" spans="1:2" x14ac:dyDescent="0.25">
      <c r="A60" t="s">
        <v>15</v>
      </c>
    </row>
    <row r="61" spans="1:2" x14ac:dyDescent="0.25">
      <c r="A61" t="s">
        <v>63</v>
      </c>
    </row>
    <row r="62" spans="1:2" x14ac:dyDescent="0.25">
      <c r="A62" t="s">
        <v>32</v>
      </c>
      <c r="B62" t="s">
        <v>33</v>
      </c>
    </row>
    <row r="63" spans="1:2" x14ac:dyDescent="0.25">
      <c r="A63" t="s">
        <v>34</v>
      </c>
      <c r="B63" t="s">
        <v>35</v>
      </c>
    </row>
    <row r="64" spans="1:2" x14ac:dyDescent="0.25">
      <c r="A64" t="s">
        <v>36</v>
      </c>
      <c r="B64" t="s">
        <v>37</v>
      </c>
    </row>
    <row r="65" spans="1:2" x14ac:dyDescent="0.25">
      <c r="A65" t="s">
        <v>38</v>
      </c>
      <c r="B65" t="s">
        <v>39</v>
      </c>
    </row>
    <row r="66" spans="1:2" x14ac:dyDescent="0.25">
      <c r="A66" t="s">
        <v>40</v>
      </c>
      <c r="B66" t="s">
        <v>64</v>
      </c>
    </row>
    <row r="67" spans="1:2" x14ac:dyDescent="0.25">
      <c r="A67" t="s">
        <v>42</v>
      </c>
      <c r="B67" t="s">
        <v>65</v>
      </c>
    </row>
    <row r="68" spans="1:2" x14ac:dyDescent="0.25">
      <c r="A68" t="s">
        <v>44</v>
      </c>
      <c r="B68" t="s">
        <v>66</v>
      </c>
    </row>
    <row r="69" spans="1:2" x14ac:dyDescent="0.25">
      <c r="A69" t="s">
        <v>46</v>
      </c>
      <c r="B69" t="s">
        <v>67</v>
      </c>
    </row>
    <row r="70" spans="1:2" x14ac:dyDescent="0.25">
      <c r="A70" t="s">
        <v>48</v>
      </c>
      <c r="B70" t="s">
        <v>68</v>
      </c>
    </row>
    <row r="71" spans="1:2" x14ac:dyDescent="0.25">
      <c r="A71" t="s">
        <v>50</v>
      </c>
      <c r="B71">
        <v>298.14999999999998</v>
      </c>
    </row>
    <row r="72" spans="1:2" x14ac:dyDescent="0.25">
      <c r="A72" t="s">
        <v>15</v>
      </c>
    </row>
    <row r="73" spans="1:2" x14ac:dyDescent="0.25">
      <c r="A73" t="s">
        <v>69</v>
      </c>
    </row>
    <row r="74" spans="1:2" x14ac:dyDescent="0.25">
      <c r="A74" t="s">
        <v>32</v>
      </c>
      <c r="B74" t="s">
        <v>33</v>
      </c>
    </row>
    <row r="75" spans="1:2" x14ac:dyDescent="0.25">
      <c r="A75" t="s">
        <v>34</v>
      </c>
      <c r="B75" t="s">
        <v>35</v>
      </c>
    </row>
    <row r="76" spans="1:2" x14ac:dyDescent="0.25">
      <c r="A76" t="s">
        <v>36</v>
      </c>
      <c r="B76" t="s">
        <v>37</v>
      </c>
    </row>
    <row r="77" spans="1:2" x14ac:dyDescent="0.25">
      <c r="A77" t="s">
        <v>38</v>
      </c>
      <c r="B77" t="s">
        <v>39</v>
      </c>
    </row>
    <row r="78" spans="1:2" x14ac:dyDescent="0.25">
      <c r="A78" t="s">
        <v>40</v>
      </c>
      <c r="B78" t="s">
        <v>70</v>
      </c>
    </row>
    <row r="79" spans="1:2" x14ac:dyDescent="0.25">
      <c r="A79" t="s">
        <v>42</v>
      </c>
      <c r="B79" t="s">
        <v>71</v>
      </c>
    </row>
    <row r="80" spans="1:2" x14ac:dyDescent="0.25">
      <c r="A80" t="s">
        <v>44</v>
      </c>
      <c r="B80" t="s">
        <v>72</v>
      </c>
    </row>
    <row r="81" spans="1:2" x14ac:dyDescent="0.25">
      <c r="A81" t="s">
        <v>46</v>
      </c>
      <c r="B81" t="s">
        <v>73</v>
      </c>
    </row>
    <row r="82" spans="1:2" x14ac:dyDescent="0.25">
      <c r="A82" t="s">
        <v>48</v>
      </c>
      <c r="B82" t="s">
        <v>74</v>
      </c>
    </row>
    <row r="83" spans="1:2" x14ac:dyDescent="0.25">
      <c r="A83" t="s">
        <v>50</v>
      </c>
      <c r="B83">
        <v>298.14999999999998</v>
      </c>
    </row>
    <row r="84" spans="1:2" x14ac:dyDescent="0.25">
      <c r="A84" t="s">
        <v>15</v>
      </c>
    </row>
    <row r="85" spans="1:2" x14ac:dyDescent="0.25">
      <c r="A85" t="s">
        <v>75</v>
      </c>
    </row>
    <row r="86" spans="1:2" x14ac:dyDescent="0.25">
      <c r="A86" t="s">
        <v>32</v>
      </c>
      <c r="B86" t="s">
        <v>33</v>
      </c>
    </row>
    <row r="87" spans="1:2" x14ac:dyDescent="0.25">
      <c r="A87" t="s">
        <v>34</v>
      </c>
      <c r="B87" t="s">
        <v>35</v>
      </c>
    </row>
    <row r="88" spans="1:2" x14ac:dyDescent="0.25">
      <c r="A88" t="s">
        <v>36</v>
      </c>
      <c r="B88" t="s">
        <v>37</v>
      </c>
    </row>
    <row r="89" spans="1:2" x14ac:dyDescent="0.25">
      <c r="A89" t="s">
        <v>38</v>
      </c>
      <c r="B89" t="s">
        <v>39</v>
      </c>
    </row>
    <row r="90" spans="1:2" x14ac:dyDescent="0.25">
      <c r="A90" t="s">
        <v>40</v>
      </c>
      <c r="B90" t="s">
        <v>76</v>
      </c>
    </row>
    <row r="91" spans="1:2" x14ac:dyDescent="0.25">
      <c r="A91" t="s">
        <v>42</v>
      </c>
      <c r="B91" t="s">
        <v>77</v>
      </c>
    </row>
    <row r="92" spans="1:2" x14ac:dyDescent="0.25">
      <c r="A92" t="s">
        <v>44</v>
      </c>
      <c r="B92" t="s">
        <v>78</v>
      </c>
    </row>
    <row r="93" spans="1:2" x14ac:dyDescent="0.25">
      <c r="A93" t="s">
        <v>46</v>
      </c>
      <c r="B93" t="s">
        <v>79</v>
      </c>
    </row>
    <row r="94" spans="1:2" x14ac:dyDescent="0.25">
      <c r="A94" t="s">
        <v>48</v>
      </c>
      <c r="B94" t="s">
        <v>80</v>
      </c>
    </row>
    <row r="95" spans="1:2" x14ac:dyDescent="0.25">
      <c r="A95" t="s">
        <v>50</v>
      </c>
      <c r="B95">
        <v>298.14999999999998</v>
      </c>
    </row>
    <row r="96" spans="1:2" x14ac:dyDescent="0.25">
      <c r="A96" t="s">
        <v>15</v>
      </c>
    </row>
    <row r="97" spans="1:2" x14ac:dyDescent="0.25">
      <c r="A97" t="s">
        <v>81</v>
      </c>
    </row>
    <row r="98" spans="1:2" x14ac:dyDescent="0.25">
      <c r="A98" t="s">
        <v>32</v>
      </c>
      <c r="B98" t="s">
        <v>33</v>
      </c>
    </row>
    <row r="99" spans="1:2" x14ac:dyDescent="0.25">
      <c r="A99" t="s">
        <v>34</v>
      </c>
      <c r="B99" t="s">
        <v>35</v>
      </c>
    </row>
    <row r="100" spans="1:2" x14ac:dyDescent="0.25">
      <c r="A100" t="s">
        <v>36</v>
      </c>
      <c r="B100" t="s">
        <v>37</v>
      </c>
    </row>
    <row r="101" spans="1:2" x14ac:dyDescent="0.25">
      <c r="A101" t="s">
        <v>38</v>
      </c>
      <c r="B101" t="s">
        <v>39</v>
      </c>
    </row>
    <row r="102" spans="1:2" x14ac:dyDescent="0.25">
      <c r="A102" t="s">
        <v>40</v>
      </c>
      <c r="B102" t="s">
        <v>82</v>
      </c>
    </row>
    <row r="103" spans="1:2" x14ac:dyDescent="0.25">
      <c r="A103" t="s">
        <v>42</v>
      </c>
      <c r="B103" t="s">
        <v>83</v>
      </c>
    </row>
    <row r="104" spans="1:2" x14ac:dyDescent="0.25">
      <c r="A104" t="s">
        <v>44</v>
      </c>
      <c r="B104" t="s">
        <v>84</v>
      </c>
    </row>
    <row r="105" spans="1:2" x14ac:dyDescent="0.25">
      <c r="A105" t="s">
        <v>46</v>
      </c>
      <c r="B105" t="s">
        <v>85</v>
      </c>
    </row>
    <row r="106" spans="1:2" x14ac:dyDescent="0.25">
      <c r="A106" t="s">
        <v>48</v>
      </c>
      <c r="B106" t="s">
        <v>86</v>
      </c>
    </row>
    <row r="107" spans="1:2" x14ac:dyDescent="0.25">
      <c r="A107" t="s">
        <v>50</v>
      </c>
      <c r="B107">
        <v>298.14999999999998</v>
      </c>
    </row>
    <row r="108" spans="1:2" x14ac:dyDescent="0.25">
      <c r="A108" t="s">
        <v>15</v>
      </c>
    </row>
    <row r="109" spans="1:2" x14ac:dyDescent="0.25">
      <c r="A109" t="s">
        <v>87</v>
      </c>
    </row>
    <row r="110" spans="1:2" x14ac:dyDescent="0.25">
      <c r="A110" t="s">
        <v>32</v>
      </c>
      <c r="B110" t="s">
        <v>33</v>
      </c>
    </row>
    <row r="111" spans="1:2" x14ac:dyDescent="0.25">
      <c r="A111" t="s">
        <v>34</v>
      </c>
      <c r="B111" t="s">
        <v>35</v>
      </c>
    </row>
    <row r="112" spans="1:2" x14ac:dyDescent="0.25">
      <c r="A112" t="s">
        <v>36</v>
      </c>
      <c r="B112" t="s">
        <v>37</v>
      </c>
    </row>
    <row r="113" spans="1:2" x14ac:dyDescent="0.25">
      <c r="A113" t="s">
        <v>38</v>
      </c>
      <c r="B113" t="s">
        <v>39</v>
      </c>
    </row>
    <row r="114" spans="1:2" x14ac:dyDescent="0.25">
      <c r="A114" t="s">
        <v>40</v>
      </c>
      <c r="B114" t="s">
        <v>88</v>
      </c>
    </row>
    <row r="115" spans="1:2" x14ac:dyDescent="0.25">
      <c r="A115" t="s">
        <v>42</v>
      </c>
      <c r="B115" t="s">
        <v>89</v>
      </c>
    </row>
    <row r="116" spans="1:2" x14ac:dyDescent="0.25">
      <c r="A116" t="s">
        <v>44</v>
      </c>
      <c r="B116" t="s">
        <v>90</v>
      </c>
    </row>
    <row r="117" spans="1:2" x14ac:dyDescent="0.25">
      <c r="A117" t="s">
        <v>46</v>
      </c>
      <c r="B117" t="s">
        <v>91</v>
      </c>
    </row>
    <row r="118" spans="1:2" x14ac:dyDescent="0.25">
      <c r="A118" t="s">
        <v>48</v>
      </c>
      <c r="B118" t="s">
        <v>92</v>
      </c>
    </row>
    <row r="119" spans="1:2" x14ac:dyDescent="0.25">
      <c r="A119" t="s">
        <v>50</v>
      </c>
      <c r="B119">
        <v>298.14999999999998</v>
      </c>
    </row>
    <row r="120" spans="1:2" x14ac:dyDescent="0.25">
      <c r="A120" t="s">
        <v>15</v>
      </c>
    </row>
    <row r="121" spans="1:2" x14ac:dyDescent="0.25">
      <c r="A121" t="s">
        <v>93</v>
      </c>
    </row>
    <row r="122" spans="1:2" x14ac:dyDescent="0.25">
      <c r="A122" t="s">
        <v>32</v>
      </c>
      <c r="B122" t="s">
        <v>33</v>
      </c>
    </row>
    <row r="123" spans="1:2" x14ac:dyDescent="0.25">
      <c r="A123" t="s">
        <v>34</v>
      </c>
      <c r="B123" t="s">
        <v>35</v>
      </c>
    </row>
    <row r="124" spans="1:2" x14ac:dyDescent="0.25">
      <c r="A124" t="s">
        <v>36</v>
      </c>
      <c r="B124" t="s">
        <v>37</v>
      </c>
    </row>
    <row r="125" spans="1:2" x14ac:dyDescent="0.25">
      <c r="A125" t="s">
        <v>38</v>
      </c>
      <c r="B125" t="s">
        <v>39</v>
      </c>
    </row>
    <row r="126" spans="1:2" x14ac:dyDescent="0.25">
      <c r="A126" t="s">
        <v>40</v>
      </c>
      <c r="B126" t="s">
        <v>94</v>
      </c>
    </row>
    <row r="127" spans="1:2" x14ac:dyDescent="0.25">
      <c r="A127" t="s">
        <v>42</v>
      </c>
      <c r="B127" t="s">
        <v>95</v>
      </c>
    </row>
    <row r="128" spans="1:2" x14ac:dyDescent="0.25">
      <c r="A128" t="s">
        <v>44</v>
      </c>
      <c r="B128" t="s">
        <v>96</v>
      </c>
    </row>
    <row r="129" spans="1:2" x14ac:dyDescent="0.25">
      <c r="A129" t="s">
        <v>46</v>
      </c>
      <c r="B129" t="s">
        <v>97</v>
      </c>
    </row>
    <row r="130" spans="1:2" x14ac:dyDescent="0.25">
      <c r="A130" t="s">
        <v>48</v>
      </c>
      <c r="B130" t="s">
        <v>98</v>
      </c>
    </row>
    <row r="131" spans="1:2" x14ac:dyDescent="0.25">
      <c r="A131" t="s">
        <v>50</v>
      </c>
      <c r="B131">
        <v>298.14999999999998</v>
      </c>
    </row>
    <row r="132" spans="1:2" x14ac:dyDescent="0.25">
      <c r="A132" t="s">
        <v>15</v>
      </c>
    </row>
    <row r="133" spans="1:2" x14ac:dyDescent="0.25">
      <c r="A133" t="s">
        <v>99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34</v>
      </c>
      <c r="B135" t="s">
        <v>35</v>
      </c>
    </row>
    <row r="136" spans="1:2" x14ac:dyDescent="0.25">
      <c r="A136" t="s">
        <v>36</v>
      </c>
      <c r="B136" t="s">
        <v>37</v>
      </c>
    </row>
    <row r="137" spans="1:2" x14ac:dyDescent="0.25">
      <c r="A137" t="s">
        <v>38</v>
      </c>
      <c r="B137" t="s">
        <v>39</v>
      </c>
    </row>
    <row r="138" spans="1:2" x14ac:dyDescent="0.25">
      <c r="A138" t="s">
        <v>40</v>
      </c>
      <c r="B138" t="s">
        <v>100</v>
      </c>
    </row>
    <row r="139" spans="1:2" x14ac:dyDescent="0.25">
      <c r="A139" t="s">
        <v>42</v>
      </c>
      <c r="B139" t="s">
        <v>101</v>
      </c>
    </row>
    <row r="140" spans="1:2" x14ac:dyDescent="0.25">
      <c r="A140" t="s">
        <v>44</v>
      </c>
      <c r="B140" t="s">
        <v>102</v>
      </c>
    </row>
    <row r="141" spans="1:2" x14ac:dyDescent="0.25">
      <c r="A141" t="s">
        <v>46</v>
      </c>
      <c r="B141" t="s">
        <v>103</v>
      </c>
    </row>
    <row r="142" spans="1:2" x14ac:dyDescent="0.25">
      <c r="A142" t="s">
        <v>48</v>
      </c>
      <c r="B142" t="s">
        <v>104</v>
      </c>
    </row>
    <row r="143" spans="1:2" x14ac:dyDescent="0.25">
      <c r="A143" t="s">
        <v>50</v>
      </c>
      <c r="B143">
        <v>298.14999999999998</v>
      </c>
    </row>
    <row r="144" spans="1:2" x14ac:dyDescent="0.25">
      <c r="A144" t="s">
        <v>15</v>
      </c>
    </row>
    <row r="145" spans="1:2" x14ac:dyDescent="0.25">
      <c r="A145" t="s">
        <v>105</v>
      </c>
    </row>
    <row r="146" spans="1:2" x14ac:dyDescent="0.25">
      <c r="A146" t="s">
        <v>32</v>
      </c>
      <c r="B146" t="s">
        <v>33</v>
      </c>
    </row>
    <row r="147" spans="1:2" x14ac:dyDescent="0.25">
      <c r="A147" t="s">
        <v>34</v>
      </c>
      <c r="B147" t="s">
        <v>35</v>
      </c>
    </row>
    <row r="148" spans="1:2" x14ac:dyDescent="0.25">
      <c r="A148" t="s">
        <v>36</v>
      </c>
      <c r="B148" t="s">
        <v>37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40</v>
      </c>
      <c r="B150" t="s">
        <v>106</v>
      </c>
    </row>
    <row r="151" spans="1:2" x14ac:dyDescent="0.25">
      <c r="A151" t="s">
        <v>42</v>
      </c>
      <c r="B151" t="s">
        <v>107</v>
      </c>
    </row>
    <row r="152" spans="1:2" x14ac:dyDescent="0.25">
      <c r="A152" t="s">
        <v>44</v>
      </c>
      <c r="B152" t="s">
        <v>108</v>
      </c>
    </row>
    <row r="153" spans="1:2" x14ac:dyDescent="0.25">
      <c r="A153" t="s">
        <v>46</v>
      </c>
      <c r="B153" t="s">
        <v>109</v>
      </c>
    </row>
    <row r="154" spans="1:2" x14ac:dyDescent="0.25">
      <c r="A154" t="s">
        <v>48</v>
      </c>
      <c r="B154" t="s">
        <v>110</v>
      </c>
    </row>
    <row r="155" spans="1:2" x14ac:dyDescent="0.25">
      <c r="A155" t="s">
        <v>50</v>
      </c>
      <c r="B155">
        <v>298.14999999999998</v>
      </c>
    </row>
    <row r="156" spans="1:2" x14ac:dyDescent="0.25">
      <c r="A156" t="s">
        <v>15</v>
      </c>
    </row>
    <row r="157" spans="1:2" x14ac:dyDescent="0.25">
      <c r="A157" t="s">
        <v>111</v>
      </c>
    </row>
    <row r="158" spans="1:2" x14ac:dyDescent="0.25">
      <c r="A158" t="s">
        <v>32</v>
      </c>
      <c r="B158" t="s">
        <v>33</v>
      </c>
    </row>
    <row r="159" spans="1:2" x14ac:dyDescent="0.25">
      <c r="A159" t="s">
        <v>34</v>
      </c>
      <c r="B159" t="s">
        <v>35</v>
      </c>
    </row>
    <row r="160" spans="1:2" x14ac:dyDescent="0.25">
      <c r="A160" t="s">
        <v>36</v>
      </c>
      <c r="B160" t="s">
        <v>37</v>
      </c>
    </row>
    <row r="161" spans="1:2" x14ac:dyDescent="0.25">
      <c r="A161" t="s">
        <v>38</v>
      </c>
      <c r="B161" t="s">
        <v>39</v>
      </c>
    </row>
    <row r="162" spans="1:2" x14ac:dyDescent="0.25">
      <c r="A162" t="s">
        <v>40</v>
      </c>
      <c r="B162" t="s">
        <v>112</v>
      </c>
    </row>
    <row r="163" spans="1:2" x14ac:dyDescent="0.25">
      <c r="A163" t="s">
        <v>42</v>
      </c>
      <c r="B163" t="s">
        <v>113</v>
      </c>
    </row>
    <row r="164" spans="1:2" x14ac:dyDescent="0.25">
      <c r="A164" t="s">
        <v>44</v>
      </c>
      <c r="B164" t="s">
        <v>114</v>
      </c>
    </row>
    <row r="165" spans="1:2" x14ac:dyDescent="0.25">
      <c r="A165" t="s">
        <v>46</v>
      </c>
      <c r="B165" t="s">
        <v>115</v>
      </c>
    </row>
    <row r="166" spans="1:2" x14ac:dyDescent="0.25">
      <c r="A166" t="s">
        <v>48</v>
      </c>
      <c r="B166" t="s">
        <v>116</v>
      </c>
    </row>
    <row r="167" spans="1:2" x14ac:dyDescent="0.25">
      <c r="A167" t="s">
        <v>50</v>
      </c>
      <c r="B167">
        <v>298.14999999999998</v>
      </c>
    </row>
    <row r="168" spans="1:2" x14ac:dyDescent="0.25">
      <c r="A168" t="s">
        <v>15</v>
      </c>
    </row>
    <row r="169" spans="1:2" x14ac:dyDescent="0.25">
      <c r="A169" t="s">
        <v>117</v>
      </c>
    </row>
    <row r="170" spans="1:2" x14ac:dyDescent="0.25">
      <c r="A170" t="s">
        <v>32</v>
      </c>
      <c r="B170" t="s">
        <v>33</v>
      </c>
    </row>
    <row r="171" spans="1:2" x14ac:dyDescent="0.25">
      <c r="A171" t="s">
        <v>34</v>
      </c>
      <c r="B171" t="s">
        <v>35</v>
      </c>
    </row>
    <row r="172" spans="1:2" x14ac:dyDescent="0.25">
      <c r="A172" t="s">
        <v>36</v>
      </c>
      <c r="B172" t="s">
        <v>37</v>
      </c>
    </row>
    <row r="173" spans="1:2" x14ac:dyDescent="0.25">
      <c r="A173" t="s">
        <v>38</v>
      </c>
      <c r="B173" t="s">
        <v>39</v>
      </c>
    </row>
    <row r="174" spans="1:2" x14ac:dyDescent="0.25">
      <c r="A174" t="s">
        <v>40</v>
      </c>
      <c r="B174" t="s">
        <v>118</v>
      </c>
    </row>
    <row r="175" spans="1:2" x14ac:dyDescent="0.25">
      <c r="A175" t="s">
        <v>42</v>
      </c>
      <c r="B175" t="s">
        <v>119</v>
      </c>
    </row>
    <row r="176" spans="1:2" x14ac:dyDescent="0.25">
      <c r="A176" t="s">
        <v>44</v>
      </c>
      <c r="B176" t="s">
        <v>120</v>
      </c>
    </row>
    <row r="177" spans="1:2" x14ac:dyDescent="0.25">
      <c r="A177" t="s">
        <v>46</v>
      </c>
      <c r="B177" t="s">
        <v>121</v>
      </c>
    </row>
    <row r="178" spans="1:2" x14ac:dyDescent="0.25">
      <c r="A178" t="s">
        <v>48</v>
      </c>
      <c r="B178" t="s">
        <v>122</v>
      </c>
    </row>
    <row r="179" spans="1:2" x14ac:dyDescent="0.25">
      <c r="A179" t="s">
        <v>50</v>
      </c>
      <c r="B179">
        <v>298.14999999999998</v>
      </c>
    </row>
    <row r="180" spans="1:2" x14ac:dyDescent="0.25">
      <c r="A180" t="s">
        <v>15</v>
      </c>
    </row>
    <row r="181" spans="1:2" x14ac:dyDescent="0.25">
      <c r="A181" t="s">
        <v>123</v>
      </c>
    </row>
    <row r="182" spans="1:2" x14ac:dyDescent="0.25">
      <c r="A182" t="s">
        <v>32</v>
      </c>
      <c r="B182" t="s">
        <v>33</v>
      </c>
    </row>
    <row r="183" spans="1:2" x14ac:dyDescent="0.25">
      <c r="A183" t="s">
        <v>34</v>
      </c>
      <c r="B183" t="s">
        <v>35</v>
      </c>
    </row>
    <row r="184" spans="1:2" x14ac:dyDescent="0.25">
      <c r="A184" t="s">
        <v>36</v>
      </c>
      <c r="B184" t="s">
        <v>37</v>
      </c>
    </row>
    <row r="185" spans="1:2" x14ac:dyDescent="0.25">
      <c r="A185" t="s">
        <v>38</v>
      </c>
      <c r="B185" t="s">
        <v>39</v>
      </c>
    </row>
    <row r="186" spans="1:2" x14ac:dyDescent="0.25">
      <c r="A186" t="s">
        <v>40</v>
      </c>
      <c r="B186" t="s">
        <v>124</v>
      </c>
    </row>
    <row r="187" spans="1:2" x14ac:dyDescent="0.25">
      <c r="A187" t="s">
        <v>42</v>
      </c>
      <c r="B187" t="s">
        <v>125</v>
      </c>
    </row>
    <row r="188" spans="1:2" x14ac:dyDescent="0.25">
      <c r="A188" t="s">
        <v>44</v>
      </c>
      <c r="B188" t="s">
        <v>126</v>
      </c>
    </row>
    <row r="189" spans="1:2" x14ac:dyDescent="0.25">
      <c r="A189" t="s">
        <v>46</v>
      </c>
      <c r="B189" t="s">
        <v>127</v>
      </c>
    </row>
    <row r="190" spans="1:2" x14ac:dyDescent="0.25">
      <c r="A190" t="s">
        <v>48</v>
      </c>
      <c r="B190" t="s">
        <v>128</v>
      </c>
    </row>
    <row r="191" spans="1:2" x14ac:dyDescent="0.25">
      <c r="A191" t="s">
        <v>50</v>
      </c>
      <c r="B191">
        <v>298.14999999999998</v>
      </c>
    </row>
    <row r="192" spans="1:2" x14ac:dyDescent="0.25">
      <c r="A192" t="s">
        <v>15</v>
      </c>
    </row>
    <row r="193" spans="1:2" x14ac:dyDescent="0.25">
      <c r="A193" t="s">
        <v>129</v>
      </c>
    </row>
    <row r="194" spans="1:2" x14ac:dyDescent="0.25">
      <c r="A194" t="s">
        <v>32</v>
      </c>
      <c r="B194" t="s">
        <v>33</v>
      </c>
    </row>
    <row r="195" spans="1:2" x14ac:dyDescent="0.25">
      <c r="A195" t="s">
        <v>34</v>
      </c>
      <c r="B195" t="s">
        <v>35</v>
      </c>
    </row>
    <row r="196" spans="1:2" x14ac:dyDescent="0.25">
      <c r="A196" t="s">
        <v>36</v>
      </c>
      <c r="B196" t="s">
        <v>37</v>
      </c>
    </row>
    <row r="197" spans="1:2" x14ac:dyDescent="0.25">
      <c r="A197" t="s">
        <v>38</v>
      </c>
      <c r="B197" t="s">
        <v>39</v>
      </c>
    </row>
    <row r="198" spans="1:2" x14ac:dyDescent="0.25">
      <c r="A198" t="s">
        <v>40</v>
      </c>
      <c r="B198" t="s">
        <v>130</v>
      </c>
    </row>
    <row r="199" spans="1:2" x14ac:dyDescent="0.25">
      <c r="A199" t="s">
        <v>42</v>
      </c>
      <c r="B199" t="s">
        <v>131</v>
      </c>
    </row>
    <row r="200" spans="1:2" x14ac:dyDescent="0.25">
      <c r="A200" t="s">
        <v>44</v>
      </c>
      <c r="B200" t="s">
        <v>132</v>
      </c>
    </row>
    <row r="201" spans="1:2" x14ac:dyDescent="0.25">
      <c r="A201" t="s">
        <v>46</v>
      </c>
      <c r="B201" t="s">
        <v>133</v>
      </c>
    </row>
    <row r="202" spans="1:2" x14ac:dyDescent="0.25">
      <c r="A202" t="s">
        <v>48</v>
      </c>
      <c r="B202" t="s">
        <v>134</v>
      </c>
    </row>
    <row r="203" spans="1:2" x14ac:dyDescent="0.25">
      <c r="A203" t="s">
        <v>50</v>
      </c>
      <c r="B203">
        <v>298.14999999999998</v>
      </c>
    </row>
    <row r="204" spans="1:2" x14ac:dyDescent="0.25">
      <c r="A204" t="s">
        <v>15</v>
      </c>
    </row>
    <row r="205" spans="1:2" x14ac:dyDescent="0.25">
      <c r="A205" t="s">
        <v>135</v>
      </c>
    </row>
    <row r="206" spans="1:2" x14ac:dyDescent="0.25">
      <c r="A206" t="s">
        <v>32</v>
      </c>
      <c r="B206" t="s">
        <v>33</v>
      </c>
    </row>
    <row r="207" spans="1:2" x14ac:dyDescent="0.25">
      <c r="A207" t="s">
        <v>34</v>
      </c>
      <c r="B207" t="s">
        <v>35</v>
      </c>
    </row>
    <row r="208" spans="1:2" x14ac:dyDescent="0.25">
      <c r="A208" t="s">
        <v>36</v>
      </c>
      <c r="B208" t="s">
        <v>37</v>
      </c>
    </row>
    <row r="209" spans="1:2" x14ac:dyDescent="0.25">
      <c r="A209" t="s">
        <v>38</v>
      </c>
      <c r="B209" t="s">
        <v>39</v>
      </c>
    </row>
    <row r="210" spans="1:2" x14ac:dyDescent="0.25">
      <c r="A210" t="s">
        <v>40</v>
      </c>
      <c r="B210" t="s">
        <v>136</v>
      </c>
    </row>
    <row r="211" spans="1:2" x14ac:dyDescent="0.25">
      <c r="A211" t="s">
        <v>42</v>
      </c>
      <c r="B211" t="s">
        <v>137</v>
      </c>
    </row>
    <row r="212" spans="1:2" x14ac:dyDescent="0.25">
      <c r="A212" t="s">
        <v>44</v>
      </c>
      <c r="B212" t="s">
        <v>138</v>
      </c>
    </row>
    <row r="213" spans="1:2" x14ac:dyDescent="0.25">
      <c r="A213" t="s">
        <v>46</v>
      </c>
      <c r="B213" t="s">
        <v>139</v>
      </c>
    </row>
    <row r="214" spans="1:2" x14ac:dyDescent="0.25">
      <c r="A214" t="s">
        <v>48</v>
      </c>
      <c r="B214" t="s">
        <v>140</v>
      </c>
    </row>
    <row r="215" spans="1:2" x14ac:dyDescent="0.25">
      <c r="A215" t="s">
        <v>50</v>
      </c>
      <c r="B215">
        <v>298.14999999999998</v>
      </c>
    </row>
    <row r="216" spans="1:2" x14ac:dyDescent="0.25">
      <c r="A216" t="s">
        <v>15</v>
      </c>
    </row>
    <row r="217" spans="1:2" x14ac:dyDescent="0.25">
      <c r="A217" t="s">
        <v>141</v>
      </c>
    </row>
    <row r="218" spans="1:2" x14ac:dyDescent="0.25">
      <c r="A218" t="s">
        <v>32</v>
      </c>
      <c r="B218" t="s">
        <v>33</v>
      </c>
    </row>
    <row r="219" spans="1:2" x14ac:dyDescent="0.25">
      <c r="A219" t="s">
        <v>34</v>
      </c>
      <c r="B219" t="s">
        <v>35</v>
      </c>
    </row>
    <row r="220" spans="1:2" x14ac:dyDescent="0.25">
      <c r="A220" t="s">
        <v>36</v>
      </c>
      <c r="B220" t="s">
        <v>37</v>
      </c>
    </row>
    <row r="221" spans="1:2" x14ac:dyDescent="0.25">
      <c r="A221" t="s">
        <v>38</v>
      </c>
      <c r="B221" t="s">
        <v>39</v>
      </c>
    </row>
    <row r="222" spans="1:2" x14ac:dyDescent="0.25">
      <c r="A222" t="s">
        <v>40</v>
      </c>
      <c r="B222" t="s">
        <v>142</v>
      </c>
    </row>
    <row r="223" spans="1:2" x14ac:dyDescent="0.25">
      <c r="A223" t="s">
        <v>42</v>
      </c>
      <c r="B223" t="s">
        <v>143</v>
      </c>
    </row>
    <row r="224" spans="1:2" x14ac:dyDescent="0.25">
      <c r="A224" t="s">
        <v>44</v>
      </c>
      <c r="B224" t="s">
        <v>144</v>
      </c>
    </row>
    <row r="225" spans="1:2" x14ac:dyDescent="0.25">
      <c r="A225" t="s">
        <v>46</v>
      </c>
      <c r="B225" t="s">
        <v>145</v>
      </c>
    </row>
    <row r="226" spans="1:2" x14ac:dyDescent="0.25">
      <c r="A226" t="s">
        <v>48</v>
      </c>
      <c r="B226" t="s">
        <v>146</v>
      </c>
    </row>
    <row r="227" spans="1:2" x14ac:dyDescent="0.25">
      <c r="A227" t="s">
        <v>50</v>
      </c>
      <c r="B227">
        <v>298.14999999999998</v>
      </c>
    </row>
    <row r="228" spans="1:2" x14ac:dyDescent="0.25">
      <c r="A228" t="s">
        <v>15</v>
      </c>
    </row>
    <row r="229" spans="1:2" x14ac:dyDescent="0.25">
      <c r="A229" t="s">
        <v>147</v>
      </c>
    </row>
    <row r="230" spans="1:2" x14ac:dyDescent="0.25">
      <c r="A230" t="s">
        <v>32</v>
      </c>
      <c r="B230" t="s">
        <v>33</v>
      </c>
    </row>
    <row r="231" spans="1:2" x14ac:dyDescent="0.25">
      <c r="A231" t="s">
        <v>34</v>
      </c>
      <c r="B231" t="s">
        <v>35</v>
      </c>
    </row>
    <row r="232" spans="1:2" x14ac:dyDescent="0.25">
      <c r="A232" t="s">
        <v>36</v>
      </c>
      <c r="B232" t="s">
        <v>37</v>
      </c>
    </row>
    <row r="233" spans="1:2" x14ac:dyDescent="0.25">
      <c r="A233" t="s">
        <v>38</v>
      </c>
      <c r="B233" t="s">
        <v>39</v>
      </c>
    </row>
    <row r="234" spans="1:2" x14ac:dyDescent="0.25">
      <c r="A234" t="s">
        <v>40</v>
      </c>
      <c r="B234" t="s">
        <v>148</v>
      </c>
    </row>
    <row r="235" spans="1:2" x14ac:dyDescent="0.25">
      <c r="A235" t="s">
        <v>42</v>
      </c>
      <c r="B235" t="s">
        <v>149</v>
      </c>
    </row>
    <row r="236" spans="1:2" x14ac:dyDescent="0.25">
      <c r="A236" t="s">
        <v>44</v>
      </c>
      <c r="B236" t="s">
        <v>150</v>
      </c>
    </row>
    <row r="237" spans="1:2" x14ac:dyDescent="0.25">
      <c r="A237" t="s">
        <v>46</v>
      </c>
      <c r="B237" t="s">
        <v>151</v>
      </c>
    </row>
    <row r="238" spans="1:2" x14ac:dyDescent="0.25">
      <c r="A238" t="s">
        <v>48</v>
      </c>
      <c r="B238" t="s">
        <v>152</v>
      </c>
    </row>
    <row r="239" spans="1:2" x14ac:dyDescent="0.25">
      <c r="A239" t="s">
        <v>50</v>
      </c>
      <c r="B239">
        <v>298.14999999999998</v>
      </c>
    </row>
    <row r="240" spans="1:2" x14ac:dyDescent="0.25">
      <c r="A240" t="s">
        <v>15</v>
      </c>
    </row>
    <row r="241" spans="1:2" x14ac:dyDescent="0.25">
      <c r="A241" t="s">
        <v>153</v>
      </c>
    </row>
    <row r="242" spans="1:2" x14ac:dyDescent="0.25">
      <c r="A242" t="s">
        <v>32</v>
      </c>
      <c r="B242" t="s">
        <v>33</v>
      </c>
    </row>
    <row r="243" spans="1:2" x14ac:dyDescent="0.25">
      <c r="A243" t="s">
        <v>34</v>
      </c>
      <c r="B243" t="s">
        <v>35</v>
      </c>
    </row>
    <row r="244" spans="1:2" x14ac:dyDescent="0.25">
      <c r="A244" t="s">
        <v>36</v>
      </c>
      <c r="B244" t="s">
        <v>37</v>
      </c>
    </row>
    <row r="245" spans="1:2" x14ac:dyDescent="0.25">
      <c r="A245" t="s">
        <v>38</v>
      </c>
      <c r="B245" t="s">
        <v>39</v>
      </c>
    </row>
    <row r="246" spans="1:2" x14ac:dyDescent="0.25">
      <c r="A246" t="s">
        <v>40</v>
      </c>
      <c r="B246" t="s">
        <v>154</v>
      </c>
    </row>
    <row r="247" spans="1:2" x14ac:dyDescent="0.25">
      <c r="A247" t="s">
        <v>42</v>
      </c>
      <c r="B247" t="s">
        <v>155</v>
      </c>
    </row>
    <row r="248" spans="1:2" x14ac:dyDescent="0.25">
      <c r="A248" t="s">
        <v>44</v>
      </c>
      <c r="B248" t="s">
        <v>156</v>
      </c>
    </row>
    <row r="249" spans="1:2" x14ac:dyDescent="0.25">
      <c r="A249" t="s">
        <v>46</v>
      </c>
      <c r="B249" t="s">
        <v>157</v>
      </c>
    </row>
    <row r="250" spans="1:2" x14ac:dyDescent="0.25">
      <c r="A250" t="s">
        <v>48</v>
      </c>
      <c r="B250" t="s">
        <v>158</v>
      </c>
    </row>
    <row r="251" spans="1:2" x14ac:dyDescent="0.25">
      <c r="A251" t="s">
        <v>50</v>
      </c>
      <c r="B251">
        <v>298.14999999999998</v>
      </c>
    </row>
    <row r="252" spans="1:2" x14ac:dyDescent="0.25">
      <c r="A252" t="s">
        <v>15</v>
      </c>
    </row>
    <row r="253" spans="1:2" x14ac:dyDescent="0.25">
      <c r="A253" t="s">
        <v>159</v>
      </c>
    </row>
    <row r="254" spans="1:2" x14ac:dyDescent="0.25">
      <c r="A254" t="s">
        <v>32</v>
      </c>
      <c r="B254" t="s">
        <v>33</v>
      </c>
    </row>
    <row r="255" spans="1:2" x14ac:dyDescent="0.25">
      <c r="A255" t="s">
        <v>34</v>
      </c>
      <c r="B255" t="s">
        <v>35</v>
      </c>
    </row>
    <row r="256" spans="1:2" x14ac:dyDescent="0.25">
      <c r="A256" t="s">
        <v>36</v>
      </c>
      <c r="B256" t="s">
        <v>37</v>
      </c>
    </row>
    <row r="257" spans="1:2" x14ac:dyDescent="0.25">
      <c r="A257" t="s">
        <v>38</v>
      </c>
      <c r="B257" t="s">
        <v>39</v>
      </c>
    </row>
    <row r="258" spans="1:2" x14ac:dyDescent="0.25">
      <c r="A258" t="s">
        <v>40</v>
      </c>
      <c r="B258" t="s">
        <v>160</v>
      </c>
    </row>
    <row r="259" spans="1:2" x14ac:dyDescent="0.25">
      <c r="A259" t="s">
        <v>42</v>
      </c>
      <c r="B259" t="s">
        <v>161</v>
      </c>
    </row>
    <row r="260" spans="1:2" x14ac:dyDescent="0.25">
      <c r="A260" t="s">
        <v>44</v>
      </c>
      <c r="B260" t="s">
        <v>162</v>
      </c>
    </row>
    <row r="261" spans="1:2" x14ac:dyDescent="0.25">
      <c r="A261" t="s">
        <v>46</v>
      </c>
      <c r="B261" t="s">
        <v>163</v>
      </c>
    </row>
    <row r="262" spans="1:2" x14ac:dyDescent="0.25">
      <c r="A262" t="s">
        <v>48</v>
      </c>
      <c r="B262" t="s">
        <v>164</v>
      </c>
    </row>
    <row r="263" spans="1:2" x14ac:dyDescent="0.25">
      <c r="A263" t="s">
        <v>50</v>
      </c>
      <c r="B263">
        <v>298.14999999999998</v>
      </c>
    </row>
    <row r="264" spans="1:2" x14ac:dyDescent="0.25">
      <c r="A264" t="s">
        <v>15</v>
      </c>
    </row>
    <row r="265" spans="1:2" x14ac:dyDescent="0.25">
      <c r="A265" t="s">
        <v>165</v>
      </c>
    </row>
    <row r="266" spans="1:2" x14ac:dyDescent="0.25">
      <c r="A266" t="s">
        <v>32</v>
      </c>
      <c r="B266" t="s">
        <v>33</v>
      </c>
    </row>
    <row r="267" spans="1:2" x14ac:dyDescent="0.25">
      <c r="A267" t="s">
        <v>34</v>
      </c>
      <c r="B267" t="s">
        <v>35</v>
      </c>
    </row>
    <row r="268" spans="1:2" x14ac:dyDescent="0.25">
      <c r="A268" t="s">
        <v>36</v>
      </c>
      <c r="B268" t="s">
        <v>37</v>
      </c>
    </row>
    <row r="269" spans="1:2" x14ac:dyDescent="0.25">
      <c r="A269" t="s">
        <v>38</v>
      </c>
      <c r="B269" t="s">
        <v>39</v>
      </c>
    </row>
    <row r="270" spans="1:2" x14ac:dyDescent="0.25">
      <c r="A270" t="s">
        <v>40</v>
      </c>
      <c r="B270" t="s">
        <v>166</v>
      </c>
    </row>
    <row r="271" spans="1:2" x14ac:dyDescent="0.25">
      <c r="A271" t="s">
        <v>42</v>
      </c>
      <c r="B271" t="s">
        <v>167</v>
      </c>
    </row>
    <row r="272" spans="1:2" x14ac:dyDescent="0.25">
      <c r="A272" t="s">
        <v>44</v>
      </c>
      <c r="B272" t="s">
        <v>168</v>
      </c>
    </row>
    <row r="273" spans="1:2" x14ac:dyDescent="0.25">
      <c r="A273" t="s">
        <v>46</v>
      </c>
      <c r="B273" t="s">
        <v>169</v>
      </c>
    </row>
    <row r="274" spans="1:2" x14ac:dyDescent="0.25">
      <c r="A274" t="s">
        <v>48</v>
      </c>
      <c r="B274" t="s">
        <v>170</v>
      </c>
    </row>
    <row r="275" spans="1:2" x14ac:dyDescent="0.25">
      <c r="A275" t="s">
        <v>50</v>
      </c>
      <c r="B275">
        <v>298.14999999999998</v>
      </c>
    </row>
    <row r="276" spans="1:2" x14ac:dyDescent="0.25">
      <c r="A276" t="s">
        <v>15</v>
      </c>
    </row>
    <row r="277" spans="1:2" x14ac:dyDescent="0.25">
      <c r="A277" t="s">
        <v>171</v>
      </c>
    </row>
    <row r="278" spans="1:2" x14ac:dyDescent="0.25">
      <c r="A278" t="s">
        <v>32</v>
      </c>
      <c r="B278" t="s">
        <v>33</v>
      </c>
    </row>
    <row r="279" spans="1:2" x14ac:dyDescent="0.25">
      <c r="A279" t="s">
        <v>34</v>
      </c>
      <c r="B279" t="s">
        <v>35</v>
      </c>
    </row>
    <row r="280" spans="1:2" x14ac:dyDescent="0.25">
      <c r="A280" t="s">
        <v>36</v>
      </c>
      <c r="B280" t="s">
        <v>37</v>
      </c>
    </row>
    <row r="281" spans="1:2" x14ac:dyDescent="0.25">
      <c r="A281" t="s">
        <v>38</v>
      </c>
      <c r="B281" t="s">
        <v>39</v>
      </c>
    </row>
    <row r="282" spans="1:2" x14ac:dyDescent="0.25">
      <c r="A282" t="s">
        <v>40</v>
      </c>
      <c r="B282" t="s">
        <v>172</v>
      </c>
    </row>
    <row r="283" spans="1:2" x14ac:dyDescent="0.25">
      <c r="A283" t="s">
        <v>42</v>
      </c>
      <c r="B283" t="s">
        <v>173</v>
      </c>
    </row>
    <row r="284" spans="1:2" x14ac:dyDescent="0.25">
      <c r="A284" t="s">
        <v>44</v>
      </c>
      <c r="B284" t="s">
        <v>174</v>
      </c>
    </row>
    <row r="285" spans="1:2" x14ac:dyDescent="0.25">
      <c r="A285" t="s">
        <v>46</v>
      </c>
      <c r="B285" t="s">
        <v>175</v>
      </c>
    </row>
    <row r="286" spans="1:2" x14ac:dyDescent="0.25">
      <c r="A286" t="s">
        <v>48</v>
      </c>
      <c r="B286" t="s">
        <v>176</v>
      </c>
    </row>
    <row r="287" spans="1:2" x14ac:dyDescent="0.25">
      <c r="A287" t="s">
        <v>50</v>
      </c>
      <c r="B287">
        <v>298.14999999999998</v>
      </c>
    </row>
    <row r="288" spans="1:2" x14ac:dyDescent="0.25">
      <c r="A288" t="s">
        <v>15</v>
      </c>
    </row>
    <row r="289" spans="1:2" x14ac:dyDescent="0.25">
      <c r="A289" t="s">
        <v>177</v>
      </c>
    </row>
    <row r="290" spans="1:2" x14ac:dyDescent="0.25">
      <c r="A290" t="s">
        <v>32</v>
      </c>
      <c r="B290" t="s">
        <v>33</v>
      </c>
    </row>
    <row r="291" spans="1:2" x14ac:dyDescent="0.25">
      <c r="A291" t="s">
        <v>34</v>
      </c>
      <c r="B291" t="s">
        <v>35</v>
      </c>
    </row>
    <row r="292" spans="1:2" x14ac:dyDescent="0.25">
      <c r="A292" t="s">
        <v>36</v>
      </c>
      <c r="B292" t="s">
        <v>37</v>
      </c>
    </row>
    <row r="293" spans="1:2" x14ac:dyDescent="0.25">
      <c r="A293" t="s">
        <v>38</v>
      </c>
      <c r="B293" t="s">
        <v>39</v>
      </c>
    </row>
    <row r="294" spans="1:2" x14ac:dyDescent="0.25">
      <c r="A294" t="s">
        <v>40</v>
      </c>
      <c r="B294" t="s">
        <v>178</v>
      </c>
    </row>
    <row r="295" spans="1:2" x14ac:dyDescent="0.25">
      <c r="A295" t="s">
        <v>42</v>
      </c>
      <c r="B295" t="s">
        <v>179</v>
      </c>
    </row>
    <row r="296" spans="1:2" x14ac:dyDescent="0.25">
      <c r="A296" t="s">
        <v>44</v>
      </c>
      <c r="B296" t="s">
        <v>180</v>
      </c>
    </row>
    <row r="297" spans="1:2" x14ac:dyDescent="0.25">
      <c r="A297" t="s">
        <v>46</v>
      </c>
      <c r="B297" t="s">
        <v>181</v>
      </c>
    </row>
    <row r="298" spans="1:2" x14ac:dyDescent="0.25">
      <c r="A298" t="s">
        <v>48</v>
      </c>
      <c r="B298" t="s">
        <v>182</v>
      </c>
    </row>
    <row r="299" spans="1:2" x14ac:dyDescent="0.25">
      <c r="A299" t="s">
        <v>50</v>
      </c>
      <c r="B299">
        <v>298.14999999999998</v>
      </c>
    </row>
    <row r="300" spans="1:2" x14ac:dyDescent="0.25">
      <c r="A300" t="s">
        <v>15</v>
      </c>
    </row>
    <row r="301" spans="1:2" x14ac:dyDescent="0.25">
      <c r="A301" t="s">
        <v>183</v>
      </c>
    </row>
    <row r="302" spans="1:2" x14ac:dyDescent="0.25">
      <c r="A302" t="s">
        <v>32</v>
      </c>
      <c r="B302" t="s">
        <v>33</v>
      </c>
    </row>
    <row r="303" spans="1:2" x14ac:dyDescent="0.25">
      <c r="A303" t="s">
        <v>34</v>
      </c>
      <c r="B303" t="s">
        <v>35</v>
      </c>
    </row>
    <row r="304" spans="1:2" x14ac:dyDescent="0.25">
      <c r="A304" t="s">
        <v>36</v>
      </c>
      <c r="B304" t="s">
        <v>37</v>
      </c>
    </row>
    <row r="305" spans="1:2" x14ac:dyDescent="0.25">
      <c r="A305" t="s">
        <v>38</v>
      </c>
      <c r="B305" t="s">
        <v>39</v>
      </c>
    </row>
    <row r="306" spans="1:2" x14ac:dyDescent="0.25">
      <c r="A306" t="s">
        <v>40</v>
      </c>
      <c r="B306" t="s">
        <v>184</v>
      </c>
    </row>
    <row r="307" spans="1:2" x14ac:dyDescent="0.25">
      <c r="A307" t="s">
        <v>42</v>
      </c>
      <c r="B307" t="s">
        <v>185</v>
      </c>
    </row>
    <row r="308" spans="1:2" x14ac:dyDescent="0.25">
      <c r="A308" t="s">
        <v>44</v>
      </c>
      <c r="B308" t="s">
        <v>186</v>
      </c>
    </row>
    <row r="309" spans="1:2" x14ac:dyDescent="0.25">
      <c r="A309" t="s">
        <v>46</v>
      </c>
      <c r="B309" t="s">
        <v>187</v>
      </c>
    </row>
    <row r="310" spans="1:2" x14ac:dyDescent="0.25">
      <c r="A310" t="s">
        <v>48</v>
      </c>
      <c r="B310" t="s">
        <v>188</v>
      </c>
    </row>
    <row r="311" spans="1:2" x14ac:dyDescent="0.25">
      <c r="A311" t="s">
        <v>50</v>
      </c>
      <c r="B311">
        <v>298.14999999999998</v>
      </c>
    </row>
    <row r="312" spans="1:2" x14ac:dyDescent="0.25">
      <c r="A312" t="s">
        <v>15</v>
      </c>
    </row>
    <row r="313" spans="1:2" x14ac:dyDescent="0.25">
      <c r="A313" t="s">
        <v>189</v>
      </c>
    </row>
    <row r="314" spans="1:2" x14ac:dyDescent="0.25">
      <c r="A314" t="s">
        <v>32</v>
      </c>
      <c r="B314" t="s">
        <v>33</v>
      </c>
    </row>
    <row r="315" spans="1:2" x14ac:dyDescent="0.25">
      <c r="A315" t="s">
        <v>34</v>
      </c>
      <c r="B315" t="s">
        <v>35</v>
      </c>
    </row>
    <row r="316" spans="1:2" x14ac:dyDescent="0.25">
      <c r="A316" t="s">
        <v>36</v>
      </c>
      <c r="B316" t="s">
        <v>37</v>
      </c>
    </row>
    <row r="317" spans="1:2" x14ac:dyDescent="0.25">
      <c r="A317" t="s">
        <v>38</v>
      </c>
      <c r="B317" t="s">
        <v>39</v>
      </c>
    </row>
    <row r="318" spans="1:2" x14ac:dyDescent="0.25">
      <c r="A318" t="s">
        <v>40</v>
      </c>
      <c r="B318" t="s">
        <v>190</v>
      </c>
    </row>
    <row r="319" spans="1:2" x14ac:dyDescent="0.25">
      <c r="A319" t="s">
        <v>42</v>
      </c>
      <c r="B319" t="s">
        <v>191</v>
      </c>
    </row>
    <row r="320" spans="1:2" x14ac:dyDescent="0.25">
      <c r="A320" t="s">
        <v>44</v>
      </c>
      <c r="B320" t="s">
        <v>192</v>
      </c>
    </row>
    <row r="321" spans="1:2" x14ac:dyDescent="0.25">
      <c r="A321" t="s">
        <v>46</v>
      </c>
      <c r="B321" t="s">
        <v>193</v>
      </c>
    </row>
    <row r="322" spans="1:2" x14ac:dyDescent="0.25">
      <c r="A322" t="s">
        <v>48</v>
      </c>
      <c r="B322" t="s">
        <v>194</v>
      </c>
    </row>
    <row r="323" spans="1:2" x14ac:dyDescent="0.25">
      <c r="A323" t="s">
        <v>50</v>
      </c>
      <c r="B323">
        <v>298.14999999999998</v>
      </c>
    </row>
    <row r="324" spans="1:2" x14ac:dyDescent="0.25">
      <c r="A324" t="s">
        <v>15</v>
      </c>
    </row>
    <row r="325" spans="1:2" x14ac:dyDescent="0.25">
      <c r="A325" t="s">
        <v>195</v>
      </c>
    </row>
    <row r="326" spans="1:2" x14ac:dyDescent="0.25">
      <c r="A326" t="s">
        <v>32</v>
      </c>
      <c r="B326" t="s">
        <v>33</v>
      </c>
    </row>
    <row r="327" spans="1:2" x14ac:dyDescent="0.25">
      <c r="A327" t="s">
        <v>34</v>
      </c>
      <c r="B327" t="s">
        <v>35</v>
      </c>
    </row>
    <row r="328" spans="1:2" x14ac:dyDescent="0.25">
      <c r="A328" t="s">
        <v>36</v>
      </c>
      <c r="B328" t="s">
        <v>37</v>
      </c>
    </row>
    <row r="329" spans="1:2" x14ac:dyDescent="0.25">
      <c r="A329" t="s">
        <v>38</v>
      </c>
      <c r="B329" t="s">
        <v>39</v>
      </c>
    </row>
    <row r="330" spans="1:2" x14ac:dyDescent="0.25">
      <c r="A330" t="s">
        <v>40</v>
      </c>
      <c r="B330" t="s">
        <v>196</v>
      </c>
    </row>
    <row r="331" spans="1:2" x14ac:dyDescent="0.25">
      <c r="A331" t="s">
        <v>42</v>
      </c>
      <c r="B331" t="s">
        <v>197</v>
      </c>
    </row>
    <row r="332" spans="1:2" x14ac:dyDescent="0.25">
      <c r="A332" t="s">
        <v>44</v>
      </c>
      <c r="B332" t="s">
        <v>198</v>
      </c>
    </row>
    <row r="333" spans="1:2" x14ac:dyDescent="0.25">
      <c r="A333" t="s">
        <v>46</v>
      </c>
      <c r="B333" t="s">
        <v>199</v>
      </c>
    </row>
    <row r="334" spans="1:2" x14ac:dyDescent="0.25">
      <c r="A334" t="s">
        <v>48</v>
      </c>
      <c r="B334" t="s">
        <v>200</v>
      </c>
    </row>
    <row r="335" spans="1:2" x14ac:dyDescent="0.25">
      <c r="A335" t="s">
        <v>50</v>
      </c>
      <c r="B335">
        <v>298.14999999999998</v>
      </c>
    </row>
    <row r="336" spans="1:2" x14ac:dyDescent="0.25">
      <c r="A336" t="s">
        <v>15</v>
      </c>
    </row>
    <row r="337" spans="1:2" x14ac:dyDescent="0.25">
      <c r="A337" t="s">
        <v>201</v>
      </c>
    </row>
    <row r="338" spans="1:2" x14ac:dyDescent="0.25">
      <c r="A338" t="s">
        <v>32</v>
      </c>
      <c r="B338" t="s">
        <v>33</v>
      </c>
    </row>
    <row r="339" spans="1:2" x14ac:dyDescent="0.25">
      <c r="A339" t="s">
        <v>34</v>
      </c>
      <c r="B339" t="s">
        <v>35</v>
      </c>
    </row>
    <row r="340" spans="1:2" x14ac:dyDescent="0.25">
      <c r="A340" t="s">
        <v>36</v>
      </c>
      <c r="B340" t="s">
        <v>37</v>
      </c>
    </row>
    <row r="341" spans="1:2" x14ac:dyDescent="0.25">
      <c r="A341" t="s">
        <v>38</v>
      </c>
      <c r="B341" t="s">
        <v>39</v>
      </c>
    </row>
    <row r="342" spans="1:2" x14ac:dyDescent="0.25">
      <c r="A342" t="s">
        <v>40</v>
      </c>
      <c r="B342" t="s">
        <v>202</v>
      </c>
    </row>
    <row r="343" spans="1:2" x14ac:dyDescent="0.25">
      <c r="A343" t="s">
        <v>42</v>
      </c>
      <c r="B343" t="s">
        <v>203</v>
      </c>
    </row>
    <row r="344" spans="1:2" x14ac:dyDescent="0.25">
      <c r="A344" t="s">
        <v>44</v>
      </c>
      <c r="B344" t="s">
        <v>204</v>
      </c>
    </row>
    <row r="345" spans="1:2" x14ac:dyDescent="0.25">
      <c r="A345" t="s">
        <v>46</v>
      </c>
      <c r="B345" t="s">
        <v>205</v>
      </c>
    </row>
    <row r="346" spans="1:2" x14ac:dyDescent="0.25">
      <c r="A346" t="s">
        <v>48</v>
      </c>
      <c r="B346" t="s">
        <v>206</v>
      </c>
    </row>
    <row r="347" spans="1:2" x14ac:dyDescent="0.25">
      <c r="A347" t="s">
        <v>50</v>
      </c>
      <c r="B347">
        <v>298.14999999999998</v>
      </c>
    </row>
    <row r="348" spans="1:2" x14ac:dyDescent="0.25">
      <c r="A348" t="s">
        <v>15</v>
      </c>
    </row>
    <row r="349" spans="1:2" x14ac:dyDescent="0.25">
      <c r="A349" t="s">
        <v>207</v>
      </c>
    </row>
    <row r="350" spans="1:2" x14ac:dyDescent="0.25">
      <c r="A350" t="s">
        <v>32</v>
      </c>
      <c r="B350" t="s">
        <v>33</v>
      </c>
    </row>
    <row r="351" spans="1:2" x14ac:dyDescent="0.25">
      <c r="A351" t="s">
        <v>34</v>
      </c>
      <c r="B351" t="s">
        <v>35</v>
      </c>
    </row>
    <row r="352" spans="1:2" x14ac:dyDescent="0.25">
      <c r="A352" t="s">
        <v>36</v>
      </c>
      <c r="B352" t="s">
        <v>37</v>
      </c>
    </row>
    <row r="353" spans="1:2" x14ac:dyDescent="0.25">
      <c r="A353" t="s">
        <v>38</v>
      </c>
      <c r="B353" t="s">
        <v>39</v>
      </c>
    </row>
    <row r="354" spans="1:2" x14ac:dyDescent="0.25">
      <c r="A354" t="s">
        <v>40</v>
      </c>
      <c r="B354" t="s">
        <v>208</v>
      </c>
    </row>
    <row r="355" spans="1:2" x14ac:dyDescent="0.25">
      <c r="A355" t="s">
        <v>42</v>
      </c>
      <c r="B355" t="s">
        <v>209</v>
      </c>
    </row>
    <row r="356" spans="1:2" x14ac:dyDescent="0.25">
      <c r="A356" t="s">
        <v>44</v>
      </c>
      <c r="B356" t="s">
        <v>210</v>
      </c>
    </row>
    <row r="357" spans="1:2" x14ac:dyDescent="0.25">
      <c r="A357" t="s">
        <v>46</v>
      </c>
      <c r="B357" t="s">
        <v>211</v>
      </c>
    </row>
    <row r="358" spans="1:2" x14ac:dyDescent="0.25">
      <c r="A358" t="s">
        <v>48</v>
      </c>
      <c r="B358" t="s">
        <v>212</v>
      </c>
    </row>
    <row r="359" spans="1:2" x14ac:dyDescent="0.25">
      <c r="A359" t="s">
        <v>50</v>
      </c>
      <c r="B359">
        <v>298.14999999999998</v>
      </c>
    </row>
    <row r="360" spans="1:2" x14ac:dyDescent="0.25">
      <c r="A360" t="s">
        <v>15</v>
      </c>
    </row>
    <row r="361" spans="1:2" x14ac:dyDescent="0.25">
      <c r="A361" t="s">
        <v>213</v>
      </c>
    </row>
    <row r="362" spans="1:2" x14ac:dyDescent="0.25">
      <c r="A362" t="s">
        <v>32</v>
      </c>
      <c r="B362" t="s">
        <v>33</v>
      </c>
    </row>
    <row r="363" spans="1:2" x14ac:dyDescent="0.25">
      <c r="A363" t="s">
        <v>34</v>
      </c>
      <c r="B363" t="s">
        <v>35</v>
      </c>
    </row>
    <row r="364" spans="1:2" x14ac:dyDescent="0.25">
      <c r="A364" t="s">
        <v>36</v>
      </c>
      <c r="B364" t="s">
        <v>37</v>
      </c>
    </row>
    <row r="365" spans="1:2" x14ac:dyDescent="0.25">
      <c r="A365" t="s">
        <v>38</v>
      </c>
      <c r="B365" t="s">
        <v>39</v>
      </c>
    </row>
    <row r="366" spans="1:2" x14ac:dyDescent="0.25">
      <c r="A366" t="s">
        <v>40</v>
      </c>
      <c r="B366" t="s">
        <v>214</v>
      </c>
    </row>
    <row r="367" spans="1:2" x14ac:dyDescent="0.25">
      <c r="A367" t="s">
        <v>42</v>
      </c>
      <c r="B367" t="s">
        <v>215</v>
      </c>
    </row>
    <row r="368" spans="1:2" x14ac:dyDescent="0.25">
      <c r="A368" t="s">
        <v>44</v>
      </c>
      <c r="B368" t="s">
        <v>216</v>
      </c>
    </row>
    <row r="369" spans="1:2" x14ac:dyDescent="0.25">
      <c r="A369" t="s">
        <v>46</v>
      </c>
      <c r="B369" t="s">
        <v>217</v>
      </c>
    </row>
    <row r="370" spans="1:2" x14ac:dyDescent="0.25">
      <c r="A370" t="s">
        <v>48</v>
      </c>
      <c r="B370" t="s">
        <v>218</v>
      </c>
    </row>
    <row r="371" spans="1:2" x14ac:dyDescent="0.25">
      <c r="A371" t="s">
        <v>50</v>
      </c>
      <c r="B371">
        <v>298.14999999999998</v>
      </c>
    </row>
    <row r="372" spans="1:2" x14ac:dyDescent="0.25">
      <c r="A372" t="s">
        <v>15</v>
      </c>
    </row>
    <row r="373" spans="1:2" x14ac:dyDescent="0.25">
      <c r="A373" t="s">
        <v>219</v>
      </c>
    </row>
    <row r="374" spans="1:2" x14ac:dyDescent="0.25">
      <c r="A374" t="s">
        <v>32</v>
      </c>
      <c r="B374" t="s">
        <v>33</v>
      </c>
    </row>
    <row r="375" spans="1:2" x14ac:dyDescent="0.25">
      <c r="A375" t="s">
        <v>34</v>
      </c>
      <c r="B375" t="s">
        <v>35</v>
      </c>
    </row>
    <row r="376" spans="1:2" x14ac:dyDescent="0.25">
      <c r="A376" t="s">
        <v>36</v>
      </c>
      <c r="B376" t="s">
        <v>37</v>
      </c>
    </row>
    <row r="377" spans="1:2" x14ac:dyDescent="0.25">
      <c r="A377" t="s">
        <v>38</v>
      </c>
      <c r="B377" t="s">
        <v>39</v>
      </c>
    </row>
    <row r="378" spans="1:2" x14ac:dyDescent="0.25">
      <c r="A378" t="s">
        <v>40</v>
      </c>
      <c r="B378" t="s">
        <v>220</v>
      </c>
    </row>
    <row r="379" spans="1:2" x14ac:dyDescent="0.25">
      <c r="A379" t="s">
        <v>42</v>
      </c>
      <c r="B379" t="s">
        <v>221</v>
      </c>
    </row>
    <row r="380" spans="1:2" x14ac:dyDescent="0.25">
      <c r="A380" t="s">
        <v>44</v>
      </c>
      <c r="B380" t="s">
        <v>222</v>
      </c>
    </row>
    <row r="381" spans="1:2" x14ac:dyDescent="0.25">
      <c r="A381" t="s">
        <v>46</v>
      </c>
      <c r="B381" t="s">
        <v>223</v>
      </c>
    </row>
    <row r="382" spans="1:2" x14ac:dyDescent="0.25">
      <c r="A382" t="s">
        <v>48</v>
      </c>
      <c r="B382" t="s">
        <v>224</v>
      </c>
    </row>
    <row r="383" spans="1:2" x14ac:dyDescent="0.25">
      <c r="A383" t="s">
        <v>50</v>
      </c>
      <c r="B383">
        <v>298.14999999999998</v>
      </c>
    </row>
    <row r="384" spans="1:2" x14ac:dyDescent="0.25">
      <c r="A384" t="s">
        <v>15</v>
      </c>
    </row>
    <row r="385" spans="1:2" x14ac:dyDescent="0.25">
      <c r="A385" t="s">
        <v>225</v>
      </c>
    </row>
    <row r="386" spans="1:2" x14ac:dyDescent="0.25">
      <c r="A386" t="s">
        <v>32</v>
      </c>
      <c r="B386" t="s">
        <v>33</v>
      </c>
    </row>
    <row r="387" spans="1:2" x14ac:dyDescent="0.25">
      <c r="A387" t="s">
        <v>34</v>
      </c>
      <c r="B387" t="s">
        <v>35</v>
      </c>
    </row>
    <row r="388" spans="1:2" x14ac:dyDescent="0.25">
      <c r="A388" t="s">
        <v>36</v>
      </c>
      <c r="B388" t="s">
        <v>37</v>
      </c>
    </row>
    <row r="389" spans="1:2" x14ac:dyDescent="0.25">
      <c r="A389" t="s">
        <v>38</v>
      </c>
      <c r="B389" t="s">
        <v>39</v>
      </c>
    </row>
    <row r="390" spans="1:2" x14ac:dyDescent="0.25">
      <c r="A390" t="s">
        <v>40</v>
      </c>
      <c r="B390" t="s">
        <v>226</v>
      </c>
    </row>
    <row r="391" spans="1:2" x14ac:dyDescent="0.25">
      <c r="A391" t="s">
        <v>42</v>
      </c>
      <c r="B391" t="s">
        <v>227</v>
      </c>
    </row>
    <row r="392" spans="1:2" x14ac:dyDescent="0.25">
      <c r="A392" t="s">
        <v>44</v>
      </c>
      <c r="B392" t="s">
        <v>228</v>
      </c>
    </row>
    <row r="393" spans="1:2" x14ac:dyDescent="0.25">
      <c r="A393" t="s">
        <v>46</v>
      </c>
      <c r="B393" t="s">
        <v>229</v>
      </c>
    </row>
    <row r="394" spans="1:2" x14ac:dyDescent="0.25">
      <c r="A394" t="s">
        <v>48</v>
      </c>
      <c r="B394" t="s">
        <v>230</v>
      </c>
    </row>
    <row r="395" spans="1:2" x14ac:dyDescent="0.25">
      <c r="A395" t="s">
        <v>50</v>
      </c>
      <c r="B395">
        <v>298.14999999999998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0" sqref="B10"/>
    </sheetView>
  </sheetViews>
  <sheetFormatPr defaultRowHeight="15" x14ac:dyDescent="0.25"/>
  <cols>
    <col min="1" max="1" width="14.140625" customWidth="1"/>
  </cols>
  <sheetData>
    <row r="1" spans="1:3" x14ac:dyDescent="0.25">
      <c r="A1" t="s">
        <v>7</v>
      </c>
      <c r="B1">
        <v>10.5788815</v>
      </c>
      <c r="C1">
        <v>0.15659329999999999</v>
      </c>
    </row>
    <row r="2" spans="1:3" x14ac:dyDescent="0.25">
      <c r="A2" t="s">
        <v>8</v>
      </c>
      <c r="B2">
        <v>6.1790487000000001</v>
      </c>
      <c r="C2">
        <v>0.60851699999999997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</vt:lpstr>
      <vt:lpstr>stat</vt:lpstr>
      <vt:lpstr>dg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2017-10-02T12:10:09Z</dcterms:created>
  <dcterms:modified xsi:type="dcterms:W3CDTF">2018-05-07T20:31:07Z</dcterms:modified>
</cp:coreProperties>
</file>