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vonne\Dropbox (BMP Laserlab)\TIM_barrel\Manuscript\Molecular mechanism of allostery\input\CD-titration\"/>
    </mc:Choice>
  </mc:AlternateContent>
  <bookViews>
    <workbookView xWindow="0" yWindow="0" windowWidth="20985" windowHeight="6000" activeTab="2"/>
  </bookViews>
  <sheets>
    <sheet name="fit" sheetId="1" r:id="rId1"/>
    <sheet name="stat" sheetId="2" r:id="rId2"/>
    <sheet name="d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G257" i="1" l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J1" i="1"/>
  <c r="G1" i="1"/>
  <c r="F1" i="1"/>
  <c r="C1" i="1"/>
  <c r="B1" i="1"/>
</calcChain>
</file>

<file path=xl/sharedStrings.xml><?xml version="1.0" encoding="utf-8"?>
<sst xmlns="http://schemas.openxmlformats.org/spreadsheetml/2006/main" count="313" uniqueCount="173">
  <si>
    <t>Urea</t>
  </si>
  <si>
    <t xml:space="preserve">Protein </t>
  </si>
  <si>
    <t>#AA</t>
  </si>
  <si>
    <t>Final conc</t>
  </si>
  <si>
    <t>uM</t>
  </si>
  <si>
    <t>temp</t>
  </si>
  <si>
    <t>C</t>
  </si>
  <si>
    <t>Gni</t>
  </si>
  <si>
    <t>Giu</t>
  </si>
  <si>
    <t xml:space="preserve"> %-----------FIT INFO AND STATISTICS-----------%</t>
  </si>
  <si>
    <t xml:space="preserve">    DATA FROM FILE    240.0000000                          </t>
  </si>
  <si>
    <t xml:space="preserve">    MARQUARDT NON-LINEAR LEAST-SQUARES FIT</t>
  </si>
  <si>
    <t xml:space="preserve">    NUMERICAL PARTIAL DERIVATIVES</t>
  </si>
  <si>
    <t xml:space="preserve">    MATRIX INVERSION BY GAUSS-JORDAN</t>
  </si>
  <si>
    <t xml:space="preserve">    FIT TOLERANCE =    1.0000000000000000E-004</t>
  </si>
  <si>
    <t xml:space="preserve">    TOTAL # OF VAR PARAMETERS =          109</t>
  </si>
  <si>
    <t xml:space="preserve">    GOODNESS OF FIT =    1.0000000000000000     </t>
  </si>
  <si>
    <t xml:space="preserve"> %---------------   PARAMETERS  ---------------%</t>
  </si>
  <si>
    <t xml:space="preserve">                                    value             stddev     dependency</t>
  </si>
  <si>
    <t xml:space="preserve">     </t>
  </si>
  <si>
    <t xml:space="preserve"> &gt;&gt; BUFFER    11 [     240.00000]    240.0000000                          </t>
  </si>
  <si>
    <t xml:space="preserve">           TEMPERATURE (K) =    298.1500000</t>
  </si>
  <si>
    <t xml:space="preserve"> &gt;&gt; BUFFER    12 [     239.00000]    239.0000000                          </t>
  </si>
  <si>
    <t xml:space="preserve"> &gt;&gt; BUFFER    13 [     238.00000]    238.0000000                          </t>
  </si>
  <si>
    <t xml:space="preserve"> &gt;&gt; BUFFER    14 [     237.00000]    237.0000000                          </t>
  </si>
  <si>
    <t xml:space="preserve"> &gt;&gt; BUFFER    15 [     236.00000]    236.0000000                          </t>
  </si>
  <si>
    <t xml:space="preserve"> &gt;&gt; BUFFER    16 [     235.00000]    235.0000000                          </t>
  </si>
  <si>
    <t xml:space="preserve"> &gt;&gt; BUFFER    17 [     234.00000]    234.0000000                          </t>
  </si>
  <si>
    <t xml:space="preserve"> &gt;&gt; BUFFER    18 [     233.00000]    233.0000000                          </t>
  </si>
  <si>
    <t xml:space="preserve"> &gt;&gt; BUFFER    19 [     232.00000]    232.0000000                          </t>
  </si>
  <si>
    <t xml:space="preserve"> &gt;&gt; BUFFER    20 [     231.00000]    231.0000000                          </t>
  </si>
  <si>
    <t xml:space="preserve"> &gt;&gt; BUFFER    21 [     230.00000]    230.0000000                          </t>
  </si>
  <si>
    <t xml:space="preserve"> &gt;&gt; BUFFER    22 [     229.00000]    229.0000000                          </t>
  </si>
  <si>
    <t xml:space="preserve"> &gt;&gt; BUFFER    23 [     228.00000]    228.0000000                          </t>
  </si>
  <si>
    <t xml:space="preserve"> &gt;&gt; BUFFER    24 [     227.00000]    227.0000000                          </t>
  </si>
  <si>
    <t xml:space="preserve"> &gt;&gt; BUFFER    25 [     226.00000]    226.0000000                          </t>
  </si>
  <si>
    <t xml:space="preserve"> &gt;&gt; BUFFER    26 [     225.00000]    225.0000000                          </t>
  </si>
  <si>
    <t xml:space="preserve"> &gt;&gt; BUFFER    27 [     224.00000]    224.0000000                          </t>
  </si>
  <si>
    <t xml:space="preserve"> &gt;&gt; BUFFER    28 [     223.00000]    223.0000000                          </t>
  </si>
  <si>
    <t xml:space="preserve"> &gt;&gt; BUFFER    29 [     222.00000]    222.0000000                          </t>
  </si>
  <si>
    <t xml:space="preserve"> &gt;&gt; BUFFER    30 [     221.00000]    221.0000000                          </t>
  </si>
  <si>
    <t xml:space="preserve"> &gt;&gt; BUFFER    31 [     220.00000]    220.0000000                          </t>
  </si>
  <si>
    <t xml:space="preserve">  </t>
  </si>
  <si>
    <t>+/-</t>
  </si>
  <si>
    <t>Gni (Kcal/mol)</t>
  </si>
  <si>
    <t>=</t>
  </si>
  <si>
    <t>Ani (Kcal/mol/[D])</t>
  </si>
  <si>
    <t>Giu (Kcal/mol)</t>
  </si>
  <si>
    <t>Aiu (Kcal/mol/[D])</t>
  </si>
  <si>
    <t>SLOPE OF NATIVE BASELINE</t>
  </si>
  <si>
    <t>Y-INT OF NATIVE BASELINE</t>
  </si>
  <si>
    <t>SLOPE OF UNFOLDED BASELIN</t>
  </si>
  <si>
    <t>Y-INT OF UNFOLDED BASELIN</t>
  </si>
  <si>
    <t>Z PARAMETER</t>
  </si>
  <si>
    <t>TEMPERATURE (K)</t>
  </si>
  <si>
    <t>SsWT</t>
  </si>
  <si>
    <t xml:space="preserve"> Filename: file.stat     Date:               Time:         </t>
  </si>
  <si>
    <t xml:space="preserve">    RANGE OF POINTS USED FOR FIT:    1   40</t>
  </si>
  <si>
    <t xml:space="preserve">    CORRESPONDING DATA RANGE:       0.2710</t>
  </si>
  <si>
    <t xml:space="preserve">    CHISQ CONVERGED IN            5  ITERATIONS</t>
  </si>
  <si>
    <t xml:space="preserve">    TOTAL # OF DATA POINTS =          840</t>
  </si>
  <si>
    <t xml:space="preserve">    NO. DEGREES OF FREEDOM =          731</t>
  </si>
  <si>
    <t xml:space="preserve">    CHI-SQUARED=    12.127454237183986     </t>
  </si>
  <si>
    <t xml:space="preserve">    REDUCED CHI-SQUARED =    1.6590224674670296E-002</t>
  </si>
  <si>
    <t xml:space="preserve">            Gni (Kcal/mol) =      7.0129228  +/-      0.0887818  0.9706550</t>
  </si>
  <si>
    <t xml:space="preserve">        Ani (Kcal/mol/[D]) =      1.9149432  +/-      0.0265020  0.9729075</t>
  </si>
  <si>
    <t xml:space="preserve">            Giu (Kcal/mol) =      4.1777360  +/-      0.2445789  0.9910406</t>
  </si>
  <si>
    <t xml:space="preserve">        Aiu (Kcal/mol/[D]) =      0.8207614  +/-      0.0396301  0.9893923</t>
  </si>
  <si>
    <t xml:space="preserve">  SLOPE OF NATIVE BASELINE =     -0.0227824  +/-      0.0487963  0.6913979</t>
  </si>
  <si>
    <t xml:space="preserve">  Y-INT OF NATIVE BASELINE =     -7.6077698  +/-      0.0884086  0.6330898</t>
  </si>
  <si>
    <t xml:space="preserve"> SLOPE OF UNFOLDED BASELIN =      0.1186531  +/-      0.0599546  0.9309261</t>
  </si>
  <si>
    <t xml:space="preserve"> Y-INT OF UNFOLDED BASELIN =     -3.8035183  +/-      0.4770699  0.9384533</t>
  </si>
  <si>
    <t xml:space="preserve">               Z PARAMETER =      0.6299058  +/-      0.0721502  0.7700947</t>
  </si>
  <si>
    <t xml:space="preserve">  SLOPE OF NATIVE BASELINE =     -0.0227650  +/-      0.0488207  0.6909846</t>
  </si>
  <si>
    <t xml:space="preserve">  Y-INT OF NATIVE BASELINE =     -9.3945659  +/-      0.0884124  0.6329205</t>
  </si>
  <si>
    <t xml:space="preserve"> SLOPE OF UNFOLDED BASELIN =      0.1562569  +/-      0.0602929  0.9313432</t>
  </si>
  <si>
    <t xml:space="preserve"> Y-INT OF UNFOLDED BASELIN =     -4.5582180  +/-      0.4804642  0.9389378</t>
  </si>
  <si>
    <t xml:space="preserve">               Z PARAMETER =      0.6334606  +/-      0.0589025  0.7783446</t>
  </si>
  <si>
    <t xml:space="preserve">  SLOPE OF NATIVE BASELINE =     -0.0296712  +/-      0.0489067  0.6922965</t>
  </si>
  <si>
    <t xml:space="preserve">  Y-INT OF NATIVE BASELINE =    -11.4421819  +/-      0.0884496  0.6333257</t>
  </si>
  <si>
    <t xml:space="preserve"> SLOPE OF UNFOLDED BASELIN =      0.1886816  +/-      0.0606373  0.9316932</t>
  </si>
  <si>
    <t xml:space="preserve"> Y-INT OF UNFOLDED BASELIN =     -5.3247476  +/-      0.4841653  0.9393377</t>
  </si>
  <si>
    <t xml:space="preserve">               Z PARAMETER =      0.6286405  +/-      0.0491104  0.7887355</t>
  </si>
  <si>
    <t xml:space="preserve">  SLOPE OF NATIVE BASELINE =     -0.0363653  +/-      0.0490168  0.6936997</t>
  </si>
  <si>
    <t xml:space="preserve">  Y-INT OF NATIVE BASELINE =    -13.7529360  +/-      0.0884945  0.6337453</t>
  </si>
  <si>
    <t xml:space="preserve"> SLOPE OF UNFOLDED BASELIN =      0.2244106  +/-      0.0611863  0.9322694</t>
  </si>
  <si>
    <t xml:space="preserve"> Y-INT OF UNFOLDED BASELIN =     -6.1353266  +/-      0.4899492  0.9399924</t>
  </si>
  <si>
    <t xml:space="preserve">               Z PARAMETER =      0.6241676  +/-      0.0422836  0.8018177</t>
  </si>
  <si>
    <t xml:space="preserve">  SLOPE OF NATIVE BASELINE =     -0.0384878  +/-      0.0491503  0.6953672</t>
  </si>
  <si>
    <t xml:space="preserve">  Y-INT OF NATIVE BASELINE =    -16.2703321  +/-      0.0885472  0.6342395</t>
  </si>
  <si>
    <t xml:space="preserve"> SLOPE OF UNFOLDED BASELIN =      0.2717892  +/-      0.0619892  0.9331042</t>
  </si>
  <si>
    <t xml:space="preserve"> Y-INT OF UNFOLDED BASELIN =     -7.0196953  +/-      0.4982891  0.9409258</t>
  </si>
  <si>
    <t xml:space="preserve">               Z PARAMETER =      0.6189087  +/-      0.0376989  0.8164566</t>
  </si>
  <si>
    <t xml:space="preserve">  SLOPE OF NATIVE BASELINE =     -0.0428681  +/-      0.0493209  0.6974032</t>
  </si>
  <si>
    <t xml:space="preserve">  Y-INT OF NATIVE BASELINE =    -18.9799373  +/-      0.0886134  0.6348392</t>
  </si>
  <si>
    <t xml:space="preserve"> SLOPE OF UNFOLDED BASELIN =      0.3191970  +/-      0.0630685  0.9341997</t>
  </si>
  <si>
    <t xml:space="preserve"> Y-INT OF UNFOLDED BASELIN =     -7.9172492  +/-      0.5094360  0.9421365</t>
  </si>
  <si>
    <t xml:space="preserve">               Z PARAMETER =      0.6127051  +/-      0.0345381  0.8319365</t>
  </si>
  <si>
    <t xml:space="preserve">  SLOPE OF NATIVE BASELINE =     -0.0343521  +/-      0.0495582  0.7005016</t>
  </si>
  <si>
    <t xml:space="preserve">  Y-INT OF NATIVE BASELINE =    -21.8086535  +/-      0.0887080  0.6357835</t>
  </si>
  <si>
    <t xml:space="preserve"> SLOPE OF UNFOLDED BASELIN =      0.3567289  +/-      0.0643303  0.9354090</t>
  </si>
  <si>
    <t xml:space="preserve"> Y-INT OF UNFOLDED BASELIN =     -8.6976971  +/-      0.5225789  0.9434572</t>
  </si>
  <si>
    <t xml:space="preserve">               Z PARAMETER =      0.6022456  +/-      0.0324236  0.8471917</t>
  </si>
  <si>
    <t xml:space="preserve">  SLOPE OF NATIVE BASELINE =     -0.0345890  +/-      0.0497719  0.7023187</t>
  </si>
  <si>
    <t xml:space="preserve">  Y-INT OF NATIVE BASELINE =    -24.7252850  +/-      0.0887829  0.6362708</t>
  </si>
  <si>
    <t xml:space="preserve"> SLOPE OF UNFOLDED BASELIN =      0.4220854  +/-      0.0660482  0.9370634</t>
  </si>
  <si>
    <t xml:space="preserve"> Y-INT OF UNFOLDED BASELIN =     -9.6867836  +/-      0.5399164  0.9452308</t>
  </si>
  <si>
    <t xml:space="preserve">               Z PARAMETER =      0.5988653  +/-      0.0309871  0.8609016</t>
  </si>
  <si>
    <t xml:space="preserve">  SLOPE OF NATIVE BASELINE =     -0.0243580  +/-      0.0500613  0.7055817</t>
  </si>
  <si>
    <t xml:space="preserve">  Y-INT OF NATIVE BASELINE =    -27.7324794  +/-      0.0888914  0.6372432</t>
  </si>
  <si>
    <t xml:space="preserve"> SLOPE OF UNFOLDED BASELIN =      0.4711382  +/-      0.0679493  0.9387518</t>
  </si>
  <si>
    <t xml:space="preserve"> Y-INT OF UNFOLDED BASELIN =    -10.5800687  +/-      0.5592450  0.9470050</t>
  </si>
  <si>
    <t xml:space="preserve">               Z PARAMETER =      0.5889933  +/-      0.0300777  0.8736108</t>
  </si>
  <si>
    <t xml:space="preserve">  SLOPE OF NATIVE BASELINE =     -0.0216225  +/-      0.0503704  0.7086954</t>
  </si>
  <si>
    <t xml:space="preserve">  Y-INT OF NATIVE BASELINE =    -30.6192808  +/-      0.0890037  0.6381549</t>
  </si>
  <si>
    <t xml:space="preserve"> SLOPE OF UNFOLDED BASELIN =      0.5156484  +/-      0.0700983  0.9405696</t>
  </si>
  <si>
    <t xml:space="preserve"> Y-INT OF UNFOLDED BASELIN =    -11.3858163  +/-      0.5808694  0.9488805</t>
  </si>
  <si>
    <t xml:space="preserve">               Z PARAMETER =      0.5805717  +/-      0.0294811  0.8845635</t>
  </si>
  <si>
    <t xml:space="preserve">  SLOPE OF NATIVE BASELINE =     -0.0066713  +/-      0.0506615  0.7113002</t>
  </si>
  <si>
    <t xml:space="preserve">  Y-INT OF NATIVE BASELINE =    -33.3516841  +/-      0.0891066  0.6388996</t>
  </si>
  <si>
    <t xml:space="preserve"> SLOPE OF UNFOLDED BASELIN =      0.5772526  +/-      0.0722421  0.9422917</t>
  </si>
  <si>
    <t xml:space="preserve"> Y-INT OF UNFOLDED BASELIN =    -12.2947585  +/-      0.6022358  0.9506268</t>
  </si>
  <si>
    <t xml:space="preserve">               Z PARAMETER =      0.5745385  +/-      0.0291050  0.8931097</t>
  </si>
  <si>
    <t xml:space="preserve">  SLOPE OF NATIVE BASELINE =  0.3493795E-04  +/-  0.5097520E-01  0.7143620</t>
  </si>
  <si>
    <t xml:space="preserve">  Y-INT OF NATIVE BASELINE =    -35.9377595  +/-      0.0892194  0.6398124</t>
  </si>
  <si>
    <t xml:space="preserve"> SLOPE OF UNFOLDED BASELIN =      0.6269617  +/-      0.0744700  0.9439623</t>
  </si>
  <si>
    <t xml:space="preserve"> Y-INT OF UNFOLDED BASELIN =    -13.1503394  +/-      0.6244005  0.9522893</t>
  </si>
  <si>
    <t xml:space="preserve">               Z PARAMETER =      0.5661521  +/-      0.0289193  0.9005051</t>
  </si>
  <si>
    <t xml:space="preserve">  SLOPE OF NATIVE BASELINE =      0.0320827  +/-      0.0512847  0.7172962</t>
  </si>
  <si>
    <t xml:space="preserve">  Y-INT OF NATIVE BASELINE =    -38.2671489  +/-      0.0893315  0.6406993</t>
  </si>
  <si>
    <t xml:space="preserve"> SLOPE OF UNFOLDED BASELIN =      0.6695200  +/-      0.0764092  0.9453328</t>
  </si>
  <si>
    <t xml:space="preserve"> Y-INT OF UNFOLDED BASELIN =    -13.8933756  +/-      0.6436498  0.9536332</t>
  </si>
  <si>
    <t xml:space="preserve">               Z PARAMETER =      0.5582003  +/-      0.0288298  0.9061771</t>
  </si>
  <si>
    <t xml:space="preserve">  SLOPE OF NATIVE BASELINE =      0.0491541  +/-      0.0515442  0.7196103</t>
  </si>
  <si>
    <t xml:space="preserve">  Y-INT OF NATIVE BASELINE =    -40.2675067  +/-      0.0894241  0.6413943</t>
  </si>
  <si>
    <t xml:space="preserve"> SLOPE OF UNFOLDED BASELIN =      0.7181959  +/-      0.0782029  0.9465495</t>
  </si>
  <si>
    <t xml:space="preserve"> Y-INT OF UNFOLDED BASELIN =    -14.6627741  +/-      0.6613272  0.9548129</t>
  </si>
  <si>
    <t xml:space="preserve">               Z PARAMETER =      0.5523161  +/-      0.0287889  0.9105522</t>
  </si>
  <si>
    <t xml:space="preserve">  SLOPE OF NATIVE BASELINE =      0.0607574  +/-      0.0518810  0.7232033</t>
  </si>
  <si>
    <t xml:space="preserve">  Y-INT OF NATIVE BASELINE =    -41.8998633  +/-      0.0895515  0.6425563</t>
  </si>
  <si>
    <t xml:space="preserve"> SLOPE OF UNFOLDED BASELIN =      0.7031811  +/-      0.0798548  0.9475822</t>
  </si>
  <si>
    <t xml:space="preserve"> Y-INT OF UNFOLDED BASELIN =    -14.9320397  +/-      0.6777869  0.9557934</t>
  </si>
  <si>
    <t xml:space="preserve">               Z PARAMETER =      0.5405128  +/-      0.0288979  0.9145939</t>
  </si>
  <si>
    <t xml:space="preserve">  SLOPE OF NATIVE BASELINE =      0.0784666  +/-      0.0520392  0.7247391</t>
  </si>
  <si>
    <t xml:space="preserve">  Y-INT OF NATIVE BASELINE =    -43.1429271  +/-      0.0896095  0.6430454</t>
  </si>
  <si>
    <t xml:space="preserve"> SLOPE OF UNFOLDED BASELIN =      0.7457412  +/-      0.0809089  0.9482368</t>
  </si>
  <si>
    <t xml:space="preserve"> Y-INT OF UNFOLDED BASELIN =    -15.6023272  +/-      0.6881558  0.9564143</t>
  </si>
  <si>
    <t xml:space="preserve">               Z PARAMETER =      0.5358700  +/-      0.0289473  0.9166518</t>
  </si>
  <si>
    <t xml:space="preserve">  SLOPE OF NATIVE BASELINE =      0.0882455  +/-      0.0522319  0.7270816</t>
  </si>
  <si>
    <t xml:space="preserve">  Y-INT OF NATIVE BASELINE =    -44.0399935  +/-      0.0896855  0.6438454</t>
  </si>
  <si>
    <t xml:space="preserve"> SLOPE OF UNFOLDED BASELIN =      0.7547315  +/-      0.0818064  0.9487510</t>
  </si>
  <si>
    <t xml:space="preserve"> Y-INT OF UNFOLDED BASELIN =    -15.9800750  +/-      0.6971367  0.9568901</t>
  </si>
  <si>
    <t xml:space="preserve">               Z PARAMETER =      0.5269534  +/-      0.0291091  0.9184901</t>
  </si>
  <si>
    <t xml:space="preserve">  SLOPE OF NATIVE BASELINE =      0.0746553  +/-      0.0522871  0.7279121</t>
  </si>
  <si>
    <t xml:space="preserve">  Y-INT OF NATIVE BASELINE =    -44.5488337  +/-      0.0897076  0.6441374</t>
  </si>
  <si>
    <t xml:space="preserve"> SLOPE OF UNFOLDED BASELIN =      0.7865898  +/-      0.0823581  0.9490725</t>
  </si>
  <si>
    <t xml:space="preserve"> Y-INT OF UNFOLDED BASELIN =    -16.4885805  +/-      0.7025869  0.9571897</t>
  </si>
  <si>
    <t xml:space="preserve">               Z PARAMETER =      0.5233015  +/-      0.0292042  0.9192921</t>
  </si>
  <si>
    <t xml:space="preserve">  SLOPE OF NATIVE BASELINE =      0.0587472  +/-      0.0523443  0.7287555</t>
  </si>
  <si>
    <t xml:space="preserve">  Y-INT OF NATIVE BASELINE =    -44.7804344  +/-      0.0897320  0.6444409</t>
  </si>
  <si>
    <t xml:space="preserve"> SLOPE OF UNFOLDED BASELIN =      0.7652363  +/-      0.0825208  0.9491510</t>
  </si>
  <si>
    <t xml:space="preserve"> Y-INT OF UNFOLDED BASELIN =    -16.6413046  +/-      0.7042774  0.9572574</t>
  </si>
  <si>
    <t xml:space="preserve">               Z PARAMETER =      0.5196176  +/-      0.0292860  0.9196565</t>
  </si>
  <si>
    <t xml:space="preserve">  SLOPE OF NATIVE BASELINE =      0.0544232  +/-      0.0521073  0.7270494</t>
  </si>
  <si>
    <t xml:space="preserve">  Y-INT OF NATIVE BASELINE =    -44.7941283  +/-      0.0896437  0.6439123</t>
  </si>
  <si>
    <t xml:space="preserve"> SLOPE OF UNFOLDED BASELIN =      0.8940249  +/-      0.0821973  0.9489698</t>
  </si>
  <si>
    <t xml:space="preserve"> Y-INT OF UNFOLDED BASELIN =    -17.8627513  +/-      0.7010292  0.9570897</t>
  </si>
  <si>
    <t xml:space="preserve">               Z PARAMETER =      0.5227924  +/-      0.0293515  0.9182628</t>
  </si>
  <si>
    <t xml:space="preserve">  SLOPE OF NATIVE BASELINE =      0.0521804  +/-      0.0519733  0.7262604</t>
  </si>
  <si>
    <t xml:space="preserve">  Y-INT OF NATIVE BASELINE =    -44.6093100  +/-      0.0895958  0.6436902</t>
  </si>
  <si>
    <t xml:space="preserve"> SLOPE OF UNFOLDED BASELIN =      0.9469918  +/-      0.0818078  0.9487303</t>
  </si>
  <si>
    <t xml:space="preserve"> Y-INT OF UNFOLDED BASELIN =    -18.4086525  +/-      0.6972248  0.9568610</t>
  </si>
  <si>
    <t xml:space="preserve">               Z PARAMETER =      0.5233623  +/-      0.0294258  0.9171764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</si>
</sst>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"/>
  <sheetViews>
    <sheetView workbookViewId="0">
      <selection activeCell="L51" sqref="L51"/>
    </sheetView>
  </sheetViews>
  <sheetFormatPr defaultRowHeight="15" x14ac:dyDescent="0.25"/>
  <cols>
    <col min="2" max="2" width="11.5703125" customWidth="1"/>
    <col min="6" max="6" width="10.7109375" customWidth="1"/>
    <col min="10" max="10" width="13.28515625" customWidth="1"/>
  </cols>
  <sheetData>
    <row r="1" spans="1:16" ht="45" x14ac:dyDescent="0.25">
      <c r="A1" s="1" t="s">
        <v>0</v>
      </c>
      <c r="B1" s="1" t="str">
        <f>CONCATENATE($O$1,"-Data")</f>
        <v>SsWT-Data</v>
      </c>
      <c r="C1" s="1" t="str">
        <f>CONCATENATE($O$1,"-Data-MRE")</f>
        <v>SsWT-Data-MRE</v>
      </c>
      <c r="D1" s="1"/>
      <c r="E1" s="1" t="s">
        <v>0</v>
      </c>
      <c r="F1" s="1" t="str">
        <f>CONCATENATE($O$1,"-Model")</f>
        <v>SsWT-Model</v>
      </c>
      <c r="G1" s="1" t="str">
        <f>CONCATENATE($O$1,"-Model-MRE")</f>
        <v>SsWT-Model-MRE</v>
      </c>
      <c r="H1" s="1"/>
      <c r="I1" s="1" t="s">
        <v>0</v>
      </c>
      <c r="J1" s="1" t="str">
        <f>CONCATENATE($O$1,"-Residual")</f>
        <v>SsWT-Residual</v>
      </c>
      <c r="K1" s="1"/>
      <c r="N1" t="s">
        <v>1</v>
      </c>
      <c r="O1" t="s">
        <v>55</v>
      </c>
    </row>
    <row r="2" spans="1:16" x14ac:dyDescent="0.25">
      <c r="A2" s="2">
        <v>0.27100000000000002</v>
      </c>
      <c r="B2" s="2">
        <v>-44.77657</v>
      </c>
      <c r="C2">
        <f>(B2*100000)/($O$2*0.5*$O$3)</f>
        <v>-12284.38134430727</v>
      </c>
      <c r="E2" s="2">
        <v>0.27100000000000002</v>
      </c>
      <c r="F2" s="2">
        <v>-44.76426</v>
      </c>
      <c r="G2">
        <f>(F2*100000)/($O$2*0.5*$O$3)</f>
        <v>-12281.004115226337</v>
      </c>
      <c r="I2" s="2">
        <v>0.27100000000000002</v>
      </c>
      <c r="J2" s="2">
        <v>-1.2311880000000001E-2</v>
      </c>
      <c r="N2" t="s">
        <v>2</v>
      </c>
      <c r="O2">
        <v>243</v>
      </c>
    </row>
    <row r="3" spans="1:16" x14ac:dyDescent="0.25">
      <c r="A3" s="2">
        <v>0.28299999999999997</v>
      </c>
      <c r="B3" s="2">
        <v>-44.374569999999999</v>
      </c>
      <c r="C3">
        <f t="shared" ref="C3:C44" si="0">(B3*100000)/($O$2*0.5*$O$3)</f>
        <v>-12174.093278463648</v>
      </c>
      <c r="E3" s="2">
        <v>0.30619610000000003</v>
      </c>
      <c r="F3" s="2">
        <v>-44.762160000000002</v>
      </c>
      <c r="G3">
        <f t="shared" ref="G3:G66" si="1">(F3*100000)/($O$2*0.5*$O$3)</f>
        <v>-12280.427983539095</v>
      </c>
      <c r="I3" s="2">
        <v>0.28299999999999997</v>
      </c>
      <c r="J3" s="2">
        <v>0.38897340000000002</v>
      </c>
      <c r="K3" s="2"/>
      <c r="N3" t="s">
        <v>3</v>
      </c>
      <c r="O3">
        <v>3</v>
      </c>
      <c r="P3" t="s">
        <v>4</v>
      </c>
    </row>
    <row r="4" spans="1:16" x14ac:dyDescent="0.25">
      <c r="A4" s="2">
        <v>0.318</v>
      </c>
      <c r="B4" s="2">
        <v>-44.776969999999999</v>
      </c>
      <c r="C4">
        <f t="shared" si="0"/>
        <v>-12284.491083676268</v>
      </c>
      <c r="E4" s="2">
        <v>0.34139219999999998</v>
      </c>
      <c r="F4" s="2">
        <v>-44.760060000000003</v>
      </c>
      <c r="G4">
        <f t="shared" si="1"/>
        <v>-12279.851851851852</v>
      </c>
      <c r="I4" s="2">
        <v>0.318</v>
      </c>
      <c r="J4" s="2">
        <v>-1.551218E-2</v>
      </c>
      <c r="K4" s="2"/>
      <c r="N4" t="s">
        <v>5</v>
      </c>
      <c r="O4">
        <v>30</v>
      </c>
      <c r="P4" t="s">
        <v>6</v>
      </c>
    </row>
    <row r="5" spans="1:16" x14ac:dyDescent="0.25">
      <c r="A5" s="2">
        <v>0.29399999999999998</v>
      </c>
      <c r="B5" s="2">
        <v>-44.821570000000001</v>
      </c>
      <c r="C5">
        <f t="shared" si="0"/>
        <v>-12296.727023319616</v>
      </c>
      <c r="E5" s="2">
        <v>0.37658819999999998</v>
      </c>
      <c r="F5" s="2">
        <v>-44.757950000000001</v>
      </c>
      <c r="G5">
        <f t="shared" si="1"/>
        <v>-12279.272976680384</v>
      </c>
      <c r="I5" s="2">
        <v>0.29399999999999998</v>
      </c>
      <c r="J5" s="2">
        <v>-5.8681200000000003E-2</v>
      </c>
      <c r="K5" s="2"/>
    </row>
    <row r="6" spans="1:16" x14ac:dyDescent="0.25">
      <c r="A6" s="2">
        <v>0.79</v>
      </c>
      <c r="B6" s="2">
        <v>-44.681269999999998</v>
      </c>
      <c r="C6">
        <f t="shared" si="0"/>
        <v>-12258.235939643348</v>
      </c>
      <c r="E6" s="2">
        <v>0.41178429999999999</v>
      </c>
      <c r="F6" s="2">
        <v>-44.755839999999999</v>
      </c>
      <c r="G6">
        <f t="shared" si="1"/>
        <v>-12278.694101508916</v>
      </c>
      <c r="I6" s="2">
        <v>0.79</v>
      </c>
      <c r="J6" s="2">
        <v>5.1364029999999998E-2</v>
      </c>
      <c r="K6" s="2"/>
    </row>
    <row r="7" spans="1:16" x14ac:dyDescent="0.25">
      <c r="A7" s="2">
        <v>1.038</v>
      </c>
      <c r="B7" s="2">
        <v>-44.879370000000002</v>
      </c>
      <c r="C7">
        <f t="shared" si="0"/>
        <v>-12312.584362139918</v>
      </c>
      <c r="E7" s="2">
        <v>0.4469804</v>
      </c>
      <c r="F7" s="2">
        <v>-44.753720000000001</v>
      </c>
      <c r="G7">
        <f t="shared" si="1"/>
        <v>-12278.112482853223</v>
      </c>
      <c r="I7" s="2">
        <v>1.038</v>
      </c>
      <c r="J7" s="2">
        <v>-0.16304350000000001</v>
      </c>
      <c r="K7" s="2"/>
    </row>
    <row r="8" spans="1:16" x14ac:dyDescent="0.25">
      <c r="A8" s="2">
        <v>1.381</v>
      </c>
      <c r="B8" s="2">
        <v>-44.656570000000002</v>
      </c>
      <c r="C8">
        <f t="shared" si="0"/>
        <v>-12251.459533607682</v>
      </c>
      <c r="E8" s="2">
        <v>0.48217650000000001</v>
      </c>
      <c r="F8" s="2">
        <v>-44.751600000000003</v>
      </c>
      <c r="G8">
        <f t="shared" si="1"/>
        <v>-12277.530864197532</v>
      </c>
      <c r="I8" s="2">
        <v>1.381</v>
      </c>
      <c r="J8" s="2">
        <v>3.313617E-2</v>
      </c>
      <c r="K8" s="2"/>
    </row>
    <row r="9" spans="1:16" x14ac:dyDescent="0.25">
      <c r="A9" s="2">
        <v>1.7130000000000001</v>
      </c>
      <c r="B9" s="2">
        <v>-45.10707</v>
      </c>
      <c r="C9">
        <f t="shared" si="0"/>
        <v>-12375.053497942386</v>
      </c>
      <c r="E9" s="2">
        <v>0.51737259999999996</v>
      </c>
      <c r="F9" s="2">
        <v>-44.749470000000002</v>
      </c>
      <c r="G9">
        <f t="shared" si="1"/>
        <v>-12276.946502057614</v>
      </c>
      <c r="I9" s="2">
        <v>1.7130000000000001</v>
      </c>
      <c r="J9" s="2">
        <v>-0.45572049999999997</v>
      </c>
      <c r="K9" s="2"/>
    </row>
    <row r="10" spans="1:16" x14ac:dyDescent="0.25">
      <c r="A10" s="2">
        <v>1.903</v>
      </c>
      <c r="B10" s="2">
        <v>-44.990070000000003</v>
      </c>
      <c r="C10">
        <f t="shared" si="0"/>
        <v>-12342.954732510289</v>
      </c>
      <c r="E10" s="2">
        <v>0.55256859999999997</v>
      </c>
      <c r="F10" s="2">
        <v>-44.747329999999998</v>
      </c>
      <c r="G10">
        <f t="shared" si="1"/>
        <v>-12276.35939643347</v>
      </c>
      <c r="I10" s="2">
        <v>1.903</v>
      </c>
      <c r="J10" s="2">
        <v>-0.37444640000000001</v>
      </c>
      <c r="K10" s="2"/>
    </row>
    <row r="11" spans="1:16" x14ac:dyDescent="0.25">
      <c r="A11" s="2">
        <v>2.093</v>
      </c>
      <c r="B11" s="2">
        <v>-44.543970000000002</v>
      </c>
      <c r="C11">
        <f t="shared" si="0"/>
        <v>-12220.567901234568</v>
      </c>
      <c r="E11" s="2">
        <v>0.58776470000000003</v>
      </c>
      <c r="F11" s="2">
        <v>-44.745179999999998</v>
      </c>
      <c r="G11">
        <f t="shared" si="1"/>
        <v>-12275.769547325102</v>
      </c>
      <c r="I11" s="2">
        <v>2.093</v>
      </c>
      <c r="J11" s="2">
        <v>1.4700680000000001E-2</v>
      </c>
      <c r="K11" s="2"/>
    </row>
    <row r="12" spans="1:16" x14ac:dyDescent="0.25">
      <c r="A12" s="2">
        <v>2.4260000000000002</v>
      </c>
      <c r="B12" s="2">
        <v>-44.231769999999997</v>
      </c>
      <c r="C12">
        <f t="shared" si="0"/>
        <v>-12134.916323731139</v>
      </c>
      <c r="E12" s="2">
        <v>0.62296079999999998</v>
      </c>
      <c r="F12" s="2">
        <v>-44.743029999999997</v>
      </c>
      <c r="G12">
        <f t="shared" si="1"/>
        <v>-12275.179698216736</v>
      </c>
      <c r="I12" s="2">
        <v>2.4260000000000002</v>
      </c>
      <c r="J12" s="2">
        <v>0.112579</v>
      </c>
      <c r="K12" s="2"/>
    </row>
    <row r="13" spans="1:16" x14ac:dyDescent="0.25">
      <c r="A13" s="2">
        <v>2.581</v>
      </c>
      <c r="B13" s="2">
        <v>-43.849269999999997</v>
      </c>
      <c r="C13">
        <f t="shared" si="0"/>
        <v>-12029.9780521262</v>
      </c>
      <c r="E13" s="2">
        <v>0.65815690000000004</v>
      </c>
      <c r="F13" s="2">
        <v>-44.740859999999998</v>
      </c>
      <c r="G13">
        <f t="shared" si="1"/>
        <v>-12274.584362139918</v>
      </c>
      <c r="I13" s="2">
        <v>2.581</v>
      </c>
      <c r="J13" s="2">
        <v>0.29387629999999998</v>
      </c>
      <c r="K13" s="2"/>
    </row>
    <row r="14" spans="1:16" x14ac:dyDescent="0.25">
      <c r="A14" s="2">
        <v>2.8439999999999999</v>
      </c>
      <c r="B14" s="2">
        <v>-43.098269999999999</v>
      </c>
      <c r="C14">
        <f t="shared" si="0"/>
        <v>-11823.942386831275</v>
      </c>
      <c r="E14" s="2">
        <v>0.693353</v>
      </c>
      <c r="F14" s="2">
        <v>-44.738689999999998</v>
      </c>
      <c r="G14">
        <f t="shared" si="1"/>
        <v>-12273.9890260631</v>
      </c>
      <c r="I14" s="2">
        <v>2.8439999999999999</v>
      </c>
      <c r="J14" s="2">
        <v>0.3902738</v>
      </c>
      <c r="K14" s="2"/>
    </row>
    <row r="15" spans="1:16" x14ac:dyDescent="0.25">
      <c r="A15" s="2">
        <v>3.1059999999999999</v>
      </c>
      <c r="B15" s="2">
        <v>-41.968170000000001</v>
      </c>
      <c r="C15">
        <f t="shared" si="0"/>
        <v>-11513.901234567902</v>
      </c>
      <c r="E15" s="2">
        <v>0.728549</v>
      </c>
      <c r="F15" s="2">
        <v>-44.736490000000003</v>
      </c>
      <c r="G15">
        <f t="shared" si="1"/>
        <v>-12273.385459533607</v>
      </c>
      <c r="I15" s="2">
        <v>3.1059999999999999</v>
      </c>
      <c r="J15" s="2">
        <v>0.13622419999999999</v>
      </c>
      <c r="K15" s="2"/>
    </row>
    <row r="16" spans="1:16" x14ac:dyDescent="0.25">
      <c r="A16" s="2">
        <v>3.4180000000000001</v>
      </c>
      <c r="B16" s="2">
        <v>-39.028269999999999</v>
      </c>
      <c r="C16">
        <f t="shared" si="0"/>
        <v>-10707.344307270234</v>
      </c>
      <c r="E16" s="2">
        <v>0.76374509999999995</v>
      </c>
      <c r="F16" s="2">
        <v>-44.734290000000001</v>
      </c>
      <c r="G16">
        <f t="shared" si="1"/>
        <v>-12272.781893004116</v>
      </c>
      <c r="I16" s="2">
        <v>3.4180000000000001</v>
      </c>
      <c r="J16" s="2">
        <v>-0.1720546</v>
      </c>
      <c r="K16" s="2"/>
    </row>
    <row r="17" spans="1:11" x14ac:dyDescent="0.25">
      <c r="A17" s="2">
        <v>3.4780000000000002</v>
      </c>
      <c r="B17" s="2">
        <v>-38.507170000000002</v>
      </c>
      <c r="C17">
        <f t="shared" si="0"/>
        <v>-10564.38134430727</v>
      </c>
      <c r="E17" s="2">
        <v>0.79894120000000002</v>
      </c>
      <c r="F17" s="2">
        <v>-44.732059999999997</v>
      </c>
      <c r="G17">
        <f t="shared" si="1"/>
        <v>-12272.170096021948</v>
      </c>
      <c r="I17" s="2">
        <v>3.4780000000000002</v>
      </c>
      <c r="J17" s="2">
        <v>-0.4968013</v>
      </c>
      <c r="K17" s="2"/>
    </row>
    <row r="18" spans="1:11" x14ac:dyDescent="0.25">
      <c r="A18" s="2">
        <v>3.718</v>
      </c>
      <c r="B18" s="2">
        <v>-33.900970000000001</v>
      </c>
      <c r="C18">
        <f t="shared" si="0"/>
        <v>-9300.677640603566</v>
      </c>
      <c r="E18" s="2">
        <v>0.83413729999999997</v>
      </c>
      <c r="F18" s="2">
        <v>-44.729819999999997</v>
      </c>
      <c r="G18">
        <f t="shared" si="1"/>
        <v>-12271.555555555555</v>
      </c>
      <c r="I18" s="2">
        <v>3.718</v>
      </c>
      <c r="J18" s="2">
        <v>0.2880838</v>
      </c>
      <c r="K18" s="2"/>
    </row>
    <row r="19" spans="1:11" x14ac:dyDescent="0.25">
      <c r="A19" s="2">
        <v>4.0419999999999998</v>
      </c>
      <c r="B19" s="2">
        <v>-28.953469999999999</v>
      </c>
      <c r="C19">
        <f t="shared" si="0"/>
        <v>-7943.338820301783</v>
      </c>
      <c r="E19" s="2">
        <v>0.86933340000000003</v>
      </c>
      <c r="F19" s="2">
        <v>-44.727559999999997</v>
      </c>
      <c r="G19">
        <f t="shared" si="1"/>
        <v>-12270.935528120714</v>
      </c>
      <c r="I19" s="2">
        <v>4.0419999999999998</v>
      </c>
      <c r="J19" s="2">
        <v>0.29162359999999998</v>
      </c>
      <c r="K19" s="2"/>
    </row>
    <row r="20" spans="1:11" x14ac:dyDescent="0.25">
      <c r="A20" s="2">
        <v>4.2229999999999999</v>
      </c>
      <c r="B20" s="2">
        <v>-27.424569999999999</v>
      </c>
      <c r="C20">
        <f t="shared" si="0"/>
        <v>-7523.8875171467762</v>
      </c>
      <c r="E20" s="2">
        <v>0.90452940000000004</v>
      </c>
      <c r="F20" s="2">
        <v>-44.725270000000002</v>
      </c>
      <c r="G20">
        <f t="shared" si="1"/>
        <v>-12270.307270233196</v>
      </c>
      <c r="I20" s="2">
        <v>4.2229999999999999</v>
      </c>
      <c r="J20" s="2">
        <v>-0.33311180000000001</v>
      </c>
      <c r="K20" s="2"/>
    </row>
    <row r="21" spans="1:11" x14ac:dyDescent="0.25">
      <c r="A21" s="2">
        <v>4.5359999999999996</v>
      </c>
      <c r="B21" s="2">
        <v>-24.450970000000002</v>
      </c>
      <c r="C21">
        <f t="shared" si="0"/>
        <v>-6708.0850480109739</v>
      </c>
      <c r="E21" s="2">
        <v>0.93972549999999999</v>
      </c>
      <c r="F21" s="2">
        <v>-44.72296</v>
      </c>
      <c r="G21">
        <f t="shared" si="1"/>
        <v>-12269.673525377229</v>
      </c>
      <c r="I21" s="2">
        <v>4.5359999999999996</v>
      </c>
      <c r="J21" s="2">
        <v>-0.1764375</v>
      </c>
      <c r="K21" s="2"/>
    </row>
    <row r="22" spans="1:11" x14ac:dyDescent="0.25">
      <c r="A22" s="2">
        <v>4.766</v>
      </c>
      <c r="B22" s="2">
        <v>-22.403770000000002</v>
      </c>
      <c r="C22">
        <f t="shared" si="0"/>
        <v>-6146.4389574759944</v>
      </c>
      <c r="E22" s="2">
        <v>0.97492160000000005</v>
      </c>
      <c r="F22" s="2">
        <v>-44.720610000000001</v>
      </c>
      <c r="G22">
        <f t="shared" si="1"/>
        <v>-12269.028806584362</v>
      </c>
      <c r="I22" s="2">
        <v>4.766</v>
      </c>
      <c r="J22" s="2">
        <v>0.20579600000000001</v>
      </c>
      <c r="K22" s="2"/>
    </row>
    <row r="23" spans="1:11" x14ac:dyDescent="0.25">
      <c r="A23" s="2">
        <v>4.9349999999999996</v>
      </c>
      <c r="B23" s="2">
        <v>-21.306370000000001</v>
      </c>
      <c r="C23">
        <f t="shared" si="0"/>
        <v>-5845.3689986282579</v>
      </c>
      <c r="E23" s="2">
        <v>1.0101180000000001</v>
      </c>
      <c r="F23" s="2">
        <v>-44.718229999999998</v>
      </c>
      <c r="G23">
        <f t="shared" si="1"/>
        <v>-12268.37585733882</v>
      </c>
      <c r="I23" s="2">
        <v>4.9349999999999996</v>
      </c>
      <c r="J23" s="2">
        <v>0.17566490000000001</v>
      </c>
      <c r="K23" s="2"/>
    </row>
    <row r="24" spans="1:11" x14ac:dyDescent="0.25">
      <c r="A24" s="2">
        <v>5.226</v>
      </c>
      <c r="B24" s="2">
        <v>-19.70757</v>
      </c>
      <c r="C24">
        <f t="shared" si="0"/>
        <v>-5406.7407407407409</v>
      </c>
      <c r="E24" s="2">
        <v>1.0453140000000001</v>
      </c>
      <c r="F24" s="2">
        <v>-44.715820000000001</v>
      </c>
      <c r="G24">
        <f t="shared" si="1"/>
        <v>-12267.714677640604</v>
      </c>
      <c r="I24" s="2">
        <v>5.226</v>
      </c>
      <c r="J24" s="2">
        <v>-6.5708199999999994E-2</v>
      </c>
      <c r="K24" s="2"/>
    </row>
    <row r="25" spans="1:11" x14ac:dyDescent="0.25">
      <c r="A25" s="2">
        <v>5.4329999999999998</v>
      </c>
      <c r="B25" s="2">
        <v>-18.49437</v>
      </c>
      <c r="C25">
        <f t="shared" si="0"/>
        <v>-5073.9012345679012</v>
      </c>
      <c r="E25" s="2">
        <v>1.0805100000000001</v>
      </c>
      <c r="F25" s="2">
        <v>-44.713360000000002</v>
      </c>
      <c r="G25">
        <f t="shared" si="1"/>
        <v>-12267.039780521261</v>
      </c>
      <c r="I25" s="2">
        <v>5.4329999999999998</v>
      </c>
      <c r="J25" s="2">
        <v>-8.8045860000000004E-2</v>
      </c>
      <c r="K25" s="2"/>
    </row>
    <row r="26" spans="1:11" x14ac:dyDescent="0.25">
      <c r="A26" s="2">
        <v>5.7249999999999996</v>
      </c>
      <c r="B26" s="2">
        <v>-16.73237</v>
      </c>
      <c r="C26">
        <f t="shared" si="0"/>
        <v>-4590.4993141289442</v>
      </c>
      <c r="E26" s="2">
        <v>1.1157060000000001</v>
      </c>
      <c r="F26" s="2">
        <v>-44.710850000000001</v>
      </c>
      <c r="G26">
        <f t="shared" si="1"/>
        <v>-12266.351165980795</v>
      </c>
      <c r="I26" s="2">
        <v>5.7249999999999996</v>
      </c>
      <c r="J26" s="2">
        <v>7.236861E-2</v>
      </c>
      <c r="K26" s="2"/>
    </row>
    <row r="27" spans="1:11" x14ac:dyDescent="0.25">
      <c r="A27" s="2">
        <v>5.907</v>
      </c>
      <c r="B27" s="2">
        <v>-15.896570000000001</v>
      </c>
      <c r="C27">
        <f t="shared" si="0"/>
        <v>-4361.1989026063102</v>
      </c>
      <c r="E27" s="2">
        <v>1.1509020000000001</v>
      </c>
      <c r="F27" s="2">
        <v>-44.708300000000001</v>
      </c>
      <c r="G27">
        <f t="shared" si="1"/>
        <v>-12265.65157750343</v>
      </c>
      <c r="I27" s="2">
        <v>5.907</v>
      </c>
      <c r="J27" s="2">
        <v>1.4527679999999999E-2</v>
      </c>
      <c r="K27" s="2"/>
    </row>
    <row r="28" spans="1:11" x14ac:dyDescent="0.25">
      <c r="A28" s="2">
        <v>6.1639999999999997</v>
      </c>
      <c r="B28" s="2">
        <v>-14.54447</v>
      </c>
      <c r="C28">
        <f t="shared" si="0"/>
        <v>-3990.2524005486966</v>
      </c>
      <c r="E28" s="2">
        <v>1.1860980000000001</v>
      </c>
      <c r="F28" s="2">
        <v>-44.705680000000001</v>
      </c>
      <c r="G28">
        <f t="shared" si="1"/>
        <v>-12264.932784636489</v>
      </c>
      <c r="I28" s="2">
        <v>6.1639999999999997</v>
      </c>
      <c r="J28" s="2">
        <v>0.2579206</v>
      </c>
      <c r="K28" s="2"/>
    </row>
    <row r="29" spans="1:11" x14ac:dyDescent="0.25">
      <c r="A29" s="2">
        <v>6.3959999999999999</v>
      </c>
      <c r="B29" s="2">
        <v>-14.158569999999999</v>
      </c>
      <c r="C29">
        <f t="shared" si="0"/>
        <v>-3884.3813443072704</v>
      </c>
      <c r="E29" s="2">
        <v>1.2212940000000001</v>
      </c>
      <c r="F29" s="2">
        <v>-44.70299</v>
      </c>
      <c r="G29">
        <f t="shared" si="1"/>
        <v>-12264.194787379973</v>
      </c>
      <c r="I29" s="2">
        <v>6.3959999999999999</v>
      </c>
      <c r="J29" s="2">
        <v>-0.2029938</v>
      </c>
      <c r="K29" s="2"/>
    </row>
    <row r="30" spans="1:11" x14ac:dyDescent="0.25">
      <c r="A30" s="2">
        <v>6.6289999999999996</v>
      </c>
      <c r="B30" s="2">
        <v>-13.43037</v>
      </c>
      <c r="C30">
        <f t="shared" si="0"/>
        <v>-3684.6008230452676</v>
      </c>
      <c r="E30" s="2">
        <v>1.2564900000000001</v>
      </c>
      <c r="F30" s="2">
        <v>-44.700229999999998</v>
      </c>
      <c r="G30">
        <f t="shared" si="1"/>
        <v>-12263.437585733882</v>
      </c>
      <c r="I30" s="2">
        <v>6.6289999999999996</v>
      </c>
      <c r="J30" s="2">
        <v>-0.1896436</v>
      </c>
      <c r="K30" s="2"/>
    </row>
    <row r="31" spans="1:11" x14ac:dyDescent="0.25">
      <c r="A31" s="2">
        <v>6.8380000000000001</v>
      </c>
      <c r="B31" s="2">
        <v>-12.744870000000001</v>
      </c>
      <c r="C31">
        <f t="shared" si="0"/>
        <v>-3496.5349794238682</v>
      </c>
      <c r="E31" s="2">
        <v>1.2916859999999999</v>
      </c>
      <c r="F31" s="2">
        <v>-44.697380000000003</v>
      </c>
      <c r="G31">
        <f t="shared" si="1"/>
        <v>-12262.655692729766</v>
      </c>
      <c r="I31" s="2">
        <v>6.8380000000000001</v>
      </c>
      <c r="J31" s="2">
        <v>-4.4447140000000003E-2</v>
      </c>
      <c r="K31" s="2"/>
    </row>
    <row r="32" spans="1:11" x14ac:dyDescent="0.25">
      <c r="A32" s="2">
        <v>7.1210000000000004</v>
      </c>
      <c r="B32" s="2">
        <v>-12.50717</v>
      </c>
      <c r="C32">
        <f t="shared" si="0"/>
        <v>-3431.3223593964335</v>
      </c>
      <c r="E32" s="2">
        <v>1.3268819999999999</v>
      </c>
      <c r="F32" s="2">
        <v>-44.69444</v>
      </c>
      <c r="G32">
        <f t="shared" si="1"/>
        <v>-12261.849108367627</v>
      </c>
      <c r="I32" s="2">
        <v>7.1210000000000004</v>
      </c>
      <c r="J32" s="2">
        <v>-0.41315420000000003</v>
      </c>
      <c r="K32" s="2"/>
    </row>
    <row r="33" spans="1:11" x14ac:dyDescent="0.25">
      <c r="A33" s="2">
        <v>7.3550000000000004</v>
      </c>
      <c r="B33" s="2">
        <v>-11.421670000000001</v>
      </c>
      <c r="C33">
        <f t="shared" si="0"/>
        <v>-3133.5171467764062</v>
      </c>
      <c r="E33" s="2">
        <v>1.3620779999999999</v>
      </c>
      <c r="F33" s="2">
        <v>-44.691389999999998</v>
      </c>
      <c r="G33">
        <f t="shared" si="1"/>
        <v>-12261.012345679012</v>
      </c>
      <c r="I33" s="2">
        <v>7.3550000000000004</v>
      </c>
      <c r="J33" s="2">
        <v>0.25723800000000002</v>
      </c>
      <c r="K33" s="2"/>
    </row>
    <row r="34" spans="1:11" x14ac:dyDescent="0.25">
      <c r="A34" s="2">
        <v>7.4909999999999997</v>
      </c>
      <c r="B34" s="2">
        <v>-11.40347</v>
      </c>
      <c r="C34">
        <f t="shared" si="0"/>
        <v>-3128.5240054869682</v>
      </c>
      <c r="E34" s="2">
        <v>1.397275</v>
      </c>
      <c r="F34" s="2">
        <v>-44.688220000000001</v>
      </c>
      <c r="G34">
        <f t="shared" si="1"/>
        <v>-12260.142661179698</v>
      </c>
      <c r="I34" s="2">
        <v>7.4909999999999997</v>
      </c>
      <c r="J34" s="2">
        <v>6.2582589999999994E-2</v>
      </c>
      <c r="K34" s="2"/>
    </row>
    <row r="35" spans="1:11" x14ac:dyDescent="0.25">
      <c r="A35" s="2">
        <v>7.8250000000000002</v>
      </c>
      <c r="B35" s="2">
        <v>-10.62007</v>
      </c>
      <c r="C35">
        <f t="shared" si="0"/>
        <v>-2913.5994513031551</v>
      </c>
      <c r="E35" s="2">
        <v>1.432471</v>
      </c>
      <c r="F35" s="2">
        <v>-44.684919999999998</v>
      </c>
      <c r="G35">
        <f t="shared" si="1"/>
        <v>-12259.237311385459</v>
      </c>
      <c r="I35" s="2">
        <v>7.8250000000000002</v>
      </c>
      <c r="J35" s="2">
        <v>0.39109820000000001</v>
      </c>
      <c r="K35" s="2"/>
    </row>
    <row r="36" spans="1:11" x14ac:dyDescent="0.25">
      <c r="A36" s="2">
        <v>8.0730000000000004</v>
      </c>
      <c r="B36" s="2">
        <v>-10.765969999999999</v>
      </c>
      <c r="C36">
        <f t="shared" si="0"/>
        <v>-2953.6268861454046</v>
      </c>
      <c r="E36" s="2">
        <v>1.4676670000000001</v>
      </c>
      <c r="F36" s="2">
        <v>-44.681469999999997</v>
      </c>
      <c r="G36">
        <f t="shared" si="1"/>
        <v>-12258.290809327846</v>
      </c>
      <c r="I36" s="2">
        <v>8.0730000000000004</v>
      </c>
      <c r="J36" s="2">
        <v>-4.5649460000000003E-2</v>
      </c>
      <c r="K36" s="2"/>
    </row>
    <row r="37" spans="1:11" x14ac:dyDescent="0.25">
      <c r="A37" s="2">
        <v>8.3089999999999993</v>
      </c>
      <c r="B37" s="2">
        <v>-10.636469999999999</v>
      </c>
      <c r="C37">
        <f t="shared" si="0"/>
        <v>-2918.0987654320988</v>
      </c>
      <c r="E37" s="2">
        <v>1.5028630000000001</v>
      </c>
      <c r="F37" s="2">
        <v>-44.677840000000003</v>
      </c>
      <c r="G37">
        <f t="shared" si="1"/>
        <v>-12257.294924554184</v>
      </c>
      <c r="I37" s="2">
        <v>8.3089999999999993</v>
      </c>
      <c r="J37" s="2">
        <v>-0.1666137</v>
      </c>
      <c r="K37" s="2"/>
    </row>
    <row r="38" spans="1:11" x14ac:dyDescent="0.25">
      <c r="A38" s="2">
        <v>8.5579999999999998</v>
      </c>
      <c r="B38" s="2">
        <v>-10.12025</v>
      </c>
      <c r="C38">
        <f t="shared" si="0"/>
        <v>-2776.4746227709193</v>
      </c>
      <c r="E38" s="2">
        <v>1.5380590000000001</v>
      </c>
      <c r="F38" s="2">
        <v>-44.674030000000002</v>
      </c>
      <c r="G38">
        <f t="shared" si="1"/>
        <v>-12256.249657064473</v>
      </c>
      <c r="I38" s="2">
        <v>8.5579999999999998</v>
      </c>
      <c r="J38" s="2">
        <v>0.1056682</v>
      </c>
      <c r="K38" s="2"/>
    </row>
    <row r="39" spans="1:11" x14ac:dyDescent="0.25">
      <c r="A39" s="2">
        <v>8.7319999999999993</v>
      </c>
      <c r="B39" s="2">
        <v>-9.9130380000000002</v>
      </c>
      <c r="C39">
        <f t="shared" si="0"/>
        <v>-2719.6263374485598</v>
      </c>
      <c r="E39" s="2">
        <v>1.5732550000000001</v>
      </c>
      <c r="F39" s="2">
        <v>-44.67</v>
      </c>
      <c r="G39">
        <f t="shared" si="1"/>
        <v>-12255.144032921811</v>
      </c>
      <c r="I39" s="2">
        <v>8.7319999999999993</v>
      </c>
      <c r="J39" s="2">
        <v>0.15169260000000001</v>
      </c>
      <c r="K39" s="2"/>
    </row>
    <row r="40" spans="1:11" x14ac:dyDescent="0.25">
      <c r="A40" s="2">
        <v>8.9570000000000007</v>
      </c>
      <c r="B40" s="2">
        <v>-9.9290699999999994</v>
      </c>
      <c r="C40">
        <f t="shared" si="0"/>
        <v>-2724.0246913580245</v>
      </c>
      <c r="E40" s="2">
        <v>1.6084510000000001</v>
      </c>
      <c r="F40" s="2">
        <v>-44.66574</v>
      </c>
      <c r="G40">
        <f t="shared" si="1"/>
        <v>-12253.975308641975</v>
      </c>
      <c r="I40" s="2">
        <v>8.9570000000000007</v>
      </c>
      <c r="J40" s="2">
        <v>-6.4269229999999997E-2</v>
      </c>
      <c r="K40" s="2"/>
    </row>
    <row r="41" spans="1:11" x14ac:dyDescent="0.25">
      <c r="A41" s="2">
        <v>9.2460000000000004</v>
      </c>
      <c r="B41" s="2">
        <v>-9.7786080000000002</v>
      </c>
      <c r="C41">
        <f t="shared" si="0"/>
        <v>-2682.7456790123456</v>
      </c>
      <c r="E41" s="2">
        <v>1.6436470000000001</v>
      </c>
      <c r="F41" s="2">
        <v>-44.661200000000001</v>
      </c>
      <c r="G41">
        <f t="shared" si="1"/>
        <v>-12252.729766803841</v>
      </c>
      <c r="I41" s="2">
        <v>9.2460000000000004</v>
      </c>
      <c r="J41" s="2">
        <v>-0.16021189999999999</v>
      </c>
      <c r="K41" s="2"/>
    </row>
    <row r="42" spans="1:11" x14ac:dyDescent="0.25">
      <c r="A42" s="2"/>
      <c r="B42" s="2"/>
      <c r="E42" s="2">
        <v>1.6788430000000001</v>
      </c>
      <c r="F42" s="2">
        <v>-44.656359999999999</v>
      </c>
      <c r="G42">
        <f t="shared" si="1"/>
        <v>-12251.401920438957</v>
      </c>
      <c r="I42" s="2"/>
      <c r="J42" s="2"/>
    </row>
    <row r="43" spans="1:11" x14ac:dyDescent="0.25">
      <c r="A43" s="2"/>
      <c r="B43" s="2"/>
      <c r="E43" s="2">
        <v>1.7140390000000001</v>
      </c>
      <c r="F43" s="2">
        <v>-44.65119</v>
      </c>
      <c r="G43">
        <f t="shared" si="1"/>
        <v>-12249.98353909465</v>
      </c>
      <c r="I43" s="2"/>
      <c r="J43" s="2"/>
    </row>
    <row r="44" spans="1:11" x14ac:dyDescent="0.25">
      <c r="A44" s="2"/>
      <c r="B44" s="2"/>
      <c r="E44" s="2">
        <v>1.7492350000000001</v>
      </c>
      <c r="F44" s="2">
        <v>-44.645629999999997</v>
      </c>
      <c r="G44">
        <f t="shared" si="1"/>
        <v>-12248.458161865568</v>
      </c>
      <c r="I44" s="2"/>
      <c r="J44" s="2"/>
    </row>
    <row r="45" spans="1:11" x14ac:dyDescent="0.25">
      <c r="E45" s="2">
        <v>1.7844310000000001</v>
      </c>
      <c r="F45" s="2">
        <v>-44.639650000000003</v>
      </c>
      <c r="G45">
        <f t="shared" si="1"/>
        <v>-12246.817558299041</v>
      </c>
    </row>
    <row r="46" spans="1:11" x14ac:dyDescent="0.25">
      <c r="E46" s="2">
        <v>1.8196270000000001</v>
      </c>
      <c r="F46" s="2">
        <v>-44.633189999999999</v>
      </c>
      <c r="G46">
        <f t="shared" si="1"/>
        <v>-12245.045267489711</v>
      </c>
    </row>
    <row r="47" spans="1:11" x14ac:dyDescent="0.25">
      <c r="E47" s="2">
        <v>1.854824</v>
      </c>
      <c r="F47" s="2">
        <v>-44.626190000000001</v>
      </c>
      <c r="G47">
        <f t="shared" si="1"/>
        <v>-12243.124828532236</v>
      </c>
    </row>
    <row r="48" spans="1:11" x14ac:dyDescent="0.25">
      <c r="E48" s="2">
        <v>1.89002</v>
      </c>
      <c r="F48" s="2">
        <v>-44.618589999999998</v>
      </c>
      <c r="G48">
        <f t="shared" si="1"/>
        <v>-12241.039780521261</v>
      </c>
    </row>
    <row r="49" spans="5:7" x14ac:dyDescent="0.25">
      <c r="E49" s="2">
        <v>1.925216</v>
      </c>
      <c r="F49" s="2">
        <v>-44.610309999999998</v>
      </c>
      <c r="G49">
        <f t="shared" si="1"/>
        <v>-12238.768175582991</v>
      </c>
    </row>
    <row r="50" spans="5:7" x14ac:dyDescent="0.25">
      <c r="E50" s="2">
        <v>1.960412</v>
      </c>
      <c r="F50" s="2">
        <v>-44.60127</v>
      </c>
      <c r="G50">
        <f t="shared" si="1"/>
        <v>-12236.288065843621</v>
      </c>
    </row>
    <row r="51" spans="5:7" x14ac:dyDescent="0.25">
      <c r="E51" s="2">
        <v>1.995608</v>
      </c>
      <c r="F51" s="2">
        <v>-44.591380000000001</v>
      </c>
      <c r="G51">
        <f t="shared" si="1"/>
        <v>-12233.57475994513</v>
      </c>
    </row>
    <row r="52" spans="5:7" x14ac:dyDescent="0.25">
      <c r="E52" s="2">
        <v>2.0308039999999998</v>
      </c>
      <c r="F52" s="2">
        <v>-44.580539999999999</v>
      </c>
      <c r="G52">
        <f t="shared" si="1"/>
        <v>-12230.600823045268</v>
      </c>
    </row>
    <row r="53" spans="5:7" x14ac:dyDescent="0.25">
      <c r="E53" s="2">
        <v>2.0659999999999998</v>
      </c>
      <c r="F53" s="2">
        <v>-44.568620000000003</v>
      </c>
      <c r="G53">
        <f t="shared" si="1"/>
        <v>-12227.330589849109</v>
      </c>
    </row>
    <row r="54" spans="5:7" x14ac:dyDescent="0.25">
      <c r="E54" s="2">
        <v>2.1011959999999998</v>
      </c>
      <c r="F54" s="2">
        <v>-44.555500000000002</v>
      </c>
      <c r="G54">
        <f t="shared" si="1"/>
        <v>-12223.731138545952</v>
      </c>
    </row>
    <row r="55" spans="5:7" x14ac:dyDescent="0.25">
      <c r="E55" s="2">
        <v>2.1363919999999998</v>
      </c>
      <c r="F55" s="2">
        <v>-44.541029999999999</v>
      </c>
      <c r="G55">
        <f t="shared" si="1"/>
        <v>-12219.761316872427</v>
      </c>
    </row>
    <row r="56" spans="5:7" x14ac:dyDescent="0.25">
      <c r="E56" s="2">
        <v>2.1715879999999999</v>
      </c>
      <c r="F56" s="2">
        <v>-44.525039999999997</v>
      </c>
      <c r="G56">
        <f t="shared" si="1"/>
        <v>-12215.374485596707</v>
      </c>
    </row>
    <row r="57" spans="5:7" x14ac:dyDescent="0.25">
      <c r="E57" s="2">
        <v>2.2067839999999999</v>
      </c>
      <c r="F57" s="2">
        <v>-44.507370000000002</v>
      </c>
      <c r="G57">
        <f t="shared" si="1"/>
        <v>-12210.526748971193</v>
      </c>
    </row>
    <row r="58" spans="5:7" x14ac:dyDescent="0.25">
      <c r="E58" s="2">
        <v>2.2419799999999999</v>
      </c>
      <c r="F58" s="2">
        <v>-44.487789999999997</v>
      </c>
      <c r="G58">
        <f t="shared" si="1"/>
        <v>-12205.155006858711</v>
      </c>
    </row>
    <row r="59" spans="5:7" x14ac:dyDescent="0.25">
      <c r="E59" s="2">
        <v>2.277177</v>
      </c>
      <c r="F59" s="2">
        <v>-44.466079999999998</v>
      </c>
      <c r="G59">
        <f t="shared" si="1"/>
        <v>-12199.198902606309</v>
      </c>
    </row>
    <row r="60" spans="5:7" x14ac:dyDescent="0.25">
      <c r="E60" s="2">
        <v>2.312373</v>
      </c>
      <c r="F60" s="2">
        <v>-44.441989999999997</v>
      </c>
      <c r="G60">
        <f t="shared" si="1"/>
        <v>-12192.589849108368</v>
      </c>
    </row>
    <row r="61" spans="5:7" x14ac:dyDescent="0.25">
      <c r="E61" s="2">
        <v>2.347569</v>
      </c>
      <c r="F61" s="2">
        <v>-44.415230000000001</v>
      </c>
      <c r="G61">
        <f t="shared" si="1"/>
        <v>-12185.248285322359</v>
      </c>
    </row>
    <row r="62" spans="5:7" x14ac:dyDescent="0.25">
      <c r="E62" s="2">
        <v>2.382765</v>
      </c>
      <c r="F62" s="2">
        <v>-44.385489999999997</v>
      </c>
      <c r="G62">
        <f t="shared" si="1"/>
        <v>-12177.089163237311</v>
      </c>
    </row>
    <row r="63" spans="5:7" x14ac:dyDescent="0.25">
      <c r="E63" s="2">
        <v>2.417961</v>
      </c>
      <c r="F63" s="2">
        <v>-44.352409999999999</v>
      </c>
      <c r="G63">
        <f t="shared" si="1"/>
        <v>-12168.013717421125</v>
      </c>
    </row>
    <row r="64" spans="5:7" x14ac:dyDescent="0.25">
      <c r="E64" s="2">
        <v>2.453157</v>
      </c>
      <c r="F64" s="2">
        <v>-44.315600000000003</v>
      </c>
      <c r="G64">
        <f t="shared" si="1"/>
        <v>-12157.914951989025</v>
      </c>
    </row>
    <row r="65" spans="5:7" x14ac:dyDescent="0.25">
      <c r="E65" s="2">
        <v>2.488353</v>
      </c>
      <c r="F65" s="2">
        <v>-44.274619999999999</v>
      </c>
      <c r="G65">
        <f t="shared" si="1"/>
        <v>-12146.672153635116</v>
      </c>
    </row>
    <row r="66" spans="5:7" x14ac:dyDescent="0.25">
      <c r="E66" s="2">
        <v>2.523549</v>
      </c>
      <c r="F66" s="2">
        <v>-44.228999999999999</v>
      </c>
      <c r="G66">
        <f t="shared" si="1"/>
        <v>-12134.156378600823</v>
      </c>
    </row>
    <row r="67" spans="5:7" x14ac:dyDescent="0.25">
      <c r="E67" s="2">
        <v>2.558745</v>
      </c>
      <c r="F67" s="2">
        <v>-44.178199999999997</v>
      </c>
      <c r="G67">
        <f t="shared" ref="G67:G130" si="2">(F67*100000)/($O$2*0.5*$O$3)</f>
        <v>-12120.219478737998</v>
      </c>
    </row>
    <row r="68" spans="5:7" x14ac:dyDescent="0.25">
      <c r="E68" s="2">
        <v>2.5939410000000001</v>
      </c>
      <c r="F68" s="2">
        <v>-44.121630000000003</v>
      </c>
      <c r="G68">
        <f t="shared" si="2"/>
        <v>-12104.699588477366</v>
      </c>
    </row>
    <row r="69" spans="5:7" x14ac:dyDescent="0.25">
      <c r="E69" s="2">
        <v>2.6291370000000001</v>
      </c>
      <c r="F69" s="2">
        <v>-44.05865</v>
      </c>
      <c r="G69">
        <f t="shared" si="2"/>
        <v>-12087.421124828532</v>
      </c>
    </row>
    <row r="70" spans="5:7" x14ac:dyDescent="0.25">
      <c r="E70" s="2">
        <v>2.6643330000000001</v>
      </c>
      <c r="F70" s="2">
        <v>-43.988549999999996</v>
      </c>
      <c r="G70">
        <f t="shared" si="2"/>
        <v>-12068.189300411523</v>
      </c>
    </row>
    <row r="71" spans="5:7" x14ac:dyDescent="0.25">
      <c r="E71" s="2">
        <v>2.6995290000000001</v>
      </c>
      <c r="F71" s="2">
        <v>-43.910559999999997</v>
      </c>
      <c r="G71">
        <f t="shared" si="2"/>
        <v>-12046.792866941016</v>
      </c>
    </row>
    <row r="72" spans="5:7" x14ac:dyDescent="0.25">
      <c r="E72" s="2">
        <v>2.7347260000000002</v>
      </c>
      <c r="F72" s="2">
        <v>-43.823819999999998</v>
      </c>
      <c r="G72">
        <f t="shared" si="2"/>
        <v>-12022.995884773663</v>
      </c>
    </row>
    <row r="73" spans="5:7" x14ac:dyDescent="0.25">
      <c r="E73" s="2">
        <v>2.7699220000000002</v>
      </c>
      <c r="F73" s="2">
        <v>-43.727429999999998</v>
      </c>
      <c r="G73">
        <f t="shared" si="2"/>
        <v>-11996.551440329218</v>
      </c>
    </row>
    <row r="74" spans="5:7" x14ac:dyDescent="0.25">
      <c r="E74" s="2">
        <v>2.8051179999999998</v>
      </c>
      <c r="F74" s="2">
        <v>-43.62041</v>
      </c>
      <c r="G74">
        <f t="shared" si="2"/>
        <v>-11967.190672153634</v>
      </c>
    </row>
    <row r="75" spans="5:7" x14ac:dyDescent="0.25">
      <c r="E75" s="2">
        <v>2.8403139999999998</v>
      </c>
      <c r="F75" s="2">
        <v>-43.5017</v>
      </c>
      <c r="G75">
        <f t="shared" si="2"/>
        <v>-11934.622770919068</v>
      </c>
    </row>
    <row r="76" spans="5:7" x14ac:dyDescent="0.25">
      <c r="E76" s="2">
        <v>2.8755099999999998</v>
      </c>
      <c r="F76" s="2">
        <v>-43.370159999999998</v>
      </c>
      <c r="G76">
        <f t="shared" si="2"/>
        <v>-11898.534979423868</v>
      </c>
    </row>
    <row r="77" spans="5:7" x14ac:dyDescent="0.25">
      <c r="E77" s="2">
        <v>2.9107059999999998</v>
      </c>
      <c r="F77" s="2">
        <v>-43.224629999999998</v>
      </c>
      <c r="G77">
        <f t="shared" si="2"/>
        <v>-11858.609053497943</v>
      </c>
    </row>
    <row r="78" spans="5:7" x14ac:dyDescent="0.25">
      <c r="E78" s="2">
        <v>2.9459019999999998</v>
      </c>
      <c r="F78" s="2">
        <v>-43.063850000000002</v>
      </c>
      <c r="G78">
        <f t="shared" si="2"/>
        <v>-11814.499314128943</v>
      </c>
    </row>
    <row r="79" spans="5:7" x14ac:dyDescent="0.25">
      <c r="E79" s="2">
        <v>2.9810979999999998</v>
      </c>
      <c r="F79" s="2">
        <v>-42.88655</v>
      </c>
      <c r="G79">
        <f t="shared" si="2"/>
        <v>-11765.857338820302</v>
      </c>
    </row>
    <row r="80" spans="5:7" x14ac:dyDescent="0.25">
      <c r="E80" s="2">
        <v>3.0162939999999998</v>
      </c>
      <c r="F80" s="2">
        <v>-42.691409999999998</v>
      </c>
      <c r="G80">
        <f t="shared" si="2"/>
        <v>-11712.320987654321</v>
      </c>
    </row>
    <row r="81" spans="5:7" x14ac:dyDescent="0.25">
      <c r="E81" s="2">
        <v>3.0514899999999998</v>
      </c>
      <c r="F81" s="2">
        <v>-42.477110000000003</v>
      </c>
      <c r="G81">
        <f t="shared" si="2"/>
        <v>-11653.528120713307</v>
      </c>
    </row>
    <row r="82" spans="5:7" x14ac:dyDescent="0.25">
      <c r="E82" s="2">
        <v>3.0866859999999998</v>
      </c>
      <c r="F82" s="2">
        <v>-42.242359999999998</v>
      </c>
      <c r="G82">
        <f t="shared" si="2"/>
        <v>-11589.124828532236</v>
      </c>
    </row>
    <row r="83" spans="5:7" x14ac:dyDescent="0.25">
      <c r="E83" s="2">
        <v>3.1218819999999998</v>
      </c>
      <c r="F83" s="2">
        <v>-41.985900000000001</v>
      </c>
      <c r="G83">
        <f t="shared" si="2"/>
        <v>-11518.765432098766</v>
      </c>
    </row>
    <row r="84" spans="5:7" x14ac:dyDescent="0.25">
      <c r="E84" s="2">
        <v>3.157079</v>
      </c>
      <c r="F84" s="2">
        <v>-41.706569999999999</v>
      </c>
      <c r="G84">
        <f t="shared" si="2"/>
        <v>-11442.131687242798</v>
      </c>
    </row>
    <row r="85" spans="5:7" x14ac:dyDescent="0.25">
      <c r="E85" s="2">
        <v>3.192275</v>
      </c>
      <c r="F85" s="2">
        <v>-41.403329999999997</v>
      </c>
      <c r="G85">
        <f t="shared" si="2"/>
        <v>-11358.938271604937</v>
      </c>
    </row>
    <row r="86" spans="5:7" x14ac:dyDescent="0.25">
      <c r="E86" s="2">
        <v>3.227471</v>
      </c>
      <c r="F86" s="2">
        <v>-41.075319999999998</v>
      </c>
      <c r="G86">
        <f t="shared" si="2"/>
        <v>-11268.949245541839</v>
      </c>
    </row>
    <row r="87" spans="5:7" x14ac:dyDescent="0.25">
      <c r="E87" s="2">
        <v>3.262667</v>
      </c>
      <c r="F87" s="2">
        <v>-40.721890000000002</v>
      </c>
      <c r="G87">
        <f t="shared" si="2"/>
        <v>-11171.986282578875</v>
      </c>
    </row>
    <row r="88" spans="5:7" x14ac:dyDescent="0.25">
      <c r="E88" s="2">
        <v>3.297863</v>
      </c>
      <c r="F88" s="2">
        <v>-40.342669999999998</v>
      </c>
      <c r="G88">
        <f t="shared" si="2"/>
        <v>-11067.947873799725</v>
      </c>
    </row>
    <row r="89" spans="5:7" x14ac:dyDescent="0.25">
      <c r="E89" s="2">
        <v>3.333059</v>
      </c>
      <c r="F89" s="2">
        <v>-39.93759</v>
      </c>
      <c r="G89">
        <f t="shared" si="2"/>
        <v>-10956.814814814816</v>
      </c>
    </row>
    <row r="90" spans="5:7" x14ac:dyDescent="0.25">
      <c r="E90" s="2">
        <v>3.368255</v>
      </c>
      <c r="F90" s="2">
        <v>-39.506970000000003</v>
      </c>
      <c r="G90">
        <f t="shared" si="2"/>
        <v>-10838.674897119343</v>
      </c>
    </row>
    <row r="91" spans="5:7" x14ac:dyDescent="0.25">
      <c r="E91" s="2">
        <v>3.403451</v>
      </c>
      <c r="F91" s="2">
        <v>-39.051499999999997</v>
      </c>
      <c r="G91">
        <f t="shared" si="2"/>
        <v>-10713.717421124828</v>
      </c>
    </row>
    <row r="92" spans="5:7" x14ac:dyDescent="0.25">
      <c r="E92" s="2">
        <v>3.438647</v>
      </c>
      <c r="F92" s="2">
        <v>-38.572310000000002</v>
      </c>
      <c r="G92">
        <f t="shared" si="2"/>
        <v>-10582.252400548698</v>
      </c>
    </row>
    <row r="93" spans="5:7" x14ac:dyDescent="0.25">
      <c r="E93" s="2">
        <v>3.473843</v>
      </c>
      <c r="F93" s="2">
        <v>-38.070950000000003</v>
      </c>
      <c r="G93">
        <f t="shared" si="2"/>
        <v>-10444.705075445818</v>
      </c>
    </row>
    <row r="94" spans="5:7" x14ac:dyDescent="0.25">
      <c r="E94" s="2">
        <v>3.509039</v>
      </c>
      <c r="F94" s="2">
        <v>-37.549430000000001</v>
      </c>
      <c r="G94">
        <f t="shared" si="2"/>
        <v>-10301.626886145405</v>
      </c>
    </row>
    <row r="95" spans="5:7" x14ac:dyDescent="0.25">
      <c r="E95" s="2">
        <v>3.544235</v>
      </c>
      <c r="F95" s="2">
        <v>-37.010129999999997</v>
      </c>
      <c r="G95">
        <f t="shared" si="2"/>
        <v>-10153.670781893003</v>
      </c>
    </row>
    <row r="96" spans="5:7" x14ac:dyDescent="0.25">
      <c r="E96" s="2">
        <v>3.579431</v>
      </c>
      <c r="F96" s="2">
        <v>-36.45581</v>
      </c>
      <c r="G96">
        <f t="shared" si="2"/>
        <v>-10001.593964334705</v>
      </c>
    </row>
    <row r="97" spans="5:7" x14ac:dyDescent="0.25">
      <c r="E97" s="2">
        <v>3.6146280000000002</v>
      </c>
      <c r="F97" s="2">
        <v>-35.889539999999997</v>
      </c>
      <c r="G97">
        <f t="shared" si="2"/>
        <v>-9846.2386831275708</v>
      </c>
    </row>
    <row r="98" spans="5:7" x14ac:dyDescent="0.25">
      <c r="E98" s="2">
        <v>3.6498240000000002</v>
      </c>
      <c r="F98" s="2">
        <v>-35.314599999999999</v>
      </c>
      <c r="G98">
        <f t="shared" si="2"/>
        <v>-9688.5048010973933</v>
      </c>
    </row>
    <row r="99" spans="5:7" x14ac:dyDescent="0.25">
      <c r="E99" s="2">
        <v>3.6850200000000002</v>
      </c>
      <c r="F99" s="2">
        <v>-34.734409999999997</v>
      </c>
      <c r="G99">
        <f t="shared" si="2"/>
        <v>-9529.3305898491071</v>
      </c>
    </row>
    <row r="100" spans="5:7" x14ac:dyDescent="0.25">
      <c r="E100" s="2">
        <v>3.7202160000000002</v>
      </c>
      <c r="F100" s="2">
        <v>-34.152419999999999</v>
      </c>
      <c r="G100">
        <f t="shared" si="2"/>
        <v>-9369.6625514403295</v>
      </c>
    </row>
    <row r="101" spans="5:7" x14ac:dyDescent="0.25">
      <c r="E101" s="2">
        <v>3.7554120000000002</v>
      </c>
      <c r="F101" s="2">
        <v>-33.572029999999998</v>
      </c>
      <c r="G101">
        <f t="shared" si="2"/>
        <v>-9210.4334705075453</v>
      </c>
    </row>
    <row r="102" spans="5:7" x14ac:dyDescent="0.25">
      <c r="E102" s="2">
        <v>3.7906080000000002</v>
      </c>
      <c r="F102" s="2">
        <v>-32.996490000000001</v>
      </c>
      <c r="G102">
        <f t="shared" si="2"/>
        <v>-9052.5349794238682</v>
      </c>
    </row>
    <row r="103" spans="5:7" x14ac:dyDescent="0.25">
      <c r="E103" s="2">
        <v>3.8258040000000002</v>
      </c>
      <c r="F103" s="2">
        <v>-32.428789999999999</v>
      </c>
      <c r="G103">
        <f t="shared" si="2"/>
        <v>-8896.7873799725658</v>
      </c>
    </row>
    <row r="104" spans="5:7" x14ac:dyDescent="0.25">
      <c r="E104" s="2">
        <v>3.8610000000000002</v>
      </c>
      <c r="F104" s="2">
        <v>-31.871639999999999</v>
      </c>
      <c r="G104">
        <f t="shared" si="2"/>
        <v>-8743.9341563786002</v>
      </c>
    </row>
    <row r="105" spans="5:7" x14ac:dyDescent="0.25">
      <c r="E105" s="2">
        <v>3.8961960000000002</v>
      </c>
      <c r="F105" s="2">
        <v>-31.327359999999999</v>
      </c>
      <c r="G105">
        <f t="shared" si="2"/>
        <v>-8594.611796982168</v>
      </c>
    </row>
    <row r="106" spans="5:7" x14ac:dyDescent="0.25">
      <c r="E106" s="2">
        <v>3.9313920000000002</v>
      </c>
      <c r="F106" s="2">
        <v>-30.797910000000002</v>
      </c>
      <c r="G106">
        <f t="shared" si="2"/>
        <v>-8449.3580246913589</v>
      </c>
    </row>
    <row r="107" spans="5:7" x14ac:dyDescent="0.25">
      <c r="E107" s="2">
        <v>3.9665879999999998</v>
      </c>
      <c r="F107" s="2">
        <v>-30.284790000000001</v>
      </c>
      <c r="G107">
        <f t="shared" si="2"/>
        <v>-8308.5843621399181</v>
      </c>
    </row>
    <row r="108" spans="5:7" x14ac:dyDescent="0.25">
      <c r="E108" s="2">
        <v>4.0017839999999998</v>
      </c>
      <c r="F108" s="2">
        <v>-29.789149999999999</v>
      </c>
      <c r="G108">
        <f t="shared" si="2"/>
        <v>-8172.6063100137171</v>
      </c>
    </row>
    <row r="109" spans="5:7" x14ac:dyDescent="0.25">
      <c r="E109" s="2">
        <v>4.0369809999999999</v>
      </c>
      <c r="F109" s="2">
        <v>-29.311679999999999</v>
      </c>
      <c r="G109">
        <f t="shared" si="2"/>
        <v>-8041.6131687242796</v>
      </c>
    </row>
    <row r="110" spans="5:7" x14ac:dyDescent="0.25">
      <c r="E110" s="2">
        <v>4.0721769999999999</v>
      </c>
      <c r="F110" s="2">
        <v>-28.85275</v>
      </c>
      <c r="G110">
        <f t="shared" si="2"/>
        <v>-7915.7064471879285</v>
      </c>
    </row>
    <row r="111" spans="5:7" x14ac:dyDescent="0.25">
      <c r="E111" s="2">
        <v>4.1073729999999999</v>
      </c>
      <c r="F111" s="2">
        <v>-28.412379999999999</v>
      </c>
      <c r="G111">
        <f t="shared" si="2"/>
        <v>-7794.8916323731137</v>
      </c>
    </row>
    <row r="112" spans="5:7" x14ac:dyDescent="0.25">
      <c r="E112" s="2">
        <v>4.1425689999999999</v>
      </c>
      <c r="F112" s="2">
        <v>-27.990310000000001</v>
      </c>
      <c r="G112">
        <f t="shared" si="2"/>
        <v>-7679.0973936899863</v>
      </c>
    </row>
    <row r="113" spans="5:7" x14ac:dyDescent="0.25">
      <c r="E113" s="2">
        <v>4.177765</v>
      </c>
      <c r="F113" s="2">
        <v>-27.586040000000001</v>
      </c>
      <c r="G113">
        <f t="shared" si="2"/>
        <v>-7568.1865569272977</v>
      </c>
    </row>
    <row r="114" spans="5:7" x14ac:dyDescent="0.25">
      <c r="E114" s="2">
        <v>4.212961</v>
      </c>
      <c r="F114" s="2">
        <v>-27.198869999999999</v>
      </c>
      <c r="G114">
        <f t="shared" si="2"/>
        <v>-7461.9670781893001</v>
      </c>
    </row>
    <row r="115" spans="5:7" x14ac:dyDescent="0.25">
      <c r="E115" s="2">
        <v>4.248157</v>
      </c>
      <c r="F115" s="2">
        <v>-26.827960000000001</v>
      </c>
      <c r="G115">
        <f t="shared" si="2"/>
        <v>-7360.2085048010977</v>
      </c>
    </row>
    <row r="116" spans="5:7" x14ac:dyDescent="0.25">
      <c r="E116" s="2">
        <v>4.283353</v>
      </c>
      <c r="F116" s="2">
        <v>-26.472339999999999</v>
      </c>
      <c r="G116">
        <f t="shared" si="2"/>
        <v>-7262.644718792867</v>
      </c>
    </row>
    <row r="117" spans="5:7" x14ac:dyDescent="0.25">
      <c r="E117" s="2">
        <v>4.318549</v>
      </c>
      <c r="F117" s="2">
        <v>-26.131</v>
      </c>
      <c r="G117">
        <f t="shared" si="2"/>
        <v>-7168.9986282578875</v>
      </c>
    </row>
    <row r="118" spans="5:7" x14ac:dyDescent="0.25">
      <c r="E118" s="2">
        <v>4.353745</v>
      </c>
      <c r="F118" s="2">
        <v>-25.802849999999999</v>
      </c>
      <c r="G118">
        <f t="shared" si="2"/>
        <v>-7078.9711934156376</v>
      </c>
    </row>
    <row r="119" spans="5:7" x14ac:dyDescent="0.25">
      <c r="E119" s="2">
        <v>4.388941</v>
      </c>
      <c r="F119" s="2">
        <v>-25.486840000000001</v>
      </c>
      <c r="G119">
        <f t="shared" si="2"/>
        <v>-6992.2743484224966</v>
      </c>
    </row>
    <row r="120" spans="5:7" x14ac:dyDescent="0.25">
      <c r="E120" s="2">
        <v>4.424137</v>
      </c>
      <c r="F120" s="2">
        <v>-25.181889999999999</v>
      </c>
      <c r="G120">
        <f t="shared" si="2"/>
        <v>-6908.6117969821671</v>
      </c>
    </row>
    <row r="121" spans="5:7" x14ac:dyDescent="0.25">
      <c r="E121" s="2">
        <v>4.459333</v>
      </c>
      <c r="F121" s="2">
        <v>-24.886959999999998</v>
      </c>
      <c r="G121">
        <f t="shared" si="2"/>
        <v>-6827.6982167352535</v>
      </c>
    </row>
    <row r="122" spans="5:7" x14ac:dyDescent="0.25">
      <c r="E122" s="2">
        <v>4.4945300000000001</v>
      </c>
      <c r="F122" s="2">
        <v>-24.60107</v>
      </c>
      <c r="G122">
        <f t="shared" si="2"/>
        <v>-6749.2647462277091</v>
      </c>
    </row>
    <row r="123" spans="5:7" x14ac:dyDescent="0.25">
      <c r="E123" s="2">
        <v>4.5297260000000001</v>
      </c>
      <c r="F123" s="2">
        <v>-24.323270000000001</v>
      </c>
      <c r="G123">
        <f t="shared" si="2"/>
        <v>-6673.0507544581615</v>
      </c>
    </row>
    <row r="124" spans="5:7" x14ac:dyDescent="0.25">
      <c r="E124" s="2">
        <v>4.5649220000000001</v>
      </c>
      <c r="F124" s="2">
        <v>-24.052689999999998</v>
      </c>
      <c r="G124">
        <f t="shared" si="2"/>
        <v>-6598.8175582990398</v>
      </c>
    </row>
    <row r="125" spans="5:7" x14ac:dyDescent="0.25">
      <c r="E125" s="2">
        <v>4.6001180000000002</v>
      </c>
      <c r="F125" s="2">
        <v>-23.788530000000002</v>
      </c>
      <c r="G125">
        <f t="shared" si="2"/>
        <v>-6526.3456790123455</v>
      </c>
    </row>
    <row r="126" spans="5:7" x14ac:dyDescent="0.25">
      <c r="E126" s="2">
        <v>4.6353140000000002</v>
      </c>
      <c r="F126" s="2">
        <v>-23.53004</v>
      </c>
      <c r="G126">
        <f t="shared" si="2"/>
        <v>-6455.4293552812069</v>
      </c>
    </row>
    <row r="127" spans="5:7" x14ac:dyDescent="0.25">
      <c r="E127" s="2">
        <v>4.6705100000000002</v>
      </c>
      <c r="F127" s="2">
        <v>-23.27656</v>
      </c>
      <c r="G127">
        <f t="shared" si="2"/>
        <v>-6385.8875171467762</v>
      </c>
    </row>
    <row r="128" spans="5:7" x14ac:dyDescent="0.25">
      <c r="E128" s="2">
        <v>4.7057060000000002</v>
      </c>
      <c r="F128" s="2">
        <v>-23.02749</v>
      </c>
      <c r="G128">
        <f t="shared" si="2"/>
        <v>-6317.5555555555557</v>
      </c>
    </row>
    <row r="129" spans="5:7" x14ac:dyDescent="0.25">
      <c r="E129" s="2">
        <v>4.7409020000000002</v>
      </c>
      <c r="F129" s="2">
        <v>-22.78229</v>
      </c>
      <c r="G129">
        <f t="shared" si="2"/>
        <v>-6250.2853223593966</v>
      </c>
    </row>
    <row r="130" spans="5:7" x14ac:dyDescent="0.25">
      <c r="E130" s="2">
        <v>4.7760980000000002</v>
      </c>
      <c r="F130" s="2">
        <v>-22.540520000000001</v>
      </c>
      <c r="G130">
        <f t="shared" si="2"/>
        <v>-6183.9561042524001</v>
      </c>
    </row>
    <row r="131" spans="5:7" x14ac:dyDescent="0.25">
      <c r="E131" s="2">
        <v>4.8112940000000002</v>
      </c>
      <c r="F131" s="2">
        <v>-22.301760000000002</v>
      </c>
      <c r="G131">
        <f t="shared" ref="G131:G194" si="3">(F131*100000)/($O$2*0.5*$O$3)</f>
        <v>-6118.4526748971193</v>
      </c>
    </row>
    <row r="132" spans="5:7" x14ac:dyDescent="0.25">
      <c r="E132" s="2">
        <v>4.8464900000000002</v>
      </c>
      <c r="F132" s="2">
        <v>-22.06568</v>
      </c>
      <c r="G132">
        <f t="shared" si="3"/>
        <v>-6053.6844993141285</v>
      </c>
    </row>
    <row r="133" spans="5:7" x14ac:dyDescent="0.25">
      <c r="E133" s="2">
        <v>4.8816860000000002</v>
      </c>
      <c r="F133" s="2">
        <v>-21.831990000000001</v>
      </c>
      <c r="G133">
        <f t="shared" si="3"/>
        <v>-5989.5720164609056</v>
      </c>
    </row>
    <row r="134" spans="5:7" x14ac:dyDescent="0.25">
      <c r="E134" s="2">
        <v>4.9168830000000003</v>
      </c>
      <c r="F134" s="2">
        <v>-21.600449999999999</v>
      </c>
      <c r="G134">
        <f t="shared" si="3"/>
        <v>-5926.049382716049</v>
      </c>
    </row>
    <row r="135" spans="5:7" x14ac:dyDescent="0.25">
      <c r="E135" s="2">
        <v>4.9520790000000003</v>
      </c>
      <c r="F135" s="2">
        <v>-21.37087</v>
      </c>
      <c r="G135">
        <f t="shared" si="3"/>
        <v>-5863.0644718792864</v>
      </c>
    </row>
    <row r="136" spans="5:7" x14ac:dyDescent="0.25">
      <c r="E136" s="2">
        <v>4.9872750000000003</v>
      </c>
      <c r="F136" s="2">
        <v>-21.14312</v>
      </c>
      <c r="G136">
        <f t="shared" si="3"/>
        <v>-5800.5816186556931</v>
      </c>
    </row>
    <row r="137" spans="5:7" x14ac:dyDescent="0.25">
      <c r="E137" s="2">
        <v>5.0224710000000004</v>
      </c>
      <c r="F137" s="2">
        <v>-20.917079999999999</v>
      </c>
      <c r="G137">
        <f t="shared" si="3"/>
        <v>-5738.5679012345672</v>
      </c>
    </row>
    <row r="138" spans="5:7" x14ac:dyDescent="0.25">
      <c r="E138" s="2">
        <v>5.0576670000000004</v>
      </c>
      <c r="F138" s="2">
        <v>-20.692699999999999</v>
      </c>
      <c r="G138">
        <f t="shared" si="3"/>
        <v>-5677.0096021947866</v>
      </c>
    </row>
    <row r="139" spans="5:7" x14ac:dyDescent="0.25">
      <c r="E139" s="2">
        <v>5.0928630000000004</v>
      </c>
      <c r="F139" s="2">
        <v>-20.469919999999998</v>
      </c>
      <c r="G139">
        <f t="shared" si="3"/>
        <v>-5615.8902606310012</v>
      </c>
    </row>
    <row r="140" spans="5:7" x14ac:dyDescent="0.25">
      <c r="E140" s="2">
        <v>5.1280590000000004</v>
      </c>
      <c r="F140" s="2">
        <v>-20.248740000000002</v>
      </c>
      <c r="G140">
        <f t="shared" si="3"/>
        <v>-5555.2098765432102</v>
      </c>
    </row>
    <row r="141" spans="5:7" x14ac:dyDescent="0.25">
      <c r="E141" s="2">
        <v>5.1632550000000004</v>
      </c>
      <c r="F141" s="2">
        <v>-20.029170000000001</v>
      </c>
      <c r="G141">
        <f t="shared" si="3"/>
        <v>-5494.9711934156376</v>
      </c>
    </row>
    <row r="142" spans="5:7" x14ac:dyDescent="0.25">
      <c r="E142" s="2">
        <v>5.1984510000000004</v>
      </c>
      <c r="F142" s="2">
        <v>-19.811250000000001</v>
      </c>
      <c r="G142">
        <f t="shared" si="3"/>
        <v>-5435.1851851851852</v>
      </c>
    </row>
    <row r="143" spans="5:7" x14ac:dyDescent="0.25">
      <c r="E143" s="2">
        <v>5.2336470000000004</v>
      </c>
      <c r="F143" s="2">
        <v>-19.595030000000001</v>
      </c>
      <c r="G143">
        <f t="shared" si="3"/>
        <v>-5375.8655692729772</v>
      </c>
    </row>
    <row r="144" spans="5:7" x14ac:dyDescent="0.25">
      <c r="E144" s="2">
        <v>5.2688430000000004</v>
      </c>
      <c r="F144" s="2">
        <v>-19.380579999999998</v>
      </c>
      <c r="G144">
        <f t="shared" si="3"/>
        <v>-5317.0315500685865</v>
      </c>
    </row>
    <row r="145" spans="5:7" x14ac:dyDescent="0.25">
      <c r="E145" s="2">
        <v>5.3040390000000004</v>
      </c>
      <c r="F145" s="2">
        <v>-19.16798</v>
      </c>
      <c r="G145">
        <f t="shared" si="3"/>
        <v>-5258.705075445816</v>
      </c>
    </row>
    <row r="146" spans="5:7" x14ac:dyDescent="0.25">
      <c r="E146" s="2">
        <v>5.3392350000000004</v>
      </c>
      <c r="F146" s="2">
        <v>-18.95731</v>
      </c>
      <c r="G146">
        <f t="shared" si="3"/>
        <v>-5200.9080932784636</v>
      </c>
    </row>
    <row r="147" spans="5:7" x14ac:dyDescent="0.25">
      <c r="E147" s="2">
        <v>5.3744319999999997</v>
      </c>
      <c r="F147" s="2">
        <v>-18.74869</v>
      </c>
      <c r="G147">
        <f t="shared" si="3"/>
        <v>-5143.6735253772295</v>
      </c>
    </row>
    <row r="148" spans="5:7" x14ac:dyDescent="0.25">
      <c r="E148" s="2">
        <v>5.4096279999999997</v>
      </c>
      <c r="F148" s="2">
        <v>-18.542210000000001</v>
      </c>
      <c r="G148">
        <f t="shared" si="3"/>
        <v>-5087.0260631001374</v>
      </c>
    </row>
    <row r="149" spans="5:7" x14ac:dyDescent="0.25">
      <c r="E149" s="2">
        <v>5.4448239999999997</v>
      </c>
      <c r="F149" s="2">
        <v>-18.337969999999999</v>
      </c>
      <c r="G149">
        <f t="shared" si="3"/>
        <v>-5030.9931412894366</v>
      </c>
    </row>
    <row r="150" spans="5:7" x14ac:dyDescent="0.25">
      <c r="E150" s="2">
        <v>5.4800199999999997</v>
      </c>
      <c r="F150" s="2">
        <v>-18.136089999999999</v>
      </c>
      <c r="G150">
        <f t="shared" si="3"/>
        <v>-4975.6076817558296</v>
      </c>
    </row>
    <row r="151" spans="5:7" x14ac:dyDescent="0.25">
      <c r="E151" s="2">
        <v>5.5152159999999997</v>
      </c>
      <c r="F151" s="2">
        <v>-17.936669999999999</v>
      </c>
      <c r="G151">
        <f t="shared" si="3"/>
        <v>-4920.8971193415637</v>
      </c>
    </row>
    <row r="152" spans="5:7" x14ac:dyDescent="0.25">
      <c r="E152" s="2">
        <v>5.5504119999999997</v>
      </c>
      <c r="F152" s="2">
        <v>-17.739830000000001</v>
      </c>
      <c r="G152">
        <f t="shared" si="3"/>
        <v>-4866.8943758573396</v>
      </c>
    </row>
    <row r="153" spans="5:7" x14ac:dyDescent="0.25">
      <c r="E153" s="2">
        <v>5.5856079999999997</v>
      </c>
      <c r="F153" s="2">
        <v>-17.545649999999998</v>
      </c>
      <c r="G153">
        <f t="shared" si="3"/>
        <v>-4813.6213991769537</v>
      </c>
    </row>
    <row r="154" spans="5:7" x14ac:dyDescent="0.25">
      <c r="E154" s="2">
        <v>5.6208039999999997</v>
      </c>
      <c r="F154" s="2">
        <v>-17.35425</v>
      </c>
      <c r="G154">
        <f t="shared" si="3"/>
        <v>-4761.1111111111113</v>
      </c>
    </row>
    <row r="155" spans="5:7" x14ac:dyDescent="0.25">
      <c r="E155" s="2">
        <v>5.6559999999999997</v>
      </c>
      <c r="F155" s="2">
        <v>-17.165710000000001</v>
      </c>
      <c r="G155">
        <f t="shared" si="3"/>
        <v>-4709.3854595336079</v>
      </c>
    </row>
    <row r="156" spans="5:7" x14ac:dyDescent="0.25">
      <c r="E156" s="2">
        <v>5.6911959999999997</v>
      </c>
      <c r="F156" s="2">
        <v>-16.980119999999999</v>
      </c>
      <c r="G156">
        <f t="shared" si="3"/>
        <v>-4658.4691358024693</v>
      </c>
    </row>
    <row r="157" spans="5:7" x14ac:dyDescent="0.25">
      <c r="E157" s="2">
        <v>5.7263919999999997</v>
      </c>
      <c r="F157" s="2">
        <v>-16.79758</v>
      </c>
      <c r="G157">
        <f t="shared" si="3"/>
        <v>-4608.3895747599454</v>
      </c>
    </row>
    <row r="158" spans="5:7" x14ac:dyDescent="0.25">
      <c r="E158" s="2">
        <v>5.7615879999999997</v>
      </c>
      <c r="F158" s="2">
        <v>-16.61814</v>
      </c>
      <c r="G158">
        <f t="shared" si="3"/>
        <v>-4559.1604938271603</v>
      </c>
    </row>
    <row r="159" spans="5:7" x14ac:dyDescent="0.25">
      <c r="E159" s="2">
        <v>5.7967839999999997</v>
      </c>
      <c r="F159" s="2">
        <v>-16.441880000000001</v>
      </c>
      <c r="G159">
        <f t="shared" si="3"/>
        <v>-4510.8038408779148</v>
      </c>
    </row>
    <row r="160" spans="5:7" x14ac:dyDescent="0.25">
      <c r="E160" s="2">
        <v>5.8319809999999999</v>
      </c>
      <c r="F160" s="2">
        <v>-16.26886</v>
      </c>
      <c r="G160">
        <f t="shared" si="3"/>
        <v>-4463.336076817558</v>
      </c>
    </row>
    <row r="161" spans="5:7" x14ac:dyDescent="0.25">
      <c r="E161" s="2">
        <v>5.8671769999999999</v>
      </c>
      <c r="F161" s="2">
        <v>-16.099119999999999</v>
      </c>
      <c r="G161">
        <f t="shared" si="3"/>
        <v>-4416.7681755829908</v>
      </c>
    </row>
    <row r="162" spans="5:7" x14ac:dyDescent="0.25">
      <c r="E162" s="2">
        <v>5.9023729999999999</v>
      </c>
      <c r="F162" s="2">
        <v>-15.93272</v>
      </c>
      <c r="G162">
        <f t="shared" si="3"/>
        <v>-4371.1165980795613</v>
      </c>
    </row>
    <row r="163" spans="5:7" x14ac:dyDescent="0.25">
      <c r="E163" s="2">
        <v>5.9375689999999999</v>
      </c>
      <c r="F163" s="2">
        <v>-15.769690000000001</v>
      </c>
      <c r="G163">
        <f t="shared" si="3"/>
        <v>-4326.3895747599454</v>
      </c>
    </row>
    <row r="164" spans="5:7" x14ac:dyDescent="0.25">
      <c r="E164" s="2">
        <v>5.9727649999999999</v>
      </c>
      <c r="F164" s="2">
        <v>-15.610049999999999</v>
      </c>
      <c r="G164">
        <f t="shared" si="3"/>
        <v>-4282.5925925925922</v>
      </c>
    </row>
    <row r="165" spans="5:7" x14ac:dyDescent="0.25">
      <c r="E165" s="2">
        <v>6.0079609999999999</v>
      </c>
      <c r="F165" s="2">
        <v>-15.45382</v>
      </c>
      <c r="G165">
        <f t="shared" si="3"/>
        <v>-4239.7311385459534</v>
      </c>
    </row>
    <row r="166" spans="5:7" x14ac:dyDescent="0.25">
      <c r="E166" s="2">
        <v>6.0431569999999999</v>
      </c>
      <c r="F166" s="2">
        <v>-15.30101</v>
      </c>
      <c r="G166">
        <f t="shared" si="3"/>
        <v>-4197.8079561042523</v>
      </c>
    </row>
    <row r="167" spans="5:7" x14ac:dyDescent="0.25">
      <c r="E167" s="2">
        <v>6.0783529999999999</v>
      </c>
      <c r="F167" s="2">
        <v>-15.151630000000001</v>
      </c>
      <c r="G167">
        <f t="shared" si="3"/>
        <v>-4156.8257887517148</v>
      </c>
    </row>
    <row r="168" spans="5:7" x14ac:dyDescent="0.25">
      <c r="E168" s="2">
        <v>6.1135489999999999</v>
      </c>
      <c r="F168" s="2">
        <v>-15.00567</v>
      </c>
      <c r="G168">
        <f t="shared" si="3"/>
        <v>-4116.7818930041149</v>
      </c>
    </row>
    <row r="169" spans="5:7" x14ac:dyDescent="0.25">
      <c r="E169" s="2">
        <v>6.1487449999999999</v>
      </c>
      <c r="F169" s="2">
        <v>-14.86312</v>
      </c>
      <c r="G169">
        <f t="shared" si="3"/>
        <v>-4077.673525377229</v>
      </c>
    </row>
    <row r="170" spans="5:7" x14ac:dyDescent="0.25">
      <c r="E170" s="2">
        <v>6.1839409999999999</v>
      </c>
      <c r="F170" s="2">
        <v>-14.72396</v>
      </c>
      <c r="G170">
        <f t="shared" si="3"/>
        <v>-4039.4951989026063</v>
      </c>
    </row>
    <row r="171" spans="5:7" x14ac:dyDescent="0.25">
      <c r="E171" s="2">
        <v>6.2191369999999999</v>
      </c>
      <c r="F171" s="2">
        <v>-14.58817</v>
      </c>
      <c r="G171">
        <f t="shared" si="3"/>
        <v>-4002.2414266117971</v>
      </c>
    </row>
    <row r="172" spans="5:7" x14ac:dyDescent="0.25">
      <c r="E172" s="2">
        <v>6.2543340000000001</v>
      </c>
      <c r="F172" s="2">
        <v>-14.455719999999999</v>
      </c>
      <c r="G172">
        <f t="shared" si="3"/>
        <v>-3965.9039780521261</v>
      </c>
    </row>
    <row r="173" spans="5:7" x14ac:dyDescent="0.25">
      <c r="E173" s="2">
        <v>6.2895300000000001</v>
      </c>
      <c r="F173" s="2">
        <v>-14.32658</v>
      </c>
      <c r="G173">
        <f t="shared" si="3"/>
        <v>-3930.4746227709193</v>
      </c>
    </row>
    <row r="174" spans="5:7" x14ac:dyDescent="0.25">
      <c r="E174" s="2">
        <v>6.3247260000000001</v>
      </c>
      <c r="F174" s="2">
        <v>-14.20069</v>
      </c>
      <c r="G174">
        <f t="shared" si="3"/>
        <v>-3895.9368998628256</v>
      </c>
    </row>
    <row r="175" spans="5:7" x14ac:dyDescent="0.25">
      <c r="E175" s="2">
        <v>6.3599220000000001</v>
      </c>
      <c r="F175" s="2">
        <v>-14.07803</v>
      </c>
      <c r="G175">
        <f t="shared" si="3"/>
        <v>-3862.2853223593966</v>
      </c>
    </row>
    <row r="176" spans="5:7" x14ac:dyDescent="0.25">
      <c r="E176" s="2">
        <v>6.3951180000000001</v>
      </c>
      <c r="F176" s="2">
        <v>-13.95853</v>
      </c>
      <c r="G176">
        <f t="shared" si="3"/>
        <v>-3829.5006858710562</v>
      </c>
    </row>
    <row r="177" spans="5:7" x14ac:dyDescent="0.25">
      <c r="E177" s="2">
        <v>6.4303140000000001</v>
      </c>
      <c r="F177" s="2">
        <v>-13.84215</v>
      </c>
      <c r="G177">
        <f t="shared" si="3"/>
        <v>-3797.5720164609052</v>
      </c>
    </row>
    <row r="178" spans="5:7" x14ac:dyDescent="0.25">
      <c r="E178" s="2">
        <v>6.4655100000000001</v>
      </c>
      <c r="F178" s="2">
        <v>-13.728820000000001</v>
      </c>
      <c r="G178">
        <f t="shared" si="3"/>
        <v>-3766.4801097393688</v>
      </c>
    </row>
    <row r="179" spans="5:7" x14ac:dyDescent="0.25">
      <c r="E179" s="2">
        <v>6.5007060000000001</v>
      </c>
      <c r="F179" s="2">
        <v>-13.618499999999999</v>
      </c>
      <c r="G179">
        <f t="shared" si="3"/>
        <v>-3736.2139917695472</v>
      </c>
    </row>
    <row r="180" spans="5:7" x14ac:dyDescent="0.25">
      <c r="E180" s="2">
        <v>6.5359020000000001</v>
      </c>
      <c r="F180" s="2">
        <v>-13.51111</v>
      </c>
      <c r="G180">
        <f t="shared" si="3"/>
        <v>-3706.7517146776404</v>
      </c>
    </row>
    <row r="181" spans="5:7" x14ac:dyDescent="0.25">
      <c r="E181" s="2">
        <v>6.5710980000000001</v>
      </c>
      <c r="F181" s="2">
        <v>-13.40659</v>
      </c>
      <c r="G181">
        <f t="shared" si="3"/>
        <v>-3678.0768175582989</v>
      </c>
    </row>
    <row r="182" spans="5:7" x14ac:dyDescent="0.25">
      <c r="E182" s="2">
        <v>6.6062940000000001</v>
      </c>
      <c r="F182" s="2">
        <v>-13.304880000000001</v>
      </c>
      <c r="G182">
        <f t="shared" si="3"/>
        <v>-3650.1728395061727</v>
      </c>
    </row>
    <row r="183" spans="5:7" x14ac:dyDescent="0.25">
      <c r="E183" s="2">
        <v>6.6414900000000001</v>
      </c>
      <c r="F183" s="2">
        <v>-13.205909999999999</v>
      </c>
      <c r="G183">
        <f t="shared" si="3"/>
        <v>-3623.0205761316874</v>
      </c>
    </row>
    <row r="184" spans="5:7" x14ac:dyDescent="0.25">
      <c r="E184" s="2">
        <v>6.6766860000000001</v>
      </c>
      <c r="F184" s="2">
        <v>-13.10961</v>
      </c>
      <c r="G184">
        <f t="shared" si="3"/>
        <v>-3596.6008230452676</v>
      </c>
    </row>
    <row r="185" spans="5:7" x14ac:dyDescent="0.25">
      <c r="E185" s="2">
        <v>6.7118830000000003</v>
      </c>
      <c r="F185" s="2">
        <v>-13.01591</v>
      </c>
      <c r="G185">
        <f t="shared" si="3"/>
        <v>-3570.8943758573387</v>
      </c>
    </row>
    <row r="186" spans="5:7" x14ac:dyDescent="0.25">
      <c r="E186" s="2">
        <v>6.7470790000000003</v>
      </c>
      <c r="F186" s="2">
        <v>-12.92474</v>
      </c>
      <c r="G186">
        <f t="shared" si="3"/>
        <v>-3545.8820301783267</v>
      </c>
    </row>
    <row r="187" spans="5:7" x14ac:dyDescent="0.25">
      <c r="E187" s="2">
        <v>6.7822750000000003</v>
      </c>
      <c r="F187" s="2">
        <v>-12.836029999999999</v>
      </c>
      <c r="G187">
        <f t="shared" si="3"/>
        <v>-3521.5445816186557</v>
      </c>
    </row>
    <row r="188" spans="5:7" x14ac:dyDescent="0.25">
      <c r="E188" s="2">
        <v>6.8174710000000003</v>
      </c>
      <c r="F188" s="2">
        <v>-12.749700000000001</v>
      </c>
      <c r="G188">
        <f t="shared" si="3"/>
        <v>-3497.8600823045267</v>
      </c>
    </row>
    <row r="189" spans="5:7" x14ac:dyDescent="0.25">
      <c r="E189" s="2">
        <v>6.8526670000000003</v>
      </c>
      <c r="F189" s="2">
        <v>-12.66569</v>
      </c>
      <c r="G189">
        <f t="shared" si="3"/>
        <v>-3474.8120713305898</v>
      </c>
    </row>
    <row r="190" spans="5:7" x14ac:dyDescent="0.25">
      <c r="E190" s="2">
        <v>6.8878630000000003</v>
      </c>
      <c r="F190" s="2">
        <v>-12.583930000000001</v>
      </c>
      <c r="G190">
        <f t="shared" si="3"/>
        <v>-3452.3813443072704</v>
      </c>
    </row>
    <row r="191" spans="5:7" x14ac:dyDescent="0.25">
      <c r="E191" s="2">
        <v>6.9230590000000003</v>
      </c>
      <c r="F191" s="2">
        <v>-12.504339999999999</v>
      </c>
      <c r="G191">
        <f t="shared" si="3"/>
        <v>-3430.5459533607682</v>
      </c>
    </row>
    <row r="192" spans="5:7" x14ac:dyDescent="0.25">
      <c r="E192" s="2">
        <v>6.9582550000000003</v>
      </c>
      <c r="F192" s="2">
        <v>-12.42686</v>
      </c>
      <c r="G192">
        <f t="shared" si="3"/>
        <v>-3409.289437585734</v>
      </c>
    </row>
    <row r="193" spans="5:7" x14ac:dyDescent="0.25">
      <c r="E193" s="2">
        <v>6.9934510000000003</v>
      </c>
      <c r="F193" s="2">
        <v>-12.35141</v>
      </c>
      <c r="G193">
        <f t="shared" si="3"/>
        <v>-3388.5898491083676</v>
      </c>
    </row>
    <row r="194" spans="5:7" x14ac:dyDescent="0.25">
      <c r="E194" s="2">
        <v>7.0286470000000003</v>
      </c>
      <c r="F194" s="2">
        <v>-12.277939999999999</v>
      </c>
      <c r="G194">
        <f t="shared" si="3"/>
        <v>-3368.4334705075444</v>
      </c>
    </row>
    <row r="195" spans="5:7" x14ac:dyDescent="0.25">
      <c r="E195" s="2">
        <v>7.0638430000000003</v>
      </c>
      <c r="F195" s="2">
        <v>-12.20636</v>
      </c>
      <c r="G195">
        <f t="shared" ref="G195:G257" si="4">(F195*100000)/($O$2*0.5*$O$3)</f>
        <v>-3348.7956104252398</v>
      </c>
    </row>
    <row r="196" spans="5:7" x14ac:dyDescent="0.25">
      <c r="E196" s="2">
        <v>7.0990390000000003</v>
      </c>
      <c r="F196" s="2">
        <v>-12.13663</v>
      </c>
      <c r="G196">
        <f t="shared" si="4"/>
        <v>-3329.665294924554</v>
      </c>
    </row>
    <row r="197" spans="5:7" x14ac:dyDescent="0.25">
      <c r="E197" s="2">
        <v>7.1342359999999996</v>
      </c>
      <c r="F197" s="2">
        <v>-12.068659999999999</v>
      </c>
      <c r="G197">
        <f t="shared" si="4"/>
        <v>-3311.0178326474625</v>
      </c>
    </row>
    <row r="198" spans="5:7" x14ac:dyDescent="0.25">
      <c r="E198" s="2">
        <v>7.1694319999999996</v>
      </c>
      <c r="F198" s="2">
        <v>-12.0024</v>
      </c>
      <c r="G198">
        <f t="shared" si="4"/>
        <v>-3292.8395061728397</v>
      </c>
    </row>
    <row r="199" spans="5:7" x14ac:dyDescent="0.25">
      <c r="E199" s="2">
        <v>7.2046279999999996</v>
      </c>
      <c r="F199" s="2">
        <v>-11.93779</v>
      </c>
      <c r="G199">
        <f t="shared" si="4"/>
        <v>-3275.1138545953359</v>
      </c>
    </row>
    <row r="200" spans="5:7" x14ac:dyDescent="0.25">
      <c r="E200" s="2">
        <v>7.2398239999999996</v>
      </c>
      <c r="F200" s="2">
        <v>-11.87477</v>
      </c>
      <c r="G200">
        <f t="shared" si="4"/>
        <v>-3257.8244170096023</v>
      </c>
    </row>
    <row r="201" spans="5:7" x14ac:dyDescent="0.25">
      <c r="E201" s="2">
        <v>7.2750199999999996</v>
      </c>
      <c r="F201" s="2">
        <v>-11.813269999999999</v>
      </c>
      <c r="G201">
        <f t="shared" si="4"/>
        <v>-3240.9519890260631</v>
      </c>
    </row>
    <row r="202" spans="5:7" x14ac:dyDescent="0.25">
      <c r="E202" s="2">
        <v>7.3102159999999996</v>
      </c>
      <c r="F202" s="2">
        <v>-11.75325</v>
      </c>
      <c r="G202">
        <f t="shared" si="4"/>
        <v>-3224.4855967078188</v>
      </c>
    </row>
    <row r="203" spans="5:7" x14ac:dyDescent="0.25">
      <c r="E203" s="2">
        <v>7.3454119999999996</v>
      </c>
      <c r="F203" s="2">
        <v>-11.69464</v>
      </c>
      <c r="G203">
        <f t="shared" si="4"/>
        <v>-3208.4060356652949</v>
      </c>
    </row>
    <row r="204" spans="5:7" x14ac:dyDescent="0.25">
      <c r="E204" s="2">
        <v>7.3806079999999996</v>
      </c>
      <c r="F204" s="2">
        <v>-11.63738</v>
      </c>
      <c r="G204">
        <f t="shared" si="4"/>
        <v>-3192.6968449931414</v>
      </c>
    </row>
    <row r="205" spans="5:7" x14ac:dyDescent="0.25">
      <c r="E205" s="2">
        <v>7.4158039999999996</v>
      </c>
      <c r="F205" s="2">
        <v>-11.581440000000001</v>
      </c>
      <c r="G205">
        <f t="shared" si="4"/>
        <v>-3177.349794238683</v>
      </c>
    </row>
    <row r="206" spans="5:7" x14ac:dyDescent="0.25">
      <c r="E206" s="2">
        <v>7.4509999999999996</v>
      </c>
      <c r="F206" s="2">
        <v>-11.52675</v>
      </c>
      <c r="G206">
        <f t="shared" si="4"/>
        <v>-3162.3456790123455</v>
      </c>
    </row>
    <row r="207" spans="5:7" x14ac:dyDescent="0.25">
      <c r="E207" s="2">
        <v>7.4861959999999996</v>
      </c>
      <c r="F207" s="2">
        <v>-11.47326</v>
      </c>
      <c r="G207">
        <f t="shared" si="4"/>
        <v>-3147.670781893004</v>
      </c>
    </row>
    <row r="208" spans="5:7" x14ac:dyDescent="0.25">
      <c r="E208" s="2">
        <v>7.5213919999999996</v>
      </c>
      <c r="F208" s="2">
        <v>-11.42093</v>
      </c>
      <c r="G208">
        <f t="shared" si="4"/>
        <v>-3133.3141289437585</v>
      </c>
    </row>
    <row r="209" spans="5:7" x14ac:dyDescent="0.25">
      <c r="E209" s="2">
        <v>7.5565879999999996</v>
      </c>
      <c r="F209" s="2">
        <v>-11.369719999999999</v>
      </c>
      <c r="G209">
        <f t="shared" si="4"/>
        <v>-3119.2647462277091</v>
      </c>
    </row>
    <row r="210" spans="5:7" x14ac:dyDescent="0.25">
      <c r="E210" s="2">
        <v>7.5917849999999998</v>
      </c>
      <c r="F210" s="2">
        <v>-11.319570000000001</v>
      </c>
      <c r="G210">
        <f t="shared" si="4"/>
        <v>-3105.5061728395062</v>
      </c>
    </row>
    <row r="211" spans="5:7" x14ac:dyDescent="0.25">
      <c r="E211" s="2">
        <v>7.6269809999999998</v>
      </c>
      <c r="F211" s="2">
        <v>-11.270440000000001</v>
      </c>
      <c r="G211">
        <f t="shared" si="4"/>
        <v>-3092.0274348422495</v>
      </c>
    </row>
    <row r="212" spans="5:7" x14ac:dyDescent="0.25">
      <c r="E212" s="2">
        <v>7.6621769999999998</v>
      </c>
      <c r="F212" s="2">
        <v>-11.222289999999999</v>
      </c>
      <c r="G212">
        <f t="shared" si="4"/>
        <v>-3078.8175582990398</v>
      </c>
    </row>
    <row r="213" spans="5:7" x14ac:dyDescent="0.25">
      <c r="E213" s="2">
        <v>7.6973729999999998</v>
      </c>
      <c r="F213" s="2">
        <v>-11.175079999999999</v>
      </c>
      <c r="G213">
        <f t="shared" si="4"/>
        <v>-3065.8655692729767</v>
      </c>
    </row>
    <row r="214" spans="5:7" x14ac:dyDescent="0.25">
      <c r="E214" s="2">
        <v>7.7325689999999998</v>
      </c>
      <c r="F214" s="2">
        <v>-11.128769999999999</v>
      </c>
      <c r="G214">
        <f t="shared" si="4"/>
        <v>-3053.1604938271603</v>
      </c>
    </row>
    <row r="215" spans="5:7" x14ac:dyDescent="0.25">
      <c r="E215" s="2">
        <v>7.7677649999999998</v>
      </c>
      <c r="F215" s="2">
        <v>-11.083320000000001</v>
      </c>
      <c r="G215">
        <f t="shared" si="4"/>
        <v>-3040.6913580246915</v>
      </c>
    </row>
    <row r="216" spans="5:7" x14ac:dyDescent="0.25">
      <c r="E216" s="2">
        <v>7.8029609999999998</v>
      </c>
      <c r="F216" s="2">
        <v>-11.0387</v>
      </c>
      <c r="G216">
        <f t="shared" si="4"/>
        <v>-3028.4499314128943</v>
      </c>
    </row>
    <row r="217" spans="5:7" x14ac:dyDescent="0.25">
      <c r="E217" s="2">
        <v>7.8381569999999998</v>
      </c>
      <c r="F217" s="2">
        <v>-10.994870000000001</v>
      </c>
      <c r="G217">
        <f t="shared" si="4"/>
        <v>-3016.4252400548698</v>
      </c>
    </row>
    <row r="218" spans="5:7" x14ac:dyDescent="0.25">
      <c r="E218" s="2">
        <v>7.8733529999999998</v>
      </c>
      <c r="F218" s="2">
        <v>-10.9518</v>
      </c>
      <c r="G218">
        <f t="shared" si="4"/>
        <v>-3004.6090534979426</v>
      </c>
    </row>
    <row r="219" spans="5:7" x14ac:dyDescent="0.25">
      <c r="E219" s="2">
        <v>7.9085489999999998</v>
      </c>
      <c r="F219" s="2">
        <v>-10.909459999999999</v>
      </c>
      <c r="G219">
        <f t="shared" si="4"/>
        <v>-2992.9931412894375</v>
      </c>
    </row>
    <row r="220" spans="5:7" x14ac:dyDescent="0.25">
      <c r="E220" s="2">
        <v>7.9437449999999998</v>
      </c>
      <c r="F220" s="2">
        <v>-10.867800000000001</v>
      </c>
      <c r="G220">
        <f t="shared" si="4"/>
        <v>-2981.5637860082306</v>
      </c>
    </row>
    <row r="221" spans="5:7" x14ac:dyDescent="0.25">
      <c r="E221" s="2">
        <v>7.9789409999999998</v>
      </c>
      <c r="F221" s="2">
        <v>-10.82682</v>
      </c>
      <c r="G221">
        <f t="shared" si="4"/>
        <v>-2970.320987654321</v>
      </c>
    </row>
    <row r="222" spans="5:7" x14ac:dyDescent="0.25">
      <c r="E222" s="2">
        <v>8.0141380000000009</v>
      </c>
      <c r="F222" s="2">
        <v>-10.78646</v>
      </c>
      <c r="G222">
        <f t="shared" si="4"/>
        <v>-2959.2482853223596</v>
      </c>
    </row>
    <row r="223" spans="5:7" x14ac:dyDescent="0.25">
      <c r="E223" s="2">
        <v>8.049334</v>
      </c>
      <c r="F223" s="2">
        <v>-10.74672</v>
      </c>
      <c r="G223">
        <f t="shared" si="4"/>
        <v>-2948.3456790123455</v>
      </c>
    </row>
    <row r="224" spans="5:7" x14ac:dyDescent="0.25">
      <c r="E224" s="2">
        <v>8.0845300000000009</v>
      </c>
      <c r="F224" s="2">
        <v>-10.707549999999999</v>
      </c>
      <c r="G224">
        <f t="shared" si="4"/>
        <v>-2937.5994513031551</v>
      </c>
    </row>
    <row r="225" spans="5:7" x14ac:dyDescent="0.25">
      <c r="E225" s="2">
        <v>8.119726</v>
      </c>
      <c r="F225" s="2">
        <v>-10.668939999999999</v>
      </c>
      <c r="G225">
        <f t="shared" si="4"/>
        <v>-2927.0068587105625</v>
      </c>
    </row>
    <row r="226" spans="5:7" x14ac:dyDescent="0.25">
      <c r="E226" s="2">
        <v>8.1549219999999991</v>
      </c>
      <c r="F226" s="2">
        <v>-10.63086</v>
      </c>
      <c r="G226">
        <f t="shared" si="4"/>
        <v>-2916.5596707818931</v>
      </c>
    </row>
    <row r="227" spans="5:7" x14ac:dyDescent="0.25">
      <c r="E227" s="2">
        <v>8.190118</v>
      </c>
      <c r="F227" s="2">
        <v>-10.59329</v>
      </c>
      <c r="G227">
        <f t="shared" si="4"/>
        <v>-2906.2524005486966</v>
      </c>
    </row>
    <row r="228" spans="5:7" x14ac:dyDescent="0.25">
      <c r="E228" s="2">
        <v>8.2253139999999991</v>
      </c>
      <c r="F228" s="2">
        <v>-10.55621</v>
      </c>
      <c r="G228">
        <f t="shared" si="4"/>
        <v>-2896.0795610425239</v>
      </c>
    </row>
    <row r="229" spans="5:7" x14ac:dyDescent="0.25">
      <c r="E229" s="2">
        <v>8.26051</v>
      </c>
      <c r="F229" s="2">
        <v>-10.519590000000001</v>
      </c>
      <c r="G229">
        <f t="shared" si="4"/>
        <v>-2886.0329218106995</v>
      </c>
    </row>
    <row r="230" spans="5:7" x14ac:dyDescent="0.25">
      <c r="E230" s="2">
        <v>8.2957059999999991</v>
      </c>
      <c r="F230" s="2">
        <v>-10.483409999999999</v>
      </c>
      <c r="G230">
        <f t="shared" si="4"/>
        <v>-2876.1069958847734</v>
      </c>
    </row>
    <row r="231" spans="5:7" x14ac:dyDescent="0.25">
      <c r="E231" s="2">
        <v>8.330902</v>
      </c>
      <c r="F231" s="2">
        <v>-10.447649999999999</v>
      </c>
      <c r="G231">
        <f t="shared" si="4"/>
        <v>-2866.2962962962961</v>
      </c>
    </row>
    <row r="232" spans="5:7" x14ac:dyDescent="0.25">
      <c r="E232" s="2">
        <v>8.3660979999999991</v>
      </c>
      <c r="F232" s="2">
        <v>-10.4123</v>
      </c>
      <c r="G232">
        <f t="shared" si="4"/>
        <v>-2856.5980795610426</v>
      </c>
    </row>
    <row r="233" spans="5:7" x14ac:dyDescent="0.25">
      <c r="E233" s="2">
        <v>8.401294</v>
      </c>
      <c r="F233" s="2">
        <v>-10.37734</v>
      </c>
      <c r="G233">
        <f t="shared" si="4"/>
        <v>-2847.0068587105625</v>
      </c>
    </row>
    <row r="234" spans="5:7" x14ac:dyDescent="0.25">
      <c r="E234" s="2">
        <v>8.4364899999999992</v>
      </c>
      <c r="F234" s="2">
        <v>-10.342739999999999</v>
      </c>
      <c r="G234">
        <f t="shared" si="4"/>
        <v>-2837.5144032921808</v>
      </c>
    </row>
    <row r="235" spans="5:7" x14ac:dyDescent="0.25">
      <c r="E235" s="2">
        <v>8.4716869999999993</v>
      </c>
      <c r="F235" s="2">
        <v>-10.3085</v>
      </c>
      <c r="G235">
        <f t="shared" si="4"/>
        <v>-2828.1207133058983</v>
      </c>
    </row>
    <row r="236" spans="5:7" x14ac:dyDescent="0.25">
      <c r="E236" s="2">
        <v>8.5068830000000002</v>
      </c>
      <c r="F236" s="2">
        <v>-10.27459</v>
      </c>
      <c r="G236">
        <f t="shared" si="4"/>
        <v>-2818.8175582990398</v>
      </c>
    </row>
    <row r="237" spans="5:7" x14ac:dyDescent="0.25">
      <c r="E237" s="2">
        <v>8.5420789999999993</v>
      </c>
      <c r="F237" s="2">
        <v>-10.241009999999999</v>
      </c>
      <c r="G237">
        <f t="shared" si="4"/>
        <v>-2809.6049382716046</v>
      </c>
    </row>
    <row r="238" spans="5:7" x14ac:dyDescent="0.25">
      <c r="E238" s="2">
        <v>8.5772750000000002</v>
      </c>
      <c r="F238" s="2">
        <v>-10.20773</v>
      </c>
      <c r="G238">
        <f t="shared" si="4"/>
        <v>-2800.4746227709193</v>
      </c>
    </row>
    <row r="239" spans="5:7" x14ac:dyDescent="0.25">
      <c r="E239" s="2">
        <v>8.6124709999999993</v>
      </c>
      <c r="F239" s="2">
        <v>-10.17474</v>
      </c>
      <c r="G239">
        <f t="shared" si="4"/>
        <v>-2791.4238683127573</v>
      </c>
    </row>
    <row r="240" spans="5:7" x14ac:dyDescent="0.25">
      <c r="E240" s="2">
        <v>8.6476670000000002</v>
      </c>
      <c r="F240" s="2">
        <v>-10.14204</v>
      </c>
      <c r="G240">
        <f t="shared" si="4"/>
        <v>-2782.4526748971193</v>
      </c>
    </row>
    <row r="241" spans="5:7" x14ac:dyDescent="0.25">
      <c r="E241" s="2">
        <v>8.6828629999999993</v>
      </c>
      <c r="F241" s="2">
        <v>-10.1096</v>
      </c>
      <c r="G241">
        <f t="shared" si="4"/>
        <v>-2773.5528120713307</v>
      </c>
    </row>
    <row r="242" spans="5:7" x14ac:dyDescent="0.25">
      <c r="E242" s="2">
        <v>8.7180590000000002</v>
      </c>
      <c r="F242" s="2">
        <v>-10.07741</v>
      </c>
      <c r="G242">
        <f t="shared" si="4"/>
        <v>-2764.7215363511659</v>
      </c>
    </row>
    <row r="243" spans="5:7" x14ac:dyDescent="0.25">
      <c r="E243" s="2">
        <v>8.7532549999999993</v>
      </c>
      <c r="F243" s="2">
        <v>-10.04547</v>
      </c>
      <c r="G243">
        <f t="shared" si="4"/>
        <v>-2755.9588477366256</v>
      </c>
    </row>
    <row r="244" spans="5:7" x14ac:dyDescent="0.25">
      <c r="E244" s="2">
        <v>8.7884510000000002</v>
      </c>
      <c r="F244" s="2">
        <v>-10.01376</v>
      </c>
      <c r="G244">
        <f t="shared" si="4"/>
        <v>-2747.2592592592591</v>
      </c>
    </row>
    <row r="245" spans="5:7" x14ac:dyDescent="0.25">
      <c r="E245" s="2">
        <v>8.8236469999999994</v>
      </c>
      <c r="F245" s="2">
        <v>-9.9822710000000008</v>
      </c>
      <c r="G245">
        <f t="shared" si="4"/>
        <v>-2738.6203017832649</v>
      </c>
    </row>
    <row r="246" spans="5:7" x14ac:dyDescent="0.25">
      <c r="E246" s="2">
        <v>8.8588430000000002</v>
      </c>
      <c r="F246" s="2">
        <v>-9.9509930000000004</v>
      </c>
      <c r="G246">
        <f t="shared" si="4"/>
        <v>-2730.0392318244171</v>
      </c>
    </row>
    <row r="247" spans="5:7" x14ac:dyDescent="0.25">
      <c r="E247" s="2">
        <v>8.8940389999999994</v>
      </c>
      <c r="F247" s="2">
        <v>-9.9199169999999999</v>
      </c>
      <c r="G247">
        <f t="shared" si="4"/>
        <v>-2721.5135802469135</v>
      </c>
    </row>
    <row r="248" spans="5:7" x14ac:dyDescent="0.25">
      <c r="E248" s="2">
        <v>8.9292359999999995</v>
      </c>
      <c r="F248" s="2">
        <v>-9.8890329999999995</v>
      </c>
      <c r="G248">
        <f t="shared" si="4"/>
        <v>-2713.0406035665292</v>
      </c>
    </row>
    <row r="249" spans="5:7" x14ac:dyDescent="0.25">
      <c r="E249" s="2">
        <v>8.9644320000000004</v>
      </c>
      <c r="F249" s="2">
        <v>-9.858333</v>
      </c>
      <c r="G249">
        <f t="shared" si="4"/>
        <v>-2704.6181069958848</v>
      </c>
    </row>
    <row r="250" spans="5:7" x14ac:dyDescent="0.25">
      <c r="E250" s="2">
        <v>8.9996279999999995</v>
      </c>
      <c r="F250" s="2">
        <v>-9.827807</v>
      </c>
      <c r="G250">
        <f t="shared" si="4"/>
        <v>-2696.2433470507544</v>
      </c>
    </row>
    <row r="251" spans="5:7" x14ac:dyDescent="0.25">
      <c r="E251" s="2">
        <v>9.0348240000000004</v>
      </c>
      <c r="F251" s="2">
        <v>-9.7974490000000003</v>
      </c>
      <c r="G251">
        <f t="shared" si="4"/>
        <v>-2687.9146776406037</v>
      </c>
    </row>
    <row r="252" spans="5:7" x14ac:dyDescent="0.25">
      <c r="E252" s="2">
        <v>9.0700199999999995</v>
      </c>
      <c r="F252" s="2">
        <v>-9.7672489999999996</v>
      </c>
      <c r="G252">
        <f t="shared" si="4"/>
        <v>-2679.6293552812067</v>
      </c>
    </row>
    <row r="253" spans="5:7" x14ac:dyDescent="0.25">
      <c r="E253" s="2">
        <v>9.1052160000000004</v>
      </c>
      <c r="F253" s="2">
        <v>-9.7372019999999999</v>
      </c>
      <c r="G253">
        <f t="shared" si="4"/>
        <v>-2671.3860082304527</v>
      </c>
    </row>
    <row r="254" spans="5:7" x14ac:dyDescent="0.25">
      <c r="E254" s="2">
        <v>9.1404119999999995</v>
      </c>
      <c r="F254" s="2">
        <v>-9.7073</v>
      </c>
      <c r="G254">
        <f t="shared" si="4"/>
        <v>-2663.1824417009602</v>
      </c>
    </row>
    <row r="255" spans="5:7" x14ac:dyDescent="0.25">
      <c r="E255" s="2">
        <v>9.1756080000000004</v>
      </c>
      <c r="F255" s="2">
        <v>-9.6775350000000007</v>
      </c>
      <c r="G255">
        <f t="shared" si="4"/>
        <v>-2655.01646090535</v>
      </c>
    </row>
    <row r="256" spans="5:7" x14ac:dyDescent="0.25">
      <c r="E256" s="2">
        <v>9.2108039999999995</v>
      </c>
      <c r="F256" s="2">
        <v>-9.6479029999999995</v>
      </c>
      <c r="G256">
        <f t="shared" si="4"/>
        <v>-2646.8869684499314</v>
      </c>
    </row>
    <row r="257" spans="5:7" x14ac:dyDescent="0.25">
      <c r="E257" s="2">
        <v>9.2460000000000004</v>
      </c>
      <c r="F257" s="2">
        <v>-9.6183960000000006</v>
      </c>
      <c r="G257">
        <f t="shared" si="4"/>
        <v>-2638.7917695473252</v>
      </c>
    </row>
  </sheetData>
  <conditionalFormatting sqref="J1">
    <cfRule type="top10" dxfId="1" priority="2" percent="1" rank="1"/>
  </conditionalFormatting>
  <conditionalFormatting sqref="K3:K41">
    <cfRule type="top10" dxfId="0" priority="1" percent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5"/>
  <sheetViews>
    <sheetView workbookViewId="0">
      <selection activeCell="K2" sqref="K2:P4"/>
    </sheetView>
  </sheetViews>
  <sheetFormatPr defaultRowHeight="15" x14ac:dyDescent="0.25"/>
  <cols>
    <col min="11" max="11" width="26.85546875" customWidth="1"/>
  </cols>
  <sheetData>
    <row r="1" spans="1:16" x14ac:dyDescent="0.25">
      <c r="A1" t="s">
        <v>56</v>
      </c>
      <c r="K1" t="s">
        <v>39</v>
      </c>
    </row>
    <row r="2" spans="1:16" x14ac:dyDescent="0.25">
      <c r="K2" t="s">
        <v>44</v>
      </c>
      <c r="L2" t="s">
        <v>45</v>
      </c>
      <c r="M2">
        <v>7.0129228000000001</v>
      </c>
      <c r="N2" t="s">
        <v>43</v>
      </c>
      <c r="O2">
        <v>8.8781799999999994E-2</v>
      </c>
      <c r="P2">
        <v>0.97065500000000005</v>
      </c>
    </row>
    <row r="3" spans="1:16" x14ac:dyDescent="0.25">
      <c r="A3" t="s">
        <v>9</v>
      </c>
      <c r="K3" t="s">
        <v>46</v>
      </c>
      <c r="L3" t="s">
        <v>45</v>
      </c>
      <c r="M3">
        <v>1.9149432</v>
      </c>
      <c r="N3" t="s">
        <v>43</v>
      </c>
      <c r="O3">
        <v>2.6502000000000001E-2</v>
      </c>
      <c r="P3">
        <v>0.97290750000000004</v>
      </c>
    </row>
    <row r="4" spans="1:16" x14ac:dyDescent="0.25">
      <c r="K4" t="s">
        <v>47</v>
      </c>
      <c r="L4" t="s">
        <v>45</v>
      </c>
      <c r="M4">
        <v>4.1777360000000003</v>
      </c>
      <c r="N4" t="s">
        <v>43</v>
      </c>
      <c r="O4">
        <v>0.24457889999999999</v>
      </c>
      <c r="P4">
        <v>0.99104060000000005</v>
      </c>
    </row>
    <row r="5" spans="1:16" x14ac:dyDescent="0.25">
      <c r="A5" t="s">
        <v>10</v>
      </c>
      <c r="K5" t="s">
        <v>48</v>
      </c>
      <c r="L5" t="s">
        <v>45</v>
      </c>
      <c r="M5">
        <v>0.82076139999999997</v>
      </c>
      <c r="N5" t="s">
        <v>43</v>
      </c>
      <c r="O5">
        <v>3.9630100000000001E-2</v>
      </c>
      <c r="P5">
        <v>0.9893923</v>
      </c>
    </row>
    <row r="6" spans="1:16" x14ac:dyDescent="0.25">
      <c r="A6" t="s">
        <v>57</v>
      </c>
      <c r="K6" t="s">
        <v>49</v>
      </c>
      <c r="L6" t="s">
        <v>45</v>
      </c>
      <c r="M6">
        <v>5.8747199999999999E-2</v>
      </c>
      <c r="N6" t="s">
        <v>43</v>
      </c>
      <c r="O6">
        <v>5.2344300000000003E-2</v>
      </c>
      <c r="P6">
        <v>0.7287555</v>
      </c>
    </row>
    <row r="7" spans="1:16" x14ac:dyDescent="0.25">
      <c r="A7" t="s">
        <v>11</v>
      </c>
      <c r="K7" t="s">
        <v>50</v>
      </c>
      <c r="L7" t="s">
        <v>45</v>
      </c>
      <c r="M7">
        <v>-44.780434399999997</v>
      </c>
      <c r="N7" t="s">
        <v>43</v>
      </c>
      <c r="O7">
        <v>8.9732000000000006E-2</v>
      </c>
      <c r="P7">
        <v>0.64444089999999998</v>
      </c>
    </row>
    <row r="8" spans="1:16" x14ac:dyDescent="0.25">
      <c r="A8" t="s">
        <v>12</v>
      </c>
      <c r="K8" t="s">
        <v>51</v>
      </c>
      <c r="L8" t="s">
        <v>45</v>
      </c>
      <c r="M8">
        <v>0.76523629999999998</v>
      </c>
      <c r="N8" t="s">
        <v>43</v>
      </c>
      <c r="O8">
        <v>8.2520800000000005E-2</v>
      </c>
      <c r="P8">
        <v>0.94915099999999997</v>
      </c>
    </row>
    <row r="9" spans="1:16" x14ac:dyDescent="0.25">
      <c r="A9" t="s">
        <v>13</v>
      </c>
      <c r="K9" t="s">
        <v>52</v>
      </c>
      <c r="L9" t="s">
        <v>45</v>
      </c>
      <c r="M9">
        <v>-16.641304600000002</v>
      </c>
      <c r="N9" t="s">
        <v>43</v>
      </c>
      <c r="O9">
        <v>0.70427740000000005</v>
      </c>
      <c r="P9">
        <v>0.95725740000000004</v>
      </c>
    </row>
    <row r="10" spans="1:16" x14ac:dyDescent="0.25">
      <c r="A10" t="s">
        <v>58</v>
      </c>
      <c r="B10">
        <v>9.2460000000000004</v>
      </c>
      <c r="K10" t="s">
        <v>53</v>
      </c>
      <c r="L10" t="s">
        <v>45</v>
      </c>
      <c r="M10">
        <v>0.51961760000000001</v>
      </c>
      <c r="N10" t="s">
        <v>43</v>
      </c>
      <c r="O10">
        <v>2.9286E-2</v>
      </c>
      <c r="P10">
        <v>0.91965649999999999</v>
      </c>
    </row>
    <row r="11" spans="1:16" x14ac:dyDescent="0.25">
      <c r="A11" t="s">
        <v>59</v>
      </c>
      <c r="K11" t="s">
        <v>54</v>
      </c>
      <c r="L11" t="s">
        <v>45</v>
      </c>
      <c r="M11">
        <v>298.14999999999998</v>
      </c>
    </row>
    <row r="12" spans="1:16" x14ac:dyDescent="0.25">
      <c r="A12" t="s">
        <v>14</v>
      </c>
    </row>
    <row r="13" spans="1:16" x14ac:dyDescent="0.25">
      <c r="A13" t="s">
        <v>60</v>
      </c>
    </row>
    <row r="14" spans="1:16" x14ac:dyDescent="0.25">
      <c r="A14" t="s">
        <v>15</v>
      </c>
    </row>
    <row r="15" spans="1:16" x14ac:dyDescent="0.25">
      <c r="A15" t="s">
        <v>61</v>
      </c>
    </row>
    <row r="16" spans="1:16" x14ac:dyDescent="0.25">
      <c r="A16" t="s">
        <v>62</v>
      </c>
    </row>
    <row r="17" spans="1:1" x14ac:dyDescent="0.25">
      <c r="A17" t="s">
        <v>63</v>
      </c>
    </row>
    <row r="18" spans="1:1" x14ac:dyDescent="0.25">
      <c r="A18" t="s">
        <v>16</v>
      </c>
    </row>
    <row r="20" spans="1:1" x14ac:dyDescent="0.25">
      <c r="A20" t="s">
        <v>17</v>
      </c>
    </row>
    <row r="22" spans="1:1" x14ac:dyDescent="0.25">
      <c r="A22" t="s">
        <v>42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64</v>
      </c>
    </row>
    <row r="27" spans="1:1" x14ac:dyDescent="0.25">
      <c r="A27" t="s">
        <v>65</v>
      </c>
    </row>
    <row r="28" spans="1:1" x14ac:dyDescent="0.25">
      <c r="A28" t="s">
        <v>66</v>
      </c>
    </row>
    <row r="29" spans="1:1" x14ac:dyDescent="0.25">
      <c r="A29" t="s">
        <v>67</v>
      </c>
    </row>
    <row r="30" spans="1:1" x14ac:dyDescent="0.25">
      <c r="A30" t="s">
        <v>68</v>
      </c>
    </row>
    <row r="31" spans="1:1" x14ac:dyDescent="0.25">
      <c r="A31" t="s">
        <v>69</v>
      </c>
    </row>
    <row r="32" spans="1:1" x14ac:dyDescent="0.25">
      <c r="A32" t="s">
        <v>70</v>
      </c>
    </row>
    <row r="33" spans="1:1" x14ac:dyDescent="0.25">
      <c r="A33" t="s">
        <v>71</v>
      </c>
    </row>
    <row r="34" spans="1:1" x14ac:dyDescent="0.25">
      <c r="A34" t="s">
        <v>72</v>
      </c>
    </row>
    <row r="35" spans="1:1" x14ac:dyDescent="0.25">
      <c r="A35" t="s">
        <v>21</v>
      </c>
    </row>
    <row r="36" spans="1:1" x14ac:dyDescent="0.25">
      <c r="A36" t="s">
        <v>19</v>
      </c>
    </row>
    <row r="37" spans="1:1" x14ac:dyDescent="0.25">
      <c r="A37" t="s">
        <v>22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73</v>
      </c>
    </row>
    <row r="43" spans="1:1" x14ac:dyDescent="0.25">
      <c r="A43" t="s">
        <v>74</v>
      </c>
    </row>
    <row r="44" spans="1:1" x14ac:dyDescent="0.25">
      <c r="A44" t="s">
        <v>75</v>
      </c>
    </row>
    <row r="45" spans="1:1" x14ac:dyDescent="0.25">
      <c r="A45" t="s">
        <v>76</v>
      </c>
    </row>
    <row r="46" spans="1:1" x14ac:dyDescent="0.25">
      <c r="A46" t="s">
        <v>77</v>
      </c>
    </row>
    <row r="47" spans="1:1" x14ac:dyDescent="0.25">
      <c r="A47" t="s">
        <v>21</v>
      </c>
    </row>
    <row r="48" spans="1:1" x14ac:dyDescent="0.25">
      <c r="A48" t="s">
        <v>19</v>
      </c>
    </row>
    <row r="49" spans="1:1" x14ac:dyDescent="0.25">
      <c r="A49" t="s">
        <v>23</v>
      </c>
    </row>
    <row r="50" spans="1:1" x14ac:dyDescent="0.25">
      <c r="A50" t="s">
        <v>64</v>
      </c>
    </row>
    <row r="51" spans="1:1" x14ac:dyDescent="0.25">
      <c r="A51" t="s">
        <v>65</v>
      </c>
    </row>
    <row r="52" spans="1:1" x14ac:dyDescent="0.25">
      <c r="A52" t="s">
        <v>66</v>
      </c>
    </row>
    <row r="53" spans="1:1" x14ac:dyDescent="0.25">
      <c r="A53" t="s">
        <v>67</v>
      </c>
    </row>
    <row r="54" spans="1:1" x14ac:dyDescent="0.25">
      <c r="A54" t="s">
        <v>78</v>
      </c>
    </row>
    <row r="55" spans="1:1" x14ac:dyDescent="0.25">
      <c r="A55" t="s">
        <v>79</v>
      </c>
    </row>
    <row r="56" spans="1:1" x14ac:dyDescent="0.25">
      <c r="A56" t="s">
        <v>80</v>
      </c>
    </row>
    <row r="57" spans="1:1" x14ac:dyDescent="0.25">
      <c r="A57" t="s">
        <v>81</v>
      </c>
    </row>
    <row r="58" spans="1:1" x14ac:dyDescent="0.25">
      <c r="A58" t="s">
        <v>82</v>
      </c>
    </row>
    <row r="59" spans="1:1" x14ac:dyDescent="0.25">
      <c r="A59" t="s">
        <v>21</v>
      </c>
    </row>
    <row r="60" spans="1:1" x14ac:dyDescent="0.25">
      <c r="A60" t="s">
        <v>19</v>
      </c>
    </row>
    <row r="61" spans="1:1" x14ac:dyDescent="0.25">
      <c r="A61" t="s">
        <v>24</v>
      </c>
    </row>
    <row r="62" spans="1:1" x14ac:dyDescent="0.25">
      <c r="A62" t="s">
        <v>64</v>
      </c>
    </row>
    <row r="63" spans="1:1" x14ac:dyDescent="0.25">
      <c r="A63" t="s">
        <v>65</v>
      </c>
    </row>
    <row r="64" spans="1:1" x14ac:dyDescent="0.25">
      <c r="A64" t="s">
        <v>66</v>
      </c>
    </row>
    <row r="65" spans="1:1" x14ac:dyDescent="0.25">
      <c r="A65" t="s">
        <v>67</v>
      </c>
    </row>
    <row r="66" spans="1:1" x14ac:dyDescent="0.25">
      <c r="A66" t="s">
        <v>83</v>
      </c>
    </row>
    <row r="67" spans="1:1" x14ac:dyDescent="0.25">
      <c r="A67" t="s">
        <v>84</v>
      </c>
    </row>
    <row r="68" spans="1:1" x14ac:dyDescent="0.25">
      <c r="A68" t="s">
        <v>85</v>
      </c>
    </row>
    <row r="69" spans="1:1" x14ac:dyDescent="0.25">
      <c r="A69" t="s">
        <v>86</v>
      </c>
    </row>
    <row r="70" spans="1:1" x14ac:dyDescent="0.25">
      <c r="A70" t="s">
        <v>87</v>
      </c>
    </row>
    <row r="71" spans="1:1" x14ac:dyDescent="0.25">
      <c r="A71" t="s">
        <v>21</v>
      </c>
    </row>
    <row r="72" spans="1:1" x14ac:dyDescent="0.25">
      <c r="A72" t="s">
        <v>19</v>
      </c>
    </row>
    <row r="73" spans="1:1" x14ac:dyDescent="0.25">
      <c r="A73" t="s">
        <v>25</v>
      </c>
    </row>
    <row r="74" spans="1:1" x14ac:dyDescent="0.25">
      <c r="A74" t="s">
        <v>64</v>
      </c>
    </row>
    <row r="75" spans="1:1" x14ac:dyDescent="0.25">
      <c r="A75" t="s">
        <v>65</v>
      </c>
    </row>
    <row r="76" spans="1:1" x14ac:dyDescent="0.25">
      <c r="A76" t="s">
        <v>66</v>
      </c>
    </row>
    <row r="77" spans="1:1" x14ac:dyDescent="0.25">
      <c r="A77" t="s">
        <v>67</v>
      </c>
    </row>
    <row r="78" spans="1:1" x14ac:dyDescent="0.25">
      <c r="A78" t="s">
        <v>88</v>
      </c>
    </row>
    <row r="79" spans="1:1" x14ac:dyDescent="0.25">
      <c r="A79" t="s">
        <v>89</v>
      </c>
    </row>
    <row r="80" spans="1:1" x14ac:dyDescent="0.25">
      <c r="A80" t="s">
        <v>90</v>
      </c>
    </row>
    <row r="81" spans="1:1" x14ac:dyDescent="0.25">
      <c r="A81" t="s">
        <v>91</v>
      </c>
    </row>
    <row r="82" spans="1:1" x14ac:dyDescent="0.25">
      <c r="A82" t="s">
        <v>92</v>
      </c>
    </row>
    <row r="83" spans="1:1" x14ac:dyDescent="0.25">
      <c r="A83" t="s">
        <v>21</v>
      </c>
    </row>
    <row r="84" spans="1:1" x14ac:dyDescent="0.25">
      <c r="A84" t="s">
        <v>19</v>
      </c>
    </row>
    <row r="85" spans="1:1" x14ac:dyDescent="0.25">
      <c r="A85" t="s">
        <v>26</v>
      </c>
    </row>
    <row r="86" spans="1:1" x14ac:dyDescent="0.25">
      <c r="A86" t="s">
        <v>64</v>
      </c>
    </row>
    <row r="87" spans="1:1" x14ac:dyDescent="0.25">
      <c r="A87" t="s">
        <v>65</v>
      </c>
    </row>
    <row r="88" spans="1:1" x14ac:dyDescent="0.25">
      <c r="A88" t="s">
        <v>66</v>
      </c>
    </row>
    <row r="89" spans="1:1" x14ac:dyDescent="0.25">
      <c r="A89" t="s">
        <v>67</v>
      </c>
    </row>
    <row r="90" spans="1:1" x14ac:dyDescent="0.25">
      <c r="A90" t="s">
        <v>93</v>
      </c>
    </row>
    <row r="91" spans="1:1" x14ac:dyDescent="0.25">
      <c r="A91" t="s">
        <v>94</v>
      </c>
    </row>
    <row r="92" spans="1:1" x14ac:dyDescent="0.25">
      <c r="A92" t="s">
        <v>95</v>
      </c>
    </row>
    <row r="93" spans="1:1" x14ac:dyDescent="0.25">
      <c r="A93" t="s">
        <v>96</v>
      </c>
    </row>
    <row r="94" spans="1:1" x14ac:dyDescent="0.25">
      <c r="A94" t="s">
        <v>97</v>
      </c>
    </row>
    <row r="95" spans="1:1" x14ac:dyDescent="0.25">
      <c r="A95" t="s">
        <v>21</v>
      </c>
    </row>
    <row r="96" spans="1:1" x14ac:dyDescent="0.25">
      <c r="A96" t="s">
        <v>19</v>
      </c>
    </row>
    <row r="97" spans="1:1" x14ac:dyDescent="0.25">
      <c r="A97" t="s">
        <v>27</v>
      </c>
    </row>
    <row r="98" spans="1:1" x14ac:dyDescent="0.25">
      <c r="A98" t="s">
        <v>64</v>
      </c>
    </row>
    <row r="99" spans="1:1" x14ac:dyDescent="0.25">
      <c r="A99" t="s">
        <v>65</v>
      </c>
    </row>
    <row r="100" spans="1:1" x14ac:dyDescent="0.25">
      <c r="A100" t="s">
        <v>66</v>
      </c>
    </row>
    <row r="101" spans="1:1" x14ac:dyDescent="0.25">
      <c r="A101" t="s">
        <v>67</v>
      </c>
    </row>
    <row r="102" spans="1:1" x14ac:dyDescent="0.25">
      <c r="A102" t="s">
        <v>98</v>
      </c>
    </row>
    <row r="103" spans="1:1" x14ac:dyDescent="0.25">
      <c r="A103" t="s">
        <v>99</v>
      </c>
    </row>
    <row r="104" spans="1:1" x14ac:dyDescent="0.25">
      <c r="A104" t="s">
        <v>100</v>
      </c>
    </row>
    <row r="105" spans="1:1" x14ac:dyDescent="0.25">
      <c r="A105" t="s">
        <v>101</v>
      </c>
    </row>
    <row r="106" spans="1:1" x14ac:dyDescent="0.25">
      <c r="A106" t="s">
        <v>102</v>
      </c>
    </row>
    <row r="107" spans="1:1" x14ac:dyDescent="0.25">
      <c r="A107" t="s">
        <v>21</v>
      </c>
    </row>
    <row r="108" spans="1:1" x14ac:dyDescent="0.25">
      <c r="A108" t="s">
        <v>19</v>
      </c>
    </row>
    <row r="109" spans="1:1" x14ac:dyDescent="0.25">
      <c r="A109" t="s">
        <v>28</v>
      </c>
    </row>
    <row r="110" spans="1:1" x14ac:dyDescent="0.25">
      <c r="A110" t="s">
        <v>64</v>
      </c>
    </row>
    <row r="111" spans="1:1" x14ac:dyDescent="0.25">
      <c r="A111" t="s">
        <v>65</v>
      </c>
    </row>
    <row r="112" spans="1:1" x14ac:dyDescent="0.25">
      <c r="A112" t="s">
        <v>66</v>
      </c>
    </row>
    <row r="113" spans="1:1" x14ac:dyDescent="0.25">
      <c r="A113" t="s">
        <v>67</v>
      </c>
    </row>
    <row r="114" spans="1:1" x14ac:dyDescent="0.25">
      <c r="A114" t="s">
        <v>103</v>
      </c>
    </row>
    <row r="115" spans="1:1" x14ac:dyDescent="0.25">
      <c r="A115" t="s">
        <v>104</v>
      </c>
    </row>
    <row r="116" spans="1:1" x14ac:dyDescent="0.25">
      <c r="A116" t="s">
        <v>105</v>
      </c>
    </row>
    <row r="117" spans="1:1" x14ac:dyDescent="0.25">
      <c r="A117" t="s">
        <v>106</v>
      </c>
    </row>
    <row r="118" spans="1:1" x14ac:dyDescent="0.25">
      <c r="A118" t="s">
        <v>107</v>
      </c>
    </row>
    <row r="119" spans="1:1" x14ac:dyDescent="0.25">
      <c r="A119" t="s">
        <v>21</v>
      </c>
    </row>
    <row r="120" spans="1:1" x14ac:dyDescent="0.25">
      <c r="A120" t="s">
        <v>19</v>
      </c>
    </row>
    <row r="121" spans="1:1" x14ac:dyDescent="0.25">
      <c r="A121" t="s">
        <v>29</v>
      </c>
    </row>
    <row r="122" spans="1:1" x14ac:dyDescent="0.25">
      <c r="A122" t="s">
        <v>64</v>
      </c>
    </row>
    <row r="123" spans="1:1" x14ac:dyDescent="0.25">
      <c r="A123" t="s">
        <v>65</v>
      </c>
    </row>
    <row r="124" spans="1:1" x14ac:dyDescent="0.25">
      <c r="A124" t="s">
        <v>66</v>
      </c>
    </row>
    <row r="125" spans="1:1" x14ac:dyDescent="0.25">
      <c r="A125" t="s">
        <v>67</v>
      </c>
    </row>
    <row r="126" spans="1:1" x14ac:dyDescent="0.25">
      <c r="A126" t="s">
        <v>108</v>
      </c>
    </row>
    <row r="127" spans="1:1" x14ac:dyDescent="0.25">
      <c r="A127" t="s">
        <v>109</v>
      </c>
    </row>
    <row r="128" spans="1:1" x14ac:dyDescent="0.25">
      <c r="A128" t="s">
        <v>110</v>
      </c>
    </row>
    <row r="129" spans="1:1" x14ac:dyDescent="0.25">
      <c r="A129" t="s">
        <v>111</v>
      </c>
    </row>
    <row r="130" spans="1:1" x14ac:dyDescent="0.25">
      <c r="A130" t="s">
        <v>112</v>
      </c>
    </row>
    <row r="131" spans="1:1" x14ac:dyDescent="0.25">
      <c r="A131" t="s">
        <v>21</v>
      </c>
    </row>
    <row r="132" spans="1:1" x14ac:dyDescent="0.25">
      <c r="A132" t="s">
        <v>19</v>
      </c>
    </row>
    <row r="133" spans="1:1" x14ac:dyDescent="0.25">
      <c r="A133" t="s">
        <v>30</v>
      </c>
    </row>
    <row r="134" spans="1:1" x14ac:dyDescent="0.25">
      <c r="A134" t="s">
        <v>64</v>
      </c>
    </row>
    <row r="135" spans="1:1" x14ac:dyDescent="0.25">
      <c r="A135" t="s">
        <v>65</v>
      </c>
    </row>
    <row r="136" spans="1:1" x14ac:dyDescent="0.25">
      <c r="A136" t="s">
        <v>66</v>
      </c>
    </row>
    <row r="137" spans="1:1" x14ac:dyDescent="0.25">
      <c r="A137" t="s">
        <v>67</v>
      </c>
    </row>
    <row r="138" spans="1:1" x14ac:dyDescent="0.25">
      <c r="A138" t="s">
        <v>113</v>
      </c>
    </row>
    <row r="139" spans="1:1" x14ac:dyDescent="0.25">
      <c r="A139" t="s">
        <v>114</v>
      </c>
    </row>
    <row r="140" spans="1:1" x14ac:dyDescent="0.25">
      <c r="A140" t="s">
        <v>115</v>
      </c>
    </row>
    <row r="141" spans="1:1" x14ac:dyDescent="0.25">
      <c r="A141" t="s">
        <v>116</v>
      </c>
    </row>
    <row r="142" spans="1:1" x14ac:dyDescent="0.25">
      <c r="A142" t="s">
        <v>117</v>
      </c>
    </row>
    <row r="143" spans="1:1" x14ac:dyDescent="0.25">
      <c r="A143" t="s">
        <v>21</v>
      </c>
    </row>
    <row r="144" spans="1:1" x14ac:dyDescent="0.25">
      <c r="A144" t="s">
        <v>19</v>
      </c>
    </row>
    <row r="145" spans="1:1" x14ac:dyDescent="0.25">
      <c r="A145" t="s">
        <v>31</v>
      </c>
    </row>
    <row r="146" spans="1:1" x14ac:dyDescent="0.25">
      <c r="A146" t="s">
        <v>64</v>
      </c>
    </row>
    <row r="147" spans="1:1" x14ac:dyDescent="0.25">
      <c r="A147" t="s">
        <v>65</v>
      </c>
    </row>
    <row r="148" spans="1:1" x14ac:dyDescent="0.25">
      <c r="A148" t="s">
        <v>66</v>
      </c>
    </row>
    <row r="149" spans="1:1" x14ac:dyDescent="0.25">
      <c r="A149" t="s">
        <v>67</v>
      </c>
    </row>
    <row r="150" spans="1:1" x14ac:dyDescent="0.25">
      <c r="A150" t="s">
        <v>118</v>
      </c>
    </row>
    <row r="151" spans="1:1" x14ac:dyDescent="0.25">
      <c r="A151" t="s">
        <v>119</v>
      </c>
    </row>
    <row r="152" spans="1:1" x14ac:dyDescent="0.25">
      <c r="A152" t="s">
        <v>120</v>
      </c>
    </row>
    <row r="153" spans="1:1" x14ac:dyDescent="0.25">
      <c r="A153" t="s">
        <v>121</v>
      </c>
    </row>
    <row r="154" spans="1:1" x14ac:dyDescent="0.25">
      <c r="A154" t="s">
        <v>122</v>
      </c>
    </row>
    <row r="155" spans="1:1" x14ac:dyDescent="0.25">
      <c r="A155" t="s">
        <v>21</v>
      </c>
    </row>
    <row r="156" spans="1:1" x14ac:dyDescent="0.25">
      <c r="A156" t="s">
        <v>19</v>
      </c>
    </row>
    <row r="157" spans="1:1" x14ac:dyDescent="0.25">
      <c r="A157" t="s">
        <v>32</v>
      </c>
    </row>
    <row r="158" spans="1:1" x14ac:dyDescent="0.25">
      <c r="A158" t="s">
        <v>64</v>
      </c>
    </row>
    <row r="159" spans="1:1" x14ac:dyDescent="0.25">
      <c r="A159" t="s">
        <v>65</v>
      </c>
    </row>
    <row r="160" spans="1:1" x14ac:dyDescent="0.25">
      <c r="A160" t="s">
        <v>66</v>
      </c>
    </row>
    <row r="161" spans="1:1" x14ac:dyDescent="0.25">
      <c r="A161" t="s">
        <v>67</v>
      </c>
    </row>
    <row r="162" spans="1:1" x14ac:dyDescent="0.25">
      <c r="A162" t="s">
        <v>123</v>
      </c>
    </row>
    <row r="163" spans="1:1" x14ac:dyDescent="0.25">
      <c r="A163" t="s">
        <v>124</v>
      </c>
    </row>
    <row r="164" spans="1:1" x14ac:dyDescent="0.25">
      <c r="A164" t="s">
        <v>125</v>
      </c>
    </row>
    <row r="165" spans="1:1" x14ac:dyDescent="0.25">
      <c r="A165" t="s">
        <v>126</v>
      </c>
    </row>
    <row r="166" spans="1:1" x14ac:dyDescent="0.25">
      <c r="A166" t="s">
        <v>127</v>
      </c>
    </row>
    <row r="167" spans="1:1" x14ac:dyDescent="0.25">
      <c r="A167" t="s">
        <v>21</v>
      </c>
    </row>
    <row r="168" spans="1:1" x14ac:dyDescent="0.25">
      <c r="A168" t="s">
        <v>19</v>
      </c>
    </row>
    <row r="169" spans="1:1" x14ac:dyDescent="0.25">
      <c r="A169" t="s">
        <v>33</v>
      </c>
    </row>
    <row r="170" spans="1:1" x14ac:dyDescent="0.25">
      <c r="A170" t="s">
        <v>64</v>
      </c>
    </row>
    <row r="171" spans="1:1" x14ac:dyDescent="0.25">
      <c r="A171" t="s">
        <v>65</v>
      </c>
    </row>
    <row r="172" spans="1:1" x14ac:dyDescent="0.25">
      <c r="A172" t="s">
        <v>66</v>
      </c>
    </row>
    <row r="173" spans="1:1" x14ac:dyDescent="0.25">
      <c r="A173" t="s">
        <v>67</v>
      </c>
    </row>
    <row r="174" spans="1:1" x14ac:dyDescent="0.25">
      <c r="A174" t="s">
        <v>128</v>
      </c>
    </row>
    <row r="175" spans="1:1" x14ac:dyDescent="0.25">
      <c r="A175" t="s">
        <v>129</v>
      </c>
    </row>
    <row r="176" spans="1:1" x14ac:dyDescent="0.25">
      <c r="A176" t="s">
        <v>130</v>
      </c>
    </row>
    <row r="177" spans="1:1" x14ac:dyDescent="0.25">
      <c r="A177" t="s">
        <v>131</v>
      </c>
    </row>
    <row r="178" spans="1:1" x14ac:dyDescent="0.25">
      <c r="A178" t="s">
        <v>132</v>
      </c>
    </row>
    <row r="179" spans="1:1" x14ac:dyDescent="0.25">
      <c r="A179" t="s">
        <v>21</v>
      </c>
    </row>
    <row r="180" spans="1:1" x14ac:dyDescent="0.25">
      <c r="A180" t="s">
        <v>19</v>
      </c>
    </row>
    <row r="181" spans="1:1" x14ac:dyDescent="0.25">
      <c r="A181" t="s">
        <v>34</v>
      </c>
    </row>
    <row r="182" spans="1:1" x14ac:dyDescent="0.25">
      <c r="A182" t="s">
        <v>64</v>
      </c>
    </row>
    <row r="183" spans="1:1" x14ac:dyDescent="0.25">
      <c r="A183" t="s">
        <v>65</v>
      </c>
    </row>
    <row r="184" spans="1:1" x14ac:dyDescent="0.25">
      <c r="A184" t="s">
        <v>66</v>
      </c>
    </row>
    <row r="185" spans="1:1" x14ac:dyDescent="0.25">
      <c r="A185" t="s">
        <v>67</v>
      </c>
    </row>
    <row r="186" spans="1:1" x14ac:dyDescent="0.25">
      <c r="A186" t="s">
        <v>133</v>
      </c>
    </row>
    <row r="187" spans="1:1" x14ac:dyDescent="0.25">
      <c r="A187" t="s">
        <v>134</v>
      </c>
    </row>
    <row r="188" spans="1:1" x14ac:dyDescent="0.25">
      <c r="A188" t="s">
        <v>135</v>
      </c>
    </row>
    <row r="189" spans="1:1" x14ac:dyDescent="0.25">
      <c r="A189" t="s">
        <v>136</v>
      </c>
    </row>
    <row r="190" spans="1:1" x14ac:dyDescent="0.25">
      <c r="A190" t="s">
        <v>137</v>
      </c>
    </row>
    <row r="191" spans="1:1" x14ac:dyDescent="0.25">
      <c r="A191" t="s">
        <v>21</v>
      </c>
    </row>
    <row r="192" spans="1:1" x14ac:dyDescent="0.25">
      <c r="A192" t="s">
        <v>19</v>
      </c>
    </row>
    <row r="193" spans="1:1" x14ac:dyDescent="0.25">
      <c r="A193" t="s">
        <v>35</v>
      </c>
    </row>
    <row r="194" spans="1:1" x14ac:dyDescent="0.25">
      <c r="A194" t="s">
        <v>64</v>
      </c>
    </row>
    <row r="195" spans="1:1" x14ac:dyDescent="0.25">
      <c r="A195" t="s">
        <v>65</v>
      </c>
    </row>
    <row r="196" spans="1:1" x14ac:dyDescent="0.25">
      <c r="A196" t="s">
        <v>66</v>
      </c>
    </row>
    <row r="197" spans="1:1" x14ac:dyDescent="0.25">
      <c r="A197" t="s">
        <v>67</v>
      </c>
    </row>
    <row r="198" spans="1:1" x14ac:dyDescent="0.25">
      <c r="A198" t="s">
        <v>138</v>
      </c>
    </row>
    <row r="199" spans="1:1" x14ac:dyDescent="0.25">
      <c r="A199" t="s">
        <v>139</v>
      </c>
    </row>
    <row r="200" spans="1:1" x14ac:dyDescent="0.25">
      <c r="A200" t="s">
        <v>140</v>
      </c>
    </row>
    <row r="201" spans="1:1" x14ac:dyDescent="0.25">
      <c r="A201" t="s">
        <v>141</v>
      </c>
    </row>
    <row r="202" spans="1:1" x14ac:dyDescent="0.25">
      <c r="A202" t="s">
        <v>142</v>
      </c>
    </row>
    <row r="203" spans="1:1" x14ac:dyDescent="0.25">
      <c r="A203" t="s">
        <v>21</v>
      </c>
    </row>
    <row r="204" spans="1:1" x14ac:dyDescent="0.25">
      <c r="A204" t="s">
        <v>19</v>
      </c>
    </row>
    <row r="205" spans="1:1" x14ac:dyDescent="0.25">
      <c r="A205" t="s">
        <v>36</v>
      </c>
    </row>
    <row r="206" spans="1:1" x14ac:dyDescent="0.25">
      <c r="A206" t="s">
        <v>64</v>
      </c>
    </row>
    <row r="207" spans="1:1" x14ac:dyDescent="0.25">
      <c r="A207" t="s">
        <v>65</v>
      </c>
    </row>
    <row r="208" spans="1:1" x14ac:dyDescent="0.25">
      <c r="A208" t="s">
        <v>66</v>
      </c>
    </row>
    <row r="209" spans="1:1" x14ac:dyDescent="0.25">
      <c r="A209" t="s">
        <v>67</v>
      </c>
    </row>
    <row r="210" spans="1:1" x14ac:dyDescent="0.25">
      <c r="A210" t="s">
        <v>143</v>
      </c>
    </row>
    <row r="211" spans="1:1" x14ac:dyDescent="0.25">
      <c r="A211" t="s">
        <v>144</v>
      </c>
    </row>
    <row r="212" spans="1:1" x14ac:dyDescent="0.25">
      <c r="A212" t="s">
        <v>145</v>
      </c>
    </row>
    <row r="213" spans="1:1" x14ac:dyDescent="0.25">
      <c r="A213" t="s">
        <v>146</v>
      </c>
    </row>
    <row r="214" spans="1:1" x14ac:dyDescent="0.25">
      <c r="A214" t="s">
        <v>147</v>
      </c>
    </row>
    <row r="215" spans="1:1" x14ac:dyDescent="0.25">
      <c r="A215" t="s">
        <v>21</v>
      </c>
    </row>
    <row r="216" spans="1:1" x14ac:dyDescent="0.25">
      <c r="A216" t="s">
        <v>19</v>
      </c>
    </row>
    <row r="217" spans="1:1" x14ac:dyDescent="0.25">
      <c r="A217" t="s">
        <v>37</v>
      </c>
    </row>
    <row r="218" spans="1:1" x14ac:dyDescent="0.25">
      <c r="A218" t="s">
        <v>64</v>
      </c>
    </row>
    <row r="219" spans="1:1" x14ac:dyDescent="0.25">
      <c r="A219" t="s">
        <v>65</v>
      </c>
    </row>
    <row r="220" spans="1:1" x14ac:dyDescent="0.25">
      <c r="A220" t="s">
        <v>66</v>
      </c>
    </row>
    <row r="221" spans="1:1" x14ac:dyDescent="0.25">
      <c r="A221" t="s">
        <v>67</v>
      </c>
    </row>
    <row r="222" spans="1:1" x14ac:dyDescent="0.25">
      <c r="A222" t="s">
        <v>148</v>
      </c>
    </row>
    <row r="223" spans="1:1" x14ac:dyDescent="0.25">
      <c r="A223" t="s">
        <v>149</v>
      </c>
    </row>
    <row r="224" spans="1:1" x14ac:dyDescent="0.25">
      <c r="A224" t="s">
        <v>150</v>
      </c>
    </row>
    <row r="225" spans="1:1" x14ac:dyDescent="0.25">
      <c r="A225" t="s">
        <v>151</v>
      </c>
    </row>
    <row r="226" spans="1:1" x14ac:dyDescent="0.25">
      <c r="A226" t="s">
        <v>152</v>
      </c>
    </row>
    <row r="227" spans="1:1" x14ac:dyDescent="0.25">
      <c r="A227" t="s">
        <v>21</v>
      </c>
    </row>
    <row r="228" spans="1:1" x14ac:dyDescent="0.25">
      <c r="A228" t="s">
        <v>19</v>
      </c>
    </row>
    <row r="229" spans="1:1" x14ac:dyDescent="0.25">
      <c r="A229" t="s">
        <v>38</v>
      </c>
    </row>
    <row r="230" spans="1:1" x14ac:dyDescent="0.25">
      <c r="A230" t="s">
        <v>64</v>
      </c>
    </row>
    <row r="231" spans="1:1" x14ac:dyDescent="0.25">
      <c r="A231" t="s">
        <v>65</v>
      </c>
    </row>
    <row r="232" spans="1:1" x14ac:dyDescent="0.25">
      <c r="A232" t="s">
        <v>66</v>
      </c>
    </row>
    <row r="233" spans="1:1" x14ac:dyDescent="0.25">
      <c r="A233" t="s">
        <v>67</v>
      </c>
    </row>
    <row r="234" spans="1:1" x14ac:dyDescent="0.25">
      <c r="A234" t="s">
        <v>153</v>
      </c>
    </row>
    <row r="235" spans="1:1" x14ac:dyDescent="0.25">
      <c r="A235" t="s">
        <v>154</v>
      </c>
    </row>
    <row r="236" spans="1:1" x14ac:dyDescent="0.25">
      <c r="A236" t="s">
        <v>155</v>
      </c>
    </row>
    <row r="237" spans="1:1" x14ac:dyDescent="0.25">
      <c r="A237" t="s">
        <v>156</v>
      </c>
    </row>
    <row r="238" spans="1:1" x14ac:dyDescent="0.25">
      <c r="A238" t="s">
        <v>157</v>
      </c>
    </row>
    <row r="239" spans="1:1" x14ac:dyDescent="0.25">
      <c r="A239" t="s">
        <v>21</v>
      </c>
    </row>
    <row r="240" spans="1:1" x14ac:dyDescent="0.25">
      <c r="A240" t="s">
        <v>19</v>
      </c>
    </row>
    <row r="241" spans="1:1" x14ac:dyDescent="0.25">
      <c r="A241" t="s">
        <v>39</v>
      </c>
    </row>
    <row r="242" spans="1:1" x14ac:dyDescent="0.25">
      <c r="A242" t="s">
        <v>64</v>
      </c>
    </row>
    <row r="243" spans="1:1" x14ac:dyDescent="0.25">
      <c r="A243" t="s">
        <v>65</v>
      </c>
    </row>
    <row r="244" spans="1:1" x14ac:dyDescent="0.25">
      <c r="A244" t="s">
        <v>66</v>
      </c>
    </row>
    <row r="245" spans="1:1" x14ac:dyDescent="0.25">
      <c r="A245" t="s">
        <v>67</v>
      </c>
    </row>
    <row r="246" spans="1:1" x14ac:dyDescent="0.25">
      <c r="A246" t="s">
        <v>158</v>
      </c>
    </row>
    <row r="247" spans="1:1" x14ac:dyDescent="0.25">
      <c r="A247" t="s">
        <v>159</v>
      </c>
    </row>
    <row r="248" spans="1:1" x14ac:dyDescent="0.25">
      <c r="A248" t="s">
        <v>160</v>
      </c>
    </row>
    <row r="249" spans="1:1" x14ac:dyDescent="0.25">
      <c r="A249" t="s">
        <v>161</v>
      </c>
    </row>
    <row r="250" spans="1:1" x14ac:dyDescent="0.25">
      <c r="A250" t="s">
        <v>162</v>
      </c>
    </row>
    <row r="251" spans="1:1" x14ac:dyDescent="0.25">
      <c r="A251" t="s">
        <v>21</v>
      </c>
    </row>
    <row r="252" spans="1:1" x14ac:dyDescent="0.25">
      <c r="A252" t="s">
        <v>19</v>
      </c>
    </row>
    <row r="253" spans="1:1" x14ac:dyDescent="0.25">
      <c r="A253" t="s">
        <v>40</v>
      </c>
    </row>
    <row r="254" spans="1:1" x14ac:dyDescent="0.25">
      <c r="A254" t="s">
        <v>64</v>
      </c>
    </row>
    <row r="255" spans="1:1" x14ac:dyDescent="0.25">
      <c r="A255" t="s">
        <v>65</v>
      </c>
    </row>
    <row r="256" spans="1:1" x14ac:dyDescent="0.25">
      <c r="A256" t="s">
        <v>66</v>
      </c>
    </row>
    <row r="257" spans="1:1" x14ac:dyDescent="0.25">
      <c r="A257" t="s">
        <v>67</v>
      </c>
    </row>
    <row r="258" spans="1:1" x14ac:dyDescent="0.25">
      <c r="A258" t="s">
        <v>163</v>
      </c>
    </row>
    <row r="259" spans="1:1" x14ac:dyDescent="0.25">
      <c r="A259" t="s">
        <v>164</v>
      </c>
    </row>
    <row r="260" spans="1:1" x14ac:dyDescent="0.25">
      <c r="A260" t="s">
        <v>165</v>
      </c>
    </row>
    <row r="261" spans="1:1" x14ac:dyDescent="0.25">
      <c r="A261" t="s">
        <v>166</v>
      </c>
    </row>
    <row r="262" spans="1:1" x14ac:dyDescent="0.25">
      <c r="A262" t="s">
        <v>167</v>
      </c>
    </row>
    <row r="263" spans="1:1" x14ac:dyDescent="0.25">
      <c r="A263" t="s">
        <v>21</v>
      </c>
    </row>
    <row r="264" spans="1:1" x14ac:dyDescent="0.25">
      <c r="A264" t="s">
        <v>19</v>
      </c>
    </row>
    <row r="265" spans="1:1" x14ac:dyDescent="0.25">
      <c r="A265" t="s">
        <v>41</v>
      </c>
    </row>
    <row r="266" spans="1:1" x14ac:dyDescent="0.25">
      <c r="A266" t="s">
        <v>64</v>
      </c>
    </row>
    <row r="267" spans="1:1" x14ac:dyDescent="0.25">
      <c r="A267" t="s">
        <v>65</v>
      </c>
    </row>
    <row r="268" spans="1:1" x14ac:dyDescent="0.25">
      <c r="A268" t="s">
        <v>66</v>
      </c>
    </row>
    <row r="269" spans="1:1" x14ac:dyDescent="0.25">
      <c r="A269" t="s">
        <v>67</v>
      </c>
    </row>
    <row r="270" spans="1:1" x14ac:dyDescent="0.25">
      <c r="A270" t="s">
        <v>168</v>
      </c>
    </row>
    <row r="271" spans="1:1" x14ac:dyDescent="0.25">
      <c r="A271" t="s">
        <v>169</v>
      </c>
    </row>
    <row r="272" spans="1:1" x14ac:dyDescent="0.25">
      <c r="A272" t="s">
        <v>170</v>
      </c>
    </row>
    <row r="273" spans="1:1" x14ac:dyDescent="0.25">
      <c r="A273" t="s">
        <v>171</v>
      </c>
    </row>
    <row r="274" spans="1:1" x14ac:dyDescent="0.25">
      <c r="A274" t="s">
        <v>172</v>
      </c>
    </row>
    <row r="275" spans="1:1" x14ac:dyDescent="0.25">
      <c r="A27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D12" sqref="D12"/>
    </sheetView>
  </sheetViews>
  <sheetFormatPr defaultRowHeight="15" x14ac:dyDescent="0.25"/>
  <cols>
    <col min="1" max="1" width="14.140625" customWidth="1"/>
  </cols>
  <sheetData>
    <row r="1" spans="1:3" x14ac:dyDescent="0.25">
      <c r="A1" t="s">
        <v>7</v>
      </c>
      <c r="B1">
        <v>7.0129228000000001</v>
      </c>
      <c r="C1">
        <v>8.8781799999999994E-2</v>
      </c>
    </row>
    <row r="2" spans="1:3" x14ac:dyDescent="0.25">
      <c r="A2" t="s">
        <v>8</v>
      </c>
      <c r="B2">
        <v>4.1777360000000003</v>
      </c>
      <c r="C2">
        <v>0.24457889999999999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fit</vt:lpstr>
      <vt:lpstr>stat</vt:lpstr>
      <vt:lpstr>dg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Yvonne</cp:lastModifiedBy>
  <dcterms:created xsi:type="dcterms:W3CDTF">2017-10-02T12:10:09Z</dcterms:created>
  <dcterms:modified xsi:type="dcterms:W3CDTF">2018-05-07T20:27:16Z</dcterms:modified>
</cp:coreProperties>
</file>