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410" yWindow="2430" windowWidth="12405" windowHeight="4560" activeTab="2"/>
  </bookViews>
  <sheets>
    <sheet name="fit" sheetId="1" r:id="rId1"/>
    <sheet name="stat" sheetId="2" r:id="rId2"/>
    <sheet name="dg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<sst xmlns="http://schemas.openxmlformats.org/spreadsheetml/2006/main" count="291" uniqueCount="155">
  <si>
    <t xml:space="preserve">Protein </t>
  </si>
  <si>
    <t>#AA</t>
  </si>
  <si>
    <t>Final conc</t>
  </si>
  <si>
    <t>uM</t>
  </si>
  <si>
    <t>Urea</t>
  </si>
  <si>
    <t xml:space="preserve"> Filename: STAT.DAT     Date:               Time:         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</si>
  <si>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</si>
  <si>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</si>
  <si>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</si>
  <si>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</si>
  <si>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</si>
  <si>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CHISQ CONVERGED IN            1  ITERATIONS</t>
  </si>
  <si>
    <t xml:space="preserve">    FIT TOLERANCE =    1.0000000000000000E-004</t>
  </si>
  <si>
    <t xml:space="preserve">    GOODNESS OF FIT =    1.0000000000000000     </t>
  </si>
  <si>
    <t xml:space="preserve"> %---------------   PARAMETERS  ---------------%</t>
  </si>
  <si>
    <t xml:space="preserve">  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</si>
  <si>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</si>
  <si>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</si>
  <si>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</si>
  <si>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 Gni (Kcal/mol) =      3.0626352  +/-      0.0402718  0.9314686</t>
  </si>
  <si>
    <t xml:space="preserve">        Ani (Kcal/mol/[D]) =      1.3369413  +/-      0.0147130  0.9204236</t>
  </si>
  <si>
    <t xml:space="preserve">            Giu (Kcal/mol) =      4.7798009  +/-      0.0766895  0.9573549</t>
  </si>
  <si>
    <t xml:space="preserve">        Aiu (Kcal/mol/[D]) =      0.9423034  +/-      0.0141431  0.9552980</t>
  </si>
  <si>
    <t xml:space="preserve">           TEMPERATURE (K) =    298.1500000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</si>
  <si>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</si>
  <si>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</si>
  <si>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</si>
  <si>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</si>
  <si>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</si>
  <si>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</si>
  <si>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</si>
  <si>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</si>
  <si>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</si>
  <si>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</si>
  <si>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</si>
  <si>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</si>
  <si>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</si>
  <si>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</si>
  <si>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</si>
  <si>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</si>
  <si>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</si>
  <si>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</si>
  <si>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</si>
  <si>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</si>
  <si>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 xml:space="preserve">  SLOPE OF NATIVE BASELINE =     -0.9127223  +/-      0.1345367  0.7867791</t>
  </si>
  <si>
    <t xml:space="preserve">  Y-INT OF NATIVE BASELINE =    -45.8881762  +/-      0.1231841  0.5903935</t>
  </si>
  <si>
    <t xml:space="preserve"> SLOPE OF UNFOLDED BASELIN =      0.9539184  +/-      0.0492367  0.9024316</t>
  </si>
  <si>
    <t xml:space="preserve"> Y-INT OF UNFOLDED BASELIN =    -18.5287476  +/-      0.4147934  0.9140364</t>
  </si>
  <si>
    <t xml:space="preserve">               Z PARAMETER =      0.5874810</t>
  </si>
  <si>
    <t>&gt;&gt; BUFFER    29 [     222</t>
  </si>
  <si>
    <t>Gni (Kcal/mol)</t>
  </si>
  <si>
    <t>Ani (Kcal/mol/[D])</t>
  </si>
  <si>
    <t>Giu (Kcal/mol)</t>
  </si>
  <si>
    <t>Aiu (Kcal/mol/[D])</t>
  </si>
  <si>
    <t>SLOPE OF NATIVE BASELINE</t>
  </si>
  <si>
    <t>Y-INT OF NATIVE BASELINE</t>
  </si>
  <si>
    <t>SLOPE OF UNFOLDED BASELIN</t>
  </si>
  <si>
    <t>Y-INT OF UNFOLDED BASELIN</t>
  </si>
  <si>
    <t>Z PARAMETER</t>
  </si>
  <si>
    <t>TEMPERATURE (K)</t>
  </si>
  <si>
    <t>Gni</t>
  </si>
  <si>
    <t>Giu</t>
  </si>
  <si>
    <t>SsI107A</t>
  </si>
  <si>
    <t xml:space="preserve">    RANGE OF POINTS USED FOR FIT:    1   40</t>
  </si>
  <si>
    <t xml:space="preserve">    CORRESPONDING DATA RANGE:       0.0000</t>
  </si>
  <si>
    <t xml:space="preserve">    TOTAL # OF DATA POINTS =          800</t>
  </si>
  <si>
    <t xml:space="preserve">    TOTAL # OF VAR PARAMETERS =           84</t>
  </si>
  <si>
    <t xml:space="preserve">    NO. DEGREES OF FREEDOM =          716</t>
  </si>
  <si>
    <t xml:space="preserve">    CHI-SQUARED=   0.46659746602887953     </t>
  </si>
  <si>
    <t xml:space="preserve">    REDUCED CHI-SQUARED =    6.5167243858782053E-004</t>
  </si>
  <si>
    <t xml:space="preserve">            Gni (Kcal/mol) =      2.0127488  +/-      0.0323450  0.9031523</t>
  </si>
  <si>
    <t xml:space="preserve">        Ani (Kcal/mol/[D]) =      1.2719152  +/-      0.0196029  0.9052311</t>
  </si>
  <si>
    <t xml:space="preserve">            Giu (Kcal/mol) =      3.9860357  +/-      0.0987290  0.9741424</t>
  </si>
  <si>
    <t xml:space="preserve">        Aiu (Kcal/mol/[D]) =      0.7734779  +/-      0.0193253  0.9748729</t>
  </si>
  <si>
    <t xml:space="preserve">  SLOPE OF NATIVE BASELINE =      0.0001000</t>
  </si>
  <si>
    <t xml:space="preserve">  Y-INT OF NATIVE BASELINE =     -6.8146303  +/-      0.0163431  0.5106187</t>
  </si>
  <si>
    <t xml:space="preserve"> SLOPE OF UNFOLDED BASELIN =      0.1083959  +/-      0.0121957  0.9392162</t>
  </si>
  <si>
    <t xml:space="preserve"> Y-INT OF UNFOLDED BASELIN =     -3.7869005  +/-      0.1002661  0.9502631</t>
  </si>
  <si>
    <t xml:space="preserve">               Z PARAMETER =      0.5923374  +/-      0.0150732  0.8567380</t>
  </si>
  <si>
    <t xml:space="preserve">  Y-INT OF NATIVE BASELINE =     -8.3598458  +/-      0.0211061  0.5135498</t>
  </si>
  <si>
    <t xml:space="preserve"> SLOPE OF UNFOLDED BASELIN =      0.1341434  +/-      0.0157834  0.9392026</t>
  </si>
  <si>
    <t xml:space="preserve"> Y-INT OF UNFOLDED BASELIN =     -4.4035716  +/-      0.1298316  0.9501590</t>
  </si>
  <si>
    <t xml:space="preserve">               Z PARAMETER =      0.5827226  +/-      0.0149231  0.8560514</t>
  </si>
  <si>
    <t xml:space="preserve">  Y-INT OF NATIVE BASELINE =    -10.1274686  +/-      0.0267793  0.5147833</t>
  </si>
  <si>
    <t xml:space="preserve"> SLOPE OF UNFOLDED BASELIN =      0.1678764  +/-      0.0200573  0.9391994</t>
  </si>
  <si>
    <t xml:space="preserve"> Y-INT OF UNFOLDED BASELIN =     -5.0881998  +/-      0.1650344  0.9501109</t>
  </si>
  <si>
    <t xml:space="preserve">               Z PARAMETER =      0.5779399  +/-      0.0148660  0.8556816</t>
  </si>
  <si>
    <t xml:space="preserve">  Y-INT OF NATIVE BASELINE =    -12.1958118  +/-      0.0335406  0.5162720</t>
  </si>
  <si>
    <t xml:space="preserve"> SLOPE OF UNFOLDED BASELIN =      0.2041662  +/-      0.0251215  0.9391841</t>
  </si>
  <si>
    <t xml:space="preserve"> Y-INT OF UNFOLDED BASELIN =     -5.8389743  +/-      0.2067451  0.9500610</t>
  </si>
  <si>
    <t xml:space="preserve">               Z PARAMETER =      0.5741176  +/-      0.0147830  0.8554309</t>
  </si>
  <si>
    <t xml:space="preserve">  Y-INT OF NATIVE BASELINE =    -14.4645140  +/-      0.0410195  0.5170007</t>
  </si>
  <si>
    <t xml:space="preserve"> SLOPE OF UNFOLDED BASELIN =      0.2463336  +/-      0.0307280  0.9391775</t>
  </si>
  <si>
    <t xml:space="preserve"> Y-INT OF UNFOLDED BASELIN =     -6.6649130  +/-      0.2529149  0.9500359</t>
  </si>
  <si>
    <t xml:space="preserve">               Z PARAMETER =      0.5720750  +/-      0.0147438  0.8552903</t>
  </si>
  <si>
    <t xml:space="preserve">  Y-INT OF NATIVE BASELINE =    -16.9276302  +/-      0.0491456  0.5162032</t>
  </si>
  <si>
    <t xml:space="preserve"> SLOPE OF UNFOLDED BASELIN =      0.3052634  +/-      0.0369120  0.9391987</t>
  </si>
  <si>
    <t xml:space="preserve"> Y-INT OF UNFOLDED BASELIN =     -7.6519833  +/-      0.3038375  0.9500485</t>
  </si>
  <si>
    <t xml:space="preserve">               Z PARAMETER =      0.5713622  +/-      0.0148088  0.8551334</t>
  </si>
  <si>
    <t xml:space="preserve">  Y-INT OF NATIVE BASELINE =    -19.5088106  +/-      0.0578872  0.5148837</t>
  </si>
  <si>
    <t xml:space="preserve"> SLOPE OF UNFOLDED BASELIN =      0.3769967  +/-      0.0436210  0.9392300</t>
  </si>
  <si>
    <t xml:space="preserve"> Y-INT OF UNFOLDED BASELIN =     -8.7032271  +/-      0.3590839  0.9500765</t>
  </si>
  <si>
    <t xml:space="preserve">               Z PARAMETER =      0.5713006  +/-      0.0149097  0.8549948</t>
  </si>
  <si>
    <t xml:space="preserve">  Y-INT OF NATIVE BASELINE =    -22.2071553  +/-      0.0670983  0.5158156</t>
  </si>
  <si>
    <t xml:space="preserve"> SLOPE OF UNFOLDED BASELIN =      0.4366963  +/-      0.0506901  0.9392298</t>
  </si>
  <si>
    <t xml:space="preserve"> Y-INT OF UNFOLDED BASELIN =     -9.6737458  +/-      0.4174045  0.9500279</t>
  </si>
  <si>
    <t xml:space="preserve">               Z PARAMETER =      0.5661784  +/-      0.0148793  0.8545302</t>
  </si>
  <si>
    <t xml:space="preserve">  Y-INT OF NATIVE BASELINE =    -24.9225027  +/-      0.0765048  0.5167469</t>
  </si>
  <si>
    <t xml:space="preserve"> SLOPE OF UNFOLDED BASELIN =      0.4958396  +/-      0.0579090  0.9392258</t>
  </si>
  <si>
    <t xml:space="preserve"> Y-INT OF UNFOLDED BASELIN =    -10.6116212  +/-      0.4769749  0.9499818</t>
  </si>
  <si>
    <t xml:space="preserve">               Z PARAMETER =      0.5616576  +/-      0.0148443  0.8541242</t>
  </si>
  <si>
    <t xml:space="preserve">  Y-INT OF NATIVE BASELINE =    -27.6075262  +/-      0.0857717  0.5184737</t>
  </si>
  <si>
    <t xml:space="preserve"> SLOPE OF UNFOLDED BASELIN =      0.5517767  +/-      0.0651539  0.9392146</t>
  </si>
  <si>
    <t xml:space="preserve"> Y-INT OF UNFOLDED BASELIN =    -11.5241716  +/-      0.5369112  0.9498929</t>
  </si>
  <si>
    <t xml:space="preserve">               Z PARAMETER =      0.5532713  +/-      0.0147800  0.8533500</t>
  </si>
  <si>
    <t xml:space="preserve">  Y-INT OF NATIVE BASELINE =    -30.1706663  +/-      0.0947016  0.5189722</t>
  </si>
  <si>
    <t xml:space="preserve"> SLOPE OF UNFOLDED BASELIN =      0.6207582  +/-      0.0722184  0.9392203</t>
  </si>
  <si>
    <t xml:space="preserve"> Y-INT OF UNFOLDED BASELIN =    -12.4867486  +/-      0.5953319  0.9498459</t>
  </si>
  <si>
    <t xml:space="preserve">               Z PARAMETER =      0.5477160  +/-      0.0147883  0.8527505</t>
  </si>
  <si>
    <t xml:space="preserve">  Y-INT OF NATIVE BASELINE =    -32.5155467  +/-      0.1029378  0.5190107</t>
  </si>
  <si>
    <t xml:space="preserve"> SLOPE OF UNFOLDED BASELIN =      0.6947448  +/-      0.0788263  0.9392327</t>
  </si>
  <si>
    <t xml:space="preserve"> Y-INT OF UNFOLDED BASELIN =    -13.4286916  +/-      0.6499962  0.9498136</t>
  </si>
  <si>
    <t xml:space="preserve">               Z PARAMETER =      0.5430906  +/-      0.0148259  0.8521957</t>
  </si>
  <si>
    <t xml:space="preserve">  Y-INT OF NATIVE BASELINE =    -34.6728375  +/-      0.1104836  0.5192283</t>
  </si>
  <si>
    <t xml:space="preserve"> SLOPE OF UNFOLDED BASELIN =      0.7622450  +/-      0.0849069  0.9392395</t>
  </si>
  <si>
    <t xml:space="preserve"> Y-INT OF UNFOLDED BASELIN =    -14.2990520  +/-      0.7003315  0.9497775</t>
  </si>
  <si>
    <t xml:space="preserve">               Z PARAMETER =      0.5386085  +/-      0.0148492  0.8516676</t>
  </si>
  <si>
    <t xml:space="preserve">  Y-INT OF NATIVE BASELINE =    -36.5428900  +/-      0.1170604  0.5211841</t>
  </si>
  <si>
    <t xml:space="preserve"> SLOPE OF UNFOLDED BASELIN =      0.7920246  +/-      0.0901277  0.9392097</t>
  </si>
  <si>
    <t xml:space="preserve"> Y-INT OF UNFOLDED BASELIN =    -14.8408156  +/-      0.7436973  0.9496822</t>
  </si>
  <si>
    <t xml:space="preserve">               Z PARAMETER =      0.5312514  +/-      0.0147595  0.8509760</t>
  </si>
  <si>
    <t xml:space="preserve">  Y-INT OF NATIVE BASELINE =    -38.1246202  +/-      0.1226228  0.5247028</t>
  </si>
  <si>
    <t xml:space="preserve"> SLOPE OF UNFOLDED BASELIN =      0.7984145  +/-      0.0946740  0.9391456</t>
  </si>
  <si>
    <t xml:space="preserve"> Y-INT OF UNFOLDED BASELIN =    -15.1668840  +/-      0.7817682  0.9495056</t>
  </si>
  <si>
    <t xml:space="preserve">               Z PARAMETER =      0.5183887  +/-      0.0145963  0.8497365</t>
  </si>
  <si>
    <t xml:space="preserve">  Y-INT OF NATIVE BASELINE =    -39.3941720  +/-      0.1268257  0.5274311</t>
  </si>
  <si>
    <t xml:space="preserve"> SLOPE OF UNFOLDED BASELIN =      0.7986896  +/-      0.0980819  0.9390880</t>
  </si>
  <si>
    <t xml:space="preserve"> Y-INT OF UNFOLDED BASELIN =    -15.4598497  +/-      0.8103401  0.9493658</t>
  </si>
  <si>
    <t xml:space="preserve">               Z PARAMETER =      0.5087937  +/-      0.0144677  0.8487924</t>
  </si>
  <si>
    <t xml:space="preserve">  Y-INT OF NATIVE BASELINE =    -40.3704968  +/-      0.1299368  0.5317647</t>
  </si>
  <si>
    <t xml:space="preserve"> SLOPE OF UNFOLDED BASELIN =      0.7585748  +/-      0.1005088  0.9389862</t>
  </si>
  <si>
    <t xml:space="preserve"> Y-INT OF UNFOLDED BASELIN =    -15.4344736  +/-      0.8309804  0.9491596</t>
  </si>
  <si>
    <t xml:space="preserve">               Z PARAMETER =      0.4960693  +/-      0.0142428  0.8476059</t>
  </si>
  <si>
    <t xml:space="preserve">  Y-INT OF NATIVE BASELINE =    -41.0325549  +/-      0.1324134  0.5424667</t>
  </si>
  <si>
    <t xml:space="preserve"> SLOPE OF UNFOLDED BASELIN =      0.5749637  +/-      0.1017935  0.9387108</t>
  </si>
  <si>
    <t xml:space="preserve"> Y-INT OF UNFOLDED BASELIN =    -14.2629511  +/-      0.8428092  0.9486979</t>
  </si>
  <si>
    <t xml:space="preserve">               Z PARAMETER =      0.4714292  +/-      0.0136460  0.8455897</t>
  </si>
  <si>
    <t xml:space="preserve">  Y-INT OF NATIVE BASELINE =    -41.4783606  +/-      0.1345881  0.5504855</t>
  </si>
  <si>
    <t xml:space="preserve"> SLOPE OF UNFOLDED BASELIN =      0.4515218  +/-      0.1032179  0.9384804</t>
  </si>
  <si>
    <t xml:space="preserve"> Y-INT OF UNFOLDED BASELIN =    -13.3824663  +/-      0.8557469  0.9483029</t>
  </si>
  <si>
    <t xml:space="preserve">               Z PARAMETER =      0.4494989  +/-      0.0132403  0.8435197</t>
  </si>
  <si>
    <t xml:space="preserve">  Y-INT OF NATIVE BASELINE =    -41.6035113  +/-      0.1355013  0.5415448</t>
  </si>
  <si>
    <t xml:space="preserve"> SLOPE OF UNFOLDED BASELIN =      0.7370972  +/-      0.1058391  0.9386764</t>
  </si>
  <si>
    <t xml:space="preserve"> Y-INT OF UNFOLDED BASELIN =    -15.2964993  +/-      0.8770617  0.9485080</t>
  </si>
  <si>
    <t xml:space="preserve">               Z PARAMETER =      0.4547681  +/-      0.0138596  0.8427411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</si>
</sst>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>
      <selection activeCell="C42" sqref="C42"/>
    </sheetView>
  </sheetViews>
  <sheetFormatPr defaultRowHeight="15" x14ac:dyDescent="0.25"/>
  <cols>
    <col min="2" max="2" width="11.5703125" customWidth="1"/>
    <col min="6" max="6" width="10.7109375" customWidth="1"/>
  </cols>
  <sheetData>
    <row r="1" spans="1:16" ht="45" x14ac:dyDescent="0.25">
      <c r="A1" s="2" t="s">
        <v>4</v>
      </c>
      <c r="B1" s="2" t="str">
        <f>CONCATENATE($O$1,"-Data")</f>
        <v>SsI107A-Data</v>
      </c>
      <c r="C1" s="2" t="str">
        <f>CONCATENATE($O$1,"-Data-MRE")</f>
        <v>SsI107A-Data-MRE</v>
      </c>
      <c r="D1" s="2"/>
      <c r="E1" s="2" t="s">
        <v>4</v>
      </c>
      <c r="F1" s="2" t="str">
        <f>CONCATENATE($O$1,"-Model")</f>
        <v>SsI107A-Model</v>
      </c>
      <c r="G1" s="2" t="str">
        <f>CONCATENATE($O$1,"-Model-MRE")</f>
        <v>SsI107A-Model-MRE</v>
      </c>
      <c r="H1" s="2"/>
      <c r="I1" s="2" t="s">
        <v>4</v>
      </c>
      <c r="J1" s="2" t="str">
        <f>CONCATENATE($O$1,"-Residual")</f>
        <v>SsI107A-Residual</v>
      </c>
      <c r="K1" s="2"/>
      <c r="N1" t="s">
        <v>0</v>
      </c>
      <c r="O1" t="s">
        <v>62</v>
      </c>
    </row>
    <row r="2" spans="1:16" x14ac:dyDescent="0.25">
      <c r="A2" s="1">
        <v>0</v>
      </c>
      <c r="B2" s="1">
        <v>-40.774140000000003</v>
      </c>
      <c r="C2">
        <f>(B2*100000)/($O$2*0.5*$O$3)</f>
        <v>-11186.320987654322</v>
      </c>
      <c r="E2" s="1">
        <v>0</v>
      </c>
      <c r="F2" s="1">
        <v>-41.068289999999998</v>
      </c>
      <c r="G2">
        <f>(F2*100000)/($O$2*0.5*$O$3)</f>
        <v>-11267.020576131687</v>
      </c>
      <c r="I2" s="1">
        <v>0</v>
      </c>
      <c r="J2" s="1">
        <v>0.29415469999999999</v>
      </c>
      <c r="K2" s="1"/>
      <c r="N2" t="s">
        <v>1</v>
      </c>
      <c r="O2">
        <v>243</v>
      </c>
    </row>
    <row r="3" spans="1:16" x14ac:dyDescent="0.25">
      <c r="A3" s="1">
        <v>0.23499999999999999</v>
      </c>
      <c r="B3" s="1">
        <v>-40.38514</v>
      </c>
      <c r="C3">
        <f t="shared" ref="C3:C42" si="0">(B3*100000)/($O$2*0.5*$O$3)</f>
        <v>-11079.599451303155</v>
      </c>
      <c r="E3" s="1">
        <v>3.6160779999999997E-2</v>
      </c>
      <c r="F3" s="1">
        <v>-41.036029999999997</v>
      </c>
      <c r="G3">
        <f t="shared" ref="G3:G66" si="1">(F3*100000)/($O$2*0.5*$O$3)</f>
        <v>-11258.170096021946</v>
      </c>
      <c r="I3" s="1">
        <v>0.23499999999999999</v>
      </c>
      <c r="J3" s="1">
        <v>0.42508629999999997</v>
      </c>
      <c r="K3" s="1"/>
      <c r="N3" t="s">
        <v>2</v>
      </c>
      <c r="O3">
        <v>3</v>
      </c>
      <c r="P3" t="s">
        <v>3</v>
      </c>
    </row>
    <row r="4" spans="1:16" x14ac:dyDescent="0.25">
      <c r="A4" s="1">
        <v>0.47099999999999997</v>
      </c>
      <c r="B4" s="1">
        <v>-40.282139999999998</v>
      </c>
      <c r="C4">
        <f t="shared" si="0"/>
        <v>-11051.341563786009</v>
      </c>
      <c r="E4" s="1">
        <v>7.2321570000000002E-2</v>
      </c>
      <c r="F4" s="1">
        <v>-41.001330000000003</v>
      </c>
      <c r="G4">
        <f t="shared" si="1"/>
        <v>-11248.650205761318</v>
      </c>
      <c r="I4" s="1">
        <v>0.47099999999999997</v>
      </c>
      <c r="J4" s="1">
        <v>0.1191053</v>
      </c>
      <c r="K4" s="1"/>
    </row>
    <row r="5" spans="1:16" x14ac:dyDescent="0.25">
      <c r="A5" s="1">
        <v>0.69499999999999995</v>
      </c>
      <c r="B5" s="1">
        <v>-39.94894</v>
      </c>
      <c r="C5">
        <f t="shared" si="0"/>
        <v>-10959.92866941015</v>
      </c>
      <c r="E5" s="1">
        <v>0.1084823</v>
      </c>
      <c r="F5" s="1">
        <v>-40.964010000000002</v>
      </c>
      <c r="G5">
        <f t="shared" si="1"/>
        <v>-11238.411522633745</v>
      </c>
      <c r="I5" s="1">
        <v>0.69499999999999995</v>
      </c>
      <c r="J5" s="1">
        <v>-0.13499710000000001</v>
      </c>
      <c r="K5" s="1"/>
    </row>
    <row r="6" spans="1:16" x14ac:dyDescent="0.25">
      <c r="A6" s="1">
        <v>0.93100000000000005</v>
      </c>
      <c r="B6" s="1">
        <v>-39.172739999999997</v>
      </c>
      <c r="C6">
        <f t="shared" si="0"/>
        <v>-10746.979423868312</v>
      </c>
      <c r="E6" s="1">
        <v>0.1446431</v>
      </c>
      <c r="F6" s="1">
        <v>-40.923909999999999</v>
      </c>
      <c r="G6">
        <f t="shared" si="1"/>
        <v>-11227.410150891632</v>
      </c>
      <c r="I6" s="1">
        <v>0.93100000000000005</v>
      </c>
      <c r="J6" s="1">
        <v>-0.25385410000000003</v>
      </c>
      <c r="K6" s="1"/>
    </row>
    <row r="7" spans="1:16" x14ac:dyDescent="0.25">
      <c r="A7" s="1">
        <v>1.1679999999999999</v>
      </c>
      <c r="B7" s="1">
        <v>-37.836739999999999</v>
      </c>
      <c r="C7">
        <f t="shared" si="0"/>
        <v>-10380.449931412895</v>
      </c>
      <c r="E7" s="1">
        <v>0.18080389999999999</v>
      </c>
      <c r="F7" s="1">
        <v>-40.88082</v>
      </c>
      <c r="G7">
        <f t="shared" si="1"/>
        <v>-11215.588477366255</v>
      </c>
      <c r="I7" s="1">
        <v>1.1679999999999999</v>
      </c>
      <c r="J7" s="1">
        <v>-0.144427</v>
      </c>
      <c r="K7" s="1"/>
    </row>
    <row r="8" spans="1:16" x14ac:dyDescent="0.25">
      <c r="A8" s="1">
        <v>1.405</v>
      </c>
      <c r="B8" s="1">
        <v>-36.159239999999997</v>
      </c>
      <c r="C8">
        <f t="shared" si="0"/>
        <v>-9920.2304526748958</v>
      </c>
      <c r="E8" s="1">
        <v>0.21696470000000001</v>
      </c>
      <c r="F8" s="1">
        <v>-40.83455</v>
      </c>
      <c r="G8">
        <f t="shared" si="1"/>
        <v>-11202.894375857339</v>
      </c>
      <c r="I8" s="1">
        <v>1.405</v>
      </c>
      <c r="J8" s="1">
        <v>5.9151580000000002E-3</v>
      </c>
      <c r="K8" s="1"/>
    </row>
    <row r="9" spans="1:16" x14ac:dyDescent="0.25">
      <c r="A9" s="1">
        <v>1.665</v>
      </c>
      <c r="B9" s="1">
        <v>-34.379240000000003</v>
      </c>
      <c r="C9">
        <f t="shared" si="0"/>
        <v>-9431.8902606310021</v>
      </c>
      <c r="E9" s="1">
        <v>0.2531255</v>
      </c>
      <c r="F9" s="1">
        <v>-40.7849</v>
      </c>
      <c r="G9">
        <f t="shared" si="1"/>
        <v>-11189.272976680384</v>
      </c>
      <c r="I9" s="1">
        <v>1.665</v>
      </c>
      <c r="J9" s="1">
        <v>-8.1546789999999994E-2</v>
      </c>
      <c r="K9" s="1"/>
    </row>
    <row r="10" spans="1:16" x14ac:dyDescent="0.25">
      <c r="A10" s="1">
        <v>1.927</v>
      </c>
      <c r="B10" s="1">
        <v>-32.769039999999997</v>
      </c>
      <c r="C10">
        <f t="shared" si="0"/>
        <v>-8990.1344307270228</v>
      </c>
      <c r="E10" s="1">
        <v>0.2892863</v>
      </c>
      <c r="F10" s="1">
        <v>-40.731650000000002</v>
      </c>
      <c r="G10">
        <f t="shared" si="1"/>
        <v>-11174.663923182441</v>
      </c>
      <c r="I10" s="1">
        <v>1.927</v>
      </c>
      <c r="J10" s="1">
        <v>-0.30453999999999998</v>
      </c>
      <c r="K10" s="1"/>
    </row>
    <row r="11" spans="1:16" x14ac:dyDescent="0.25">
      <c r="A11" s="1">
        <v>2.14</v>
      </c>
      <c r="B11" s="1">
        <v>-31.548839999999998</v>
      </c>
      <c r="C11">
        <f t="shared" si="0"/>
        <v>-8655.374485596707</v>
      </c>
      <c r="E11" s="1">
        <v>0.32544699999999999</v>
      </c>
      <c r="F11" s="1">
        <v>-40.674570000000003</v>
      </c>
      <c r="G11">
        <f t="shared" si="1"/>
        <v>-11159.004115226338</v>
      </c>
      <c r="I11" s="1">
        <v>2.14</v>
      </c>
      <c r="J11" s="1">
        <v>-0.38470100000000002</v>
      </c>
      <c r="K11" s="1"/>
    </row>
    <row r="12" spans="1:16" x14ac:dyDescent="0.25">
      <c r="A12" s="1">
        <v>2.4020000000000001</v>
      </c>
      <c r="B12" s="1">
        <v>-30.601140000000001</v>
      </c>
      <c r="C12">
        <f t="shared" si="0"/>
        <v>-8395.374485596707</v>
      </c>
      <c r="E12" s="1">
        <v>0.36160779999999998</v>
      </c>
      <c r="F12" s="1">
        <v>-40.613430000000001</v>
      </c>
      <c r="G12">
        <f t="shared" si="1"/>
        <v>-11142.230452674898</v>
      </c>
      <c r="I12" s="1">
        <v>2.4020000000000001</v>
      </c>
      <c r="J12" s="1">
        <v>-0.72613269999999996</v>
      </c>
      <c r="K12" s="1"/>
    </row>
    <row r="13" spans="1:16" x14ac:dyDescent="0.25">
      <c r="A13" s="1">
        <v>2.617</v>
      </c>
      <c r="B13" s="1">
        <v>-29.248740000000002</v>
      </c>
      <c r="C13">
        <f t="shared" si="0"/>
        <v>-8024.3456790123455</v>
      </c>
      <c r="E13" s="1">
        <v>0.39776860000000003</v>
      </c>
      <c r="F13" s="1">
        <v>-40.547989999999999</v>
      </c>
      <c r="G13">
        <f t="shared" si="1"/>
        <v>-11124.277091906721</v>
      </c>
      <c r="I13" s="1">
        <v>2.617</v>
      </c>
      <c r="J13" s="1">
        <v>-0.1969409</v>
      </c>
      <c r="K13" s="1"/>
    </row>
    <row r="14" spans="1:16" x14ac:dyDescent="0.25">
      <c r="A14" s="1">
        <v>2.855</v>
      </c>
      <c r="B14" s="1">
        <v>-28.634740000000001</v>
      </c>
      <c r="C14">
        <f t="shared" si="0"/>
        <v>-7855.8957475994512</v>
      </c>
      <c r="E14" s="1">
        <v>0.43392940000000002</v>
      </c>
      <c r="F14" s="1">
        <v>-40.477989999999998</v>
      </c>
      <c r="G14">
        <f t="shared" si="1"/>
        <v>-11105.072702331961</v>
      </c>
      <c r="I14" s="1">
        <v>2.855</v>
      </c>
      <c r="J14" s="1">
        <v>-0.31580859999999999</v>
      </c>
      <c r="K14" s="1"/>
    </row>
    <row r="15" spans="1:16" x14ac:dyDescent="0.25">
      <c r="A15" s="1">
        <v>3.1179999999999999</v>
      </c>
      <c r="B15" s="1">
        <v>-27.86354</v>
      </c>
      <c r="C15">
        <f t="shared" si="0"/>
        <v>-7644.3182441700956</v>
      </c>
      <c r="E15" s="1">
        <v>0.47009020000000001</v>
      </c>
      <c r="F15" s="1">
        <v>-40.403190000000002</v>
      </c>
      <c r="G15">
        <f t="shared" si="1"/>
        <v>-11084.551440329218</v>
      </c>
      <c r="I15" s="1">
        <v>3.1179999999999999</v>
      </c>
      <c r="J15" s="1">
        <v>-0.23290040000000001</v>
      </c>
      <c r="K15" s="1"/>
    </row>
    <row r="16" spans="1:16" x14ac:dyDescent="0.25">
      <c r="A16" s="1">
        <v>3.3820000000000001</v>
      </c>
      <c r="B16" s="1">
        <v>-26.520040000000002</v>
      </c>
      <c r="C16">
        <f t="shared" si="0"/>
        <v>-7275.7311385459534</v>
      </c>
      <c r="E16" s="1">
        <v>0.50625100000000001</v>
      </c>
      <c r="F16" s="1">
        <v>-40.323320000000002</v>
      </c>
      <c r="G16">
        <f t="shared" si="1"/>
        <v>-11062.639231824418</v>
      </c>
      <c r="I16" s="1">
        <v>3.3820000000000001</v>
      </c>
      <c r="J16" s="1">
        <v>0.45073809999999997</v>
      </c>
      <c r="K16" s="1"/>
    </row>
    <row r="17" spans="1:11" x14ac:dyDescent="0.25">
      <c r="A17" s="1">
        <v>3.5139999999999998</v>
      </c>
      <c r="B17" s="1">
        <v>-26.307839999999999</v>
      </c>
      <c r="C17">
        <f t="shared" si="0"/>
        <v>-7217.5144032921808</v>
      </c>
      <c r="E17" s="1">
        <v>0.54241170000000005</v>
      </c>
      <c r="F17" s="1">
        <v>-40.238129999999998</v>
      </c>
      <c r="G17">
        <f t="shared" si="1"/>
        <v>-11039.267489711934</v>
      </c>
      <c r="I17" s="1">
        <v>3.5139999999999998</v>
      </c>
      <c r="J17" s="1">
        <v>0.31846720000000001</v>
      </c>
      <c r="K17" s="1"/>
    </row>
    <row r="18" spans="1:11" x14ac:dyDescent="0.25">
      <c r="A18" s="1">
        <v>3.754</v>
      </c>
      <c r="B18" s="1">
        <v>-25.292539999999999</v>
      </c>
      <c r="C18">
        <f t="shared" si="0"/>
        <v>-6938.9684499314126</v>
      </c>
      <c r="E18" s="1">
        <v>0.57857250000000005</v>
      </c>
      <c r="F18" s="1">
        <v>-40.14734</v>
      </c>
      <c r="G18">
        <f t="shared" si="1"/>
        <v>-11014.35939643347</v>
      </c>
      <c r="I18" s="1">
        <v>3.754</v>
      </c>
      <c r="J18" s="1">
        <v>0.64794680000000004</v>
      </c>
      <c r="K18" s="1"/>
    </row>
    <row r="19" spans="1:11" x14ac:dyDescent="0.25">
      <c r="A19" s="1">
        <v>4.0179999999999998</v>
      </c>
      <c r="B19" s="1">
        <v>-25.03304</v>
      </c>
      <c r="C19">
        <f t="shared" si="0"/>
        <v>-6867.7750342935524</v>
      </c>
      <c r="E19" s="1">
        <v>0.61473330000000004</v>
      </c>
      <c r="F19" s="1">
        <v>-40.050699999999999</v>
      </c>
      <c r="G19">
        <f t="shared" si="1"/>
        <v>-10987.846364883402</v>
      </c>
      <c r="I19" s="1">
        <v>4.0179999999999998</v>
      </c>
      <c r="J19" s="1">
        <v>2.4718230000000001E-2</v>
      </c>
      <c r="K19" s="1"/>
    </row>
    <row r="20" spans="1:11" x14ac:dyDescent="0.25">
      <c r="A20" s="1">
        <v>4.3070000000000004</v>
      </c>
      <c r="B20" s="1">
        <v>-23.766539999999999</v>
      </c>
      <c r="C20">
        <f t="shared" si="0"/>
        <v>-6520.3127572016465</v>
      </c>
      <c r="E20" s="1">
        <v>0.65089410000000003</v>
      </c>
      <c r="F20" s="1">
        <v>-39.947929999999999</v>
      </c>
      <c r="G20">
        <f t="shared" si="1"/>
        <v>-10959.65157750343</v>
      </c>
      <c r="I20" s="1">
        <v>4.3070000000000004</v>
      </c>
      <c r="J20" s="1">
        <v>0.13177949999999999</v>
      </c>
      <c r="K20" s="1"/>
    </row>
    <row r="21" spans="1:11" x14ac:dyDescent="0.25">
      <c r="A21" s="1">
        <v>4.5119999999999996</v>
      </c>
      <c r="B21" s="1">
        <v>-23.037739999999999</v>
      </c>
      <c r="C21">
        <f t="shared" si="0"/>
        <v>-6320.3676268861454</v>
      </c>
      <c r="E21" s="1">
        <v>0.68705490000000002</v>
      </c>
      <c r="F21" s="1">
        <v>-39.838799999999999</v>
      </c>
      <c r="G21">
        <f t="shared" si="1"/>
        <v>-10929.711934156379</v>
      </c>
      <c r="I21" s="1">
        <v>4.5119999999999996</v>
      </c>
      <c r="J21" s="1">
        <v>-9.1662279999999999E-2</v>
      </c>
      <c r="K21" s="1"/>
    </row>
    <row r="22" spans="1:11" x14ac:dyDescent="0.25">
      <c r="A22" s="1">
        <v>4.766</v>
      </c>
      <c r="B22" s="1">
        <v>-21.300740000000001</v>
      </c>
      <c r="C22">
        <f t="shared" si="0"/>
        <v>-5843.8244170096023</v>
      </c>
      <c r="E22" s="1">
        <v>0.72321570000000002</v>
      </c>
      <c r="F22" s="1">
        <v>-39.723039999999997</v>
      </c>
      <c r="G22">
        <f t="shared" si="1"/>
        <v>-10897.953360768175</v>
      </c>
      <c r="I22" s="1">
        <v>4.766</v>
      </c>
      <c r="J22" s="1">
        <v>0.33022879999999999</v>
      </c>
      <c r="K22" s="1"/>
    </row>
    <row r="23" spans="1:11" x14ac:dyDescent="0.25">
      <c r="A23" s="1">
        <v>4.9349999999999996</v>
      </c>
      <c r="B23" s="1">
        <v>-20.34394</v>
      </c>
      <c r="C23">
        <f t="shared" si="0"/>
        <v>-5581.327846364883</v>
      </c>
      <c r="E23" s="1">
        <v>0.75937639999999995</v>
      </c>
      <c r="F23" s="1">
        <v>-39.600430000000003</v>
      </c>
      <c r="G23">
        <f t="shared" si="1"/>
        <v>-10864.315500685872</v>
      </c>
      <c r="I23" s="1">
        <v>4.9349999999999996</v>
      </c>
      <c r="J23" s="1">
        <v>0.34760570000000002</v>
      </c>
      <c r="K23" s="1"/>
    </row>
    <row r="24" spans="1:11" x14ac:dyDescent="0.25">
      <c r="A24" s="1">
        <v>5.2380000000000004</v>
      </c>
      <c r="B24" s="1">
        <v>-19.013339999999999</v>
      </c>
      <c r="C24">
        <f t="shared" si="0"/>
        <v>-5216.2798353909466</v>
      </c>
      <c r="E24" s="1">
        <v>0.79553720000000006</v>
      </c>
      <c r="F24" s="1">
        <v>-39.470739999999999</v>
      </c>
      <c r="G24">
        <f t="shared" si="1"/>
        <v>-10828.735253772291</v>
      </c>
      <c r="I24" s="1">
        <v>5.2380000000000004</v>
      </c>
      <c r="J24" s="1">
        <v>-7.0094249999999997E-2</v>
      </c>
      <c r="K24" s="1"/>
    </row>
    <row r="25" spans="1:11" x14ac:dyDescent="0.25">
      <c r="A25" s="1">
        <v>5.4329999999999998</v>
      </c>
      <c r="B25" s="1">
        <v>-17.456140000000001</v>
      </c>
      <c r="C25">
        <f t="shared" si="0"/>
        <v>-4789.0644718792873</v>
      </c>
      <c r="E25" s="1">
        <v>0.83169800000000005</v>
      </c>
      <c r="F25" s="1">
        <v>-39.333770000000001</v>
      </c>
      <c r="G25">
        <f t="shared" si="1"/>
        <v>-10791.157750342936</v>
      </c>
      <c r="I25" s="1">
        <v>5.4329999999999998</v>
      </c>
      <c r="J25" s="1">
        <v>0.36635590000000001</v>
      </c>
      <c r="K25" s="1"/>
    </row>
    <row r="26" spans="1:11" x14ac:dyDescent="0.25">
      <c r="A26" s="1">
        <v>5.7119999999999997</v>
      </c>
      <c r="B26" s="1">
        <v>-16.093139999999998</v>
      </c>
      <c r="C26">
        <f t="shared" si="0"/>
        <v>-4415.1275720164604</v>
      </c>
      <c r="E26" s="1">
        <v>0.86785880000000004</v>
      </c>
      <c r="F26" s="1">
        <v>-39.189349999999997</v>
      </c>
      <c r="G26">
        <f t="shared" si="1"/>
        <v>-10751.53635116598</v>
      </c>
      <c r="I26" s="1">
        <v>5.7119999999999997</v>
      </c>
      <c r="J26" s="1">
        <v>0.2054984</v>
      </c>
      <c r="K26" s="1"/>
    </row>
    <row r="27" spans="1:11" x14ac:dyDescent="0.25">
      <c r="A27" s="1">
        <v>5.9320000000000004</v>
      </c>
      <c r="B27" s="1">
        <v>-15.06724</v>
      </c>
      <c r="C27">
        <f t="shared" si="0"/>
        <v>-4133.6735253772295</v>
      </c>
      <c r="E27" s="1">
        <v>0.90401960000000003</v>
      </c>
      <c r="F27" s="1">
        <v>-39.037329999999997</v>
      </c>
      <c r="G27">
        <f t="shared" si="1"/>
        <v>-10709.82990397805</v>
      </c>
      <c r="I27" s="1">
        <v>5.9320000000000004</v>
      </c>
      <c r="J27" s="1">
        <v>0.13893140000000001</v>
      </c>
      <c r="K27" s="1"/>
    </row>
    <row r="28" spans="1:11" x14ac:dyDescent="0.25">
      <c r="A28" s="1">
        <v>6.1390000000000002</v>
      </c>
      <c r="B28" s="1">
        <v>-14.52434</v>
      </c>
      <c r="C28">
        <f t="shared" si="0"/>
        <v>-3984.7297668038409</v>
      </c>
      <c r="E28" s="1">
        <v>0.94018040000000003</v>
      </c>
      <c r="F28" s="1">
        <v>-38.877589999999998</v>
      </c>
      <c r="G28">
        <f t="shared" si="1"/>
        <v>-10666.00548696845</v>
      </c>
      <c r="I28" s="1">
        <v>6.1390000000000002</v>
      </c>
      <c r="J28" s="1">
        <v>-0.2360544</v>
      </c>
      <c r="K28" s="1"/>
    </row>
    <row r="29" spans="1:11" x14ac:dyDescent="0.25">
      <c r="A29" s="1">
        <v>6.4820000000000002</v>
      </c>
      <c r="B29" s="1">
        <v>-13.20074</v>
      </c>
      <c r="C29">
        <f t="shared" si="0"/>
        <v>-3621.6021947873801</v>
      </c>
      <c r="E29" s="1">
        <v>0.97634109999999996</v>
      </c>
      <c r="F29" s="1">
        <v>-38.710050000000003</v>
      </c>
      <c r="G29">
        <f t="shared" si="1"/>
        <v>-10620.041152263375</v>
      </c>
      <c r="I29" s="1">
        <v>6.4820000000000002</v>
      </c>
      <c r="J29" s="1">
        <v>-0.18299860000000001</v>
      </c>
      <c r="K29" s="1"/>
    </row>
    <row r="30" spans="1:11" x14ac:dyDescent="0.25">
      <c r="A30" s="1">
        <v>6.641</v>
      </c>
      <c r="B30" s="1">
        <v>-12.26914</v>
      </c>
      <c r="C30">
        <f t="shared" si="0"/>
        <v>-3366.019204389575</v>
      </c>
      <c r="E30" s="1">
        <v>1.012502</v>
      </c>
      <c r="F30" s="1">
        <v>-38.534669999999998</v>
      </c>
      <c r="G30">
        <f t="shared" si="1"/>
        <v>-10571.925925925925</v>
      </c>
      <c r="I30" s="1">
        <v>6.641</v>
      </c>
      <c r="J30" s="1">
        <v>0.26173099999999999</v>
      </c>
      <c r="K30" s="1"/>
    </row>
    <row r="31" spans="1:11" x14ac:dyDescent="0.25">
      <c r="A31" s="1">
        <v>6.9109999999999996</v>
      </c>
      <c r="B31" s="1">
        <v>-12.09154</v>
      </c>
      <c r="C31">
        <f t="shared" si="0"/>
        <v>-3317.294924554184</v>
      </c>
      <c r="E31" s="1">
        <v>1.0486629999999999</v>
      </c>
      <c r="F31" s="1">
        <v>-38.351460000000003</v>
      </c>
      <c r="G31">
        <f t="shared" si="1"/>
        <v>-10521.662551440331</v>
      </c>
      <c r="I31" s="1">
        <v>6.9109999999999996</v>
      </c>
      <c r="J31" s="1">
        <v>-0.25582280000000002</v>
      </c>
      <c r="K31" s="1"/>
    </row>
    <row r="32" spans="1:11" x14ac:dyDescent="0.25">
      <c r="A32" s="1">
        <v>7.1449999999999996</v>
      </c>
      <c r="B32" s="1">
        <v>-11.196540000000001</v>
      </c>
      <c r="C32">
        <f t="shared" si="0"/>
        <v>-3071.7530864197529</v>
      </c>
      <c r="E32" s="1">
        <v>1.0848230000000001</v>
      </c>
      <c r="F32" s="1">
        <v>-38.16046</v>
      </c>
      <c r="G32">
        <f t="shared" si="1"/>
        <v>-10469.262002743484</v>
      </c>
      <c r="I32" s="1">
        <v>7.1449999999999996</v>
      </c>
      <c r="J32" s="1">
        <v>0.1519191</v>
      </c>
      <c r="K32" s="1"/>
    </row>
    <row r="33" spans="1:11" x14ac:dyDescent="0.25">
      <c r="A33" s="1">
        <v>7.3550000000000004</v>
      </c>
      <c r="B33" s="1">
        <v>-11.206939999999999</v>
      </c>
      <c r="C33">
        <f t="shared" si="0"/>
        <v>-3074.6063100137176</v>
      </c>
      <c r="E33" s="1">
        <v>1.120984</v>
      </c>
      <c r="F33" s="1">
        <v>-37.961799999999997</v>
      </c>
      <c r="G33">
        <f t="shared" si="1"/>
        <v>-10414.759945130314</v>
      </c>
      <c r="I33" s="1">
        <v>7.3550000000000004</v>
      </c>
      <c r="J33" s="1">
        <v>-0.2210867</v>
      </c>
      <c r="K33" s="1"/>
    </row>
    <row r="34" spans="1:11" x14ac:dyDescent="0.25">
      <c r="A34" s="1">
        <v>7.6390000000000002</v>
      </c>
      <c r="B34" s="1">
        <v>-10.574540000000001</v>
      </c>
      <c r="C34">
        <f t="shared" si="0"/>
        <v>-2901.1083676268863</v>
      </c>
      <c r="E34" s="1">
        <v>1.1571450000000001</v>
      </c>
      <c r="F34" s="1">
        <v>-37.755629999999996</v>
      </c>
      <c r="G34">
        <f t="shared" si="1"/>
        <v>-10358.197530864196</v>
      </c>
      <c r="I34" s="1">
        <v>7.6390000000000002</v>
      </c>
      <c r="J34" s="1">
        <v>1.012032E-2</v>
      </c>
      <c r="K34" s="1"/>
    </row>
    <row r="35" spans="1:11" x14ac:dyDescent="0.25">
      <c r="A35" s="1">
        <v>7.8739999999999997</v>
      </c>
      <c r="B35" s="1">
        <v>-11.023440000000001</v>
      </c>
      <c r="C35">
        <f t="shared" si="0"/>
        <v>-3024.2633744855966</v>
      </c>
      <c r="E35" s="1">
        <v>1.193306</v>
      </c>
      <c r="F35" s="1">
        <v>-37.542180000000002</v>
      </c>
      <c r="G35">
        <f t="shared" si="1"/>
        <v>-10299.637860082305</v>
      </c>
      <c r="I35" s="1">
        <v>7.8739999999999997</v>
      </c>
      <c r="J35" s="1">
        <v>-0.71054989999999996</v>
      </c>
      <c r="K35" s="1"/>
    </row>
    <row r="36" spans="1:11" x14ac:dyDescent="0.25">
      <c r="A36" s="1">
        <v>8.0730000000000004</v>
      </c>
      <c r="B36" s="1">
        <v>-9.7900589999999994</v>
      </c>
      <c r="C36">
        <f t="shared" si="0"/>
        <v>-2685.8872427983538</v>
      </c>
      <c r="E36" s="1">
        <v>1.2294670000000001</v>
      </c>
      <c r="F36" s="1">
        <v>-37.321730000000002</v>
      </c>
      <c r="G36">
        <f t="shared" si="1"/>
        <v>-10239.157750342936</v>
      </c>
      <c r="I36" s="1">
        <v>8.0730000000000004</v>
      </c>
      <c r="J36" s="1">
        <v>0.32532759999999999</v>
      </c>
      <c r="K36" s="1"/>
    </row>
    <row r="37" spans="1:11" x14ac:dyDescent="0.25">
      <c r="A37" s="1">
        <v>8.3460000000000001</v>
      </c>
      <c r="B37" s="1">
        <v>-9.7485389999999992</v>
      </c>
      <c r="C37">
        <f t="shared" si="0"/>
        <v>-2674.4962962962959</v>
      </c>
      <c r="E37" s="1">
        <v>1.2656270000000001</v>
      </c>
      <c r="F37" s="1">
        <v>-37.094619999999999</v>
      </c>
      <c r="G37">
        <f t="shared" si="1"/>
        <v>-10176.850480109739</v>
      </c>
      <c r="I37" s="1">
        <v>8.3460000000000001</v>
      </c>
      <c r="J37" s="1">
        <v>0.13300190000000001</v>
      </c>
      <c r="K37" s="1"/>
    </row>
    <row r="38" spans="1:11" x14ac:dyDescent="0.25">
      <c r="A38" s="1">
        <v>8.5579999999999998</v>
      </c>
      <c r="B38" s="1">
        <v>-10.347300000000001</v>
      </c>
      <c r="C38">
        <f t="shared" si="0"/>
        <v>-2838.7654320987658</v>
      </c>
      <c r="E38" s="1">
        <v>1.3017879999999999</v>
      </c>
      <c r="F38" s="1">
        <v>-36.861260000000001</v>
      </c>
      <c r="G38">
        <f t="shared" si="1"/>
        <v>-10112.828532235939</v>
      </c>
      <c r="I38" s="1">
        <v>8.5579999999999998</v>
      </c>
      <c r="J38" s="1">
        <v>-0.62478480000000003</v>
      </c>
      <c r="K38" s="1"/>
    </row>
    <row r="39" spans="1:11" x14ac:dyDescent="0.25">
      <c r="A39" s="1">
        <v>8.782</v>
      </c>
      <c r="B39" s="1">
        <v>-9.5343689999999999</v>
      </c>
      <c r="C39">
        <f t="shared" si="0"/>
        <v>-2615.739094650206</v>
      </c>
      <c r="E39" s="1">
        <v>1.3379490000000001</v>
      </c>
      <c r="F39" s="1">
        <v>-36.622109999999999</v>
      </c>
      <c r="G39">
        <f t="shared" si="1"/>
        <v>-10047.218106995884</v>
      </c>
      <c r="I39" s="1">
        <v>8.782</v>
      </c>
      <c r="J39" s="1">
        <v>3.6170010000000002E-2</v>
      </c>
      <c r="K39" s="1"/>
    </row>
    <row r="40" spans="1:11" x14ac:dyDescent="0.25">
      <c r="A40" s="1">
        <v>9.0449999999999999</v>
      </c>
      <c r="B40" s="1">
        <v>-9.2125590000000006</v>
      </c>
      <c r="C40">
        <f t="shared" si="0"/>
        <v>-2527.4510288065844</v>
      </c>
      <c r="E40" s="1">
        <v>1.3741099999999999</v>
      </c>
      <c r="F40" s="1">
        <v>-36.377690000000001</v>
      </c>
      <c r="G40">
        <f t="shared" si="1"/>
        <v>-9980.1618655692728</v>
      </c>
      <c r="I40" s="1">
        <v>9.0449999999999999</v>
      </c>
      <c r="J40" s="1">
        <v>0.1953481</v>
      </c>
      <c r="K40" s="1"/>
    </row>
    <row r="41" spans="1:11" x14ac:dyDescent="0.25">
      <c r="A41" s="1">
        <v>9.2210000000000001</v>
      </c>
      <c r="B41" s="1">
        <v>-9.0574879999999993</v>
      </c>
      <c r="C41">
        <f t="shared" si="0"/>
        <v>-2484.9075445816184</v>
      </c>
      <c r="E41" s="1">
        <v>1.4102710000000001</v>
      </c>
      <c r="F41" s="1">
        <v>-36.128570000000003</v>
      </c>
      <c r="G41">
        <f t="shared" si="1"/>
        <v>-9911.8161865569291</v>
      </c>
      <c r="I41" s="1">
        <v>9.2210000000000001</v>
      </c>
      <c r="J41" s="1">
        <v>0.24880740000000001</v>
      </c>
      <c r="K41" s="1"/>
    </row>
    <row r="42" spans="1:11" x14ac:dyDescent="0.25">
      <c r="A42" s="1"/>
      <c r="B42" s="1"/>
      <c r="E42" s="1">
        <v>1.446431</v>
      </c>
      <c r="F42" s="1">
        <v>-35.875369999999997</v>
      </c>
      <c r="G42">
        <f t="shared" si="1"/>
        <v>-9842.3511659807937</v>
      </c>
      <c r="I42" s="1"/>
      <c r="J42" s="1"/>
    </row>
    <row r="43" spans="1:11" x14ac:dyDescent="0.25">
      <c r="E43" s="1">
        <v>1.4825919999999999</v>
      </c>
      <c r="F43" s="1">
        <v>-35.618749999999999</v>
      </c>
      <c r="G43">
        <f t="shared" si="1"/>
        <v>-9771.9478737997251</v>
      </c>
    </row>
    <row r="44" spans="1:11" x14ac:dyDescent="0.25">
      <c r="E44" s="1">
        <v>1.518753</v>
      </c>
      <c r="F44" s="1">
        <v>-35.359389999999998</v>
      </c>
      <c r="G44">
        <f t="shared" si="1"/>
        <v>-9700.7928669410139</v>
      </c>
    </row>
    <row r="45" spans="1:11" x14ac:dyDescent="0.25">
      <c r="E45" s="1">
        <v>1.5549139999999999</v>
      </c>
      <c r="F45" s="1">
        <v>-35.098039999999997</v>
      </c>
      <c r="G45">
        <f t="shared" si="1"/>
        <v>-9629.0919067215345</v>
      </c>
    </row>
    <row r="46" spans="1:11" x14ac:dyDescent="0.25">
      <c r="E46" s="1">
        <v>1.5910740000000001</v>
      </c>
      <c r="F46" s="1">
        <v>-34.835410000000003</v>
      </c>
      <c r="G46">
        <f t="shared" si="1"/>
        <v>-9557.0397805212633</v>
      </c>
    </row>
    <row r="47" spans="1:11" x14ac:dyDescent="0.25">
      <c r="E47" s="1">
        <v>1.627235</v>
      </c>
      <c r="F47" s="1">
        <v>-34.57226</v>
      </c>
      <c r="G47">
        <f t="shared" si="1"/>
        <v>-9484.8449931412888</v>
      </c>
    </row>
    <row r="48" spans="1:11" x14ac:dyDescent="0.25">
      <c r="E48" s="1">
        <v>1.6633960000000001</v>
      </c>
      <c r="F48" s="1">
        <v>-34.309339999999999</v>
      </c>
      <c r="G48">
        <f t="shared" si="1"/>
        <v>-9412.7133058984909</v>
      </c>
    </row>
    <row r="49" spans="5:7" x14ac:dyDescent="0.25">
      <c r="E49" s="1">
        <v>1.699557</v>
      </c>
      <c r="F49" s="1">
        <v>-34.047379999999997</v>
      </c>
      <c r="G49">
        <f t="shared" si="1"/>
        <v>-9340.8449931412888</v>
      </c>
    </row>
    <row r="50" spans="5:7" x14ac:dyDescent="0.25">
      <c r="E50" s="1">
        <v>1.7357180000000001</v>
      </c>
      <c r="F50" s="1">
        <v>-33.787100000000002</v>
      </c>
      <c r="G50">
        <f t="shared" si="1"/>
        <v>-9269.4375857338837</v>
      </c>
    </row>
    <row r="51" spans="5:7" x14ac:dyDescent="0.25">
      <c r="E51" s="1">
        <v>1.7718780000000001</v>
      </c>
      <c r="F51" s="1">
        <v>-33.52919</v>
      </c>
      <c r="G51">
        <f t="shared" si="1"/>
        <v>-9198.680384087791</v>
      </c>
    </row>
    <row r="52" spans="5:7" x14ac:dyDescent="0.25">
      <c r="E52" s="1">
        <v>1.808039</v>
      </c>
      <c r="F52" s="1">
        <v>-33.27431</v>
      </c>
      <c r="G52">
        <f t="shared" si="1"/>
        <v>-9128.7544581618658</v>
      </c>
    </row>
    <row r="53" spans="5:7" x14ac:dyDescent="0.25">
      <c r="E53" s="1">
        <v>1.8442000000000001</v>
      </c>
      <c r="F53" s="1">
        <v>-33.02308</v>
      </c>
      <c r="G53">
        <f t="shared" si="1"/>
        <v>-9059.8299039780522</v>
      </c>
    </row>
    <row r="54" spans="5:7" x14ac:dyDescent="0.25">
      <c r="E54" s="1">
        <v>1.8803609999999999</v>
      </c>
      <c r="F54" s="1">
        <v>-32.776060000000001</v>
      </c>
      <c r="G54">
        <f t="shared" si="1"/>
        <v>-8992.0603566529498</v>
      </c>
    </row>
    <row r="55" spans="5:7" x14ac:dyDescent="0.25">
      <c r="E55" s="1">
        <v>1.9165220000000001</v>
      </c>
      <c r="F55" s="1">
        <v>-32.533760000000001</v>
      </c>
      <c r="G55">
        <f t="shared" si="1"/>
        <v>-8925.5857338820297</v>
      </c>
    </row>
    <row r="56" spans="5:7" x14ac:dyDescent="0.25">
      <c r="E56" s="1">
        <v>1.952682</v>
      </c>
      <c r="F56" s="1">
        <v>-32.29665</v>
      </c>
      <c r="G56">
        <f t="shared" si="1"/>
        <v>-8860.5349794238682</v>
      </c>
    </row>
    <row r="57" spans="5:7" x14ac:dyDescent="0.25">
      <c r="E57" s="1">
        <v>1.9888429999999999</v>
      </c>
      <c r="F57" s="1">
        <v>-32.065109999999997</v>
      </c>
      <c r="G57">
        <f t="shared" si="1"/>
        <v>-8797.0123456790116</v>
      </c>
    </row>
    <row r="58" spans="5:7" x14ac:dyDescent="0.25">
      <c r="E58" s="1">
        <v>2.025004</v>
      </c>
      <c r="F58" s="1">
        <v>-31.839500000000001</v>
      </c>
      <c r="G58">
        <f t="shared" si="1"/>
        <v>-8735.1165980795613</v>
      </c>
    </row>
    <row r="59" spans="5:7" x14ac:dyDescent="0.25">
      <c r="E59" s="1">
        <v>2.0611649999999999</v>
      </c>
      <c r="F59" s="1">
        <v>-31.620080000000002</v>
      </c>
      <c r="G59">
        <f t="shared" si="1"/>
        <v>-8674.9190672153636</v>
      </c>
    </row>
    <row r="60" spans="5:7" x14ac:dyDescent="0.25">
      <c r="E60" s="1">
        <v>2.0973250000000001</v>
      </c>
      <c r="F60" s="1">
        <v>-31.407070000000001</v>
      </c>
      <c r="G60">
        <f t="shared" si="1"/>
        <v>-8616.4801097393683</v>
      </c>
    </row>
    <row r="61" spans="5:7" x14ac:dyDescent="0.25">
      <c r="E61" s="1">
        <v>2.133486</v>
      </c>
      <c r="F61" s="1">
        <v>-31.200620000000001</v>
      </c>
      <c r="G61">
        <f t="shared" si="1"/>
        <v>-8559.8408779149522</v>
      </c>
    </row>
    <row r="62" spans="5:7" x14ac:dyDescent="0.25">
      <c r="E62" s="1">
        <v>2.1696469999999999</v>
      </c>
      <c r="F62" s="1">
        <v>-31.00084</v>
      </c>
      <c r="G62">
        <f t="shared" si="1"/>
        <v>-8505.0315500685865</v>
      </c>
    </row>
    <row r="63" spans="5:7" x14ac:dyDescent="0.25">
      <c r="E63" s="1">
        <v>2.2058080000000002</v>
      </c>
      <c r="F63" s="1">
        <v>-30.807770000000001</v>
      </c>
      <c r="G63">
        <f t="shared" si="1"/>
        <v>-8452.0631001371748</v>
      </c>
    </row>
    <row r="64" spans="5:7" x14ac:dyDescent="0.25">
      <c r="E64" s="1">
        <v>2.2419690000000001</v>
      </c>
      <c r="F64" s="1">
        <v>-30.621410000000001</v>
      </c>
      <c r="G64">
        <f t="shared" si="1"/>
        <v>-8400.9355281207136</v>
      </c>
    </row>
    <row r="65" spans="5:7" x14ac:dyDescent="0.25">
      <c r="E65" s="1">
        <v>2.2781289999999998</v>
      </c>
      <c r="F65" s="1">
        <v>-30.44171</v>
      </c>
      <c r="G65">
        <f t="shared" si="1"/>
        <v>-8351.6351165980795</v>
      </c>
    </row>
    <row r="66" spans="5:7" x14ac:dyDescent="0.25">
      <c r="E66" s="1">
        <v>2.3142900000000002</v>
      </c>
      <c r="F66" s="1">
        <v>-30.26857</v>
      </c>
      <c r="G66">
        <f t="shared" si="1"/>
        <v>-8304.1344307270228</v>
      </c>
    </row>
    <row r="67" spans="5:7" x14ac:dyDescent="0.25">
      <c r="E67" s="1">
        <v>2.3504510000000001</v>
      </c>
      <c r="F67" s="1">
        <v>-30.101859999999999</v>
      </c>
      <c r="G67">
        <f t="shared" ref="G67:G130" si="2">(F67*100000)/($O$2*0.5*$O$3)</f>
        <v>-8258.3978052126204</v>
      </c>
    </row>
    <row r="68" spans="5:7" x14ac:dyDescent="0.25">
      <c r="E68" s="1">
        <v>2.386612</v>
      </c>
      <c r="F68" s="1">
        <v>-29.94143</v>
      </c>
      <c r="G68">
        <f t="shared" si="2"/>
        <v>-8214.3840877914954</v>
      </c>
    </row>
    <row r="69" spans="5:7" x14ac:dyDescent="0.25">
      <c r="E69" s="1">
        <v>2.4227720000000001</v>
      </c>
      <c r="F69" s="1">
        <v>-29.78706</v>
      </c>
      <c r="G69">
        <f t="shared" si="2"/>
        <v>-8172.0329218106999</v>
      </c>
    </row>
    <row r="70" spans="5:7" x14ac:dyDescent="0.25">
      <c r="E70" s="1">
        <v>2.458933</v>
      </c>
      <c r="F70" s="1">
        <v>-29.638549999999999</v>
      </c>
      <c r="G70">
        <f t="shared" si="2"/>
        <v>-8131.289437585734</v>
      </c>
    </row>
    <row r="71" spans="5:7" x14ac:dyDescent="0.25">
      <c r="E71" s="1">
        <v>2.4950939999999999</v>
      </c>
      <c r="F71" s="1">
        <v>-29.495660000000001</v>
      </c>
      <c r="G71">
        <f t="shared" si="2"/>
        <v>-8092.0877914951989</v>
      </c>
    </row>
    <row r="72" spans="5:7" x14ac:dyDescent="0.25">
      <c r="E72" s="1">
        <v>2.5312549999999998</v>
      </c>
      <c r="F72" s="1">
        <v>-29.35812</v>
      </c>
      <c r="G72">
        <f t="shared" si="2"/>
        <v>-8054.3539094650205</v>
      </c>
    </row>
    <row r="73" spans="5:7" x14ac:dyDescent="0.25">
      <c r="E73" s="1">
        <v>2.5674160000000001</v>
      </c>
      <c r="F73" s="1">
        <v>-29.225670000000001</v>
      </c>
      <c r="G73">
        <f t="shared" si="2"/>
        <v>-8018.01646090535</v>
      </c>
    </row>
    <row r="74" spans="5:7" x14ac:dyDescent="0.25">
      <c r="E74" s="1">
        <v>2.6035759999999999</v>
      </c>
      <c r="F74" s="1">
        <v>-29.098020000000002</v>
      </c>
      <c r="G74">
        <f t="shared" si="2"/>
        <v>-7982.9958847736625</v>
      </c>
    </row>
    <row r="75" spans="5:7" x14ac:dyDescent="0.25">
      <c r="E75" s="1">
        <v>2.6397370000000002</v>
      </c>
      <c r="F75" s="1">
        <v>-28.974879999999999</v>
      </c>
      <c r="G75">
        <f t="shared" si="2"/>
        <v>-7949.2126200274352</v>
      </c>
    </row>
    <row r="76" spans="5:7" x14ac:dyDescent="0.25">
      <c r="E76" s="1">
        <v>2.6758980000000001</v>
      </c>
      <c r="F76" s="1">
        <v>-28.85596</v>
      </c>
      <c r="G76">
        <f t="shared" si="2"/>
        <v>-7916.5871056241431</v>
      </c>
    </row>
    <row r="77" spans="5:7" x14ac:dyDescent="0.25">
      <c r="E77" s="1">
        <v>2.712059</v>
      </c>
      <c r="F77" s="1">
        <v>-28.740960000000001</v>
      </c>
      <c r="G77">
        <f t="shared" si="2"/>
        <v>-7885.0370370370374</v>
      </c>
    </row>
    <row r="78" spans="5:7" x14ac:dyDescent="0.25">
      <c r="E78" s="1">
        <v>2.7482199999999999</v>
      </c>
      <c r="F78" s="1">
        <v>-28.629580000000001</v>
      </c>
      <c r="G78">
        <f t="shared" si="2"/>
        <v>-7854.4801097393693</v>
      </c>
    </row>
    <row r="79" spans="5:7" x14ac:dyDescent="0.25">
      <c r="E79" s="1">
        <v>2.7843800000000001</v>
      </c>
      <c r="F79" s="1">
        <v>-28.521519999999999</v>
      </c>
      <c r="G79">
        <f t="shared" si="2"/>
        <v>-7824.8340192043897</v>
      </c>
    </row>
    <row r="80" spans="5:7" x14ac:dyDescent="0.25">
      <c r="E80" s="1">
        <v>2.820541</v>
      </c>
      <c r="F80" s="1">
        <v>-28.41648</v>
      </c>
      <c r="G80">
        <f t="shared" si="2"/>
        <v>-7796.01646090535</v>
      </c>
    </row>
    <row r="81" spans="5:7" x14ac:dyDescent="0.25">
      <c r="E81" s="1">
        <v>2.8567019999999999</v>
      </c>
      <c r="F81" s="1">
        <v>-28.314170000000001</v>
      </c>
      <c r="G81">
        <f t="shared" si="2"/>
        <v>-7767.947873799726</v>
      </c>
    </row>
    <row r="82" spans="5:7" x14ac:dyDescent="0.25">
      <c r="E82" s="1">
        <v>2.8928630000000002</v>
      </c>
      <c r="F82" s="1">
        <v>-28.214310000000001</v>
      </c>
      <c r="G82">
        <f t="shared" si="2"/>
        <v>-7740.5514403292182</v>
      </c>
    </row>
    <row r="83" spans="5:7" x14ac:dyDescent="0.25">
      <c r="E83" s="1">
        <v>2.9290229999999999</v>
      </c>
      <c r="F83" s="1">
        <v>-28.116610000000001</v>
      </c>
      <c r="G83">
        <f t="shared" si="2"/>
        <v>-7713.7475994513034</v>
      </c>
    </row>
    <row r="84" spans="5:7" x14ac:dyDescent="0.25">
      <c r="E84" s="1">
        <v>2.9651839999999998</v>
      </c>
      <c r="F84" s="1">
        <v>-28.020800000000001</v>
      </c>
      <c r="G84">
        <f t="shared" si="2"/>
        <v>-7687.4622770919068</v>
      </c>
    </row>
    <row r="85" spans="5:7" x14ac:dyDescent="0.25">
      <c r="E85" s="1">
        <v>3.0013450000000002</v>
      </c>
      <c r="F85" s="1">
        <v>-27.926590000000001</v>
      </c>
      <c r="G85">
        <f t="shared" si="2"/>
        <v>-7661.6159122085046</v>
      </c>
    </row>
    <row r="86" spans="5:7" x14ac:dyDescent="0.25">
      <c r="E86" s="1">
        <v>3.037506</v>
      </c>
      <c r="F86" s="1">
        <v>-27.833749999999998</v>
      </c>
      <c r="G86">
        <f t="shared" si="2"/>
        <v>-7636.1454046639228</v>
      </c>
    </row>
    <row r="87" spans="5:7" x14ac:dyDescent="0.25">
      <c r="E87" s="1">
        <v>3.0736669999999999</v>
      </c>
      <c r="F87" s="1">
        <v>-27.742000000000001</v>
      </c>
      <c r="G87">
        <f t="shared" si="2"/>
        <v>-7610.9739368998626</v>
      </c>
    </row>
    <row r="88" spans="5:7" x14ac:dyDescent="0.25">
      <c r="E88" s="1">
        <v>3.1098270000000001</v>
      </c>
      <c r="F88" s="1">
        <v>-27.65109</v>
      </c>
      <c r="G88">
        <f t="shared" si="2"/>
        <v>-7586.0329218106999</v>
      </c>
    </row>
    <row r="89" spans="5:7" x14ac:dyDescent="0.25">
      <c r="E89" s="1">
        <v>3.145988</v>
      </c>
      <c r="F89" s="1">
        <v>-27.5608</v>
      </c>
      <c r="G89">
        <f t="shared" si="2"/>
        <v>-7561.2620027434841</v>
      </c>
    </row>
    <row r="90" spans="5:7" x14ac:dyDescent="0.25">
      <c r="E90" s="1">
        <v>3.1821489999999999</v>
      </c>
      <c r="F90" s="1">
        <v>-27.470870000000001</v>
      </c>
      <c r="G90">
        <f t="shared" si="2"/>
        <v>-7536.5898491083681</v>
      </c>
    </row>
    <row r="91" spans="5:7" x14ac:dyDescent="0.25">
      <c r="E91" s="1">
        <v>3.2183099999999998</v>
      </c>
      <c r="F91" s="1">
        <v>-27.3811</v>
      </c>
      <c r="G91">
        <f t="shared" si="2"/>
        <v>-7511.9615912208501</v>
      </c>
    </row>
    <row r="92" spans="5:7" x14ac:dyDescent="0.25">
      <c r="E92" s="1">
        <v>3.25447</v>
      </c>
      <c r="F92" s="1">
        <v>-27.291250000000002</v>
      </c>
      <c r="G92">
        <f t="shared" si="2"/>
        <v>-7487.311385459534</v>
      </c>
    </row>
    <row r="93" spans="5:7" x14ac:dyDescent="0.25">
      <c r="E93" s="1">
        <v>3.2906309999999999</v>
      </c>
      <c r="F93" s="1">
        <v>-27.201129999999999</v>
      </c>
      <c r="G93">
        <f t="shared" si="2"/>
        <v>-7462.5871056241431</v>
      </c>
    </row>
    <row r="94" spans="5:7" x14ac:dyDescent="0.25">
      <c r="E94" s="1">
        <v>3.3267920000000002</v>
      </c>
      <c r="F94" s="1">
        <v>-27.110510000000001</v>
      </c>
      <c r="G94">
        <f t="shared" si="2"/>
        <v>-7437.7256515775034</v>
      </c>
    </row>
    <row r="95" spans="5:7" x14ac:dyDescent="0.25">
      <c r="E95" s="1">
        <v>3.3629530000000001</v>
      </c>
      <c r="F95" s="1">
        <v>-27.019210000000001</v>
      </c>
      <c r="G95">
        <f t="shared" si="2"/>
        <v>-7412.6776406035669</v>
      </c>
    </row>
    <row r="96" spans="5:7" x14ac:dyDescent="0.25">
      <c r="E96" s="1">
        <v>3.399114</v>
      </c>
      <c r="F96" s="1">
        <v>-26.927029999999998</v>
      </c>
      <c r="G96">
        <f t="shared" si="2"/>
        <v>-7387.3882030178329</v>
      </c>
    </row>
    <row r="97" spans="5:7" x14ac:dyDescent="0.25">
      <c r="E97" s="1">
        <v>3.4352740000000002</v>
      </c>
      <c r="F97" s="1">
        <v>-26.8338</v>
      </c>
      <c r="G97">
        <f t="shared" si="2"/>
        <v>-7361.8106995884773</v>
      </c>
    </row>
    <row r="98" spans="5:7" x14ac:dyDescent="0.25">
      <c r="E98" s="1">
        <v>3.471435</v>
      </c>
      <c r="F98" s="1">
        <v>-26.739329999999999</v>
      </c>
      <c r="G98">
        <f t="shared" si="2"/>
        <v>-7335.8930041152262</v>
      </c>
    </row>
    <row r="99" spans="5:7" x14ac:dyDescent="0.25">
      <c r="E99" s="1">
        <v>3.5075959999999999</v>
      </c>
      <c r="F99" s="1">
        <v>-26.643450000000001</v>
      </c>
      <c r="G99">
        <f t="shared" si="2"/>
        <v>-7309.5884773662556</v>
      </c>
    </row>
    <row r="100" spans="5:7" x14ac:dyDescent="0.25">
      <c r="E100" s="1">
        <v>3.5437569999999998</v>
      </c>
      <c r="F100" s="1">
        <v>-26.54599</v>
      </c>
      <c r="G100">
        <f t="shared" si="2"/>
        <v>-7282.8504801097397</v>
      </c>
    </row>
    <row r="101" spans="5:7" x14ac:dyDescent="0.25">
      <c r="E101" s="1">
        <v>3.5799180000000002</v>
      </c>
      <c r="F101" s="1">
        <v>-26.446809999999999</v>
      </c>
      <c r="G101">
        <f t="shared" si="2"/>
        <v>-7255.6406035665295</v>
      </c>
    </row>
    <row r="102" spans="5:7" x14ac:dyDescent="0.25">
      <c r="E102" s="1">
        <v>3.6160779999999999</v>
      </c>
      <c r="F102" s="1">
        <v>-26.345749999999999</v>
      </c>
      <c r="G102">
        <f t="shared" si="2"/>
        <v>-7227.9149519890261</v>
      </c>
    </row>
    <row r="103" spans="5:7" x14ac:dyDescent="0.25">
      <c r="E103" s="1">
        <v>3.6522389999999998</v>
      </c>
      <c r="F103" s="1">
        <v>-26.242660000000001</v>
      </c>
      <c r="G103">
        <f t="shared" si="2"/>
        <v>-7199.6323731138546</v>
      </c>
    </row>
    <row r="104" spans="5:7" x14ac:dyDescent="0.25">
      <c r="E104" s="1">
        <v>3.6884000000000001</v>
      </c>
      <c r="F104" s="1">
        <v>-26.1374</v>
      </c>
      <c r="G104">
        <f t="shared" si="2"/>
        <v>-7170.7544581618658</v>
      </c>
    </row>
    <row r="105" spans="5:7" x14ac:dyDescent="0.25">
      <c r="E105" s="1">
        <v>3.724561</v>
      </c>
      <c r="F105" s="1">
        <v>-26.02984</v>
      </c>
      <c r="G105">
        <f t="shared" si="2"/>
        <v>-7141.2455418381342</v>
      </c>
    </row>
    <row r="106" spans="5:7" x14ac:dyDescent="0.25">
      <c r="E106" s="1">
        <v>3.7607210000000002</v>
      </c>
      <c r="F106" s="1">
        <v>-25.91985</v>
      </c>
      <c r="G106">
        <f t="shared" si="2"/>
        <v>-7111.0699588477364</v>
      </c>
    </row>
    <row r="107" spans="5:7" x14ac:dyDescent="0.25">
      <c r="E107" s="1">
        <v>3.7968820000000001</v>
      </c>
      <c r="F107" s="1">
        <v>-25.807320000000001</v>
      </c>
      <c r="G107">
        <f t="shared" si="2"/>
        <v>-7080.1975308641977</v>
      </c>
    </row>
    <row r="108" spans="5:7" x14ac:dyDescent="0.25">
      <c r="E108" s="1">
        <v>3.833043</v>
      </c>
      <c r="F108" s="1">
        <v>-25.692139999999998</v>
      </c>
      <c r="G108">
        <f t="shared" si="2"/>
        <v>-7048.5980795610421</v>
      </c>
    </row>
    <row r="109" spans="5:7" x14ac:dyDescent="0.25">
      <c r="E109" s="1">
        <v>3.8692039999999999</v>
      </c>
      <c r="F109" s="1">
        <v>-25.574190000000002</v>
      </c>
      <c r="G109">
        <f t="shared" si="2"/>
        <v>-7016.2386831275717</v>
      </c>
    </row>
    <row r="110" spans="5:7" x14ac:dyDescent="0.25">
      <c r="E110" s="1">
        <v>3.9053650000000002</v>
      </c>
      <c r="F110" s="1">
        <v>-25.45337</v>
      </c>
      <c r="G110">
        <f t="shared" si="2"/>
        <v>-6983.0919067215364</v>
      </c>
    </row>
    <row r="111" spans="5:7" x14ac:dyDescent="0.25">
      <c r="E111" s="1">
        <v>3.9415249999999999</v>
      </c>
      <c r="F111" s="1">
        <v>-25.329599999999999</v>
      </c>
      <c r="G111">
        <f t="shared" si="2"/>
        <v>-6949.1358024691363</v>
      </c>
    </row>
    <row r="112" spans="5:7" x14ac:dyDescent="0.25">
      <c r="E112" s="1">
        <v>3.9776859999999998</v>
      </c>
      <c r="F112" s="1">
        <v>-25.2028</v>
      </c>
      <c r="G112">
        <f t="shared" si="2"/>
        <v>-6914.3484224965705</v>
      </c>
    </row>
    <row r="113" spans="5:7" x14ac:dyDescent="0.25">
      <c r="E113" s="1">
        <v>4.0138470000000002</v>
      </c>
      <c r="F113" s="1">
        <v>-25.072880000000001</v>
      </c>
      <c r="G113">
        <f t="shared" si="2"/>
        <v>-6878.705075445816</v>
      </c>
    </row>
    <row r="114" spans="5:7" x14ac:dyDescent="0.25">
      <c r="E114" s="1">
        <v>4.0500080000000001</v>
      </c>
      <c r="F114" s="1">
        <v>-24.939779999999999</v>
      </c>
      <c r="G114">
        <f t="shared" si="2"/>
        <v>-6842.1893004115227</v>
      </c>
    </row>
    <row r="115" spans="5:7" x14ac:dyDescent="0.25">
      <c r="E115" s="1">
        <v>4.0861689999999999</v>
      </c>
      <c r="F115" s="1">
        <v>-24.803450000000002</v>
      </c>
      <c r="G115">
        <f t="shared" si="2"/>
        <v>-6804.7873799725648</v>
      </c>
    </row>
    <row r="116" spans="5:7" x14ac:dyDescent="0.25">
      <c r="E116" s="1">
        <v>4.1223289999999997</v>
      </c>
      <c r="F116" s="1">
        <v>-24.663820000000001</v>
      </c>
      <c r="G116">
        <f t="shared" si="2"/>
        <v>-6766.4801097393693</v>
      </c>
    </row>
    <row r="117" spans="5:7" x14ac:dyDescent="0.25">
      <c r="E117" s="1">
        <v>4.1584899999999996</v>
      </c>
      <c r="F117" s="1">
        <v>-24.520859999999999</v>
      </c>
      <c r="G117">
        <f t="shared" si="2"/>
        <v>-6727.2592592592591</v>
      </c>
    </row>
    <row r="118" spans="5:7" x14ac:dyDescent="0.25">
      <c r="E118" s="1">
        <v>4.1946510000000004</v>
      </c>
      <c r="F118" s="1">
        <v>-24.37454</v>
      </c>
      <c r="G118">
        <f t="shared" si="2"/>
        <v>-6687.1165980795613</v>
      </c>
    </row>
    <row r="119" spans="5:7" x14ac:dyDescent="0.25">
      <c r="E119" s="1">
        <v>4.2308120000000002</v>
      </c>
      <c r="F119" s="1">
        <v>-24.22484</v>
      </c>
      <c r="G119">
        <f t="shared" si="2"/>
        <v>-6646.046639231824</v>
      </c>
    </row>
    <row r="120" spans="5:7" x14ac:dyDescent="0.25">
      <c r="E120" s="1">
        <v>4.266972</v>
      </c>
      <c r="F120" s="1">
        <v>-24.071750000000002</v>
      </c>
      <c r="G120">
        <f t="shared" si="2"/>
        <v>-6604.046639231824</v>
      </c>
    </row>
    <row r="121" spans="5:7" x14ac:dyDescent="0.25">
      <c r="E121" s="1">
        <v>4.3031329999999999</v>
      </c>
      <c r="F121" s="1">
        <v>-23.91526</v>
      </c>
      <c r="G121">
        <f t="shared" si="2"/>
        <v>-6561.1138545953363</v>
      </c>
    </row>
    <row r="122" spans="5:7" x14ac:dyDescent="0.25">
      <c r="E122" s="1">
        <v>4.3392939999999998</v>
      </c>
      <c r="F122" s="1">
        <v>-23.755379999999999</v>
      </c>
      <c r="G122">
        <f t="shared" si="2"/>
        <v>-6517.2510288065841</v>
      </c>
    </row>
    <row r="123" spans="5:7" x14ac:dyDescent="0.25">
      <c r="E123" s="1">
        <v>4.3754549999999997</v>
      </c>
      <c r="F123" s="1">
        <v>-23.592140000000001</v>
      </c>
      <c r="G123">
        <f t="shared" si="2"/>
        <v>-6472.4663923182443</v>
      </c>
    </row>
    <row r="124" spans="5:7" x14ac:dyDescent="0.25">
      <c r="E124" s="1">
        <v>4.4116160000000004</v>
      </c>
      <c r="F124" s="1">
        <v>-23.425560000000001</v>
      </c>
      <c r="G124">
        <f t="shared" si="2"/>
        <v>-6426.7654320987658</v>
      </c>
    </row>
    <row r="125" spans="5:7" x14ac:dyDescent="0.25">
      <c r="E125" s="1">
        <v>4.4477760000000002</v>
      </c>
      <c r="F125" s="1">
        <v>-23.255700000000001</v>
      </c>
      <c r="G125">
        <f t="shared" si="2"/>
        <v>-6380.1646090534978</v>
      </c>
    </row>
    <row r="126" spans="5:7" x14ac:dyDescent="0.25">
      <c r="E126" s="1">
        <v>4.4839370000000001</v>
      </c>
      <c r="F126" s="1">
        <v>-23.082599999999999</v>
      </c>
      <c r="G126">
        <f t="shared" si="2"/>
        <v>-6332.6748971193419</v>
      </c>
    </row>
    <row r="127" spans="5:7" x14ac:dyDescent="0.25">
      <c r="E127" s="1">
        <v>4.5200979999999999</v>
      </c>
      <c r="F127" s="1">
        <v>-22.906330000000001</v>
      </c>
      <c r="G127">
        <f t="shared" si="2"/>
        <v>-6284.3155006858715</v>
      </c>
    </row>
    <row r="128" spans="5:7" x14ac:dyDescent="0.25">
      <c r="E128" s="1">
        <v>4.5562589999999998</v>
      </c>
      <c r="F128" s="1">
        <v>-22.726970000000001</v>
      </c>
      <c r="G128">
        <f t="shared" si="2"/>
        <v>-6235.1083676268863</v>
      </c>
    </row>
    <row r="129" spans="5:7" x14ac:dyDescent="0.25">
      <c r="E129" s="1">
        <v>4.5924189999999996</v>
      </c>
      <c r="F129" s="1">
        <v>-22.544609999999999</v>
      </c>
      <c r="G129">
        <f t="shared" si="2"/>
        <v>-6185.0781893004114</v>
      </c>
    </row>
    <row r="130" spans="5:7" x14ac:dyDescent="0.25">
      <c r="E130" s="1">
        <v>4.6285800000000004</v>
      </c>
      <c r="F130" s="1">
        <v>-22.359349999999999</v>
      </c>
      <c r="G130">
        <f t="shared" si="2"/>
        <v>-6134.2524005486966</v>
      </c>
    </row>
    <row r="131" spans="5:7" x14ac:dyDescent="0.25">
      <c r="E131" s="1">
        <v>4.6647410000000002</v>
      </c>
      <c r="F131" s="1">
        <v>-22.171299999999999</v>
      </c>
      <c r="G131">
        <f t="shared" ref="G131:G194" si="3">(F131*100000)/($O$2*0.5*$O$3)</f>
        <v>-6082.661179698217</v>
      </c>
    </row>
    <row r="132" spans="5:7" x14ac:dyDescent="0.25">
      <c r="E132" s="1">
        <v>4.7009020000000001</v>
      </c>
      <c r="F132" s="1">
        <v>-21.98058</v>
      </c>
      <c r="G132">
        <f t="shared" si="3"/>
        <v>-6030.3374485596705</v>
      </c>
    </row>
    <row r="133" spans="5:7" x14ac:dyDescent="0.25">
      <c r="E133" s="1">
        <v>4.737063</v>
      </c>
      <c r="F133" s="1">
        <v>-21.78734</v>
      </c>
      <c r="G133">
        <f t="shared" si="3"/>
        <v>-5977.3223593964331</v>
      </c>
    </row>
    <row r="134" spans="5:7" x14ac:dyDescent="0.25">
      <c r="E134" s="1">
        <v>4.7732229999999998</v>
      </c>
      <c r="F134" s="1">
        <v>-21.591699999999999</v>
      </c>
      <c r="G134">
        <f t="shared" si="3"/>
        <v>-5923.6488340192045</v>
      </c>
    </row>
    <row r="135" spans="5:7" x14ac:dyDescent="0.25">
      <c r="E135" s="1">
        <v>4.8093839999999997</v>
      </c>
      <c r="F135" s="1">
        <v>-21.393840000000001</v>
      </c>
      <c r="G135">
        <f t="shared" si="3"/>
        <v>-5869.3662551440329</v>
      </c>
    </row>
    <row r="136" spans="5:7" x14ac:dyDescent="0.25">
      <c r="E136" s="1">
        <v>4.8455450000000004</v>
      </c>
      <c r="F136" s="1">
        <v>-21.193899999999999</v>
      </c>
      <c r="G136">
        <f t="shared" si="3"/>
        <v>-5814.5130315500683</v>
      </c>
    </row>
    <row r="137" spans="5:7" x14ac:dyDescent="0.25">
      <c r="E137" s="1">
        <v>4.8817060000000003</v>
      </c>
      <c r="F137" s="1">
        <v>-20.992069999999998</v>
      </c>
      <c r="G137">
        <f t="shared" si="3"/>
        <v>-5759.1412894375853</v>
      </c>
    </row>
    <row r="138" spans="5:7" x14ac:dyDescent="0.25">
      <c r="E138" s="1">
        <v>4.9178670000000002</v>
      </c>
      <c r="F138" s="1">
        <v>-20.788530000000002</v>
      </c>
      <c r="G138">
        <f t="shared" si="3"/>
        <v>-5703.300411522634</v>
      </c>
    </row>
    <row r="139" spans="5:7" x14ac:dyDescent="0.25">
      <c r="E139" s="1">
        <v>4.954027</v>
      </c>
      <c r="F139" s="1">
        <v>-20.583459999999999</v>
      </c>
      <c r="G139">
        <f t="shared" si="3"/>
        <v>-5647.0397805212615</v>
      </c>
    </row>
    <row r="140" spans="5:7" x14ac:dyDescent="0.25">
      <c r="E140" s="1">
        <v>4.9901879999999998</v>
      </c>
      <c r="F140" s="1">
        <v>-20.37706</v>
      </c>
      <c r="G140">
        <f t="shared" si="3"/>
        <v>-5590.4142661179694</v>
      </c>
    </row>
    <row r="141" spans="5:7" x14ac:dyDescent="0.25">
      <c r="E141" s="1">
        <v>5.0263489999999997</v>
      </c>
      <c r="F141" s="1">
        <v>-20.169530000000002</v>
      </c>
      <c r="G141">
        <f t="shared" si="3"/>
        <v>-5533.4787379972568</v>
      </c>
    </row>
    <row r="142" spans="5:7" x14ac:dyDescent="0.25">
      <c r="E142" s="1">
        <v>5.0625099999999996</v>
      </c>
      <c r="F142" s="1">
        <v>-19.961079999999999</v>
      </c>
      <c r="G142">
        <f t="shared" si="3"/>
        <v>-5476.2908093278465</v>
      </c>
    </row>
    <row r="143" spans="5:7" x14ac:dyDescent="0.25">
      <c r="E143" s="1">
        <v>5.0986700000000003</v>
      </c>
      <c r="F143" s="1">
        <v>-19.751909999999999</v>
      </c>
      <c r="G143">
        <f t="shared" si="3"/>
        <v>-5418.9053497942377</v>
      </c>
    </row>
    <row r="144" spans="5:7" x14ac:dyDescent="0.25">
      <c r="E144" s="1">
        <v>5.1348310000000001</v>
      </c>
      <c r="F144" s="1">
        <v>-19.542249999999999</v>
      </c>
      <c r="G144">
        <f t="shared" si="3"/>
        <v>-5361.3854595336079</v>
      </c>
    </row>
    <row r="145" spans="5:7" x14ac:dyDescent="0.25">
      <c r="E145" s="1">
        <v>5.170992</v>
      </c>
      <c r="F145" s="1">
        <v>-19.3323</v>
      </c>
      <c r="G145">
        <f t="shared" si="3"/>
        <v>-5303.7860082304524</v>
      </c>
    </row>
    <row r="146" spans="5:7" x14ac:dyDescent="0.25">
      <c r="E146" s="1">
        <v>5.2071529999999999</v>
      </c>
      <c r="F146" s="1">
        <v>-19.12229</v>
      </c>
      <c r="G146">
        <f t="shared" si="3"/>
        <v>-5246.1700960219478</v>
      </c>
    </row>
    <row r="147" spans="5:7" x14ac:dyDescent="0.25">
      <c r="E147" s="1">
        <v>5.2433139999999998</v>
      </c>
      <c r="F147" s="1">
        <v>-18.912430000000001</v>
      </c>
      <c r="G147">
        <f t="shared" si="3"/>
        <v>-5188.5953360768171</v>
      </c>
    </row>
    <row r="148" spans="5:7" x14ac:dyDescent="0.25">
      <c r="E148" s="1">
        <v>5.2794740000000004</v>
      </c>
      <c r="F148" s="1">
        <v>-18.702929999999999</v>
      </c>
      <c r="G148">
        <f t="shared" si="3"/>
        <v>-5131.1193415637854</v>
      </c>
    </row>
    <row r="149" spans="5:7" x14ac:dyDescent="0.25">
      <c r="E149" s="1">
        <v>5.3156350000000003</v>
      </c>
      <c r="F149" s="1">
        <v>-18.494019999999999</v>
      </c>
      <c r="G149">
        <f t="shared" si="3"/>
        <v>-5073.8052126200273</v>
      </c>
    </row>
    <row r="150" spans="5:7" x14ac:dyDescent="0.25">
      <c r="E150" s="1">
        <v>5.3517960000000002</v>
      </c>
      <c r="F150" s="1">
        <v>-18.285900000000002</v>
      </c>
      <c r="G150">
        <f t="shared" si="3"/>
        <v>-5016.7078189300419</v>
      </c>
    </row>
    <row r="151" spans="5:7" x14ac:dyDescent="0.25">
      <c r="E151" s="1">
        <v>5.3879570000000001</v>
      </c>
      <c r="F151" s="1">
        <v>-18.078779999999998</v>
      </c>
      <c r="G151">
        <f t="shared" si="3"/>
        <v>-4959.8847736625512</v>
      </c>
    </row>
    <row r="152" spans="5:7" x14ac:dyDescent="0.25">
      <c r="E152" s="1">
        <v>5.4241169999999999</v>
      </c>
      <c r="F152" s="1">
        <v>-17.872869999999999</v>
      </c>
      <c r="G152">
        <f t="shared" si="3"/>
        <v>-4903.3936899862829</v>
      </c>
    </row>
    <row r="153" spans="5:7" x14ac:dyDescent="0.25">
      <c r="E153" s="1">
        <v>5.4602779999999997</v>
      </c>
      <c r="F153" s="1">
        <v>-17.66836</v>
      </c>
      <c r="G153">
        <f t="shared" si="3"/>
        <v>-4847.2866941015091</v>
      </c>
    </row>
    <row r="154" spans="5:7" x14ac:dyDescent="0.25">
      <c r="E154" s="1">
        <v>5.4964389999999996</v>
      </c>
      <c r="F154" s="1">
        <v>-17.465450000000001</v>
      </c>
      <c r="G154">
        <f t="shared" si="3"/>
        <v>-4791.6186556927296</v>
      </c>
    </row>
    <row r="155" spans="5:7" x14ac:dyDescent="0.25">
      <c r="E155" s="1">
        <v>5.5326000000000004</v>
      </c>
      <c r="F155" s="1">
        <v>-17.264320000000001</v>
      </c>
      <c r="G155">
        <f t="shared" si="3"/>
        <v>-4736.4389574759953</v>
      </c>
    </row>
    <row r="156" spans="5:7" x14ac:dyDescent="0.25">
      <c r="E156" s="1">
        <v>5.5687610000000003</v>
      </c>
      <c r="F156" s="1">
        <v>-17.065149999999999</v>
      </c>
      <c r="G156">
        <f t="shared" si="3"/>
        <v>-4681.7969821673523</v>
      </c>
    </row>
    <row r="157" spans="5:7" x14ac:dyDescent="0.25">
      <c r="E157" s="1">
        <v>5.604921</v>
      </c>
      <c r="F157" s="1">
        <v>-16.868110000000001</v>
      </c>
      <c r="G157">
        <f t="shared" si="3"/>
        <v>-4627.7393689986293</v>
      </c>
    </row>
    <row r="158" spans="5:7" x14ac:dyDescent="0.25">
      <c r="E158" s="1">
        <v>5.6410819999999999</v>
      </c>
      <c r="F158" s="1">
        <v>-16.673359999999999</v>
      </c>
      <c r="G158">
        <f t="shared" si="3"/>
        <v>-4574.3100137174215</v>
      </c>
    </row>
    <row r="159" spans="5:7" x14ac:dyDescent="0.25">
      <c r="E159" s="1">
        <v>5.6772429999999998</v>
      </c>
      <c r="F159" s="1">
        <v>-16.48105</v>
      </c>
      <c r="G159">
        <f t="shared" si="3"/>
        <v>-4521.5500685871057</v>
      </c>
    </row>
    <row r="160" spans="5:7" x14ac:dyDescent="0.25">
      <c r="E160" s="1">
        <v>5.7134039999999997</v>
      </c>
      <c r="F160" s="1">
        <v>-16.291319999999999</v>
      </c>
      <c r="G160">
        <f t="shared" si="3"/>
        <v>-4469.4979423868317</v>
      </c>
    </row>
    <row r="161" spans="5:7" x14ac:dyDescent="0.25">
      <c r="E161" s="1">
        <v>5.7495649999999996</v>
      </c>
      <c r="F161" s="1">
        <v>-16.104310000000002</v>
      </c>
      <c r="G161">
        <f t="shared" si="3"/>
        <v>-4418.1920438957486</v>
      </c>
    </row>
    <row r="162" spans="5:7" x14ac:dyDescent="0.25">
      <c r="E162" s="1">
        <v>5.7857250000000002</v>
      </c>
      <c r="F162" s="1">
        <v>-15.92013</v>
      </c>
      <c r="G162">
        <f t="shared" si="3"/>
        <v>-4367.6625514403295</v>
      </c>
    </row>
    <row r="163" spans="5:7" x14ac:dyDescent="0.25">
      <c r="E163" s="1">
        <v>5.8218860000000001</v>
      </c>
      <c r="F163" s="1">
        <v>-15.738899999999999</v>
      </c>
      <c r="G163">
        <f t="shared" si="3"/>
        <v>-4317.9423868312761</v>
      </c>
    </row>
    <row r="164" spans="5:7" x14ac:dyDescent="0.25">
      <c r="E164" s="1">
        <v>5.858047</v>
      </c>
      <c r="F164" s="1">
        <v>-15.56072</v>
      </c>
      <c r="G164">
        <f t="shared" si="3"/>
        <v>-4269.0589849108364</v>
      </c>
    </row>
    <row r="165" spans="5:7" x14ac:dyDescent="0.25">
      <c r="E165" s="1">
        <v>5.8942079999999999</v>
      </c>
      <c r="F165" s="1">
        <v>-15.385669999999999</v>
      </c>
      <c r="G165">
        <f t="shared" si="3"/>
        <v>-4221.0342935528124</v>
      </c>
    </row>
    <row r="166" spans="5:7" x14ac:dyDescent="0.25">
      <c r="E166" s="1">
        <v>5.9303679999999996</v>
      </c>
      <c r="F166" s="1">
        <v>-15.213850000000001</v>
      </c>
      <c r="G166">
        <f t="shared" si="3"/>
        <v>-4173.8957475994512</v>
      </c>
    </row>
    <row r="167" spans="5:7" x14ac:dyDescent="0.25">
      <c r="E167" s="1">
        <v>5.9665290000000004</v>
      </c>
      <c r="F167" s="1">
        <v>-15.045310000000001</v>
      </c>
      <c r="G167">
        <f t="shared" si="3"/>
        <v>-4127.6570644718795</v>
      </c>
    </row>
    <row r="168" spans="5:7" x14ac:dyDescent="0.25">
      <c r="E168" s="1">
        <v>6.0026900000000003</v>
      </c>
      <c r="F168" s="1">
        <v>-14.88012</v>
      </c>
      <c r="G168">
        <f t="shared" si="3"/>
        <v>-4082.337448559671</v>
      </c>
    </row>
    <row r="169" spans="5:7" x14ac:dyDescent="0.25">
      <c r="E169" s="1">
        <v>6.0388510000000002</v>
      </c>
      <c r="F169" s="1">
        <v>-14.71833</v>
      </c>
      <c r="G169">
        <f t="shared" si="3"/>
        <v>-4037.9506172839506</v>
      </c>
    </row>
    <row r="170" spans="5:7" x14ac:dyDescent="0.25">
      <c r="E170" s="1">
        <v>6.0750120000000001</v>
      </c>
      <c r="F170" s="1">
        <v>-14.559979999999999</v>
      </c>
      <c r="G170">
        <f t="shared" si="3"/>
        <v>-3994.5075445816187</v>
      </c>
    </row>
    <row r="171" spans="5:7" x14ac:dyDescent="0.25">
      <c r="E171" s="1">
        <v>6.1111719999999998</v>
      </c>
      <c r="F171" s="1">
        <v>-14.405099999999999</v>
      </c>
      <c r="G171">
        <f t="shared" si="3"/>
        <v>-3952.01646090535</v>
      </c>
    </row>
    <row r="172" spans="5:7" x14ac:dyDescent="0.25">
      <c r="E172" s="1">
        <v>6.1473329999999997</v>
      </c>
      <c r="F172" s="1">
        <v>-14.25371</v>
      </c>
      <c r="G172">
        <f t="shared" si="3"/>
        <v>-3910.4828532235938</v>
      </c>
    </row>
    <row r="173" spans="5:7" x14ac:dyDescent="0.25">
      <c r="E173" s="1">
        <v>6.1834939999999996</v>
      </c>
      <c r="F173" s="1">
        <v>-14.10582</v>
      </c>
      <c r="G173">
        <f t="shared" si="3"/>
        <v>-3869.9094650205761</v>
      </c>
    </row>
    <row r="174" spans="5:7" x14ac:dyDescent="0.25">
      <c r="E174" s="1">
        <v>6.2196550000000004</v>
      </c>
      <c r="F174" s="1">
        <v>-13.96144</v>
      </c>
      <c r="G174">
        <f t="shared" si="3"/>
        <v>-3830.2990397805211</v>
      </c>
    </row>
    <row r="175" spans="5:7" x14ac:dyDescent="0.25">
      <c r="E175" s="1">
        <v>6.2558150000000001</v>
      </c>
      <c r="F175" s="1">
        <v>-13.82056</v>
      </c>
      <c r="G175">
        <f t="shared" si="3"/>
        <v>-3791.6488340192045</v>
      </c>
    </row>
    <row r="176" spans="5:7" x14ac:dyDescent="0.25">
      <c r="E176" s="1">
        <v>6.291976</v>
      </c>
      <c r="F176" s="1">
        <v>-13.68318</v>
      </c>
      <c r="G176">
        <f t="shared" si="3"/>
        <v>-3753.9588477366256</v>
      </c>
    </row>
    <row r="177" spans="5:7" x14ac:dyDescent="0.25">
      <c r="E177" s="1">
        <v>6.3281369999999999</v>
      </c>
      <c r="F177" s="1">
        <v>-13.54928</v>
      </c>
      <c r="G177">
        <f t="shared" si="3"/>
        <v>-3717.2235939643347</v>
      </c>
    </row>
    <row r="178" spans="5:7" x14ac:dyDescent="0.25">
      <c r="E178" s="1">
        <v>6.3642979999999998</v>
      </c>
      <c r="F178" s="1">
        <v>-13.41883</v>
      </c>
      <c r="G178">
        <f t="shared" si="3"/>
        <v>-3681.4348422496569</v>
      </c>
    </row>
    <row r="179" spans="5:7" x14ac:dyDescent="0.25">
      <c r="E179" s="1">
        <v>6.4004589999999997</v>
      </c>
      <c r="F179" s="1">
        <v>-13.29181</v>
      </c>
      <c r="G179">
        <f t="shared" si="3"/>
        <v>-3646.5871056241426</v>
      </c>
    </row>
    <row r="180" spans="5:7" x14ac:dyDescent="0.25">
      <c r="E180" s="1">
        <v>6.4366190000000003</v>
      </c>
      <c r="F180" s="1">
        <v>-13.16817</v>
      </c>
      <c r="G180">
        <f t="shared" si="3"/>
        <v>-3612.6666666666665</v>
      </c>
    </row>
    <row r="181" spans="5:7" x14ac:dyDescent="0.25">
      <c r="E181" s="1">
        <v>6.4727800000000002</v>
      </c>
      <c r="F181" s="1">
        <v>-13.047879999999999</v>
      </c>
      <c r="G181">
        <f t="shared" si="3"/>
        <v>-3579.665294924554</v>
      </c>
    </row>
    <row r="182" spans="5:7" x14ac:dyDescent="0.25">
      <c r="E182" s="1">
        <v>6.5089410000000001</v>
      </c>
      <c r="F182" s="1">
        <v>-12.93089</v>
      </c>
      <c r="G182">
        <f t="shared" si="3"/>
        <v>-3547.5692729766802</v>
      </c>
    </row>
    <row r="183" spans="5:7" x14ac:dyDescent="0.25">
      <c r="E183" s="1">
        <v>6.545102</v>
      </c>
      <c r="F183" s="1">
        <v>-12.817159999999999</v>
      </c>
      <c r="G183">
        <f t="shared" si="3"/>
        <v>-3516.3676268861454</v>
      </c>
    </row>
    <row r="184" spans="5:7" x14ac:dyDescent="0.25">
      <c r="E184" s="1">
        <v>6.5812629999999999</v>
      </c>
      <c r="F184" s="1">
        <v>-12.706619999999999</v>
      </c>
      <c r="G184">
        <f t="shared" si="3"/>
        <v>-3486.0411522633744</v>
      </c>
    </row>
    <row r="185" spans="5:7" x14ac:dyDescent="0.25">
      <c r="E185" s="1">
        <v>6.6174229999999996</v>
      </c>
      <c r="F185" s="1">
        <v>-12.59923</v>
      </c>
      <c r="G185">
        <f t="shared" si="3"/>
        <v>-3456.5788751714676</v>
      </c>
    </row>
    <row r="186" spans="5:7" x14ac:dyDescent="0.25">
      <c r="E186" s="1">
        <v>6.6535840000000004</v>
      </c>
      <c r="F186" s="1">
        <v>-12.494910000000001</v>
      </c>
      <c r="G186">
        <f t="shared" si="3"/>
        <v>-3427.9588477366256</v>
      </c>
    </row>
    <row r="187" spans="5:7" x14ac:dyDescent="0.25">
      <c r="E187" s="1">
        <v>6.6897450000000003</v>
      </c>
      <c r="F187" s="1">
        <v>-12.39362</v>
      </c>
      <c r="G187">
        <f t="shared" si="3"/>
        <v>-3400.1700960219478</v>
      </c>
    </row>
    <row r="188" spans="5:7" x14ac:dyDescent="0.25">
      <c r="E188" s="1">
        <v>6.7259060000000002</v>
      </c>
      <c r="F188" s="1">
        <v>-12.29529</v>
      </c>
      <c r="G188">
        <f t="shared" si="3"/>
        <v>-3373.1934156378602</v>
      </c>
    </row>
    <row r="189" spans="5:7" x14ac:dyDescent="0.25">
      <c r="E189" s="1">
        <v>6.7620659999999999</v>
      </c>
      <c r="F189" s="1">
        <v>-12.19984</v>
      </c>
      <c r="G189">
        <f t="shared" si="3"/>
        <v>-3347.0068587105625</v>
      </c>
    </row>
    <row r="190" spans="5:7" x14ac:dyDescent="0.25">
      <c r="E190" s="1">
        <v>6.7982269999999998</v>
      </c>
      <c r="F190" s="1">
        <v>-12.10722</v>
      </c>
      <c r="G190">
        <f t="shared" si="3"/>
        <v>-3321.5967078189301</v>
      </c>
    </row>
    <row r="191" spans="5:7" x14ac:dyDescent="0.25">
      <c r="E191" s="1">
        <v>6.8343879999999997</v>
      </c>
      <c r="F191" s="1">
        <v>-12.01735</v>
      </c>
      <c r="G191">
        <f t="shared" si="3"/>
        <v>-3296.9410150891631</v>
      </c>
    </row>
    <row r="192" spans="5:7" x14ac:dyDescent="0.25">
      <c r="E192" s="1">
        <v>6.8705489999999996</v>
      </c>
      <c r="F192" s="1">
        <v>-11.930160000000001</v>
      </c>
      <c r="G192">
        <f t="shared" si="3"/>
        <v>-3273.0205761316874</v>
      </c>
    </row>
    <row r="193" spans="5:7" x14ac:dyDescent="0.25">
      <c r="E193" s="1">
        <v>6.9067100000000003</v>
      </c>
      <c r="F193" s="1">
        <v>-11.84558</v>
      </c>
      <c r="G193">
        <f t="shared" si="3"/>
        <v>-3249.8161865569273</v>
      </c>
    </row>
    <row r="194" spans="5:7" x14ac:dyDescent="0.25">
      <c r="E194" s="1">
        <v>6.9428700000000001</v>
      </c>
      <c r="F194" s="1">
        <v>-11.763540000000001</v>
      </c>
      <c r="G194">
        <f t="shared" si="3"/>
        <v>-3227.3086419753085</v>
      </c>
    </row>
    <row r="195" spans="5:7" x14ac:dyDescent="0.25">
      <c r="E195" s="1">
        <v>6.979031</v>
      </c>
      <c r="F195" s="1">
        <v>-11.68398</v>
      </c>
      <c r="G195">
        <f t="shared" ref="G195:G257" si="4">(F195*100000)/($O$2*0.5*$O$3)</f>
        <v>-3205.4814814814813</v>
      </c>
    </row>
    <row r="196" spans="5:7" x14ac:dyDescent="0.25">
      <c r="E196" s="1">
        <v>7.0151919999999999</v>
      </c>
      <c r="F196" s="1">
        <v>-11.606809999999999</v>
      </c>
      <c r="G196">
        <f t="shared" si="4"/>
        <v>-3184.310013717421</v>
      </c>
    </row>
    <row r="197" spans="5:7" x14ac:dyDescent="0.25">
      <c r="E197" s="1">
        <v>7.0513529999999998</v>
      </c>
      <c r="F197" s="1">
        <v>-11.53196</v>
      </c>
      <c r="G197">
        <f t="shared" si="4"/>
        <v>-3163.7750342935528</v>
      </c>
    </row>
    <row r="198" spans="5:7" x14ac:dyDescent="0.25">
      <c r="E198" s="1">
        <v>7.0875139999999996</v>
      </c>
      <c r="F198" s="1">
        <v>-11.459379999999999</v>
      </c>
      <c r="G198">
        <f t="shared" si="4"/>
        <v>-3143.8628257887517</v>
      </c>
    </row>
    <row r="199" spans="5:7" x14ac:dyDescent="0.25">
      <c r="E199" s="1">
        <v>7.1236740000000003</v>
      </c>
      <c r="F199" s="1">
        <v>-11.38898</v>
      </c>
      <c r="G199">
        <f t="shared" si="4"/>
        <v>-3124.5486968449932</v>
      </c>
    </row>
    <row r="200" spans="5:7" x14ac:dyDescent="0.25">
      <c r="E200" s="1">
        <v>7.1598350000000002</v>
      </c>
      <c r="F200" s="1">
        <v>-11.3207</v>
      </c>
      <c r="G200">
        <f t="shared" si="4"/>
        <v>-3105.8161865569273</v>
      </c>
    </row>
    <row r="201" spans="5:7" x14ac:dyDescent="0.25">
      <c r="E201" s="1">
        <v>7.1959960000000001</v>
      </c>
      <c r="F201" s="1">
        <v>-11.25446</v>
      </c>
      <c r="G201">
        <f t="shared" si="4"/>
        <v>-3087.6433470507545</v>
      </c>
    </row>
    <row r="202" spans="5:7" x14ac:dyDescent="0.25">
      <c r="E202" s="1">
        <v>7.2321569999999999</v>
      </c>
      <c r="F202" s="1">
        <v>-11.19021</v>
      </c>
      <c r="G202">
        <f t="shared" si="4"/>
        <v>-3070.01646090535</v>
      </c>
    </row>
    <row r="203" spans="5:7" x14ac:dyDescent="0.25">
      <c r="E203" s="1">
        <v>7.2683169999999997</v>
      </c>
      <c r="F203" s="1">
        <v>-11.12787</v>
      </c>
      <c r="G203">
        <f t="shared" si="4"/>
        <v>-3052.9135802469136</v>
      </c>
    </row>
    <row r="204" spans="5:7" x14ac:dyDescent="0.25">
      <c r="E204" s="1">
        <v>7.3044779999999996</v>
      </c>
      <c r="F204" s="1">
        <v>-11.06739</v>
      </c>
      <c r="G204">
        <f t="shared" si="4"/>
        <v>-3036.320987654321</v>
      </c>
    </row>
    <row r="205" spans="5:7" x14ac:dyDescent="0.25">
      <c r="E205" s="1">
        <v>7.3406390000000004</v>
      </c>
      <c r="F205" s="1">
        <v>-11.00868</v>
      </c>
      <c r="G205">
        <f t="shared" si="4"/>
        <v>-3020.2139917695472</v>
      </c>
    </row>
    <row r="206" spans="5:7" x14ac:dyDescent="0.25">
      <c r="E206" s="1">
        <v>7.3768000000000002</v>
      </c>
      <c r="F206" s="1">
        <v>-10.951700000000001</v>
      </c>
      <c r="G206">
        <f t="shared" si="4"/>
        <v>-3004.5816186556926</v>
      </c>
    </row>
    <row r="207" spans="5:7" x14ac:dyDescent="0.25">
      <c r="E207" s="1">
        <v>7.4129610000000001</v>
      </c>
      <c r="F207" s="1">
        <v>-10.89639</v>
      </c>
      <c r="G207">
        <f t="shared" si="4"/>
        <v>-2989.4074074074074</v>
      </c>
    </row>
    <row r="208" spans="5:7" x14ac:dyDescent="0.25">
      <c r="E208" s="1">
        <v>7.4491209999999999</v>
      </c>
      <c r="F208" s="1">
        <v>-10.84267</v>
      </c>
      <c r="G208">
        <f t="shared" si="4"/>
        <v>-2974.6694101508915</v>
      </c>
    </row>
    <row r="209" spans="5:7" x14ac:dyDescent="0.25">
      <c r="E209" s="1">
        <v>7.4852819999999998</v>
      </c>
      <c r="F209" s="1">
        <v>-10.7905</v>
      </c>
      <c r="G209">
        <f t="shared" si="4"/>
        <v>-2960.3566529492455</v>
      </c>
    </row>
    <row r="210" spans="5:7" x14ac:dyDescent="0.25">
      <c r="E210" s="1">
        <v>7.5214429999999997</v>
      </c>
      <c r="F210" s="1">
        <v>-10.73982</v>
      </c>
      <c r="G210">
        <f t="shared" si="4"/>
        <v>-2946.4526748971193</v>
      </c>
    </row>
    <row r="211" spans="5:7" x14ac:dyDescent="0.25">
      <c r="E211" s="1">
        <v>7.5576040000000004</v>
      </c>
      <c r="F211" s="1">
        <v>-10.690569999999999</v>
      </c>
      <c r="G211">
        <f t="shared" si="4"/>
        <v>-2932.9410150891631</v>
      </c>
    </row>
    <row r="212" spans="5:7" x14ac:dyDescent="0.25">
      <c r="E212" s="1">
        <v>7.5937640000000002</v>
      </c>
      <c r="F212" s="1">
        <v>-10.64269</v>
      </c>
      <c r="G212">
        <f t="shared" si="4"/>
        <v>-2919.8052126200273</v>
      </c>
    </row>
    <row r="213" spans="5:7" x14ac:dyDescent="0.25">
      <c r="E213" s="1">
        <v>7.6299250000000001</v>
      </c>
      <c r="F213" s="1">
        <v>-10.59614</v>
      </c>
      <c r="G213">
        <f t="shared" si="4"/>
        <v>-2907.034293552812</v>
      </c>
    </row>
    <row r="214" spans="5:7" x14ac:dyDescent="0.25">
      <c r="E214" s="1">
        <v>7.666086</v>
      </c>
      <c r="F214" s="1">
        <v>-10.55086</v>
      </c>
      <c r="G214">
        <f t="shared" si="4"/>
        <v>-2894.6117969821676</v>
      </c>
    </row>
    <row r="215" spans="5:7" x14ac:dyDescent="0.25">
      <c r="E215" s="1">
        <v>7.7022469999999998</v>
      </c>
      <c r="F215" s="1">
        <v>-10.50681</v>
      </c>
      <c r="G215">
        <f t="shared" si="4"/>
        <v>-2882.5267489711932</v>
      </c>
    </row>
    <row r="216" spans="5:7" x14ac:dyDescent="0.25">
      <c r="E216" s="1">
        <v>7.7384079999999997</v>
      </c>
      <c r="F216" s="1">
        <v>-10.463939999999999</v>
      </c>
      <c r="G216">
        <f t="shared" si="4"/>
        <v>-2870.7654320987649</v>
      </c>
    </row>
    <row r="217" spans="5:7" x14ac:dyDescent="0.25">
      <c r="E217" s="1">
        <v>7.7745680000000004</v>
      </c>
      <c r="F217" s="1">
        <v>-10.4222</v>
      </c>
      <c r="G217">
        <f t="shared" si="4"/>
        <v>-2859.3141289437585</v>
      </c>
    </row>
    <row r="218" spans="5:7" x14ac:dyDescent="0.25">
      <c r="E218" s="1">
        <v>7.8107290000000003</v>
      </c>
      <c r="F218" s="1">
        <v>-10.381539999999999</v>
      </c>
      <c r="G218">
        <f t="shared" si="4"/>
        <v>-2848.1591220850478</v>
      </c>
    </row>
    <row r="219" spans="5:7" x14ac:dyDescent="0.25">
      <c r="E219" s="1">
        <v>7.8468900000000001</v>
      </c>
      <c r="F219" s="1">
        <v>-10.34193</v>
      </c>
      <c r="G219">
        <f t="shared" si="4"/>
        <v>-2837.292181069959</v>
      </c>
    </row>
    <row r="220" spans="5:7" x14ac:dyDescent="0.25">
      <c r="E220" s="1">
        <v>7.883051</v>
      </c>
      <c r="F220" s="1">
        <v>-10.303319999999999</v>
      </c>
      <c r="G220">
        <f t="shared" si="4"/>
        <v>-2826.699588477366</v>
      </c>
    </row>
    <row r="221" spans="5:7" x14ac:dyDescent="0.25">
      <c r="E221" s="1">
        <v>7.9192119999999999</v>
      </c>
      <c r="F221" s="1">
        <v>-10.26566</v>
      </c>
      <c r="G221">
        <f t="shared" si="4"/>
        <v>-2816.3676268861454</v>
      </c>
    </row>
    <row r="222" spans="5:7" x14ac:dyDescent="0.25">
      <c r="E222" s="1">
        <v>7.9553719999999997</v>
      </c>
      <c r="F222" s="1">
        <v>-10.22894</v>
      </c>
      <c r="G222">
        <f t="shared" si="4"/>
        <v>-2806.2935528120715</v>
      </c>
    </row>
    <row r="223" spans="5:7" x14ac:dyDescent="0.25">
      <c r="E223" s="1">
        <v>7.9915330000000004</v>
      </c>
      <c r="F223" s="1">
        <v>-10.19309</v>
      </c>
      <c r="G223">
        <f t="shared" si="4"/>
        <v>-2796.4581618655693</v>
      </c>
    </row>
    <row r="224" spans="5:7" x14ac:dyDescent="0.25">
      <c r="E224" s="1">
        <v>8.0276940000000003</v>
      </c>
      <c r="F224" s="1">
        <v>-10.15809</v>
      </c>
      <c r="G224">
        <f t="shared" si="4"/>
        <v>-2786.8559670781892</v>
      </c>
    </row>
    <row r="225" spans="5:7" x14ac:dyDescent="0.25">
      <c r="E225" s="1">
        <v>8.0638550000000002</v>
      </c>
      <c r="F225" s="1">
        <v>-10.12391</v>
      </c>
      <c r="G225">
        <f t="shared" si="4"/>
        <v>-2777.4787379972563</v>
      </c>
    </row>
    <row r="226" spans="5:7" x14ac:dyDescent="0.25">
      <c r="E226" s="1">
        <v>8.1000150000000009</v>
      </c>
      <c r="F226" s="1">
        <v>-10.0905</v>
      </c>
      <c r="G226">
        <f t="shared" si="4"/>
        <v>-2768.312757201646</v>
      </c>
    </row>
    <row r="227" spans="5:7" x14ac:dyDescent="0.25">
      <c r="E227" s="1">
        <v>8.1361760000000007</v>
      </c>
      <c r="F227" s="1">
        <v>-10.057840000000001</v>
      </c>
      <c r="G227">
        <f t="shared" si="4"/>
        <v>-2759.352537722908</v>
      </c>
    </row>
    <row r="228" spans="5:7" x14ac:dyDescent="0.25">
      <c r="E228" s="1">
        <v>8.1723370000000006</v>
      </c>
      <c r="F228" s="1">
        <v>-10.0259</v>
      </c>
      <c r="G228">
        <f t="shared" si="4"/>
        <v>-2750.5898491083676</v>
      </c>
    </row>
    <row r="229" spans="5:7" x14ac:dyDescent="0.25">
      <c r="E229" s="1">
        <v>8.2084980000000005</v>
      </c>
      <c r="F229" s="1">
        <v>-9.9946400000000004</v>
      </c>
      <c r="G229">
        <f t="shared" si="4"/>
        <v>-2742.013717421125</v>
      </c>
    </row>
    <row r="230" spans="5:7" x14ac:dyDescent="0.25">
      <c r="E230" s="1">
        <v>8.2446590000000004</v>
      </c>
      <c r="F230" s="1">
        <v>-9.9640389999999996</v>
      </c>
      <c r="G230">
        <f t="shared" si="4"/>
        <v>-2733.6183813443072</v>
      </c>
    </row>
    <row r="231" spans="5:7" x14ac:dyDescent="0.25">
      <c r="E231" s="1">
        <v>8.2808189999999993</v>
      </c>
      <c r="F231" s="1">
        <v>-9.9340650000000004</v>
      </c>
      <c r="G231">
        <f t="shared" si="4"/>
        <v>-2725.3950617283949</v>
      </c>
    </row>
    <row r="232" spans="5:7" x14ac:dyDescent="0.25">
      <c r="E232" s="1">
        <v>8.3169799999999992</v>
      </c>
      <c r="F232" s="1">
        <v>-9.9046939999999992</v>
      </c>
      <c r="G232">
        <f t="shared" si="4"/>
        <v>-2717.3371742112481</v>
      </c>
    </row>
    <row r="233" spans="5:7" x14ac:dyDescent="0.25">
      <c r="E233" s="1">
        <v>8.3531410000000008</v>
      </c>
      <c r="F233" s="1">
        <v>-9.8758990000000004</v>
      </c>
      <c r="G233">
        <f t="shared" si="4"/>
        <v>-2709.4373113854595</v>
      </c>
    </row>
    <row r="234" spans="5:7" x14ac:dyDescent="0.25">
      <c r="E234" s="1">
        <v>8.3893020000000007</v>
      </c>
      <c r="F234" s="1">
        <v>-9.8476549999999996</v>
      </c>
      <c r="G234">
        <f t="shared" si="4"/>
        <v>-2701.6886145404665</v>
      </c>
    </row>
    <row r="235" spans="5:7" x14ac:dyDescent="0.25">
      <c r="E235" s="1">
        <v>8.4254619999999996</v>
      </c>
      <c r="F235" s="1">
        <v>-9.8199400000000008</v>
      </c>
      <c r="G235">
        <f t="shared" si="4"/>
        <v>-2694.0850480109743</v>
      </c>
    </row>
    <row r="236" spans="5:7" x14ac:dyDescent="0.25">
      <c r="E236" s="1">
        <v>8.4616229999999995</v>
      </c>
      <c r="F236" s="1">
        <v>-9.7927300000000006</v>
      </c>
      <c r="G236">
        <f t="shared" si="4"/>
        <v>-2686.6200274348425</v>
      </c>
    </row>
    <row r="237" spans="5:7" x14ac:dyDescent="0.25">
      <c r="E237" s="1">
        <v>8.4977839999999993</v>
      </c>
      <c r="F237" s="1">
        <v>-9.7660029999999995</v>
      </c>
      <c r="G237">
        <f t="shared" si="4"/>
        <v>-2679.2875171467763</v>
      </c>
    </row>
    <row r="238" spans="5:7" x14ac:dyDescent="0.25">
      <c r="E238" s="1">
        <v>8.5339449999999992</v>
      </c>
      <c r="F238" s="1">
        <v>-9.7397390000000001</v>
      </c>
      <c r="G238">
        <f t="shared" si="4"/>
        <v>-2672.0820301783265</v>
      </c>
    </row>
    <row r="239" spans="5:7" x14ac:dyDescent="0.25">
      <c r="E239" s="1">
        <v>8.5701059999999991</v>
      </c>
      <c r="F239" s="1">
        <v>-9.7139170000000004</v>
      </c>
      <c r="G239">
        <f t="shared" si="4"/>
        <v>-2664.9978052126203</v>
      </c>
    </row>
    <row r="240" spans="5:7" x14ac:dyDescent="0.25">
      <c r="E240" s="1">
        <v>8.6062659999999997</v>
      </c>
      <c r="F240" s="1">
        <v>-9.6885189999999994</v>
      </c>
      <c r="G240">
        <f t="shared" si="4"/>
        <v>-2658.0299039780521</v>
      </c>
    </row>
    <row r="241" spans="5:7" x14ac:dyDescent="0.25">
      <c r="E241" s="1">
        <v>8.6424269999999996</v>
      </c>
      <c r="F241" s="1">
        <v>-9.6635249999999999</v>
      </c>
      <c r="G241">
        <f t="shared" si="4"/>
        <v>-2651.1728395061727</v>
      </c>
    </row>
    <row r="242" spans="5:7" x14ac:dyDescent="0.25">
      <c r="E242" s="1">
        <v>8.6785879999999995</v>
      </c>
      <c r="F242" s="1">
        <v>-9.6389189999999996</v>
      </c>
      <c r="G242">
        <f t="shared" si="4"/>
        <v>-2644.422222222222</v>
      </c>
    </row>
    <row r="243" spans="5:7" x14ac:dyDescent="0.25">
      <c r="E243" s="1">
        <v>8.7147489999999994</v>
      </c>
      <c r="F243" s="1">
        <v>-9.6146829999999994</v>
      </c>
      <c r="G243">
        <f t="shared" si="4"/>
        <v>-2637.7731138545951</v>
      </c>
    </row>
    <row r="244" spans="5:7" x14ac:dyDescent="0.25">
      <c r="E244" s="1">
        <v>8.7509099999999993</v>
      </c>
      <c r="F244" s="1">
        <v>-9.5908010000000008</v>
      </c>
      <c r="G244">
        <f t="shared" si="4"/>
        <v>-2631.2211248285325</v>
      </c>
    </row>
    <row r="245" spans="5:7" x14ac:dyDescent="0.25">
      <c r="E245" s="1">
        <v>8.7870699999999999</v>
      </c>
      <c r="F245" s="1">
        <v>-9.5672569999999997</v>
      </c>
      <c r="G245">
        <f t="shared" si="4"/>
        <v>-2624.7618655692727</v>
      </c>
    </row>
    <row r="246" spans="5:7" x14ac:dyDescent="0.25">
      <c r="E246" s="1">
        <v>8.8232309999999998</v>
      </c>
      <c r="F246" s="1">
        <v>-9.5440369999999994</v>
      </c>
      <c r="G246">
        <f t="shared" si="4"/>
        <v>-2618.3914951989027</v>
      </c>
    </row>
    <row r="247" spans="5:7" x14ac:dyDescent="0.25">
      <c r="E247" s="1">
        <v>8.8593919999999997</v>
      </c>
      <c r="F247" s="1">
        <v>-9.5211260000000006</v>
      </c>
      <c r="G247">
        <f t="shared" si="4"/>
        <v>-2612.1058984910837</v>
      </c>
    </row>
    <row r="248" spans="5:7" x14ac:dyDescent="0.25">
      <c r="E248" s="1">
        <v>8.8955529999999996</v>
      </c>
      <c r="F248" s="1">
        <v>-9.4985110000000006</v>
      </c>
      <c r="G248">
        <f t="shared" si="4"/>
        <v>-2605.901508916324</v>
      </c>
    </row>
    <row r="249" spans="5:7" x14ac:dyDescent="0.25">
      <c r="E249" s="1">
        <v>8.9317130000000002</v>
      </c>
      <c r="F249" s="1">
        <v>-9.4761780000000009</v>
      </c>
      <c r="G249">
        <f t="shared" si="4"/>
        <v>-2599.774485596708</v>
      </c>
    </row>
    <row r="250" spans="5:7" x14ac:dyDescent="0.25">
      <c r="E250" s="1">
        <v>8.9678740000000001</v>
      </c>
      <c r="F250" s="1">
        <v>-9.4541149999999998</v>
      </c>
      <c r="G250">
        <f t="shared" si="4"/>
        <v>-2593.7215363511659</v>
      </c>
    </row>
    <row r="251" spans="5:7" x14ac:dyDescent="0.25">
      <c r="E251" s="1">
        <v>9.004035</v>
      </c>
      <c r="F251" s="1">
        <v>-9.4323110000000003</v>
      </c>
      <c r="G251">
        <f t="shared" si="4"/>
        <v>-2587.7396433470508</v>
      </c>
    </row>
    <row r="252" spans="5:7" x14ac:dyDescent="0.25">
      <c r="E252" s="1">
        <v>9.0401959999999999</v>
      </c>
      <c r="F252" s="1">
        <v>-9.4107529999999997</v>
      </c>
      <c r="G252">
        <f t="shared" si="4"/>
        <v>-2581.8252400548695</v>
      </c>
    </row>
    <row r="253" spans="5:7" x14ac:dyDescent="0.25">
      <c r="E253" s="1">
        <v>9.0763569999999998</v>
      </c>
      <c r="F253" s="1">
        <v>-9.3894310000000001</v>
      </c>
      <c r="G253">
        <f t="shared" si="4"/>
        <v>-2575.9755829903979</v>
      </c>
    </row>
    <row r="254" spans="5:7" x14ac:dyDescent="0.25">
      <c r="E254" s="1">
        <v>9.1125170000000004</v>
      </c>
      <c r="F254" s="1">
        <v>-9.3683340000000008</v>
      </c>
      <c r="G254">
        <f t="shared" si="4"/>
        <v>-2570.1876543209883</v>
      </c>
    </row>
    <row r="255" spans="5:7" x14ac:dyDescent="0.25">
      <c r="E255" s="1">
        <v>9.1486780000000003</v>
      </c>
      <c r="F255" s="1">
        <v>-9.3474520000000005</v>
      </c>
      <c r="G255">
        <f t="shared" si="4"/>
        <v>-2564.4587105624146</v>
      </c>
    </row>
    <row r="256" spans="5:7" x14ac:dyDescent="0.25">
      <c r="E256" s="1">
        <v>9.1848390000000002</v>
      </c>
      <c r="F256" s="1">
        <v>-9.3267760000000006</v>
      </c>
      <c r="G256">
        <f t="shared" si="4"/>
        <v>-2558.7862825788752</v>
      </c>
    </row>
    <row r="257" spans="5:7" x14ac:dyDescent="0.25">
      <c r="E257" s="1">
        <v>9.2210000000000001</v>
      </c>
      <c r="F257" s="1">
        <v>-9.3062959999999997</v>
      </c>
      <c r="G257">
        <f t="shared" si="4"/>
        <v>-2553.1676268861452</v>
      </c>
    </row>
  </sheetData>
  <conditionalFormatting sqref="J1">
    <cfRule type="top10" dxfId="1" priority="2" percent="1" rank="1"/>
  </conditionalFormatting>
  <conditionalFormatting sqref="K2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selection activeCell="K2" sqref="K2:N5"/>
    </sheetView>
  </sheetViews>
  <sheetFormatPr defaultRowHeight="15" x14ac:dyDescent="0.25"/>
  <cols>
    <col min="11" max="11" width="30.85546875" customWidth="1"/>
  </cols>
  <sheetData>
    <row r="1" spans="1:14" x14ac:dyDescent="0.25">
      <c r="A1" t="s">
        <v>5</v>
      </c>
      <c r="K1" t="s">
        <v>49</v>
      </c>
      <c r="L1">
        <v>222</v>
      </c>
    </row>
    <row r="2" spans="1:14" x14ac:dyDescent="0.25">
      <c r="K2" t="s">
        <v>50</v>
      </c>
      <c r="L2">
        <v>2.0127487999999998</v>
      </c>
      <c r="M2">
        <v>3.2344999999999999E-2</v>
      </c>
      <c r="N2">
        <v>0.90315230000000002</v>
      </c>
    </row>
    <row r="3" spans="1:14" x14ac:dyDescent="0.25">
      <c r="A3" t="s">
        <v>6</v>
      </c>
      <c r="K3" t="s">
        <v>51</v>
      </c>
      <c r="L3">
        <v>1.2719152</v>
      </c>
      <c r="M3">
        <v>1.9602899999999999E-2</v>
      </c>
      <c r="N3">
        <v>0.90523109999999996</v>
      </c>
    </row>
    <row r="4" spans="1:14" x14ac:dyDescent="0.25">
      <c r="K4" t="s">
        <v>52</v>
      </c>
      <c r="L4">
        <v>3.9860357</v>
      </c>
      <c r="M4">
        <v>9.8728999999999997E-2</v>
      </c>
      <c r="N4">
        <v>0.97414239999999996</v>
      </c>
    </row>
    <row r="5" spans="1:14" x14ac:dyDescent="0.25">
      <c r="A5" t="s">
        <v>7</v>
      </c>
      <c r="K5" t="s">
        <v>53</v>
      </c>
      <c r="L5">
        <v>0.77347790000000005</v>
      </c>
      <c r="M5">
        <v>1.93253E-2</v>
      </c>
      <c r="N5">
        <v>0.97487290000000004</v>
      </c>
    </row>
    <row r="6" spans="1:14" x14ac:dyDescent="0.25">
      <c r="A6" t="s">
        <v>63</v>
      </c>
      <c r="K6" t="s">
        <v>54</v>
      </c>
      <c r="L6">
        <v>1E-4</v>
      </c>
    </row>
    <row r="7" spans="1:14" x14ac:dyDescent="0.25">
      <c r="A7" t="s">
        <v>8</v>
      </c>
      <c r="K7" t="s">
        <v>55</v>
      </c>
      <c r="L7">
        <v>-41.478360600000002</v>
      </c>
      <c r="M7">
        <v>0.13458809999999999</v>
      </c>
      <c r="N7">
        <v>0.55048549999999996</v>
      </c>
    </row>
    <row r="8" spans="1:14" x14ac:dyDescent="0.25">
      <c r="A8" t="s">
        <v>9</v>
      </c>
      <c r="K8" t="s">
        <v>56</v>
      </c>
      <c r="L8">
        <v>0.45152179999999997</v>
      </c>
      <c r="M8">
        <v>0.1032179</v>
      </c>
      <c r="N8">
        <v>0.93848039999999999</v>
      </c>
    </row>
    <row r="9" spans="1:14" x14ac:dyDescent="0.25">
      <c r="A9" t="s">
        <v>10</v>
      </c>
      <c r="K9" t="s">
        <v>57</v>
      </c>
      <c r="L9">
        <v>-13.382466300000001</v>
      </c>
      <c r="M9">
        <v>0.85574689999999998</v>
      </c>
      <c r="N9">
        <v>0.94830289999999995</v>
      </c>
    </row>
    <row r="10" spans="1:14" x14ac:dyDescent="0.25">
      <c r="A10" t="s">
        <v>64</v>
      </c>
      <c r="B10">
        <v>9.2210000000000001</v>
      </c>
      <c r="K10" t="s">
        <v>58</v>
      </c>
      <c r="L10">
        <v>0.44949889999999998</v>
      </c>
      <c r="M10">
        <v>1.32403E-2</v>
      </c>
      <c r="N10">
        <v>0.84351969999999998</v>
      </c>
    </row>
    <row r="11" spans="1:14" x14ac:dyDescent="0.25">
      <c r="A11" t="s">
        <v>11</v>
      </c>
      <c r="K11" t="s">
        <v>59</v>
      </c>
      <c r="L11">
        <v>298.14999999999998</v>
      </c>
    </row>
    <row r="12" spans="1:14" x14ac:dyDescent="0.25">
      <c r="A12" t="s">
        <v>12</v>
      </c>
    </row>
    <row r="13" spans="1:14" x14ac:dyDescent="0.25">
      <c r="A13" t="s">
        <v>65</v>
      </c>
    </row>
    <row r="14" spans="1:14" x14ac:dyDescent="0.25">
      <c r="A14" t="s">
        <v>66</v>
      </c>
    </row>
    <row r="15" spans="1:14" x14ac:dyDescent="0.25">
      <c r="A15" t="s">
        <v>67</v>
      </c>
    </row>
    <row r="16" spans="1:14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13</v>
      </c>
    </row>
    <row r="20" spans="1:1" x14ac:dyDescent="0.25">
      <c r="A20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23</v>
      </c>
    </row>
    <row r="36" spans="1:1" x14ac:dyDescent="0.25">
      <c r="A36" t="s">
        <v>17</v>
      </c>
    </row>
    <row r="37" spans="1:1" x14ac:dyDescent="0.25">
      <c r="A37" t="s">
        <v>24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79</v>
      </c>
    </row>
    <row r="44" spans="1:1" x14ac:dyDescent="0.25">
      <c r="A44" t="s">
        <v>80</v>
      </c>
    </row>
    <row r="45" spans="1:1" x14ac:dyDescent="0.25">
      <c r="A45" t="s">
        <v>81</v>
      </c>
    </row>
    <row r="46" spans="1:1" x14ac:dyDescent="0.25">
      <c r="A46" t="s">
        <v>82</v>
      </c>
    </row>
    <row r="47" spans="1:1" x14ac:dyDescent="0.25">
      <c r="A47" t="s">
        <v>23</v>
      </c>
    </row>
    <row r="48" spans="1:1" x14ac:dyDescent="0.25">
      <c r="A48" t="s">
        <v>17</v>
      </c>
    </row>
    <row r="49" spans="1:1" x14ac:dyDescent="0.25">
      <c r="A49" t="s">
        <v>25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83</v>
      </c>
    </row>
    <row r="56" spans="1:1" x14ac:dyDescent="0.25">
      <c r="A56" t="s">
        <v>84</v>
      </c>
    </row>
    <row r="57" spans="1:1" x14ac:dyDescent="0.25">
      <c r="A57" t="s">
        <v>85</v>
      </c>
    </row>
    <row r="58" spans="1:1" x14ac:dyDescent="0.25">
      <c r="A58" t="s">
        <v>86</v>
      </c>
    </row>
    <row r="59" spans="1:1" x14ac:dyDescent="0.25">
      <c r="A59" t="s">
        <v>23</v>
      </c>
    </row>
    <row r="60" spans="1:1" x14ac:dyDescent="0.25">
      <c r="A60" t="s">
        <v>17</v>
      </c>
    </row>
    <row r="61" spans="1:1" x14ac:dyDescent="0.25">
      <c r="A61" t="s">
        <v>26</v>
      </c>
    </row>
    <row r="62" spans="1:1" x14ac:dyDescent="0.25">
      <c r="A62" t="s">
        <v>70</v>
      </c>
    </row>
    <row r="63" spans="1:1" x14ac:dyDescent="0.25">
      <c r="A63" t="s">
        <v>71</v>
      </c>
    </row>
    <row r="64" spans="1:1" x14ac:dyDescent="0.25">
      <c r="A64" t="s">
        <v>72</v>
      </c>
    </row>
    <row r="65" spans="1:1" x14ac:dyDescent="0.25">
      <c r="A65" t="s">
        <v>73</v>
      </c>
    </row>
    <row r="66" spans="1:1" x14ac:dyDescent="0.25">
      <c r="A66" t="s">
        <v>74</v>
      </c>
    </row>
    <row r="67" spans="1:1" x14ac:dyDescent="0.25">
      <c r="A67" t="s">
        <v>87</v>
      </c>
    </row>
    <row r="68" spans="1:1" x14ac:dyDescent="0.25">
      <c r="A68" t="s">
        <v>88</v>
      </c>
    </row>
    <row r="69" spans="1:1" x14ac:dyDescent="0.25">
      <c r="A69" t="s">
        <v>89</v>
      </c>
    </row>
    <row r="70" spans="1:1" x14ac:dyDescent="0.25">
      <c r="A70" t="s">
        <v>90</v>
      </c>
    </row>
    <row r="71" spans="1:1" x14ac:dyDescent="0.25">
      <c r="A71" t="s">
        <v>23</v>
      </c>
    </row>
    <row r="72" spans="1:1" x14ac:dyDescent="0.25">
      <c r="A72" t="s">
        <v>17</v>
      </c>
    </row>
    <row r="73" spans="1:1" x14ac:dyDescent="0.25">
      <c r="A73" t="s">
        <v>27</v>
      </c>
    </row>
    <row r="74" spans="1:1" x14ac:dyDescent="0.25">
      <c r="A74" t="s">
        <v>70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23</v>
      </c>
    </row>
    <row r="84" spans="1:1" x14ac:dyDescent="0.25">
      <c r="A84" t="s">
        <v>17</v>
      </c>
    </row>
    <row r="85" spans="1:1" x14ac:dyDescent="0.25">
      <c r="A85" t="s">
        <v>28</v>
      </c>
    </row>
    <row r="86" spans="1:1" x14ac:dyDescent="0.25">
      <c r="A86" t="s">
        <v>70</v>
      </c>
    </row>
    <row r="87" spans="1:1" x14ac:dyDescent="0.25">
      <c r="A87" t="s">
        <v>71</v>
      </c>
    </row>
    <row r="88" spans="1:1" x14ac:dyDescent="0.25">
      <c r="A88" t="s">
        <v>72</v>
      </c>
    </row>
    <row r="89" spans="1:1" x14ac:dyDescent="0.25">
      <c r="A89" t="s">
        <v>73</v>
      </c>
    </row>
    <row r="90" spans="1:1" x14ac:dyDescent="0.25">
      <c r="A90" t="s">
        <v>74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98</v>
      </c>
    </row>
    <row r="95" spans="1:1" x14ac:dyDescent="0.25">
      <c r="A95" t="s">
        <v>23</v>
      </c>
    </row>
    <row r="96" spans="1:1" x14ac:dyDescent="0.25">
      <c r="A96" t="s">
        <v>17</v>
      </c>
    </row>
    <row r="97" spans="1:1" x14ac:dyDescent="0.25">
      <c r="A97" t="s">
        <v>29</v>
      </c>
    </row>
    <row r="98" spans="1:1" x14ac:dyDescent="0.25">
      <c r="A98" t="s">
        <v>70</v>
      </c>
    </row>
    <row r="99" spans="1:1" x14ac:dyDescent="0.25">
      <c r="A99" t="s">
        <v>71</v>
      </c>
    </row>
    <row r="100" spans="1:1" x14ac:dyDescent="0.25">
      <c r="A100" t="s">
        <v>72</v>
      </c>
    </row>
    <row r="101" spans="1:1" x14ac:dyDescent="0.25">
      <c r="A101" t="s">
        <v>73</v>
      </c>
    </row>
    <row r="102" spans="1:1" x14ac:dyDescent="0.25">
      <c r="A102" t="s">
        <v>74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23</v>
      </c>
    </row>
    <row r="108" spans="1:1" x14ac:dyDescent="0.25">
      <c r="A108" t="s">
        <v>17</v>
      </c>
    </row>
    <row r="109" spans="1:1" x14ac:dyDescent="0.25">
      <c r="A109" t="s">
        <v>30</v>
      </c>
    </row>
    <row r="110" spans="1:1" x14ac:dyDescent="0.25">
      <c r="A110" t="s">
        <v>70</v>
      </c>
    </row>
    <row r="111" spans="1:1" x14ac:dyDescent="0.25">
      <c r="A111" t="s">
        <v>71</v>
      </c>
    </row>
    <row r="112" spans="1:1" x14ac:dyDescent="0.25">
      <c r="A112" t="s">
        <v>72</v>
      </c>
    </row>
    <row r="113" spans="1:1" x14ac:dyDescent="0.25">
      <c r="A113" t="s">
        <v>73</v>
      </c>
    </row>
    <row r="114" spans="1:1" x14ac:dyDescent="0.25">
      <c r="A114" t="s">
        <v>74</v>
      </c>
    </row>
    <row r="115" spans="1:1" x14ac:dyDescent="0.25">
      <c r="A115" t="s">
        <v>103</v>
      </c>
    </row>
    <row r="116" spans="1:1" x14ac:dyDescent="0.25">
      <c r="A116" t="s">
        <v>104</v>
      </c>
    </row>
    <row r="117" spans="1:1" x14ac:dyDescent="0.25">
      <c r="A117" t="s">
        <v>105</v>
      </c>
    </row>
    <row r="118" spans="1:1" x14ac:dyDescent="0.25">
      <c r="A118" t="s">
        <v>106</v>
      </c>
    </row>
    <row r="119" spans="1:1" x14ac:dyDescent="0.25">
      <c r="A119" t="s">
        <v>23</v>
      </c>
    </row>
    <row r="120" spans="1:1" x14ac:dyDescent="0.25">
      <c r="A120" t="s">
        <v>17</v>
      </c>
    </row>
    <row r="121" spans="1:1" x14ac:dyDescent="0.25">
      <c r="A121" t="s">
        <v>31</v>
      </c>
    </row>
    <row r="122" spans="1:1" x14ac:dyDescent="0.25">
      <c r="A122" t="s">
        <v>70</v>
      </c>
    </row>
    <row r="123" spans="1:1" x14ac:dyDescent="0.25">
      <c r="A123" t="s">
        <v>71</v>
      </c>
    </row>
    <row r="124" spans="1:1" x14ac:dyDescent="0.25">
      <c r="A124" t="s">
        <v>72</v>
      </c>
    </row>
    <row r="125" spans="1:1" x14ac:dyDescent="0.25">
      <c r="A125" t="s">
        <v>73</v>
      </c>
    </row>
    <row r="126" spans="1:1" x14ac:dyDescent="0.25">
      <c r="A126" t="s">
        <v>74</v>
      </c>
    </row>
    <row r="127" spans="1:1" x14ac:dyDescent="0.25">
      <c r="A127" t="s">
        <v>107</v>
      </c>
    </row>
    <row r="128" spans="1:1" x14ac:dyDescent="0.25">
      <c r="A128" t="s">
        <v>108</v>
      </c>
    </row>
    <row r="129" spans="1:1" x14ac:dyDescent="0.25">
      <c r="A129" t="s">
        <v>109</v>
      </c>
    </row>
    <row r="130" spans="1:1" x14ac:dyDescent="0.25">
      <c r="A130" t="s">
        <v>110</v>
      </c>
    </row>
    <row r="131" spans="1:1" x14ac:dyDescent="0.25">
      <c r="A131" t="s">
        <v>23</v>
      </c>
    </row>
    <row r="132" spans="1:1" x14ac:dyDescent="0.25">
      <c r="A132" t="s">
        <v>17</v>
      </c>
    </row>
    <row r="133" spans="1:1" x14ac:dyDescent="0.25">
      <c r="A133" t="s">
        <v>32</v>
      </c>
    </row>
    <row r="134" spans="1:1" x14ac:dyDescent="0.25">
      <c r="A134" t="s">
        <v>70</v>
      </c>
    </row>
    <row r="135" spans="1:1" x14ac:dyDescent="0.25">
      <c r="A135" t="s">
        <v>71</v>
      </c>
    </row>
    <row r="136" spans="1:1" x14ac:dyDescent="0.25">
      <c r="A136" t="s">
        <v>72</v>
      </c>
    </row>
    <row r="137" spans="1:1" x14ac:dyDescent="0.25">
      <c r="A137" t="s">
        <v>73</v>
      </c>
    </row>
    <row r="138" spans="1:1" x14ac:dyDescent="0.25">
      <c r="A138" t="s">
        <v>74</v>
      </c>
    </row>
    <row r="139" spans="1:1" x14ac:dyDescent="0.25">
      <c r="A139" t="s">
        <v>111</v>
      </c>
    </row>
    <row r="140" spans="1:1" x14ac:dyDescent="0.25">
      <c r="A140" t="s">
        <v>112</v>
      </c>
    </row>
    <row r="141" spans="1:1" x14ac:dyDescent="0.25">
      <c r="A141" t="s">
        <v>113</v>
      </c>
    </row>
    <row r="142" spans="1:1" x14ac:dyDescent="0.25">
      <c r="A142" t="s">
        <v>114</v>
      </c>
    </row>
    <row r="143" spans="1:1" x14ac:dyDescent="0.25">
      <c r="A143" t="s">
        <v>23</v>
      </c>
    </row>
    <row r="144" spans="1:1" x14ac:dyDescent="0.25">
      <c r="A144" t="s">
        <v>17</v>
      </c>
    </row>
    <row r="145" spans="1:1" x14ac:dyDescent="0.25">
      <c r="A145" t="s">
        <v>33</v>
      </c>
    </row>
    <row r="146" spans="1:1" x14ac:dyDescent="0.25">
      <c r="A146" t="s">
        <v>70</v>
      </c>
    </row>
    <row r="147" spans="1:1" x14ac:dyDescent="0.25">
      <c r="A147" t="s">
        <v>71</v>
      </c>
    </row>
    <row r="148" spans="1:1" x14ac:dyDescent="0.25">
      <c r="A148" t="s">
        <v>72</v>
      </c>
    </row>
    <row r="149" spans="1:1" x14ac:dyDescent="0.25">
      <c r="A149" t="s">
        <v>73</v>
      </c>
    </row>
    <row r="150" spans="1:1" x14ac:dyDescent="0.25">
      <c r="A150" t="s">
        <v>74</v>
      </c>
    </row>
    <row r="151" spans="1:1" x14ac:dyDescent="0.25">
      <c r="A151" t="s">
        <v>115</v>
      </c>
    </row>
    <row r="152" spans="1:1" x14ac:dyDescent="0.25">
      <c r="A152" t="s">
        <v>116</v>
      </c>
    </row>
    <row r="153" spans="1:1" x14ac:dyDescent="0.25">
      <c r="A153" t="s">
        <v>117</v>
      </c>
    </row>
    <row r="154" spans="1:1" x14ac:dyDescent="0.25">
      <c r="A154" t="s">
        <v>118</v>
      </c>
    </row>
    <row r="155" spans="1:1" x14ac:dyDescent="0.25">
      <c r="A155" t="s">
        <v>23</v>
      </c>
    </row>
    <row r="156" spans="1:1" x14ac:dyDescent="0.25">
      <c r="A156" t="s">
        <v>17</v>
      </c>
    </row>
    <row r="157" spans="1:1" x14ac:dyDescent="0.25">
      <c r="A157" t="s">
        <v>34</v>
      </c>
    </row>
    <row r="158" spans="1:1" x14ac:dyDescent="0.25">
      <c r="A158" t="s">
        <v>70</v>
      </c>
    </row>
    <row r="159" spans="1:1" x14ac:dyDescent="0.25">
      <c r="A159" t="s">
        <v>71</v>
      </c>
    </row>
    <row r="160" spans="1:1" x14ac:dyDescent="0.25">
      <c r="A160" t="s">
        <v>72</v>
      </c>
    </row>
    <row r="161" spans="1:1" x14ac:dyDescent="0.25">
      <c r="A161" t="s">
        <v>73</v>
      </c>
    </row>
    <row r="162" spans="1:1" x14ac:dyDescent="0.25">
      <c r="A162" t="s">
        <v>74</v>
      </c>
    </row>
    <row r="163" spans="1:1" x14ac:dyDescent="0.25">
      <c r="A163" t="s">
        <v>119</v>
      </c>
    </row>
    <row r="164" spans="1:1" x14ac:dyDescent="0.25">
      <c r="A164" t="s">
        <v>120</v>
      </c>
    </row>
    <row r="165" spans="1:1" x14ac:dyDescent="0.25">
      <c r="A165" t="s">
        <v>121</v>
      </c>
    </row>
    <row r="166" spans="1:1" x14ac:dyDescent="0.25">
      <c r="A166" t="s">
        <v>122</v>
      </c>
    </row>
    <row r="167" spans="1:1" x14ac:dyDescent="0.25">
      <c r="A167" t="s">
        <v>23</v>
      </c>
    </row>
    <row r="168" spans="1:1" x14ac:dyDescent="0.25">
      <c r="A168" t="s">
        <v>17</v>
      </c>
    </row>
    <row r="169" spans="1:1" x14ac:dyDescent="0.25">
      <c r="A169" t="s">
        <v>35</v>
      </c>
    </row>
    <row r="170" spans="1:1" x14ac:dyDescent="0.25">
      <c r="A170" t="s">
        <v>70</v>
      </c>
    </row>
    <row r="171" spans="1:1" x14ac:dyDescent="0.25">
      <c r="A171" t="s">
        <v>71</v>
      </c>
    </row>
    <row r="172" spans="1:1" x14ac:dyDescent="0.25">
      <c r="A172" t="s">
        <v>72</v>
      </c>
    </row>
    <row r="173" spans="1:1" x14ac:dyDescent="0.25">
      <c r="A173" t="s">
        <v>73</v>
      </c>
    </row>
    <row r="174" spans="1:1" x14ac:dyDescent="0.25">
      <c r="A174" t="s">
        <v>74</v>
      </c>
    </row>
    <row r="175" spans="1:1" x14ac:dyDescent="0.25">
      <c r="A175" t="s">
        <v>123</v>
      </c>
    </row>
    <row r="176" spans="1:1" x14ac:dyDescent="0.25">
      <c r="A176" t="s">
        <v>124</v>
      </c>
    </row>
    <row r="177" spans="1:1" x14ac:dyDescent="0.25">
      <c r="A177" t="s">
        <v>125</v>
      </c>
    </row>
    <row r="178" spans="1:1" x14ac:dyDescent="0.25">
      <c r="A178" t="s">
        <v>126</v>
      </c>
    </row>
    <row r="179" spans="1:1" x14ac:dyDescent="0.25">
      <c r="A179" t="s">
        <v>23</v>
      </c>
    </row>
    <row r="180" spans="1:1" x14ac:dyDescent="0.25">
      <c r="A180" t="s">
        <v>17</v>
      </c>
    </row>
    <row r="181" spans="1:1" x14ac:dyDescent="0.25">
      <c r="A181" t="s">
        <v>36</v>
      </c>
    </row>
    <row r="182" spans="1:1" x14ac:dyDescent="0.25">
      <c r="A182" t="s">
        <v>70</v>
      </c>
    </row>
    <row r="183" spans="1:1" x14ac:dyDescent="0.25">
      <c r="A183" t="s">
        <v>71</v>
      </c>
    </row>
    <row r="184" spans="1:1" x14ac:dyDescent="0.25">
      <c r="A184" t="s">
        <v>72</v>
      </c>
    </row>
    <row r="185" spans="1:1" x14ac:dyDescent="0.25">
      <c r="A185" t="s">
        <v>73</v>
      </c>
    </row>
    <row r="186" spans="1:1" x14ac:dyDescent="0.25">
      <c r="A186" t="s">
        <v>74</v>
      </c>
    </row>
    <row r="187" spans="1:1" x14ac:dyDescent="0.25">
      <c r="A187" t="s">
        <v>127</v>
      </c>
    </row>
    <row r="188" spans="1:1" x14ac:dyDescent="0.25">
      <c r="A188" t="s">
        <v>128</v>
      </c>
    </row>
    <row r="189" spans="1:1" x14ac:dyDescent="0.25">
      <c r="A189" t="s">
        <v>129</v>
      </c>
    </row>
    <row r="190" spans="1:1" x14ac:dyDescent="0.25">
      <c r="A190" t="s">
        <v>130</v>
      </c>
    </row>
    <row r="191" spans="1:1" x14ac:dyDescent="0.25">
      <c r="A191" t="s">
        <v>23</v>
      </c>
    </row>
    <row r="192" spans="1:1" x14ac:dyDescent="0.25">
      <c r="A192" t="s">
        <v>17</v>
      </c>
    </row>
    <row r="193" spans="1:1" x14ac:dyDescent="0.25">
      <c r="A193" t="s">
        <v>37</v>
      </c>
    </row>
    <row r="194" spans="1:1" x14ac:dyDescent="0.25">
      <c r="A194" t="s">
        <v>70</v>
      </c>
    </row>
    <row r="195" spans="1:1" x14ac:dyDescent="0.25">
      <c r="A195" t="s">
        <v>71</v>
      </c>
    </row>
    <row r="196" spans="1:1" x14ac:dyDescent="0.25">
      <c r="A196" t="s">
        <v>72</v>
      </c>
    </row>
    <row r="197" spans="1:1" x14ac:dyDescent="0.25">
      <c r="A197" t="s">
        <v>73</v>
      </c>
    </row>
    <row r="198" spans="1:1" x14ac:dyDescent="0.25">
      <c r="A198" t="s">
        <v>74</v>
      </c>
    </row>
    <row r="199" spans="1:1" x14ac:dyDescent="0.25">
      <c r="A199" t="s">
        <v>131</v>
      </c>
    </row>
    <row r="200" spans="1:1" x14ac:dyDescent="0.25">
      <c r="A200" t="s">
        <v>132</v>
      </c>
    </row>
    <row r="201" spans="1:1" x14ac:dyDescent="0.25">
      <c r="A201" t="s">
        <v>133</v>
      </c>
    </row>
    <row r="202" spans="1:1" x14ac:dyDescent="0.25">
      <c r="A202" t="s">
        <v>134</v>
      </c>
    </row>
    <row r="203" spans="1:1" x14ac:dyDescent="0.25">
      <c r="A203" t="s">
        <v>23</v>
      </c>
    </row>
    <row r="204" spans="1:1" x14ac:dyDescent="0.25">
      <c r="A204" t="s">
        <v>17</v>
      </c>
    </row>
    <row r="205" spans="1:1" x14ac:dyDescent="0.25">
      <c r="A205" t="s">
        <v>38</v>
      </c>
    </row>
    <row r="206" spans="1:1" x14ac:dyDescent="0.25">
      <c r="A206" t="s">
        <v>70</v>
      </c>
    </row>
    <row r="207" spans="1:1" x14ac:dyDescent="0.25">
      <c r="A207" t="s">
        <v>71</v>
      </c>
    </row>
    <row r="208" spans="1:1" x14ac:dyDescent="0.25">
      <c r="A208" t="s">
        <v>72</v>
      </c>
    </row>
    <row r="209" spans="1:1" x14ac:dyDescent="0.25">
      <c r="A209" t="s">
        <v>73</v>
      </c>
    </row>
    <row r="210" spans="1:1" x14ac:dyDescent="0.25">
      <c r="A210" t="s">
        <v>74</v>
      </c>
    </row>
    <row r="211" spans="1:1" x14ac:dyDescent="0.25">
      <c r="A211" t="s">
        <v>135</v>
      </c>
    </row>
    <row r="212" spans="1:1" x14ac:dyDescent="0.25">
      <c r="A212" t="s">
        <v>136</v>
      </c>
    </row>
    <row r="213" spans="1:1" x14ac:dyDescent="0.25">
      <c r="A213" t="s">
        <v>137</v>
      </c>
    </row>
    <row r="214" spans="1:1" x14ac:dyDescent="0.25">
      <c r="A214" t="s">
        <v>138</v>
      </c>
    </row>
    <row r="215" spans="1:1" x14ac:dyDescent="0.25">
      <c r="A215" t="s">
        <v>23</v>
      </c>
    </row>
    <row r="216" spans="1:1" x14ac:dyDescent="0.25">
      <c r="A216" t="s">
        <v>17</v>
      </c>
    </row>
    <row r="217" spans="1:1" x14ac:dyDescent="0.25">
      <c r="A217" t="s">
        <v>39</v>
      </c>
    </row>
    <row r="218" spans="1:1" x14ac:dyDescent="0.25">
      <c r="A218" t="s">
        <v>70</v>
      </c>
    </row>
    <row r="219" spans="1:1" x14ac:dyDescent="0.25">
      <c r="A219" t="s">
        <v>71</v>
      </c>
    </row>
    <row r="220" spans="1:1" x14ac:dyDescent="0.25">
      <c r="A220" t="s">
        <v>72</v>
      </c>
    </row>
    <row r="221" spans="1:1" x14ac:dyDescent="0.25">
      <c r="A221" t="s">
        <v>73</v>
      </c>
    </row>
    <row r="222" spans="1:1" x14ac:dyDescent="0.25">
      <c r="A222" t="s">
        <v>74</v>
      </c>
    </row>
    <row r="223" spans="1:1" x14ac:dyDescent="0.25">
      <c r="A223" t="s">
        <v>139</v>
      </c>
    </row>
    <row r="224" spans="1:1" x14ac:dyDescent="0.25">
      <c r="A224" t="s">
        <v>140</v>
      </c>
    </row>
    <row r="225" spans="1:1" x14ac:dyDescent="0.25">
      <c r="A225" t="s">
        <v>141</v>
      </c>
    </row>
    <row r="226" spans="1:1" x14ac:dyDescent="0.25">
      <c r="A226" t="s">
        <v>142</v>
      </c>
    </row>
    <row r="227" spans="1:1" x14ac:dyDescent="0.25">
      <c r="A227" t="s">
        <v>23</v>
      </c>
    </row>
    <row r="228" spans="1:1" x14ac:dyDescent="0.25">
      <c r="A228" t="s">
        <v>17</v>
      </c>
    </row>
    <row r="229" spans="1:1" x14ac:dyDescent="0.25">
      <c r="A229" t="s">
        <v>40</v>
      </c>
    </row>
    <row r="230" spans="1:1" x14ac:dyDescent="0.25">
      <c r="A230" t="s">
        <v>70</v>
      </c>
    </row>
    <row r="231" spans="1:1" x14ac:dyDescent="0.25">
      <c r="A231" t="s">
        <v>71</v>
      </c>
    </row>
    <row r="232" spans="1:1" x14ac:dyDescent="0.25">
      <c r="A232" t="s">
        <v>72</v>
      </c>
    </row>
    <row r="233" spans="1:1" x14ac:dyDescent="0.25">
      <c r="A233" t="s">
        <v>73</v>
      </c>
    </row>
    <row r="234" spans="1:1" x14ac:dyDescent="0.25">
      <c r="A234" t="s">
        <v>74</v>
      </c>
    </row>
    <row r="235" spans="1:1" x14ac:dyDescent="0.25">
      <c r="A235" t="s">
        <v>143</v>
      </c>
    </row>
    <row r="236" spans="1:1" x14ac:dyDescent="0.25">
      <c r="A236" t="s">
        <v>144</v>
      </c>
    </row>
    <row r="237" spans="1:1" x14ac:dyDescent="0.25">
      <c r="A237" t="s">
        <v>145</v>
      </c>
    </row>
    <row r="238" spans="1:1" x14ac:dyDescent="0.25">
      <c r="A238" t="s">
        <v>146</v>
      </c>
    </row>
    <row r="239" spans="1:1" x14ac:dyDescent="0.25">
      <c r="A239" t="s">
        <v>23</v>
      </c>
    </row>
    <row r="240" spans="1:1" x14ac:dyDescent="0.25">
      <c r="A240" t="s">
        <v>17</v>
      </c>
    </row>
    <row r="241" spans="1:1" x14ac:dyDescent="0.25">
      <c r="A241" t="s">
        <v>41</v>
      </c>
    </row>
    <row r="242" spans="1:1" x14ac:dyDescent="0.25">
      <c r="A242" t="s">
        <v>70</v>
      </c>
    </row>
    <row r="243" spans="1:1" x14ac:dyDescent="0.25">
      <c r="A243" t="s">
        <v>71</v>
      </c>
    </row>
    <row r="244" spans="1:1" x14ac:dyDescent="0.25">
      <c r="A244" t="s">
        <v>72</v>
      </c>
    </row>
    <row r="245" spans="1:1" x14ac:dyDescent="0.25">
      <c r="A245" t="s">
        <v>73</v>
      </c>
    </row>
    <row r="246" spans="1:1" x14ac:dyDescent="0.25">
      <c r="A246" t="s">
        <v>74</v>
      </c>
    </row>
    <row r="247" spans="1:1" x14ac:dyDescent="0.25">
      <c r="A247" t="s">
        <v>147</v>
      </c>
    </row>
    <row r="248" spans="1:1" x14ac:dyDescent="0.25">
      <c r="A248" t="s">
        <v>148</v>
      </c>
    </row>
    <row r="249" spans="1:1" x14ac:dyDescent="0.25">
      <c r="A249" t="s">
        <v>149</v>
      </c>
    </row>
    <row r="250" spans="1:1" x14ac:dyDescent="0.25">
      <c r="A250" t="s">
        <v>150</v>
      </c>
    </row>
    <row r="251" spans="1:1" x14ac:dyDescent="0.25">
      <c r="A251" t="s">
        <v>23</v>
      </c>
    </row>
    <row r="252" spans="1:1" x14ac:dyDescent="0.25">
      <c r="A252" t="s">
        <v>17</v>
      </c>
    </row>
    <row r="253" spans="1:1" x14ac:dyDescent="0.25">
      <c r="A253" t="s">
        <v>42</v>
      </c>
    </row>
    <row r="254" spans="1:1" x14ac:dyDescent="0.25">
      <c r="A254" t="s">
        <v>70</v>
      </c>
    </row>
    <row r="255" spans="1:1" x14ac:dyDescent="0.25">
      <c r="A255" t="s">
        <v>71</v>
      </c>
    </row>
    <row r="256" spans="1:1" x14ac:dyDescent="0.25">
      <c r="A256" t="s">
        <v>72</v>
      </c>
    </row>
    <row r="257" spans="1:1" x14ac:dyDescent="0.25">
      <c r="A257" t="s">
        <v>73</v>
      </c>
    </row>
    <row r="258" spans="1:1" x14ac:dyDescent="0.25">
      <c r="A258" t="s">
        <v>74</v>
      </c>
    </row>
    <row r="259" spans="1:1" x14ac:dyDescent="0.25">
      <c r="A259" t="s">
        <v>151</v>
      </c>
    </row>
    <row r="260" spans="1:1" x14ac:dyDescent="0.25">
      <c r="A260" t="s">
        <v>152</v>
      </c>
    </row>
    <row r="261" spans="1:1" x14ac:dyDescent="0.25">
      <c r="A261" t="s">
        <v>153</v>
      </c>
    </row>
    <row r="262" spans="1:1" x14ac:dyDescent="0.25">
      <c r="A262" t="s">
        <v>154</v>
      </c>
    </row>
    <row r="263" spans="1:1" x14ac:dyDescent="0.25">
      <c r="A263" t="s">
        <v>23</v>
      </c>
    </row>
    <row r="265" spans="1:1" x14ac:dyDescent="0.25">
      <c r="A265" t="s">
        <v>43</v>
      </c>
    </row>
    <row r="266" spans="1:1" x14ac:dyDescent="0.25">
      <c r="A266" t="s">
        <v>19</v>
      </c>
    </row>
    <row r="267" spans="1:1" x14ac:dyDescent="0.25">
      <c r="A267" t="s">
        <v>20</v>
      </c>
    </row>
    <row r="268" spans="1:1" x14ac:dyDescent="0.25">
      <c r="A268" t="s">
        <v>21</v>
      </c>
    </row>
    <row r="269" spans="1:1" x14ac:dyDescent="0.25">
      <c r="A269" t="s">
        <v>22</v>
      </c>
    </row>
    <row r="270" spans="1:1" x14ac:dyDescent="0.25">
      <c r="A270" t="s">
        <v>44</v>
      </c>
    </row>
    <row r="271" spans="1:1" x14ac:dyDescent="0.25">
      <c r="A271" t="s">
        <v>45</v>
      </c>
    </row>
    <row r="272" spans="1:1" x14ac:dyDescent="0.25">
      <c r="A272" t="s">
        <v>46</v>
      </c>
    </row>
    <row r="273" spans="1:1" x14ac:dyDescent="0.25">
      <c r="A273" t="s">
        <v>47</v>
      </c>
    </row>
    <row r="274" spans="1:1" x14ac:dyDescent="0.25">
      <c r="A274" t="s">
        <v>48</v>
      </c>
    </row>
    <row r="275" spans="1:1" x14ac:dyDescent="0.25">
      <c r="A27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3" sqref="B3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60</v>
      </c>
      <c r="B1">
        <v>2.0127487999999998</v>
      </c>
      <c r="C1">
        <v>3.2344999999999999E-2</v>
      </c>
    </row>
    <row r="2" spans="1:3" x14ac:dyDescent="0.25">
      <c r="A2" t="s">
        <v>61</v>
      </c>
      <c r="B2">
        <v>3.9860357</v>
      </c>
      <c r="C2">
        <v>9.8728999999999997E-2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2018-07-04T02:32:00Z</dcterms:modified>
</cp:coreProperties>
</file>