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<sst xmlns="http://schemas.openxmlformats.org/spreadsheetml/2006/main" count="16">
  <si>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y=bx+a</t>
  </si>
  <si>
    <t>广告费x</t>
  </si>
  <si>
    <t>销售额y</t>
  </si>
  <si>
    <t>预测值</t>
  </si>
  <si>
    <t>X均值</t>
  </si>
  <si>
    <t>Y均值</t>
  </si>
  <si>
    <t>xi-X均值</t>
  </si>
  <si>
    <t>yi-Y均值</t>
  </si>
  <si>
    <t>(xi-x均值)(yi-y均值)</t>
  </si>
  <si>
    <r>
      <rPr>
        <sz val="11"/>
        <color theme="1"/>
        <rFont val="Arial"/>
        <charset val="134"/>
      </rPr>
      <t>∑(xi-x</t>
    </r>
    <r>
      <rPr>
        <sz val="11"/>
        <color theme="1"/>
        <rFont val="宋体"/>
        <charset val="134"/>
      </rPr>
      <t>均值</t>
    </r>
    <r>
      <rPr>
        <sz val="11"/>
        <color theme="1"/>
        <rFont val="Arial"/>
        <charset val="134"/>
      </rPr>
      <t>)(yi-y</t>
    </r>
    <r>
      <rPr>
        <sz val="11"/>
        <color theme="1"/>
        <rFont val="宋体"/>
        <charset val="134"/>
      </rPr>
      <t>均值</t>
    </r>
    <r>
      <rPr>
        <sz val="11"/>
        <color theme="1"/>
        <rFont val="Arial"/>
        <charset val="134"/>
      </rPr>
      <t>)</t>
    </r>
  </si>
  <si>
    <t>(xi-x均值)^2</t>
  </si>
  <si>
    <r>
      <rPr>
        <sz val="11"/>
        <color theme="1"/>
        <rFont val="Arial"/>
        <charset val="134"/>
      </rPr>
      <t>∑(xi-x</t>
    </r>
    <r>
      <rPr>
        <sz val="11"/>
        <color theme="1"/>
        <rFont val="宋体"/>
        <charset val="134"/>
      </rPr>
      <t>均值</t>
    </r>
    <r>
      <rPr>
        <sz val="11"/>
        <color theme="1"/>
        <rFont val="Arial"/>
        <charset val="134"/>
      </rPr>
      <t>)^2</t>
    </r>
  </si>
  <si>
    <t>b</t>
  </si>
  <si>
    <t>a</t>
  </si>
  <si>
    <t>x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</si>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</sst>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8"/>
      <color rgb="FFFFFFFF"/>
      <name val="宋体"/>
      <charset val="134"/>
      <scheme val="minor"/>
    </font>
    <font>
      <sz val="18"/>
      <color rgb="FF00000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2" fillId="10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vertical="top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86723646723647"/>
          <c:y val="0.200694444444444"/>
          <c:w val="0.87651282051282"/>
          <c:h val="0.6153703703703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Sheet1!$B$4:$B$12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9</c:v>
                </c:pt>
                <c:pt idx="1">
                  <c:v>20</c:v>
                </c:pt>
                <c:pt idx="2">
                  <c:v>22</c:v>
                </c:pt>
                <c:pt idx="3">
                  <c:v>15</c:v>
                </c:pt>
                <c:pt idx="4">
                  <c:v>17</c:v>
                </c:pt>
                <c:pt idx="5">
                  <c:v>23</c:v>
                </c:pt>
                <c:pt idx="6">
                  <c:v>18</c:v>
                </c:pt>
                <c:pt idx="7">
                  <c:v>25</c:v>
                </c:pt>
                <c:pt idx="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44897"/>
        <c:axId val="543745551"/>
      </c:scatterChart>
      <c:scatterChart>
        <c:scatterStyle val="smoothMarker"/>
        <c:varyColors val="0"/>
        <c:ser>
          <c:idx val="1"/>
          <c:order val="1"/>
          <c:tx>
            <c:strRef>
              <c:f>"预测值"</c:f>
              <c:strCache>
                <c:ptCount val="1"/>
                <c:pt idx="0">
                  <c:v>预测值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Sheet1!$B$4:$B$12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10.1756097560976</c:v>
                </c:pt>
                <c:pt idx="1">
                  <c:v>18.1073170731707</c:v>
                </c:pt>
                <c:pt idx="2">
                  <c:v>20.090243902439</c:v>
                </c:pt>
                <c:pt idx="3">
                  <c:v>18.1073170731707</c:v>
                </c:pt>
                <c:pt idx="4">
                  <c:v>16.1243902439024</c:v>
                </c:pt>
                <c:pt idx="5">
                  <c:v>26.0390243902439</c:v>
                </c:pt>
                <c:pt idx="6">
                  <c:v>14.1414634146341</c:v>
                </c:pt>
                <c:pt idx="7">
                  <c:v>22.0731707317073</c:v>
                </c:pt>
                <c:pt idx="8">
                  <c:v>14.1414634146341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83452"/>
        <c:axId val="628207825"/>
      </c:scatterChart>
      <c:valAx>
        <c:axId val="5640448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广告费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745551"/>
        <c:crosses val="autoZero"/>
        <c:crossBetween val="midCat"/>
      </c:valAx>
      <c:valAx>
        <c:axId val="5437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销售额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4897"/>
        <c:crosses val="autoZero"/>
        <c:crossBetween val="midCat"/>
      </c:valAx>
      <c:valAx>
        <c:axId val="9325834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207825"/>
        <c:crosses val="max"/>
        <c:crossBetween val="midCat"/>
      </c:valAx>
      <c:valAx>
        <c:axId val="62820782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8345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Sheet2!$C$5:$C$14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9</c:v>
                </c:pt>
              </c:numCache>
            </c:numRef>
          </c:xVal>
          <c:yVal>
            <c:numRef>
              <c:f>Sheet2!$D$5:$D$14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22</c:v>
                </c:pt>
                <c:pt idx="3">
                  <c:v>15</c:v>
                </c:pt>
                <c:pt idx="4">
                  <c:v>17</c:v>
                </c:pt>
                <c:pt idx="5">
                  <c:v>23</c:v>
                </c:pt>
                <c:pt idx="6">
                  <c:v>18</c:v>
                </c:pt>
                <c:pt idx="7">
                  <c:v>25</c:v>
                </c:pt>
                <c:pt idx="8">
                  <c:v>10</c:v>
                </c:pt>
                <c:pt idx="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2898"/>
        <c:axId val="94649437"/>
      </c:scatterChart>
      <c:valAx>
        <c:axId val="157342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49437"/>
        <c:crosses val="autoZero"/>
        <c:crossBetween val="midCat"/>
      </c:valAx>
      <c:valAx>
        <c:axId val="94649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3428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447675</xdr:colOff>
      <xdr:row>16</xdr:row>
      <xdr:rowOff>104775</xdr:rowOff>
    </xdr:from>
    <xdr:to>
      <xdr:col>5</xdr:col>
      <xdr:colOff>1133475</xdr:colOff>
      <xdr:row>39</xdr:row>
      <xdr:rowOff>66040</xdr:rowOff>
    </xdr:to>
    <xdr:graphicFrame>
      <xdr:nvGraphicFramePr>
        <xdr:cNvPr id="2" name="图表 1"/>
        <xdr:cNvGraphicFramePr/>
      </xdr:nvGraphicFramePr>
      <xdr:xfrm>
        <a:off x="447675" y="4333875"/>
        <a:ext cx="6924675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575310</xdr:colOff>
      <xdr:row>15</xdr:row>
      <xdr:rowOff>133350</xdr:rowOff>
    </xdr:from>
    <xdr:to>
      <xdr:col>8</xdr:col>
      <xdr:colOff>346710</xdr:colOff>
      <xdr:row>31</xdr:row>
      <xdr:rowOff>133350</xdr:rowOff>
    </xdr:to>
    <xdr:graphicFrame>
      <xdr:nvGraphicFramePr>
        <xdr:cNvPr id="2" name="图表 1"/>
        <xdr:cNvGraphicFramePr/>
      </xdr:nvGraphicFramePr>
      <xdr:xfrm>
        <a:off x="1261110" y="2705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2"/>
  <sheetViews>
    <sheetView tabSelected="1" workbookViewId="0">
      <selection activeCell="D4" sqref="D4:D12"/>
    </sheetView>
  </sheetViews>
  <sheetFormatPr defaultColWidth="9" defaultRowHeight="13.5"/>
  <cols>
    <col min="2" max="2" width="17.375" customWidth="1"/>
    <col min="3" max="4" width="20.25" customWidth="1"/>
    <col min="5" max="5" width="15" customWidth="1"/>
    <col min="6" max="6" width="16.125" customWidth="1"/>
    <col min="7" max="7" width="14.75" customWidth="1"/>
    <col min="8" max="8" width="14.25" customWidth="1"/>
    <col min="9" max="9" width="33.875" customWidth="1"/>
    <col min="10" max="10" width="20.125" customWidth="1"/>
    <col min="11" max="11" width="14.25" customWidth="1"/>
    <col min="12" max="12" width="16.125" customWidth="1"/>
    <col min="13" max="14" width="12.625"/>
  </cols>
  <sheetData>
    <row r="2" ht="14.25" spans="13:13">
      <c r="M2" t="s">
        <v>0</v>
      </c>
    </row>
    <row r="3" ht="42" customHeight="1" spans="2:14">
      <c r="B3" s="1" t="s">
        <v>1</v>
      </c>
      <c r="C3" s="2" t="s">
        <v>2</v>
      </c>
      <c r="D3" s="3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6" t="s">
        <v>9</v>
      </c>
      <c r="K3" t="s">
        <v>10</v>
      </c>
      <c r="L3" s="6" t="s">
        <v>11</v>
      </c>
      <c r="M3" t="s">
        <v>12</v>
      </c>
      <c r="N3" t="s">
        <v>13</v>
      </c>
    </row>
    <row r="4" ht="23.25" spans="2:14">
      <c r="B4" s="1">
        <v>4</v>
      </c>
      <c r="C4" s="2">
        <v>9</v>
      </c>
      <c r="D4" s="5">
        <f>M4*B4+N4</f>
        <v>10.1756097560976</v>
      </c>
      <c r="E4">
        <f>SUM(B4:B12)/9</f>
        <v>7.77777777777778</v>
      </c>
      <c r="F4">
        <f>SUM(C4:C12)/9</f>
        <v>17.6666666666667</v>
      </c>
      <c r="G4">
        <f>B4-E4</f>
        <v>-3.77777777777778</v>
      </c>
      <c r="H4">
        <f>C4-F4</f>
        <v>-8.66666666666667</v>
      </c>
      <c r="I4">
        <f>G4*H4</f>
        <v>32.7407407407407</v>
      </c>
      <c r="J4">
        <f>SUM(I4:I12)</f>
        <v>90.3333333333333</v>
      </c>
      <c r="K4">
        <f>G4*G4</f>
        <v>14.2716049382716</v>
      </c>
      <c r="L4">
        <f>SUM(K4:K12)</f>
        <v>45.5555555555556</v>
      </c>
      <c r="M4">
        <f>J4/L4</f>
        <v>1.98292682926829</v>
      </c>
      <c r="N4">
        <f>F4-M4*E4</f>
        <v>2.24390243902439</v>
      </c>
    </row>
    <row r="5" ht="23.25" spans="2:11">
      <c r="B5" s="1">
        <v>8</v>
      </c>
      <c r="C5" s="2">
        <v>20</v>
      </c>
      <c r="D5" s="5">
        <f>M4*B5+N4</f>
        <v>18.1073170731707</v>
      </c>
      <c r="G5">
        <f>B5-E4</f>
        <v>0.222222222222222</v>
      </c>
      <c r="H5">
        <f>C5-F4</f>
        <v>2.33333333333333</v>
      </c>
      <c r="I5">
        <f t="shared" ref="I5:I12" si="0">G5*H5</f>
        <v>0.518518518518518</v>
      </c>
      <c r="K5">
        <f t="shared" ref="K5:K12" si="1">G5*G5</f>
        <v>0.0493827160493828</v>
      </c>
    </row>
    <row r="6" ht="23.25" spans="2:11">
      <c r="B6" s="1">
        <v>9</v>
      </c>
      <c r="C6" s="2">
        <v>22</v>
      </c>
      <c r="D6" s="5">
        <f>M4*B6+N4</f>
        <v>20.090243902439</v>
      </c>
      <c r="G6">
        <f>B6-E4</f>
        <v>1.22222222222222</v>
      </c>
      <c r="H6">
        <f>C6-F4</f>
        <v>4.33333333333333</v>
      </c>
      <c r="I6">
        <f t="shared" si="0"/>
        <v>5.29629629629629</v>
      </c>
      <c r="K6">
        <f t="shared" si="1"/>
        <v>1.49382716049383</v>
      </c>
    </row>
    <row r="7" ht="23.25" spans="2:11">
      <c r="B7" s="1">
        <v>8</v>
      </c>
      <c r="C7" s="2">
        <v>15</v>
      </c>
      <c r="D7" s="5">
        <f>M4*B7+N4</f>
        <v>18.1073170731707</v>
      </c>
      <c r="G7">
        <f>B7-E4</f>
        <v>0.222222222222222</v>
      </c>
      <c r="H7">
        <f>C7-F4</f>
        <v>-2.66666666666667</v>
      </c>
      <c r="I7">
        <f t="shared" si="0"/>
        <v>-0.592592592592593</v>
      </c>
      <c r="K7">
        <f t="shared" si="1"/>
        <v>0.0493827160493828</v>
      </c>
    </row>
    <row r="8" ht="23.25" spans="2:11">
      <c r="B8" s="1">
        <v>7</v>
      </c>
      <c r="C8" s="2">
        <v>17</v>
      </c>
      <c r="D8" s="5">
        <f>M4*B8+N4</f>
        <v>16.1243902439024</v>
      </c>
      <c r="G8">
        <f>B8-E4</f>
        <v>-0.777777777777778</v>
      </c>
      <c r="H8">
        <f>C8-F4</f>
        <v>-0.666666666666668</v>
      </c>
      <c r="I8">
        <f t="shared" si="0"/>
        <v>0.518518518518519</v>
      </c>
      <c r="K8">
        <f t="shared" si="1"/>
        <v>0.604938271604938</v>
      </c>
    </row>
    <row r="9" ht="23.25" spans="2:11">
      <c r="B9" s="1">
        <v>12</v>
      </c>
      <c r="C9" s="2">
        <v>23</v>
      </c>
      <c r="D9" s="5">
        <f>M4*B9+N4</f>
        <v>26.0390243902439</v>
      </c>
      <c r="G9">
        <f>B9-E4</f>
        <v>4.22222222222222</v>
      </c>
      <c r="H9">
        <f>C9-F4</f>
        <v>5.33333333333333</v>
      </c>
      <c r="I9">
        <f t="shared" si="0"/>
        <v>22.5185185185185</v>
      </c>
      <c r="K9">
        <f t="shared" si="1"/>
        <v>17.8271604938272</v>
      </c>
    </row>
    <row r="10" ht="23.25" spans="2:11">
      <c r="B10" s="1">
        <v>6</v>
      </c>
      <c r="C10" s="2">
        <v>18</v>
      </c>
      <c r="D10" s="5">
        <f>M4*B10+N4</f>
        <v>14.1414634146341</v>
      </c>
      <c r="G10">
        <f>B10-E4</f>
        <v>-1.77777777777778</v>
      </c>
      <c r="H10">
        <f>C10-F4</f>
        <v>0.333333333333332</v>
      </c>
      <c r="I10">
        <f t="shared" si="0"/>
        <v>-0.59259259259259</v>
      </c>
      <c r="K10">
        <f t="shared" si="1"/>
        <v>3.16049382716049</v>
      </c>
    </row>
    <row r="11" ht="23.25" spans="2:11">
      <c r="B11" s="1">
        <v>10</v>
      </c>
      <c r="C11" s="2">
        <v>25</v>
      </c>
      <c r="D11" s="5">
        <f>M4*B11+N4</f>
        <v>22.0731707317073</v>
      </c>
      <c r="G11">
        <f>B11-E4</f>
        <v>2.22222222222222</v>
      </c>
      <c r="H11">
        <f>C11-F4</f>
        <v>7.33333333333333</v>
      </c>
      <c r="I11">
        <f t="shared" si="0"/>
        <v>16.2962962962963</v>
      </c>
      <c r="K11">
        <f t="shared" si="1"/>
        <v>4.93827160493827</v>
      </c>
    </row>
    <row r="12" ht="23.25" spans="2:11">
      <c r="B12" s="1">
        <v>6</v>
      </c>
      <c r="C12" s="2">
        <v>10</v>
      </c>
      <c r="D12" s="5">
        <f>M4*B12+N4</f>
        <v>14.1414634146341</v>
      </c>
      <c r="G12">
        <f>B12-E4</f>
        <v>-1.77777777777778</v>
      </c>
      <c r="H12">
        <f>C12-F4</f>
        <v>-7.66666666666667</v>
      </c>
      <c r="I12">
        <f t="shared" si="0"/>
        <v>13.6296296296296</v>
      </c>
      <c r="K12">
        <f t="shared" si="1"/>
        <v>3.16049382716049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14"/>
  <sheetViews>
    <sheetView zoomScale="144" zoomScaleNormal="144" topLeftCell="B1" workbookViewId="0">
      <selection activeCell="C5" sqref="C5:D14"/>
    </sheetView>
  </sheetViews>
  <sheetFormatPr defaultColWidth="9" defaultRowHeight="13.5" outlineLevelCol="3"/>
  <sheetData>
    <row r="4" spans="3:4">
      <c r="C4" t="s">
        <v>14</v>
      </c>
      <c r="D4" t="s">
        <v>15</v>
      </c>
    </row>
    <row r="5" spans="3:4">
      <c r="C5">
        <v>4</v>
      </c>
      <c r="D5">
        <v>9</v>
      </c>
    </row>
    <row r="6" spans="3:4">
      <c r="C6">
        <v>8</v>
      </c>
      <c r="D6">
        <v>20</v>
      </c>
    </row>
    <row r="7" spans="3:4">
      <c r="C7">
        <v>9</v>
      </c>
      <c r="D7">
        <v>22</v>
      </c>
    </row>
    <row r="8" spans="3:4">
      <c r="C8">
        <v>8</v>
      </c>
      <c r="D8">
        <v>15</v>
      </c>
    </row>
    <row r="9" spans="3:4">
      <c r="C9">
        <v>7</v>
      </c>
      <c r="D9">
        <v>17</v>
      </c>
    </row>
    <row r="10" spans="3:4">
      <c r="C10">
        <v>12</v>
      </c>
      <c r="D10">
        <v>23</v>
      </c>
    </row>
    <row r="11" spans="3:4">
      <c r="C11">
        <v>6</v>
      </c>
      <c r="D11">
        <v>18</v>
      </c>
    </row>
    <row r="12" spans="3:4">
      <c r="C12">
        <v>10</v>
      </c>
      <c r="D12">
        <v>25</v>
      </c>
    </row>
    <row r="13" spans="3:4">
      <c r="C13">
        <v>6</v>
      </c>
      <c r="D13">
        <v>10</v>
      </c>
    </row>
    <row r="14" spans="3:4">
      <c r="C14">
        <v>9</v>
      </c>
      <c r="D14">
        <v>20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2017-09-26T13:27:00Z</dcterms:created>
  <dcterms:modified xsi:type="dcterms:W3CDTF">2017-09-29T05:47:58Z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