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autoCompressPictures="0" defaultThemeVersion="166925"/>
  <mc:AlternateContent xmlns:mc="http://schemas.openxmlformats.org/markup-compatibility/2006">
    <mc:Choice Requires="x15">
      <x15ac:absPath xmlns:x15ac="http://schemas.microsoft.com/office/spreadsheetml/2010/11/ac" url="C:\work\GitHub\Studio\Studio\UiPath.Studio.Plugin.Workflow\ProjectTemplates\Business Project\"/>
    </mc:Choice>
  </mc:AlternateContent>
  <xr:revisionPtr revIDLastSave="0" documentId="13_ncr:1_{A7ACF46E-8979-4024-9777-45E5641F92FC}" xr6:coauthVersionLast="45" xr6:coauthVersionMax="45" xr10:uidLastSave="{00000000-0000-0000-0000-000000000000}"/>
  <bookViews>
    <workbookView xWindow="20340" yWindow="-2460" windowWidth="18700" windowHeight="9580" activeTab="5" xr2:uid="{00000000-000D-0000-FFFF-FFFF00000000}"/>
  </bookViews>
  <sheets>
    <sheet name="スクラッチパッド" sheetId="6" r:id="rId1"/>
    <sheet name="日付" sheetId="1" r:id="rId2"/>
    <sheet name="テキスト" sheetId="3" r:id="rId3"/>
    <sheet name="数字" sheetId="4" r:id="rId4"/>
    <sheet name="ファイル" sheetId="5" r:id="rId5"/>
    <sheet name="プロジェクト ノートブックについて" sheetId="2" r:id="rId6"/>
  </sheets>
  <definedNames>
    <definedName name="_A1">スクラッチパッド!$A$1</definedName>
    <definedName name="_A2">スクラッチパッド!$A$2</definedName>
    <definedName name="_A3">スクラッチパッド!$A$3</definedName>
    <definedName name="YYYYMMDD">日付!$B$10</definedName>
    <definedName name="クリーンアップ済み">数字!$B$5</definedName>
    <definedName name="テキスト">テキスト!$B$4</definedName>
    <definedName name="テキスト_数字">数字!$B$11</definedName>
    <definedName name="テキスト_日付">日付!$B$19</definedName>
    <definedName name="トリム">テキスト!$B$5</definedName>
    <definedName name="ファイルパス">ファイル!$B$6</definedName>
    <definedName name="ファイル名">ファイル!$B$8</definedName>
    <definedName name="ファイル拡張子">ファイル!$B$9</definedName>
    <definedName name="フォルダー">ファイル!$B$11</definedName>
    <definedName name="今日の日付">日付!$B$12</definedName>
    <definedName name="今月の最初の営業日">日付!$B$15</definedName>
    <definedName name="今月の最終営業日">日付!$C$15</definedName>
    <definedName name="優先する表示形式">日付!$B$6</definedName>
    <definedName name="先月の日付_1日目">日付!$B$14</definedName>
    <definedName name="先月の日付_最終日">日付!$C$14</definedName>
    <definedName name="先週の日付_日曜日">日付!$D$13</definedName>
    <definedName name="先週の日付_月曜日">日付!$B$13</definedName>
    <definedName name="先週の日付_金曜日">日付!$C$13</definedName>
    <definedName name="再設定されたファイル名">ファイル!$B$15</definedName>
    <definedName name="再設定された数字">数字!$B$15</definedName>
    <definedName name="再設定された日付">日付!$B$31</definedName>
    <definedName name="名">テキスト!$B$15</definedName>
    <definedName name="大文字">テキスト!$B$7</definedName>
    <definedName name="姓">テキスト!$B$16</definedName>
    <definedName name="小数第２位">数字!$B$7</definedName>
    <definedName name="小文字">テキスト!$B$8</definedName>
    <definedName name="拡張子なしのファイル名">ファイル!$B$10</definedName>
    <definedName name="数字">数字!$B$4</definedName>
    <definedName name="整数">数字!$B$6</definedName>
    <definedName name="日付">日付!$B$4</definedName>
    <definedName name="日数">日付!$B$7</definedName>
    <definedName name="日数が追加された後の日付">日付!$B$8</definedName>
    <definedName name="検索する文字列">テキスト!$B$10</definedName>
    <definedName name="検索結果">テキスト!$B$13</definedName>
    <definedName name="稼働日数が追加された後の日付">日付!$B$9</definedName>
    <definedName name="置換後の文字列">テキスト!$B$11</definedName>
    <definedName name="置換結果">テキスト!$B$12</definedName>
    <definedName name="長さ">テキスト!$B$6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8" i="5" l="1"/>
  <c r="B11" i="5" s="1"/>
  <c r="B15" i="4"/>
  <c r="B5" i="4"/>
  <c r="B7" i="4" s="1"/>
  <c r="B16" i="3"/>
  <c r="B15" i="3" s="1"/>
  <c r="B12" i="3"/>
  <c r="F9" i="3"/>
  <c r="F8" i="3"/>
  <c r="B8" i="3"/>
  <c r="F7" i="3"/>
  <c r="B7" i="3"/>
  <c r="F6" i="3"/>
  <c r="B6" i="3"/>
  <c r="F5" i="3"/>
  <c r="B5" i="3"/>
  <c r="B30" i="1"/>
  <c r="F26" i="1"/>
  <c r="B23" i="1"/>
  <c r="B26" i="1" s="1"/>
  <c r="C15" i="1"/>
  <c r="B15" i="1"/>
  <c r="C14" i="1"/>
  <c r="B14" i="1"/>
  <c r="B13" i="1"/>
  <c r="C13" i="1" s="1"/>
  <c r="D13" i="1" s="1"/>
  <c r="B12" i="1"/>
  <c r="B4" i="1"/>
  <c r="B8" i="1" s="1"/>
  <c r="B9" i="1" l="1"/>
  <c r="C23" i="1"/>
  <c r="B6" i="4"/>
  <c r="B10" i="1"/>
  <c r="B9" i="5"/>
  <c r="B10" i="5" s="1"/>
  <c r="B15" i="5" s="1"/>
  <c r="B24" i="1" l="1"/>
  <c r="B27" i="1" s="1"/>
  <c r="D23" i="1"/>
  <c r="B25" i="1" s="1"/>
  <c r="B28" i="1" s="1"/>
  <c r="B31" i="1" l="1"/>
</calcChain>
</file>

<file path=xl/sharedStrings.xml><?xml version="1.0" encoding="utf-8"?>
<sst xmlns="http://schemas.openxmlformats.org/spreadsheetml/2006/main" count="109" uniqueCount="88">
  <si>
    <t>先月の日付 (1 日目と最終日)</t>
  </si>
  <si>
    <t>今月の最初の営業日/最終営業日</t>
  </si>
  <si>
    <t>数字の操作</t>
  </si>
  <si>
    <t>日付の操作</t>
  </si>
  <si>
    <t>,</t>
  </si>
  <si>
    <t>123.456,78</t>
  </si>
  <si>
    <t>.</t>
  </si>
  <si>
    <t>YMD</t>
  </si>
  <si>
    <t>年</t>
  </si>
  <si>
    <t>月</t>
  </si>
  <si>
    <t>日</t>
  </si>
  <si>
    <t>日付形式 (YYYYMMDD)</t>
  </si>
  <si>
    <t>先週の日付 (月曜日、金曜日、日曜日)</t>
  </si>
  <si>
    <t>John</t>
  </si>
  <si>
    <t>Mary</t>
  </si>
  <si>
    <t>ロケールに依存しない方法でテキストを数字に変換</t>
  </si>
  <si>
    <t>ロケールに依存しない方法でテキストを日付に変換</t>
  </si>
  <si>
    <t>計算値</t>
  </si>
  <si>
    <t>区切り記号</t>
  </si>
  <si>
    <t>表示形式</t>
  </si>
  <si>
    <t>再設定された日付</t>
  </si>
  <si>
    <t>今日の日付</t>
  </si>
  <si>
    <t>1 番目のトークン</t>
  </si>
  <si>
    <t>2 番目のトークン</t>
  </si>
  <si>
    <t>3 番目のトークン</t>
  </si>
  <si>
    <t>抽出された年</t>
  </si>
  <si>
    <t>抽出された月</t>
  </si>
  <si>
    <t>抽出された日</t>
  </si>
  <si>
    <t>少数桁の区切り記号</t>
  </si>
  <si>
    <t>グループ区切り記号</t>
  </si>
  <si>
    <t>再設定された数字</t>
  </si>
  <si>
    <t>整数</t>
  </si>
  <si>
    <t>小数第 2 位</t>
  </si>
  <si>
    <t>拡張子なしのファイル名</t>
  </si>
  <si>
    <t>ファイル拡張子</t>
  </si>
  <si>
    <t>ファイル名</t>
  </si>
  <si>
    <t>トリム</t>
  </si>
  <si>
    <t>長さ</t>
  </si>
  <si>
    <t>大文字</t>
  </si>
  <si>
    <t>小文字</t>
  </si>
  <si>
    <t>名</t>
  </si>
  <si>
    <t>姓</t>
  </si>
  <si>
    <t>テキストの操作</t>
  </si>
  <si>
    <t>完全なファイル名を分割してフォルダーと拡張子を取得</t>
  </si>
  <si>
    <t>フォルダー</t>
  </si>
  <si>
    <t>再設定されたファイル名:</t>
  </si>
  <si>
    <t>日数</t>
  </si>
  <si>
    <t>日数が追加された後の日付</t>
  </si>
  <si>
    <t>稼働日数が追加された後の日付</t>
  </si>
  <si>
    <t>左揃えのテキスト</t>
  </si>
  <si>
    <t>右揃えのテキスト</t>
  </si>
  <si>
    <t>抽出されたテキスト</t>
  </si>
  <si>
    <t xml:space="preserve"> </t>
  </si>
  <si>
    <t>John C. Doe</t>
  </si>
  <si>
    <t>Doe</t>
  </si>
  <si>
    <t>John C.</t>
  </si>
  <si>
    <t>クリーンアップ済み</t>
  </si>
  <si>
    <t>- 数式を含むセルを他のアクティビティで直接使用し、数式が作成した値を取得します。</t>
  </si>
  <si>
    <t>データの保存方法</t>
  </si>
  <si>
    <t>- Excel ファイルへのデータの保存方法:</t>
  </si>
  <si>
    <t>テキストを操作するための数式</t>
  </si>
  <si>
    <t>数字を操作するための数式</t>
  </si>
  <si>
    <t>ファイル システム ヘルパー</t>
  </si>
  <si>
    <t>ファイル名とパスを操作するための数式</t>
  </si>
  <si>
    <t>- [セルに書き込み] アクティビティを追加して、Excel の数式を使用して操作するデータを数式の代入セルに挿入します。</t>
  </si>
  <si>
    <t xml:space="preserve">  - [Excel ファイルを使用] アクティビティを追加して、対象の Excel ファイルを選択します。</t>
  </si>
  <si>
    <t>C:\temp\Untitled Document.docx</t>
  </si>
  <si>
    <t>優先する表示形式</t>
  </si>
  <si>
    <t xml:space="preserve">   日付の出力形式</t>
  </si>
  <si>
    <t>日付を操作するための数式
注: 書式の基本設定の違いにより発生する可能性のある書式の問題を避けるため、すべての日付は TEXT() を使用して書式設定されます。</t>
  </si>
  <si>
    <t>入力</t>
  </si>
  <si>
    <t>テキスト</t>
  </si>
  <si>
    <t>出力</t>
  </si>
  <si>
    <t>yyyy-mm-dd</t>
    <phoneticPr fontId="17"/>
  </si>
  <si>
    <r>
      <t>2008</t>
    </r>
    <r>
      <rPr>
        <sz val="11"/>
        <color rgb="FF222222"/>
        <rFont val="游ゴシック"/>
        <family val="2"/>
        <charset val="128"/>
      </rPr>
      <t>年</t>
    </r>
    <r>
      <rPr>
        <sz val="11"/>
        <color rgb="FF222222"/>
        <rFont val="Arial"/>
        <family val="2"/>
      </rPr>
      <t>12</t>
    </r>
    <r>
      <rPr>
        <sz val="11"/>
        <color rgb="FF222222"/>
        <rFont val="游ゴシック"/>
        <family val="2"/>
        <charset val="128"/>
      </rPr>
      <t>月</t>
    </r>
    <r>
      <rPr>
        <sz val="11"/>
        <color rgb="FF222222"/>
        <rFont val="Arial"/>
        <family val="2"/>
      </rPr>
      <t>31</t>
    </r>
    <r>
      <rPr>
        <sz val="11"/>
        <color rgb="FF222222"/>
        <rFont val="游ゴシック"/>
        <family val="2"/>
        <charset val="128"/>
      </rPr>
      <t>日</t>
    </r>
    <r>
      <rPr>
        <sz val="11"/>
        <color rgb="FF222222"/>
        <rFont val="Arial"/>
        <family val="2"/>
      </rPr>
      <t xml:space="preserve"> (</t>
    </r>
    <r>
      <rPr>
        <sz val="11"/>
        <color rgb="FF222222"/>
        <rFont val="游ゴシック"/>
        <family val="2"/>
        <charset val="128"/>
      </rPr>
      <t>水</t>
    </r>
    <r>
      <rPr>
        <sz val="11"/>
        <color rgb="FF222222"/>
        <rFont val="Arial"/>
        <family val="2"/>
      </rPr>
      <t>)</t>
    </r>
    <phoneticPr fontId="17"/>
  </si>
  <si>
    <t>検索する文字列</t>
    <rPh sb="4" eb="7">
      <t>モジレツ</t>
    </rPh>
    <phoneticPr fontId="17"/>
  </si>
  <si>
    <t>置換後の文字列</t>
    <rPh sb="2" eb="3">
      <t>ゴ</t>
    </rPh>
    <rPh sb="4" eb="7">
      <t>モジレツ</t>
    </rPh>
    <phoneticPr fontId="17"/>
  </si>
  <si>
    <t>置換結果</t>
    <rPh sb="0" eb="4">
      <t>チカンケッカ</t>
    </rPh>
    <phoneticPr fontId="17"/>
  </si>
  <si>
    <t>検索結果</t>
    <rPh sb="0" eb="4">
      <t>ケンサクケッカ</t>
    </rPh>
    <phoneticPr fontId="17"/>
  </si>
  <si>
    <t xml:space="preserve">  - 存在しないファイル名を指定した場合は、プロジェクトの実行時にファイルが作成されます。</t>
    <phoneticPr fontId="17"/>
  </si>
  <si>
    <t>日付</t>
    <phoneticPr fontId="17"/>
  </si>
  <si>
    <t>テキスト</t>
    <phoneticPr fontId="17"/>
  </si>
  <si>
    <t>数字</t>
    <phoneticPr fontId="17"/>
  </si>
  <si>
    <t>プロジェクト ノートブック</t>
  </si>
  <si>
    <t>プロジェクト ノートブックの使用方法</t>
  </si>
  <si>
    <t>- プロジェクト ノートブックは、自動化プロセスの実行中にデータを操作するためのものです。データの保存場所として使用することは意図されていません。</t>
  </si>
  <si>
    <t>ファイル パス</t>
    <phoneticPr fontId="17"/>
  </si>
  <si>
    <t>プロジェクト ノートブックでは Excel の数式を使用してデータの操作と計算を行うことができます。作業を開始するためのいくつかのサンプル シートが含まれていますが、サンプル シートに記載されている内容以外にも Excel で実行可能なあらゆる操作を行うことができます。</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</si>
</sst>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5" formatCode="&quot;$&quot;#,##0_);\(&quot;$&quot;#,##0\)"/>
    <numFmt numFmtId="6" formatCode="&quot;$&quot;#,##0_);[Red]\(&quot;$&quot;#,##0\)"/>
    <numFmt numFmtId="43" formatCode="_(* #,##0.00_);_(* \(#,##0.00\);_(* &quot;-&quot;??_);_(@_)"/>
    <numFmt numFmtId="164" formatCode="_ &quot;¥&quot;* #,##0_ ;_ &quot;¥&quot;* \-#,##0_ ;_ &quot;¥&quot;* &quot;-&quot;_ ;_ @_ "/>
    <numFmt numFmtId="165" formatCode="_ * #,##0_ ;_ * \-#,##0_ ;_ * &quot;-&quot;_ ;_ @_ "/>
    <numFmt numFmtId="166" formatCode="_ &quot;¥&quot;* #,##0.00_ ;_ &quot;¥&quot;* \-#,##0.00_ ;_ &quot;¥&quot;* &quot;-&quot;??_ ;_ @_ "/>
    <numFmt numFmtId="167" formatCode="###,000"/>
    <numFmt numFmtId="168" formatCode="yyyy;@"/>
    <numFmt numFmtId="169" formatCode="dd\-mmm"/>
  </numFmts>
  <fonts count="20">
    <font>
      <sz val="11"/>
      <color theme="1"/>
      <name val="Calibri"/>
      <family val="2"/>
      <scheme val="minor"/>
    </font>
    <font>
      <sz val="10"/>
      <color theme="1"/>
      <name val="Arial"/>
      <family val="2"/>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14"/>
      <color theme="0"/>
      <name val="Calibri"/>
      <family val="2"/>
      <scheme val="minor"/>
    </font>
    <font>
      <b/>
      <sz val="14"/>
      <color theme="0"/>
      <name val="Calibri"/>
      <family val="2"/>
      <scheme val="minor"/>
    </font>
    <font>
      <sz val="11"/>
      <color theme="1"/>
      <name val="Calibri"/>
      <family val="2"/>
      <scheme val="minor"/>
    </font>
    <font>
      <sz val="6"/>
      <name val="Calibri"/>
      <family val="3"/>
      <charset val="128"/>
      <scheme val="minor"/>
    </font>
    <font>
      <sz val="24"/>
      <color theme="0"/>
      <name val="Segoe UI"/>
      <family val="3"/>
      <charset val="128"/>
    </font>
    <font>
      <sz val="11"/>
      <color rgb="FF222222"/>
      <name val="游ゴシック"/>
      <family val="2"/>
      <charset val="128"/>
    </font>
  </fonts>
  <fills count="9">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58800012207406E-2"/>
        <bgColor indexed="64"/>
      </patternFill>
    </fill>
    <fill>
      <patternFill patternType="solid">
        <fgColor rgb="FFFFFF00"/>
        <bgColor indexed="64"/>
      </patternFill>
    </fill>
    <fill>
      <patternFill patternType="solid">
        <fgColor rgb="FFFFFF99"/>
        <bgColor indexed="64"/>
      </patternFill>
    </fill>
    <fill>
      <patternFill patternType="solid">
        <fgColor theme="0" tint="-0.24994659260841701"/>
        <bgColor indexed="64"/>
      </patternFill>
    </fill>
    <fill>
      <patternFill patternType="solid">
        <fgColor rgb="FF00819D"/>
        <bgColor indexed="64"/>
      </patternFill>
    </fill>
  </fills>
  <borders count="20">
    <border>
      <left/>
      <right/>
      <top/>
      <bottom/>
      <diagonal/>
    </border>
    <border>
      <left/>
      <right/>
      <top/>
      <bottom style="thin">
        <color auto="1"/>
      </bottom>
      <diagonal/>
    </border>
    <border>
      <left/>
      <right/>
      <top/>
      <bottom style="thin">
        <color rgb="FF339966"/>
      </bottom>
      <diagonal/>
    </border>
    <border>
      <left style="thin">
        <color auto="1"/>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style="thin">
        <color rgb="FFB2B2B2"/>
      </left>
      <right style="thin">
        <color rgb="FFB2B2B2"/>
      </right>
      <top style="thin">
        <color rgb="FFB2B2B2"/>
      </top>
      <bottom style="thin">
        <color rgb="FFB2B2B2"/>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49">
    <xf numFmtId="0" fontId="0" fillId="0" borderId="0"/>
    <xf numFmtId="9"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43" fontId="16" fillId="0" borderId="0" applyFont="0" applyFill="0" applyBorder="0" applyAlignment="0" applyProtection="0"/>
    <xf numFmtId="165" fontId="1" fillId="0" borderId="0" applyFont="0" applyFill="0" applyBorder="0" applyAlignment="0" applyProtection="0"/>
    <xf numFmtId="0" fontId="6" fillId="0" borderId="0" applyFill="0" applyBorder="0">
      <alignment wrapText="1"/>
    </xf>
    <xf numFmtId="0" fontId="16"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5" fontId="16"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3" borderId="0" applyNumberFormat="0" applyBorder="0" applyProtection="0"/>
    <xf numFmtId="0" fontId="2" fillId="0" borderId="0" applyNumberFormat="0" applyFill="0" applyBorder="0" applyAlignment="0" applyProtection="0"/>
    <xf numFmtId="0" fontId="16" fillId="0" borderId="1" applyNumberFormat="0" applyFont="0" applyFill="0" applyAlignment="0"/>
    <xf numFmtId="0" fontId="16" fillId="0" borderId="2" applyNumberFormat="0" applyFont="0" applyFill="0" applyAlignment="0"/>
    <xf numFmtId="14" fontId="16" fillId="0" borderId="0" applyFont="0" applyFill="0" applyBorder="0" applyAlignment="0"/>
    <xf numFmtId="0" fontId="16" fillId="4" borderId="0"/>
    <xf numFmtId="6" fontId="16" fillId="5" borderId="0" applyFont="0" applyBorder="0" applyAlignment="0"/>
    <xf numFmtId="0" fontId="16" fillId="0" borderId="3"/>
    <xf numFmtId="0" fontId="16" fillId="0" borderId="4" applyNumberFormat="0" applyFont="0" applyFill="0"/>
    <xf numFmtId="0" fontId="16" fillId="0" borderId="5" applyNumberFormat="0" applyFont="0" applyFill="0" applyAlignment="0"/>
    <xf numFmtId="0" fontId="16" fillId="4" borderId="6"/>
    <xf numFmtId="0" fontId="16" fillId="0" borderId="7" applyNumberFormat="0" applyFont="0" applyFill="0" applyAlignment="0"/>
    <xf numFmtId="0" fontId="16" fillId="0" borderId="8" applyNumberFormat="0" applyFont="0" applyFill="0" applyAlignment="0"/>
    <xf numFmtId="168" fontId="16" fillId="0" borderId="0" applyFont="0" applyFill="0" applyBorder="0" applyAlignment="0"/>
    <xf numFmtId="0" fontId="16" fillId="6" borderId="9"/>
    <xf numFmtId="0" fontId="4" fillId="3" borderId="0" applyNumberFormat="0" applyBorder="0" applyProtection="0"/>
    <xf numFmtId="0" fontId="16" fillId="4" borderId="0"/>
    <xf numFmtId="0" fontId="16" fillId="6" borderId="9"/>
    <xf numFmtId="0" fontId="16" fillId="0" borderId="0"/>
    <xf numFmtId="0" fontId="5" fillId="0" borderId="0"/>
    <xf numFmtId="0" fontId="16" fillId="4" borderId="6"/>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9" fontId="13" fillId="0" borderId="0" applyFont="0" applyFill="0" applyBorder="0"/>
    <xf numFmtId="5" fontId="5" fillId="0" borderId="0" applyFont="0" applyFill="0" applyBorder="0" applyAlignment="0" applyProtection="0"/>
    <xf numFmtId="0" fontId="5" fillId="0" borderId="0"/>
    <xf numFmtId="5" fontId="5" fillId="0" borderId="0" applyFont="0" applyFill="0" applyBorder="0" applyAlignment="0" applyProtection="0"/>
    <xf numFmtId="0" fontId="5" fillId="0" borderId="0"/>
    <xf numFmtId="43"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xf numFmtId="0" fontId="0" fillId="0" borderId="0" xfId="0"/>
    <xf numFmtId="0" fontId="0" fillId="0" borderId="10" xfId="0" applyBorder="1"/>
    <xf numFmtId="14" fontId="0" fillId="0" borderId="11" xfId="0" applyNumberFormat="1" applyBorder="1"/>
    <xf numFmtId="0" fontId="0" fillId="0" borderId="11" xfId="0" applyBorder="1"/>
    <xf numFmtId="0" fontId="0" fillId="0" borderId="12" xfId="0" applyBorder="1"/>
    <xf numFmtId="43" fontId="0" fillId="0" borderId="12" xfId="4" applyFont="1" applyBorder="1"/>
    <xf numFmtId="0" fontId="2" fillId="0" borderId="13" xfId="0" applyFont="1" applyBorder="1"/>
    <xf numFmtId="0" fontId="0" fillId="0" borderId="13" xfId="0" applyBorder="1" applyAlignment="1">
      <alignment horizontal="left" indent="1"/>
    </xf>
    <xf numFmtId="0" fontId="2" fillId="0" borderId="13" xfId="0" applyFont="1" applyBorder="1" applyAlignment="1">
      <alignment horizontal="left"/>
    </xf>
    <xf numFmtId="0" fontId="0" fillId="0" borderId="14" xfId="0" applyBorder="1" applyAlignment="1">
      <alignment horizontal="left" indent="1"/>
    </xf>
    <xf numFmtId="0" fontId="0" fillId="0" borderId="0" xfId="0"/>
    <xf numFmtId="0" fontId="0" fillId="0" borderId="10" xfId="0" applyBorder="1"/>
    <xf numFmtId="0" fontId="0" fillId="0" borderId="12" xfId="0" applyBorder="1"/>
    <xf numFmtId="0" fontId="2" fillId="0" borderId="13" xfId="0" applyFont="1" applyBorder="1"/>
    <xf numFmtId="0" fontId="0" fillId="0" borderId="13" xfId="0" applyBorder="1" applyAlignment="1">
      <alignment horizontal="left" indent="1"/>
    </xf>
    <xf numFmtId="0" fontId="0" fillId="0" borderId="16" xfId="0" applyBorder="1"/>
    <xf numFmtId="0" fontId="0" fillId="0" borderId="13" xfId="0" applyBorder="1" applyAlignment="1">
      <alignment horizontal="left" indent="1"/>
    </xf>
    <xf numFmtId="0" fontId="0" fillId="0" borderId="14" xfId="0" applyBorder="1" applyAlignment="1">
      <alignment horizontal="left" indent="1"/>
    </xf>
    <xf numFmtId="0" fontId="0" fillId="0" borderId="0" xfId="0"/>
    <xf numFmtId="0" fontId="0" fillId="0" borderId="10" xfId="0" applyBorder="1"/>
    <xf numFmtId="0" fontId="0" fillId="0" borderId="0" xfId="4" applyNumberFormat="1" applyFont="1"/>
    <xf numFmtId="0" fontId="0" fillId="0" borderId="0" xfId="0" applyAlignment="1">
      <alignment wrapText="1"/>
    </xf>
    <xf numFmtId="0" fontId="0" fillId="0" borderId="0" xfId="0"/>
    <xf numFmtId="0" fontId="0" fillId="0" borderId="0" xfId="4" applyNumberFormat="1" applyFont="1" applyBorder="1"/>
    <xf numFmtId="0" fontId="0" fillId="0" borderId="0" xfId="0"/>
    <xf numFmtId="14" fontId="0" fillId="0" borderId="0" xfId="0" applyNumberFormat="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4" fillId="8" borderId="0" xfId="9" applyFont="1" applyFill="1" applyAlignment="1">
      <alignment horizontal="left" vertical="top" wrapText="1" indent="1"/>
    </xf>
    <xf numFmtId="0" fontId="4" fillId="0" borderId="0" xfId="9" applyFont="1" applyFill="1" applyAlignment="1">
      <alignment horizontal="left" vertical="top" wrapText="1"/>
    </xf>
    <xf numFmtId="0" fontId="15" fillId="0" borderId="0" xfId="9" applyFont="1" applyFill="1" applyAlignment="1">
      <alignment horizontal="left" vertical="top" wrapText="1"/>
    </xf>
    <xf numFmtId="0" fontId="0" fillId="0" borderId="0" xfId="0"/>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3" xfId="0" applyBorder="1" applyAlignment="1">
      <alignment horizontal="left"/>
    </xf>
    <xf numFmtId="0" fontId="18" fillId="8" borderId="0" xfId="8" applyFont="1" applyFill="1" applyAlignment="1">
      <alignment horizontal="left" vertical="top" wrapText="1" indent="1"/>
    </xf>
    <xf numFmtId="0" fontId="2" fillId="0" borderId="15" xfId="0" applyFont="1" applyBorder="1"/>
    <xf numFmtId="0" fontId="0" fillId="0" borderId="0" xfId="0" applyFill="1"/>
    <xf numFmtId="0" fontId="3" fillId="0" borderId="0" xfId="0" applyFont="1" applyAlignment="1">
      <alignment horizontal="left"/>
    </xf>
    <xf numFmtId="0" fontId="3" fillId="0" borderId="10" xfId="0" applyFont="1" applyBorder="1" applyAlignment="1">
      <alignment horizontal="left"/>
    </xf>
    <xf numFmtId="0" fontId="2" fillId="0" borderId="17" xfId="0" applyFont="1" applyBorder="1" applyAlignment="1">
      <alignment horizontal="left" wrapText="1"/>
    </xf>
    <xf numFmtId="0" fontId="2" fillId="0" borderId="18" xfId="0" applyFont="1" applyBorder="1" applyAlignment="1">
      <alignment horizontal="left" wrapText="1"/>
    </xf>
    <xf numFmtId="0" fontId="2" fillId="0" borderId="19" xfId="0" applyFont="1" applyBorder="1" applyAlignment="1">
      <alignment horizontal="left" wrapText="1"/>
    </xf>
    <xf numFmtId="0" fontId="15" fillId="8" borderId="0" xfId="9" applyFont="1" applyFill="1" applyAlignment="1">
      <alignment horizontal="left" vertical="top" wrapText="1"/>
    </xf>
    <xf numFmtId="0" fontId="4" fillId="8" borderId="0" xfId="9" applyFont="1" applyFill="1" applyAlignment="1">
      <alignment horizontal="left" vertical="top" wrapText="1"/>
    </xf>
    <xf numFmtId="0" fontId="4" fillId="8" borderId="0" xfId="9" applyFont="1" applyFill="1" applyAlignment="1">
      <alignment horizontal="left" vertical="top"/>
    </xf>
  </cellXfs>
  <cellStyles count="49">
    <cellStyle name="Bottom Border" xfId="20" xr:uid="{00000000-0005-0000-0000-000014000000}"/>
    <cellStyle name="Bottom Green Border" xfId="21" xr:uid="{00000000-0005-0000-0000-000015000000}"/>
    <cellStyle name="Comma" xfId="4" xr:uid="{00000000-0005-0000-0000-000004000000}"/>
    <cellStyle name="Comma [0]" xfId="5" xr:uid="{00000000-0005-0000-0000-000005000000}"/>
    <cellStyle name="Comma 2" xfId="48" xr:uid="{00000000-0005-0000-0000-000030000000}"/>
    <cellStyle name="Currency" xfId="2" xr:uid="{00000000-0005-0000-0000-000002000000}"/>
    <cellStyle name="Currency [0]" xfId="3" xr:uid="{00000000-0005-0000-0000-000003000000}"/>
    <cellStyle name="Currency 2" xfId="44" xr:uid="{00000000-0005-0000-0000-00002C000000}"/>
    <cellStyle name="Currency 2 2" xfId="46" xr:uid="{00000000-0005-0000-0000-00002E000000}"/>
    <cellStyle name="Currency 3" xfId="15" xr:uid="{00000000-0005-0000-0000-00000F000000}"/>
    <cellStyle name="Date" xfId="22" xr:uid="{00000000-0005-0000-0000-000016000000}"/>
    <cellStyle name="Date 2" xfId="43" xr:uid="{00000000-0005-0000-0000-00002B000000}"/>
    <cellStyle name="Followed Hyperlink" xfId="14" xr:uid="{00000000-0005-0000-0000-00000E000000}"/>
    <cellStyle name="GrayCell" xfId="23" xr:uid="{00000000-0005-0000-0000-000017000000}"/>
    <cellStyle name="GrayCell 2" xfId="34" xr:uid="{00000000-0005-0000-0000-000022000000}"/>
    <cellStyle name="Heading 1 2" xfId="9" xr:uid="{00000000-0005-0000-0000-000009000000}"/>
    <cellStyle name="Heading 1 3" xfId="16" xr:uid="{00000000-0005-0000-0000-000010000000}"/>
    <cellStyle name="Heading 2 2" xfId="10" xr:uid="{00000000-0005-0000-0000-00000A000000}"/>
    <cellStyle name="Heading 2 3" xfId="17" xr:uid="{00000000-0005-0000-0000-000011000000}"/>
    <cellStyle name="Heading 3 2" xfId="33" xr:uid="{00000000-0005-0000-0000-000021000000}"/>
    <cellStyle name="Heading 3 3" xfId="18" xr:uid="{00000000-0005-0000-0000-000012000000}"/>
    <cellStyle name="Heading 4 2" xfId="19" xr:uid="{00000000-0005-0000-0000-000013000000}"/>
    <cellStyle name="Highlight" xfId="24" xr:uid="{00000000-0005-0000-0000-000018000000}"/>
    <cellStyle name="Hyperlink" xfId="13" xr:uid="{00000000-0005-0000-0000-00000D000000}"/>
    <cellStyle name="Left Border" xfId="25" xr:uid="{00000000-0005-0000-0000-000019000000}"/>
    <cellStyle name="Left Bottom Green Border" xfId="26" xr:uid="{00000000-0005-0000-0000-00001A000000}"/>
    <cellStyle name="Left Green Border" xfId="27" xr:uid="{00000000-0005-0000-0000-00001B000000}"/>
    <cellStyle name="Normal" xfId="0" builtinId="0"/>
    <cellStyle name="Normal 2" xfId="7" xr:uid="{00000000-0005-0000-0000-000007000000}"/>
    <cellStyle name="Normal 3" xfId="36" xr:uid="{00000000-0005-0000-0000-000024000000}"/>
    <cellStyle name="Normal 4" xfId="37" xr:uid="{00000000-0005-0000-0000-000025000000}"/>
    <cellStyle name="Normal 5" xfId="39" xr:uid="{00000000-0005-0000-0000-000027000000}"/>
    <cellStyle name="Normal 5 2" xfId="42" xr:uid="{00000000-0005-0000-0000-00002A000000}"/>
    <cellStyle name="Normal 5 2 2" xfId="47" xr:uid="{00000000-0005-0000-0000-00002F000000}"/>
    <cellStyle name="Normal 5 3" xfId="45" xr:uid="{00000000-0005-0000-0000-00002D000000}"/>
    <cellStyle name="OrangeBorder" xfId="28" xr:uid="{00000000-0005-0000-0000-00001C000000}"/>
    <cellStyle name="OrangeBorder 2" xfId="38" xr:uid="{00000000-0005-0000-0000-000026000000}"/>
    <cellStyle name="Percent" xfId="1" xr:uid="{00000000-0005-0000-0000-000001000000}"/>
    <cellStyle name="Right Bottom Green Border" xfId="29" xr:uid="{00000000-0005-0000-0000-00001D000000}"/>
    <cellStyle name="Right Green Border" xfId="30" xr:uid="{00000000-0005-0000-0000-00001E000000}"/>
    <cellStyle name="Start Text" xfId="6" xr:uid="{00000000-0005-0000-0000-000006000000}"/>
    <cellStyle name="Title 2" xfId="8" xr:uid="{00000000-0005-0000-0000-000008000000}"/>
    <cellStyle name="Title 3" xfId="40" xr:uid="{00000000-0005-0000-0000-000028000000}"/>
    <cellStyle name="Title 4" xfId="41" xr:uid="{00000000-0005-0000-0000-000029000000}"/>
    <cellStyle name="Title 5" xfId="12" xr:uid="{00000000-0005-0000-0000-00000C000000}"/>
    <cellStyle name="Year" xfId="31" xr:uid="{00000000-0005-0000-0000-00001F000000}"/>
    <cellStyle name="YellowCell" xfId="32" xr:uid="{00000000-0005-0000-0000-000020000000}"/>
    <cellStyle name="YellowCell 2" xfId="35" xr:uid="{00000000-0005-0000-0000-000023000000}"/>
    <cellStyle name="z A Column text" xfId="11" xr:uid="{00000000-0005-0000-0000-00000B000000}"/>
  </cellStyles>
  <dxfs count="9">
    <dxf>
      <fill>
        <patternFill patternType="solid">
          <fgColor theme="0" tint="-0.14993743705557422"/>
          <bgColor rgb="FF217346"/>
        </patternFill>
      </fill>
    </dxf>
    <dxf>
      <fill>
        <patternFill patternType="solid">
          <fgColor theme="0" tint="-0.14996795556505021"/>
          <bgColor theme="0" tint="-0.149967955565050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58800012207406E-2"/>
        </patternFill>
      </fill>
    </dxf>
    <dxf>
      <font>
        <color theme="0"/>
      </font>
      <fill>
        <patternFill>
          <bgColor rgb="FF339966"/>
        </patternFill>
      </fill>
    </dxf>
  </dxfs>
  <tableStyles count="2" defaultTableStyle="TableStyleMedium2" defaultPivotStyle="PivotStyleLight16">
    <tableStyle name="CustomTableStyle" pivot="0" count="2" xr9:uid="{00000000-0011-0000-FFFF-FFFF00000000}">
      <tableStyleElement type="headerRow" dxfId="8"/>
      <tableStyleElement type="firstRowStripe" dxfId="7"/>
    </tableStyle>
    <tableStyle name="ExcelTableStyle" pivot="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8</xdr:row>
      <xdr:rowOff>112059</xdr:rowOff>
    </xdr:from>
    <xdr:to>
      <xdr:col>0</xdr:col>
      <xdr:colOff>4372532</xdr:colOff>
      <xdr:row>19</xdr:row>
      <xdr:rowOff>47978</xdr:rowOff>
    </xdr:to>
    <xdr:pic>
      <xdr:nvPicPr>
        <xdr:cNvPr id="5" name="図 4">
          <a:extLst>
            <a:ext uri="{FF2B5EF4-FFF2-40B4-BE49-F238E27FC236}">
              <a16:creationId xmlns:a16="http://schemas.microsoft.com/office/drawing/2014/main" id="{3C7B2537-D940-40C7-B1AE-7709FF72004F}"/>
            </a:ext>
          </a:extLst>
        </xdr:cNvPr>
        <xdr:cNvPicPr>
          <a:picLocks noChangeAspect="1"/>
        </xdr:cNvPicPr>
      </xdr:nvPicPr>
      <xdr:blipFill>
        <a:blip xmlns:r="http://schemas.openxmlformats.org/officeDocument/2006/relationships" r:embed="rId1"/>
        <a:stretch>
          <a:fillRect/>
        </a:stretch>
      </xdr:blipFill>
      <xdr:spPr>
        <a:xfrm>
          <a:off x="381000" y="2442883"/>
          <a:ext cx="3991532" cy="2524477"/>
        </a:xfrm>
        <a:prstGeom prst="rect">
          <a:avLst/>
        </a:prstGeom>
      </xdr:spPr>
    </xdr:pic>
    <xdr:clientData/>
  </xdr:twoCellAnchor>
  <xdr:twoCellAnchor editAs="oneCell">
    <xdr:from>
      <xdr:col>0</xdr:col>
      <xdr:colOff>459441</xdr:colOff>
      <xdr:row>28</xdr:row>
      <xdr:rowOff>112058</xdr:rowOff>
    </xdr:from>
    <xdr:to>
      <xdr:col>0</xdr:col>
      <xdr:colOff>4460499</xdr:colOff>
      <xdr:row>42</xdr:row>
      <xdr:rowOff>85059</xdr:rowOff>
    </xdr:to>
    <xdr:pic>
      <xdr:nvPicPr>
        <xdr:cNvPr id="6" name="図 5">
          <a:extLst>
            <a:ext uri="{FF2B5EF4-FFF2-40B4-BE49-F238E27FC236}">
              <a16:creationId xmlns:a16="http://schemas.microsoft.com/office/drawing/2014/main" id="{ED1587B3-481A-4043-A272-4C9599B1E6BC}"/>
            </a:ext>
          </a:extLst>
        </xdr:cNvPr>
        <xdr:cNvPicPr>
          <a:picLocks noChangeAspect="1"/>
        </xdr:cNvPicPr>
      </xdr:nvPicPr>
      <xdr:blipFill>
        <a:blip xmlns:r="http://schemas.openxmlformats.org/officeDocument/2006/relationships" r:embed="rId2"/>
        <a:stretch>
          <a:fillRect/>
        </a:stretch>
      </xdr:blipFill>
      <xdr:spPr>
        <a:xfrm>
          <a:off x="459441" y="7149352"/>
          <a:ext cx="4001058" cy="32675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5"/>
  <cols>
    <col min="1" max="1" width="29.7265625" customWidth="1"/>
    <col min="2" max="2" width="23.54296875" customWidth="1"/>
  </cols>
  <sheetData/>
  <phoneticPr fontId="17"/>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5"/>
  <cols>
    <col min="1" max="1" width="41.54296875" customWidth="1"/>
    <col min="2" max="2" width="17.7265625" customWidth="1"/>
    <col min="3" max="4" width="12.453125" customWidth="1"/>
    <col min="6" max="6" width="17.7265625" bestFit="1" customWidth="1"/>
    <col min="7" max="9" width="14.453125" customWidth="1"/>
  </cols>
  <sheetData>
    <row r="1" spans="1:6" ht="18.5">
      <c r="A1" s="52" t="s">
        <v>3</v>
      </c>
      <c r="B1" s="52"/>
      <c r="C1" s="52"/>
      <c r="D1" s="52"/>
      <c r="E1" s="39"/>
      <c r="F1" s="39"/>
    </row>
    <row r="2" spans="1:6" s="24" customFormat="1" ht="51" customHeight="1">
      <c r="A2" s="53" t="s">
        <v>69</v>
      </c>
      <c r="B2" s="54"/>
      <c r="C2" s="54"/>
      <c r="D2" s="54"/>
      <c r="E2" s="39"/>
      <c r="F2" s="39"/>
    </row>
    <row r="3" spans="1:6">
      <c r="A3" s="1"/>
    </row>
    <row r="4" spans="1:6">
      <c r="A4" s="1" t="s">
        <v>80</v>
      </c>
      <c r="B4" s="2">
        <f ca="1">TODAY()</f>
        <v>44099</v>
      </c>
    </row>
    <row r="6" spans="1:6" s="24" customFormat="1">
      <c r="A6" s="24" t="s">
        <v>67</v>
      </c>
      <c r="B6" s="24" t="s">
        <v>73</v>
      </c>
    </row>
    <row r="7" spans="1:6" s="24" customFormat="1">
      <c r="A7" s="24" t="s">
        <v>46</v>
      </c>
      <c r="B7" s="24">
        <v>7</v>
      </c>
    </row>
    <row r="8" spans="1:6" s="24" customFormat="1">
      <c r="A8" s="24" t="s">
        <v>47</v>
      </c>
      <c r="B8" s="40" t="str">
        <f ca="1">TEXT(日付+日数,優先する表示形式)</f>
        <v>2020-10-02</v>
      </c>
    </row>
    <row r="9" spans="1:6" s="24" customFormat="1">
      <c r="A9" s="24" t="s">
        <v>48</v>
      </c>
      <c r="B9" s="40" t="str">
        <f ca="1">TEXT(WORKDAY(日付,日数),優先する表示形式)</f>
        <v>2020-10-06</v>
      </c>
    </row>
    <row r="10" spans="1:6">
      <c r="A10" t="s">
        <v>11</v>
      </c>
      <c r="B10" s="41" t="str">
        <f ca="1">TEXT(日付,"YYYYMMDD")</f>
        <v>20200925</v>
      </c>
    </row>
    <row r="11" spans="1:6" s="24" customFormat="1"/>
    <row r="12" spans="1:6">
      <c r="A12" t="s">
        <v>21</v>
      </c>
      <c r="B12" s="40" t="str">
        <f ca="1">TEXT(TODAY(),優先する表示形式)</f>
        <v>2020-09-25</v>
      </c>
    </row>
    <row r="13" spans="1:6">
      <c r="A13" t="s">
        <v>12</v>
      </c>
      <c r="B13" s="40" t="str">
        <f ca="1">TEXT(TODAY()-WEEKDAY(TODAY(),2)-6,優先する表示形式)</f>
        <v>2020-09-14</v>
      </c>
      <c r="C13" s="40" t="str">
        <f ca="1">TEXT(先週の日付_月曜日+4,優先する表示形式)</f>
        <v>2020-09-18</v>
      </c>
      <c r="D13" s="42" t="str">
        <f ca="1">TEXT(先週の日付_金曜日+2,優先する表示形式)</f>
        <v>2020-09-20</v>
      </c>
    </row>
    <row r="14" spans="1:6">
      <c r="A14" t="s">
        <v>0</v>
      </c>
      <c r="B14" s="40" t="str">
        <f ca="1">TEXT(DATE(YEAR(TODAY()),MONTH(TODAY())-1,1),優先する表示形式)</f>
        <v>2020-08-01</v>
      </c>
      <c r="C14" s="40" t="str">
        <f ca="1">TEXT(DATE(YEAR(TODAY()),MONTH(TODAY()),0),優先する表示形式)</f>
        <v>2020-08-31</v>
      </c>
    </row>
    <row r="15" spans="1:6">
      <c r="A15" t="s">
        <v>1</v>
      </c>
      <c r="B15" s="40" t="str">
        <f ca="1">TEXT(WORKDAY(DATE(YEAR(TODAY()),MONTH(TODAY()),1)-1,1),優先する表示形式)</f>
        <v>2020-09-01</v>
      </c>
      <c r="C15" s="40" t="str">
        <f ca="1">TEXT(WORKDAY(DATE(YEAR(TODAY()),MONTH(TODAY())+1,1),-1),優先する表示形式)</f>
        <v>2020-09-30</v>
      </c>
    </row>
    <row r="16" spans="1:6" ht="15" thickBot="1"/>
    <row r="17" spans="1:6" ht="15" thickBot="1">
      <c r="A17" s="49" t="s">
        <v>16</v>
      </c>
      <c r="B17" s="50"/>
      <c r="C17" s="50"/>
      <c r="D17" s="51"/>
    </row>
    <row r="18" spans="1:6">
      <c r="A18" s="12" t="s">
        <v>70</v>
      </c>
      <c r="B18" s="6"/>
      <c r="C18" s="6"/>
      <c r="D18" s="7"/>
    </row>
    <row r="19" spans="1:6" ht="18">
      <c r="A19" s="13" t="s">
        <v>71</v>
      </c>
      <c r="B19" s="47" t="s">
        <v>74</v>
      </c>
      <c r="C19" s="47"/>
      <c r="D19" s="48"/>
    </row>
    <row r="20" spans="1:6">
      <c r="A20" s="13" t="s">
        <v>18</v>
      </c>
      <c r="B20" s="5" t="s">
        <v>8</v>
      </c>
      <c r="C20" s="6" t="s">
        <v>9</v>
      </c>
      <c r="D20" s="7" t="s">
        <v>10</v>
      </c>
    </row>
    <row r="21" spans="1:6">
      <c r="A21" s="13" t="s">
        <v>19</v>
      </c>
      <c r="B21" s="6" t="s">
        <v>7</v>
      </c>
      <c r="C21" s="6"/>
      <c r="D21" s="7"/>
    </row>
    <row r="22" spans="1:6">
      <c r="A22" s="14" t="s">
        <v>17</v>
      </c>
      <c r="B22" s="6"/>
      <c r="C22" s="6"/>
      <c r="D22" s="7"/>
    </row>
    <row r="23" spans="1:6">
      <c r="A23" s="13" t="s">
        <v>22</v>
      </c>
      <c r="B23" s="6" t="str">
        <f>LEFT(B19,FIND(B20,B19)-1)</f>
        <v>2008</v>
      </c>
      <c r="C23" s="6" t="str">
        <f>RIGHT(B19,LEN(B19)-LEN(B23)-1)</f>
        <v>12月31日 (水)</v>
      </c>
      <c r="D23" s="7" t="str">
        <f>IF(D20&lt;&gt;"",LEFT(C23,FIND(D20,C23)-1),C23)</f>
        <v>12月31</v>
      </c>
    </row>
    <row r="24" spans="1:6">
      <c r="A24" s="13" t="s">
        <v>23</v>
      </c>
      <c r="B24" s="6" t="str">
        <f>LEFT(C23,FIND(C20,C23)-1)</f>
        <v>12</v>
      </c>
      <c r="C24" s="6"/>
      <c r="D24" s="7"/>
    </row>
    <row r="25" spans="1:6">
      <c r="A25" s="13" t="s">
        <v>24</v>
      </c>
      <c r="B25" s="6" t="str">
        <f>RIGHT(D23,LEN(D23)-LEN(B24)-1)</f>
        <v>31</v>
      </c>
      <c r="C25" s="6"/>
      <c r="D25" s="7"/>
    </row>
    <row r="26" spans="1:6">
      <c r="A26" s="13" t="s">
        <v>25</v>
      </c>
      <c r="B26" s="6" t="str">
        <f>IF(FIND("Y",B21)=1,B23,IF(FIND("Y",B21)=2,B24,B25))</f>
        <v>2008</v>
      </c>
      <c r="C26" s="6"/>
      <c r="D26" s="7"/>
      <c r="F26">
        <f>FIND("Y",B21)</f>
        <v>1</v>
      </c>
    </row>
    <row r="27" spans="1:6">
      <c r="A27" s="13" t="s">
        <v>26</v>
      </c>
      <c r="B27" s="6" t="str">
        <f>IF(FIND("M",B21)=1,B23,IF(FIND("M",B21)=2,B24,B25))</f>
        <v>12</v>
      </c>
      <c r="C27" s="6"/>
      <c r="D27" s="7"/>
    </row>
    <row r="28" spans="1:6">
      <c r="A28" s="13" t="s">
        <v>27</v>
      </c>
      <c r="B28" s="6" t="str">
        <f>IF(FIND("D",B21)=1,B23,IF(FIND("D",B21)=2,B24,B25))</f>
        <v>31</v>
      </c>
      <c r="C28" s="6"/>
      <c r="D28" s="7"/>
    </row>
    <row r="29" spans="1:6">
      <c r="A29" s="14" t="s">
        <v>72</v>
      </c>
      <c r="B29" s="6"/>
      <c r="C29" s="6"/>
      <c r="D29" s="7"/>
    </row>
    <row r="30" spans="1:6" s="24" customFormat="1">
      <c r="A30" s="43" t="s">
        <v>68</v>
      </c>
      <c r="B30" s="6" t="str">
        <f>優先する表示形式</f>
        <v>yyyy-mm-dd</v>
      </c>
      <c r="C30" s="6"/>
      <c r="D30" s="25"/>
    </row>
    <row r="31" spans="1:6" ht="15" thickBot="1">
      <c r="A31" s="15" t="s">
        <v>20</v>
      </c>
      <c r="B31" s="8" t="str">
        <f>TEXT(DATE(B26,B27,B28),B30)</f>
        <v>2008-12-31</v>
      </c>
      <c r="C31" s="9"/>
      <c r="D31" s="10"/>
    </row>
  </sheetData>
  <mergeCells count="4">
    <mergeCell ref="B19:D19"/>
    <mergeCell ref="A17:D17"/>
    <mergeCell ref="A1:D1"/>
    <mergeCell ref="A2:D2"/>
  </mergeCells>
  <phoneticPr fontId="1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4.5"/>
  <cols>
    <col min="1" max="1" width="20.26953125" bestFit="1" customWidth="1"/>
    <col min="2" max="2" width="40.81640625" customWidth="1"/>
    <col min="4" max="4" width="14.26953125" bestFit="1" customWidth="1"/>
    <col min="5" max="5" width="15.26953125" bestFit="1" customWidth="1"/>
    <col min="6" max="7" width="13.453125" bestFit="1" customWidth="1"/>
  </cols>
  <sheetData>
    <row r="1" spans="1:6" s="24" customFormat="1" ht="18.5">
      <c r="A1" s="52" t="s">
        <v>42</v>
      </c>
      <c r="B1" s="52"/>
      <c r="C1" s="52"/>
      <c r="D1" s="52"/>
      <c r="E1" s="52"/>
      <c r="F1" s="52"/>
    </row>
    <row r="2" spans="1:6" s="3" customFormat="1" ht="15" customHeight="1">
      <c r="A2" s="53" t="s">
        <v>60</v>
      </c>
      <c r="B2" s="53"/>
      <c r="C2" s="53"/>
      <c r="D2" s="53"/>
      <c r="E2" s="53"/>
      <c r="F2" s="53"/>
    </row>
    <row r="4" spans="1:6">
      <c r="A4" s="46" t="s">
        <v>81</v>
      </c>
      <c r="B4" s="27" t="s">
        <v>53</v>
      </c>
      <c r="C4" t="s">
        <v>52</v>
      </c>
      <c r="D4" s="3" t="s">
        <v>49</v>
      </c>
      <c r="E4" s="3" t="s">
        <v>50</v>
      </c>
      <c r="F4" s="3" t="s">
        <v>51</v>
      </c>
    </row>
    <row r="5" spans="1:6">
      <c r="A5" t="s">
        <v>36</v>
      </c>
      <c r="B5" t="str">
        <f>TRIM(B4)</f>
        <v>John C. Doe</v>
      </c>
      <c r="C5" t="s">
        <v>52</v>
      </c>
      <c r="D5" s="24" t="s">
        <v>13</v>
      </c>
      <c r="E5" s="24" t="s">
        <v>54</v>
      </c>
      <c r="F5" s="26" t="str">
        <f>TRIM(MID(テキスト,FIND(D5,テキスト)+LEN(D5),IFERROR(FIND(IF(E5="",CHAR(10),E5),テキスト,FIND(D5,テキスト)+LEN(D5)),LEN(テキスト)+1)-FIND(D5,テキスト)-LEN(D5)))</f>
        <v>C.</v>
      </c>
    </row>
    <row r="6" spans="1:6">
      <c r="A6" t="s">
        <v>37</v>
      </c>
      <c r="B6">
        <f>LEN(B4)</f>
        <v>11</v>
      </c>
      <c r="C6" t="s">
        <v>52</v>
      </c>
      <c r="D6" s="24" t="s">
        <v>13</v>
      </c>
      <c r="E6" s="24"/>
      <c r="F6" s="26" t="str">
        <f>TRIM(MID(テキスト,FIND(D6,テキスト)+LEN(D6),IFERROR(FIND(IF(E6="",CHAR(10),E6),テキスト,FIND(D6,テキスト)+LEN(D6)),LEN(テキスト)+1)-FIND(D6,テキスト)-LEN(D6)))</f>
        <v>C. Doe</v>
      </c>
    </row>
    <row r="7" spans="1:6">
      <c r="A7" t="s">
        <v>38</v>
      </c>
      <c r="B7" t="str">
        <f>UPPER(B4)</f>
        <v>JOHN C. DOE</v>
      </c>
      <c r="C7" t="s">
        <v>52</v>
      </c>
      <c r="D7" s="24"/>
      <c r="E7" s="24" t="s">
        <v>54</v>
      </c>
      <c r="F7" s="26" t="str">
        <f>TRIM(MID(テキスト,FIND(D7,テキスト)+LEN(D7),IFERROR(FIND(IF(E7="",CHAR(10),E7),テキスト,FIND(D7,テキスト)+LEN(D7)),LEN(テキスト)+1)-FIND(D7,テキスト)-LEN(D7)))</f>
        <v>John C.</v>
      </c>
    </row>
    <row r="8" spans="1:6">
      <c r="A8" t="s">
        <v>39</v>
      </c>
      <c r="B8" t="str">
        <f>LOWER(B4)</f>
        <v>john c. doe</v>
      </c>
      <c r="C8" t="s">
        <v>52</v>
      </c>
      <c r="D8" s="24" t="s">
        <v>55</v>
      </c>
      <c r="E8" s="24"/>
      <c r="F8" s="26" t="str">
        <f>TRIM(MID(テキスト,FIND(D8,テキスト)+LEN(D8),IFERROR(FIND(IF(E8="",CHAR(10),E8),テキスト,FIND(D8,テキスト)+LEN(D8)),LEN(テキスト)+1)-FIND(D8,テキスト)-LEN(D8)))</f>
        <v>Doe</v>
      </c>
    </row>
    <row r="9" spans="1:6">
      <c r="C9" t="s">
        <v>52</v>
      </c>
      <c r="F9" s="26" t="str">
        <f>TRIM(MID(テキスト,FIND(D9,テキスト)+LEN(D9),IFERROR(FIND(IF(E9="",CHAR(10),E9),テキスト,FIND(D9,テキスト)+LEN(D9)),LEN(テキスト)+1)-FIND(D9,テキスト)-LEN(D9)))</f>
        <v>John C. Doe</v>
      </c>
    </row>
    <row r="10" spans="1:6">
      <c r="A10" t="s">
        <v>75</v>
      </c>
      <c r="B10" t="s">
        <v>13</v>
      </c>
      <c r="C10" t="s">
        <v>52</v>
      </c>
    </row>
    <row r="11" spans="1:6">
      <c r="A11" t="s">
        <v>76</v>
      </c>
      <c r="B11" t="s">
        <v>14</v>
      </c>
      <c r="C11" t="s">
        <v>52</v>
      </c>
    </row>
    <row r="12" spans="1:6">
      <c r="A12" t="s">
        <v>77</v>
      </c>
      <c r="B12" t="str">
        <f>SUBSTITUTE(テキスト,B10,B11)</f>
        <v>Mary C. Doe</v>
      </c>
      <c r="C12" t="s">
        <v>52</v>
      </c>
    </row>
    <row r="13" spans="1:6">
      <c r="A13" t="s">
        <v>78</v>
      </c>
      <c r="B13" t="b">
        <f>IF(IFERROR(FIND(B10,テキスト),FALSE),TRUE,FALSE)</f>
        <v>1</v>
      </c>
      <c r="C13" t="s">
        <v>52</v>
      </c>
    </row>
    <row r="14" spans="1:6">
      <c r="C14" t="s">
        <v>52</v>
      </c>
    </row>
    <row r="15" spans="1:6">
      <c r="A15" t="s">
        <v>40</v>
      </c>
      <c r="B15" t="str">
        <f>LEFT(テキスト,LEN(テキスト)-LEN(姓)-1)</f>
        <v>John C.</v>
      </c>
      <c r="C15" t="s">
        <v>52</v>
      </c>
    </row>
    <row r="16" spans="1:6">
      <c r="A16" t="s">
        <v>41</v>
      </c>
      <c r="B16" t="str">
        <f>TRIM(RIGHT(SUBSTITUTE(B4," ",REPT(" ",LEN(B4))),LEN(B4)))</f>
        <v>Doe</v>
      </c>
      <c r="C16" t="s">
        <v>52</v>
      </c>
    </row>
    <row r="17" spans="3:3">
      <c r="C17" t="s">
        <v>52</v>
      </c>
    </row>
  </sheetData>
  <mergeCells count="2">
    <mergeCell ref="A1:F1"/>
    <mergeCell ref="A2:F2"/>
  </mergeCells>
  <phoneticPr fontId="17"/>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5"/>
  <cols>
    <col min="1" max="1" width="24.7265625" customWidth="1"/>
    <col min="2" max="2" width="25.7265625" customWidth="1"/>
    <col min="4" max="4" width="20.81640625" bestFit="1" customWidth="1"/>
    <col min="5" max="5" width="15.81640625" customWidth="1"/>
  </cols>
  <sheetData>
    <row r="1" spans="1:5" ht="18.5">
      <c r="A1" s="52" t="s">
        <v>2</v>
      </c>
      <c r="B1" s="52"/>
      <c r="C1" s="38"/>
      <c r="D1" s="38"/>
    </row>
    <row r="2" spans="1:5" ht="15" customHeight="1">
      <c r="A2" s="53" t="s">
        <v>61</v>
      </c>
      <c r="B2" s="53"/>
      <c r="C2" s="37"/>
      <c r="D2" s="37"/>
    </row>
    <row r="3" spans="1:5" s="24" customFormat="1">
      <c r="A3" s="37"/>
      <c r="B3" s="37"/>
      <c r="C3" s="37"/>
      <c r="D3" s="37"/>
    </row>
    <row r="4" spans="1:5">
      <c r="A4" s="46" t="s">
        <v>82</v>
      </c>
      <c r="B4" s="27">
        <v>3.1415929999999999</v>
      </c>
    </row>
    <row r="5" spans="1:5" s="24" customFormat="1">
      <c r="A5" s="24" t="s">
        <v>56</v>
      </c>
      <c r="B5" s="24">
        <f>VALUE(TRIM(SUBSTITUTE(SUBSTITUTE(SUBSTITUTE(数字,CHAR(13),""),CHAR(10),""),CHAR(160),"")))</f>
        <v>3.1415929999999999</v>
      </c>
    </row>
    <row r="6" spans="1:5">
      <c r="A6" t="s">
        <v>31</v>
      </c>
      <c r="B6">
        <f>INT(クリーンアップ済み)</f>
        <v>3</v>
      </c>
    </row>
    <row r="7" spans="1:5">
      <c r="A7" t="s">
        <v>32</v>
      </c>
      <c r="B7">
        <f>INT(クリーンアップ済み*100)/100</f>
        <v>3.14</v>
      </c>
    </row>
    <row r="8" spans="1:5" ht="15" thickBot="1"/>
    <row r="9" spans="1:5" ht="15" thickBot="1">
      <c r="A9" s="49" t="s">
        <v>15</v>
      </c>
      <c r="B9" s="51"/>
    </row>
    <row r="10" spans="1:5">
      <c r="A10" s="12" t="s">
        <v>70</v>
      </c>
      <c r="B10" s="7"/>
    </row>
    <row r="11" spans="1:5">
      <c r="A11" s="13" t="s">
        <v>71</v>
      </c>
      <c r="B11" s="7" t="s">
        <v>5</v>
      </c>
    </row>
    <row r="12" spans="1:5">
      <c r="A12" s="13" t="s">
        <v>28</v>
      </c>
      <c r="B12" s="7" t="s">
        <v>4</v>
      </c>
      <c r="E12" s="4"/>
    </row>
    <row r="13" spans="1:5">
      <c r="A13" s="13" t="s">
        <v>29</v>
      </c>
      <c r="B13" s="7" t="s">
        <v>6</v>
      </c>
    </row>
    <row r="14" spans="1:5">
      <c r="A14" s="14" t="s">
        <v>72</v>
      </c>
      <c r="B14" s="7"/>
    </row>
    <row r="15" spans="1:5" ht="15" thickBot="1">
      <c r="A15" s="15" t="s">
        <v>30</v>
      </c>
      <c r="B15" s="11">
        <f>IF(B12&lt;&gt;"",IF(B13&lt;&gt;"",_xlfn.NUMBERVALUE(B11,B12,B13),_xlfn.NUMBERVALUE(B11,B12)),IF(B13&lt;&gt;"",_xlfn.NUMBERVALUE(B11,,B13),_xlfn.NUMBERVALUE(B11)))</f>
        <v>123456.78</v>
      </c>
    </row>
  </sheetData>
  <mergeCells count="3">
    <mergeCell ref="A1:B1"/>
    <mergeCell ref="A2:B2"/>
    <mergeCell ref="A9:B9"/>
  </mergeCells>
  <phoneticPr fontId="17"/>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4.5"/>
  <cols>
    <col min="1" max="1" width="32.453125" bestFit="1" customWidth="1"/>
    <col min="2" max="2" width="42" customWidth="1"/>
    <col min="3" max="4" width="15.1796875" customWidth="1"/>
  </cols>
  <sheetData>
    <row r="1" spans="1:4" ht="18.5">
      <c r="A1" s="52" t="s">
        <v>62</v>
      </c>
      <c r="B1" s="52"/>
      <c r="C1" s="38"/>
      <c r="D1" s="38"/>
    </row>
    <row r="2" spans="1:4" ht="15" customHeight="1">
      <c r="A2" s="53" t="s">
        <v>63</v>
      </c>
      <c r="B2" s="53"/>
      <c r="C2" s="37"/>
      <c r="D2" s="37"/>
    </row>
    <row r="3" spans="1:4" s="39" customFormat="1" ht="15" thickBot="1">
      <c r="A3" s="37"/>
      <c r="B3" s="37"/>
      <c r="C3" s="37"/>
      <c r="D3" s="37"/>
    </row>
    <row r="4" spans="1:4" ht="15.75" customHeight="1" thickBot="1">
      <c r="A4" s="49" t="s">
        <v>43</v>
      </c>
      <c r="B4" s="51"/>
    </row>
    <row r="5" spans="1:4">
      <c r="A5" s="45" t="s">
        <v>70</v>
      </c>
      <c r="B5" s="21"/>
    </row>
    <row r="6" spans="1:4">
      <c r="A6" s="22" t="s">
        <v>86</v>
      </c>
      <c r="B6" s="25" t="s">
        <v>66</v>
      </c>
    </row>
    <row r="7" spans="1:4">
      <c r="A7" s="19" t="s">
        <v>72</v>
      </c>
      <c r="B7" s="17"/>
    </row>
    <row r="8" spans="1:4">
      <c r="A8" s="22" t="s">
        <v>35</v>
      </c>
      <c r="B8" s="17" t="str">
        <f>TRIM(RIGHT(SUBSTITUTE(B6,"\",REPT(" ",LEN(B6))),LEN(B6)))</f>
        <v>Untitled Document.docx</v>
      </c>
    </row>
    <row r="9" spans="1:4">
      <c r="A9" s="20" t="s">
        <v>34</v>
      </c>
      <c r="B9" s="17" t="str">
        <f>TRIM(RIGHT(SUBSTITUTE(B8,".",REPT(" ",LEN(B8))),LEN(B8)))</f>
        <v>docx</v>
      </c>
    </row>
    <row r="10" spans="1:4">
      <c r="A10" s="20" t="s">
        <v>33</v>
      </c>
      <c r="B10" s="17" t="str">
        <f>LEFT(B8,LEN(B8)-LEN(B9)-1)</f>
        <v>Untitled Document</v>
      </c>
    </row>
    <row r="11" spans="1:4" ht="15" thickBot="1">
      <c r="A11" s="23" t="s">
        <v>44</v>
      </c>
      <c r="B11" s="18" t="str">
        <f>LEFT(B6,LEN(B6)-LEN(B8))</f>
        <v>C:\temp\</v>
      </c>
    </row>
    <row r="15" spans="1:4">
      <c r="A15" s="16" t="s">
        <v>45</v>
      </c>
      <c r="B15" s="24" t="str">
        <f>拡張子なしのファイル名&amp;"."&amp;ファイル拡張子</f>
        <v>Untitled Document.docx</v>
      </c>
    </row>
  </sheetData>
  <mergeCells count="3">
    <mergeCell ref="A4:B4"/>
    <mergeCell ref="A1:B1"/>
    <mergeCell ref="A2:B2"/>
  </mergeCells>
  <phoneticPr fontId="17"/>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tabSelected="1" zoomScale="85" zoomScaleNormal="85" workbookViewId="0"/>
  </sheetViews>
  <sheetFormatPr defaultColWidth="8.81640625" defaultRowHeight="14.5"/>
  <cols>
    <col min="1" max="1" width="165.54296875" style="28" customWidth="1"/>
    <col min="2" max="2" width="15.453125" style="28" customWidth="1"/>
    <col min="3" max="3" width="15.26953125" style="28" bestFit="1" customWidth="1"/>
    <col min="4" max="4" width="13.453125" style="28" bestFit="1" customWidth="1"/>
    <col min="5" max="5" width="10.7265625" style="28" bestFit="1" customWidth="1"/>
    <col min="6" max="16384" width="8.81640625" style="28"/>
  </cols>
  <sheetData>
    <row r="1" spans="1:5" ht="5.25" customHeight="1">
      <c r="A1" s="34"/>
    </row>
    <row r="2" spans="1:5" ht="35">
      <c r="A2" s="44" t="s">
        <v>83</v>
      </c>
    </row>
    <row r="3" spans="1:5" ht="55.5">
      <c r="A3" s="36" t="s">
        <v>87</v>
      </c>
    </row>
    <row r="4" spans="1:5">
      <c r="A4" s="33"/>
      <c r="D4" s="29"/>
    </row>
    <row r="5" spans="1:5">
      <c r="A5" s="32" t="s">
        <v>84</v>
      </c>
      <c r="D5" s="30"/>
      <c r="E5" s="31"/>
    </row>
    <row r="6" spans="1:5">
      <c r="A6" s="35" t="s">
        <v>64</v>
      </c>
    </row>
    <row r="7" spans="1:5">
      <c r="A7" s="35" t="s">
        <v>57</v>
      </c>
    </row>
    <row r="8" spans="1:5">
      <c r="A8" s="33"/>
    </row>
    <row r="9" spans="1:5">
      <c r="A9" s="33"/>
    </row>
    <row r="10" spans="1:5">
      <c r="A10" s="33"/>
    </row>
    <row r="11" spans="1:5">
      <c r="A11" s="33"/>
    </row>
    <row r="12" spans="1:5">
      <c r="A12" s="33"/>
    </row>
    <row r="13" spans="1:5">
      <c r="A13" s="33"/>
    </row>
    <row r="14" spans="1:5">
      <c r="A14" s="33"/>
    </row>
    <row r="15" spans="1:5">
      <c r="A15" s="33"/>
    </row>
    <row r="16" spans="1:5">
      <c r="A16" s="33"/>
    </row>
    <row r="17" spans="1:1">
      <c r="A17" s="33"/>
    </row>
    <row r="18" spans="1:1">
      <c r="A18" s="33"/>
    </row>
    <row r="19" spans="1:1">
      <c r="A19" s="33"/>
    </row>
    <row r="20" spans="1:1">
      <c r="A20" s="33"/>
    </row>
    <row r="21" spans="1:1">
      <c r="A21" s="33"/>
    </row>
    <row r="22" spans="1:1">
      <c r="A22" s="33"/>
    </row>
    <row r="23" spans="1:1">
      <c r="A23" s="32" t="s">
        <v>58</v>
      </c>
    </row>
    <row r="24" spans="1:1">
      <c r="A24" s="35" t="s">
        <v>85</v>
      </c>
    </row>
    <row r="25" spans="1:1">
      <c r="A25" s="35" t="s">
        <v>59</v>
      </c>
    </row>
    <row r="26" spans="1:1">
      <c r="A26" s="35" t="s">
        <v>65</v>
      </c>
    </row>
    <row r="27" spans="1:1">
      <c r="A27" s="35" t="s">
        <v>79</v>
      </c>
    </row>
  </sheetData>
  <phoneticPr fontId="17"/>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igrationWizId xmlns="2ebbeeae-b798-4538-befc-f4b257e15041" xsi:nil="true"/>
    <MigrationWizIdPermissions xmlns="2ebbeeae-b798-4538-befc-f4b257e15041" xsi:nil="true"/>
    <MigrationWizIdDocumentLibraryPermissions xmlns="2ebbeeae-b798-4538-befc-f4b257e15041" xsi:nil="true"/>
    <MigrationWizIdSecurityGroups xmlns="2ebbeeae-b798-4538-befc-f4b257e15041" xsi:nil="true"/>
    <MigrationWizIdPermissionLevels xmlns="2ebbeeae-b798-4538-befc-f4b257e1504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EF1F16B626C5B4BAF29CB73A194ACAA" ma:contentTypeVersion="18" ma:contentTypeDescription="Create a new document." ma:contentTypeScope="" ma:versionID="77777e2cb684dd7bdf1074d7f1cba372">
  <xsd:schema xmlns:xsd="http://www.w3.org/2001/XMLSchema" xmlns:xs="http://www.w3.org/2001/XMLSchema" xmlns:p="http://schemas.microsoft.com/office/2006/metadata/properties" xmlns:ns3="a014e237-4d34-4f6d-a5ef-9e424ac5f38a" xmlns:ns4="2ebbeeae-b798-4538-befc-f4b257e15041" targetNamespace="http://schemas.microsoft.com/office/2006/metadata/properties" ma:root="true" ma:fieldsID="d2e630c7d948283fd474f49814d42314" ns3:_="" ns4:_="">
    <xsd:import namespace="a014e237-4d34-4f6d-a5ef-9e424ac5f38a"/>
    <xsd:import namespace="2ebbeeae-b798-4538-befc-f4b257e15041"/>
    <xsd:element name="properties">
      <xsd:complexType>
        <xsd:sequence>
          <xsd:element name="documentManagement">
            <xsd:complexType>
              <xsd:all>
                <xsd:element ref="ns3:SharedWithUsers" minOccurs="0"/>
                <xsd:element ref="ns3:SharedWithDetails" minOccurs="0"/>
                <xsd:element ref="ns3:SharingHintHash" minOccurs="0"/>
                <xsd:element ref="ns4:MigrationWizId" minOccurs="0"/>
                <xsd:element ref="ns4:MigrationWizIdPermissions" minOccurs="0"/>
                <xsd:element ref="ns4:MigrationWizIdPermissionLevels" minOccurs="0"/>
                <xsd:element ref="ns4:MigrationWizIdDocumentLibraryPermissions" minOccurs="0"/>
                <xsd:element ref="ns4:MigrationWizIdSecurityGroups"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14e237-4d34-4f6d-a5ef-9e424ac5f38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ebbeeae-b798-4538-befc-f4b257e15041" elementFormDefault="qualified">
    <xsd:import namespace="http://schemas.microsoft.com/office/2006/documentManagement/types"/>
    <xsd:import namespace="http://schemas.microsoft.com/office/infopath/2007/PartnerControls"/>
    <xsd:element name="MigrationWizId" ma:index="11" nillable="true" ma:displayName="MigrationWizId" ma:internalName="MigrationWizId">
      <xsd:simpleType>
        <xsd:restriction base="dms:Text"/>
      </xsd:simpleType>
    </xsd:element>
    <xsd:element name="MigrationWizIdPermissions" ma:index="12" nillable="true" ma:displayName="MigrationWizIdPermissions" ma:internalName="MigrationWizIdPermissions">
      <xsd:simpleType>
        <xsd:restriction base="dms:Text"/>
      </xsd:simpleType>
    </xsd:element>
    <xsd:element name="MigrationWizIdPermissionLevels" ma:index="13" nillable="true" ma:displayName="MigrationWizIdPermissionLevels" ma:internalName="MigrationWizIdPermissionLevels">
      <xsd:simpleType>
        <xsd:restriction base="dms:Text"/>
      </xsd:simpleType>
    </xsd:element>
    <xsd:element name="MigrationWizIdDocumentLibraryPermissions" ma:index="14" nillable="true" ma:displayName="MigrationWizIdDocumentLibraryPermissions" ma:internalName="MigrationWizIdDocumentLibraryPermissions">
      <xsd:simpleType>
        <xsd:restriction base="dms:Text"/>
      </xsd:simpleType>
    </xsd:element>
    <xsd:element name="MigrationWizIdSecurityGroups" ma:index="15" nillable="true" ma:displayName="MigrationWizIdSecurityGroups" ma:internalName="MigrationWizIdSecurityGroups">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DateTaken" ma:index="22" nillable="true" ma:displayName="MediaServiceDateTaken" ma:hidden="true" ma:internalName="MediaServiceDateTaken" ma:readOnly="true">
      <xsd:simpleType>
        <xsd:restriction base="dms:Text"/>
      </xsd:simpleType>
    </xsd:element>
    <xsd:element name="MediaServiceLocation" ma:index="23" nillable="true" ma:displayName="Location" ma:internalName="MediaServiceLocation" ma:readOnly="true">
      <xsd:simpleType>
        <xsd:restriction base="dms:Text"/>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47A48F-B8AE-4D98-99D5-CD781C291C4D}">
  <ds:schemaRefs>
    <ds:schemaRef ds:uri="http://schemas.microsoft.com/sharepoint/v3/contenttype/forms"/>
  </ds:schemaRefs>
</ds:datastoreItem>
</file>

<file path=customXml/itemProps2.xml><?xml version="1.0" encoding="utf-8"?>
<ds:datastoreItem xmlns:ds="http://schemas.openxmlformats.org/officeDocument/2006/customXml" ds:itemID="{9635D773-CE9B-4DF7-8D68-7CA2B2275628}">
  <ds:schemaRefs>
    <ds:schemaRef ds:uri="http://schemas.microsoft.com/office/2006/documentManagement/types"/>
    <ds:schemaRef ds:uri="http://www.w3.org/XML/1998/namespace"/>
    <ds:schemaRef ds:uri="http://purl.org/dc/terms/"/>
    <ds:schemaRef ds:uri="http://schemas.microsoft.com/office/2006/metadata/properties"/>
    <ds:schemaRef ds:uri="http://purl.org/dc/dcmitype/"/>
    <ds:schemaRef ds:uri="http://schemas.openxmlformats.org/package/2006/metadata/core-properties"/>
    <ds:schemaRef ds:uri="2ebbeeae-b798-4538-befc-f4b257e15041"/>
    <ds:schemaRef ds:uri="http://schemas.microsoft.com/office/infopath/2007/PartnerControls"/>
    <ds:schemaRef ds:uri="a014e237-4d34-4f6d-a5ef-9e424ac5f38a"/>
    <ds:schemaRef ds:uri="http://purl.org/dc/elements/1.1/"/>
  </ds:schemaRefs>
</ds:datastoreItem>
</file>

<file path=customXml/itemProps3.xml><?xml version="1.0" encoding="utf-8"?>
<ds:datastoreItem xmlns:ds="http://schemas.openxmlformats.org/officeDocument/2006/customXml" ds:itemID="{F06F15CF-62A5-49D4-8FCE-20931C58E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14e237-4d34-4f6d-a5ef-9e424ac5f38a"/>
    <ds:schemaRef ds:uri="2ebbeeae-b798-4538-befc-f4b257e150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スクラッチパッド</vt:lpstr>
      <vt:lpstr>日付</vt:lpstr>
      <vt:lpstr>テキスト</vt:lpstr>
      <vt:lpstr>数字</vt:lpstr>
      <vt:lpstr>ファイル</vt:lpstr>
      <vt:lpstr>プロジェクト ノートブックについて</vt:lpstr>
      <vt:lpstr>_A1</vt:lpstr>
      <vt:lpstr>_A2</vt:lpstr>
      <vt:lpstr>_A3</vt:lpstr>
      <vt:lpstr>YYYYMMDD</vt:lpstr>
      <vt:lpstr>クリーンアップ済み</vt:lpstr>
      <vt:lpstr>テキスト</vt:lpstr>
      <vt:lpstr>テキスト_数字</vt:lpstr>
      <vt:lpstr>テキスト_日付</vt:lpstr>
      <vt:lpstr>トリム</vt:lpstr>
      <vt:lpstr>ファイルパス</vt:lpstr>
      <vt:lpstr>ファイル名</vt:lpstr>
      <vt:lpstr>ファイル拡張子</vt:lpstr>
      <vt:lpstr>フォルダー</vt:lpstr>
      <vt:lpstr>今日の日付</vt:lpstr>
      <vt:lpstr>今月の最初の営業日</vt:lpstr>
      <vt:lpstr>今月の最終営業日</vt:lpstr>
      <vt:lpstr>優先する表示形式</vt:lpstr>
      <vt:lpstr>先月の日付_1日目</vt:lpstr>
      <vt:lpstr>先月の日付_最終日</vt:lpstr>
      <vt:lpstr>先週の日付_日曜日</vt:lpstr>
      <vt:lpstr>先週の日付_月曜日</vt:lpstr>
      <vt:lpstr>先週の日付_金曜日</vt:lpstr>
      <vt:lpstr>再設定されたファイル名</vt:lpstr>
      <vt:lpstr>再設定された数字</vt:lpstr>
      <vt:lpstr>再設定された日付</vt:lpstr>
      <vt:lpstr>名</vt:lpstr>
      <vt:lpstr>大文字</vt:lpstr>
      <vt:lpstr>姓</vt:lpstr>
      <vt:lpstr>小数第２位</vt:lpstr>
      <vt:lpstr>小文字</vt:lpstr>
      <vt:lpstr>拡張子なしのファイル名</vt:lpstr>
      <vt:lpstr>数字</vt:lpstr>
      <vt:lpstr>整数</vt:lpstr>
      <vt:lpstr>日付</vt:lpstr>
      <vt:lpstr>日数</vt:lpstr>
      <vt:lpstr>日数が追加された後の日付</vt:lpstr>
      <vt:lpstr>検索する文字列</vt:lpstr>
      <vt:lpstr>検索結果</vt:lpstr>
      <vt:lpstr>稼働日数が追加された後の日付</vt:lpstr>
      <vt:lpstr>置換後の文字列</vt:lpstr>
      <vt:lpstr>置換結果</vt:lpstr>
      <vt:lpstr>長さ</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UiPath</dc:creator>
  <cp:keywords/>
  <dc:description/>
  <dcterms:created xsi:type="dcterms:W3CDTF">2019-08-19T13:07:58Z</dcterms:created>
  <dcterms:modified xsi:type="dcterms:W3CDTF">2020-09-25T08:46:48Z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0x0101009EF1F16B626C5B4BAF29CB73A194ACAA</vt:lpwstr>
  </property>
</Properties>
</file>