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iu/Desktop/"/>
    </mc:Choice>
  </mc:AlternateContent>
  <xr:revisionPtr revIDLastSave="0" documentId="13_ncr:40009_{6F5EDCFB-D22F-3E4A-8B54-05C0B27D29B3}" xr6:coauthVersionLast="46" xr6:coauthVersionMax="46" xr10:uidLastSave="{00000000-0000-0000-0000-000000000000}"/>
  <bookViews>
    <workbookView xWindow="80" yWindow="460" windowWidth="25440" windowHeight="14000"/>
  </bookViews>
  <sheets>
    <sheet name="pdm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X3" i="1" s="1"/>
  <c r="T4" i="1"/>
  <c r="V4" i="1" s="1"/>
  <c r="T5" i="1"/>
  <c r="X5" i="1" s="1"/>
  <c r="T6" i="1"/>
  <c r="V6" i="1" s="1"/>
  <c r="T7" i="1"/>
  <c r="X7" i="1" s="1"/>
  <c r="T8" i="1"/>
  <c r="U8" i="1" s="1"/>
  <c r="T9" i="1"/>
  <c r="X9" i="1" s="1"/>
  <c r="T10" i="1"/>
  <c r="X10" i="1" s="1"/>
  <c r="T11" i="1"/>
  <c r="W11" i="1" s="1"/>
  <c r="T12" i="1"/>
  <c r="X12" i="1" s="1"/>
  <c r="T13" i="1"/>
  <c r="W13" i="1" s="1"/>
  <c r="T14" i="1"/>
  <c r="X14" i="1" s="1"/>
  <c r="T15" i="1"/>
  <c r="W15" i="1" s="1"/>
  <c r="T16" i="1"/>
  <c r="X16" i="1" s="1"/>
  <c r="T17" i="1"/>
  <c r="W17" i="1" s="1"/>
  <c r="T18" i="1"/>
  <c r="X18" i="1" s="1"/>
  <c r="T19" i="1"/>
  <c r="U19" i="1" s="1"/>
  <c r="T20" i="1"/>
  <c r="X20" i="1" s="1"/>
  <c r="T21" i="1"/>
  <c r="U21" i="1" s="1"/>
  <c r="T22" i="1"/>
  <c r="X22" i="1" s="1"/>
  <c r="T23" i="1"/>
  <c r="U23" i="1" s="1"/>
  <c r="T24" i="1"/>
  <c r="X24" i="1" s="1"/>
  <c r="T25" i="1"/>
  <c r="X25" i="1" s="1"/>
  <c r="T26" i="1"/>
  <c r="W26" i="1" s="1"/>
  <c r="T27" i="1"/>
  <c r="X27" i="1" s="1"/>
  <c r="T28" i="1"/>
  <c r="V28" i="1" s="1"/>
  <c r="T29" i="1"/>
  <c r="X29" i="1" s="1"/>
  <c r="T30" i="1"/>
  <c r="V30" i="1" s="1"/>
  <c r="T31" i="1"/>
  <c r="X31" i="1" s="1"/>
  <c r="T32" i="1"/>
  <c r="U32" i="1" s="1"/>
  <c r="T33" i="1"/>
  <c r="X33" i="1" s="1"/>
  <c r="T34" i="1"/>
  <c r="X34" i="1" s="1"/>
  <c r="T35" i="1"/>
  <c r="W35" i="1" s="1"/>
  <c r="T36" i="1"/>
  <c r="X36" i="1" s="1"/>
  <c r="T37" i="1"/>
  <c r="W37" i="1" s="1"/>
  <c r="T38" i="1"/>
  <c r="X38" i="1" s="1"/>
  <c r="T39" i="1"/>
  <c r="W39" i="1" s="1"/>
  <c r="T40" i="1"/>
  <c r="X40" i="1" s="1"/>
  <c r="T41" i="1"/>
  <c r="V41" i="1" s="1"/>
  <c r="T42" i="1"/>
  <c r="X42" i="1" s="1"/>
  <c r="T43" i="1"/>
  <c r="X43" i="1" s="1"/>
  <c r="T44" i="1"/>
  <c r="X44" i="1" s="1"/>
  <c r="T45" i="1"/>
  <c r="X45" i="1" s="1"/>
  <c r="T46" i="1"/>
  <c r="X46" i="1" s="1"/>
  <c r="T47" i="1"/>
  <c r="X47" i="1" s="1"/>
  <c r="T48" i="1"/>
  <c r="W48" i="1" s="1"/>
  <c r="T49" i="1"/>
  <c r="X49" i="1" s="1"/>
  <c r="T50" i="1"/>
  <c r="V50" i="1" s="1"/>
  <c r="T51" i="1"/>
  <c r="X51" i="1" s="1"/>
  <c r="T52" i="1"/>
  <c r="U52" i="1" s="1"/>
  <c r="T53" i="1"/>
  <c r="X53" i="1" s="1"/>
  <c r="T54" i="1"/>
  <c r="U54" i="1" s="1"/>
  <c r="T55" i="1"/>
  <c r="X55" i="1" s="1"/>
  <c r="T56" i="1"/>
  <c r="X56" i="1" s="1"/>
  <c r="T57" i="1"/>
  <c r="X57" i="1" s="1"/>
  <c r="T58" i="1"/>
  <c r="X58" i="1" s="1"/>
  <c r="T59" i="1"/>
  <c r="V59" i="1" s="1"/>
  <c r="T60" i="1"/>
  <c r="X60" i="1" s="1"/>
  <c r="T61" i="1"/>
  <c r="V61" i="1" s="1"/>
  <c r="T62" i="1"/>
  <c r="X62" i="1" s="1"/>
  <c r="T63" i="1"/>
  <c r="V63" i="1" s="1"/>
  <c r="T64" i="1"/>
  <c r="X64" i="1" s="1"/>
  <c r="T65" i="1"/>
  <c r="U65" i="1" s="1"/>
  <c r="T66" i="1"/>
  <c r="X66" i="1" s="1"/>
  <c r="T67" i="1"/>
  <c r="X67" i="1" s="1"/>
  <c r="T68" i="1"/>
  <c r="W68" i="1" s="1"/>
  <c r="T69" i="1"/>
  <c r="X69" i="1" s="1"/>
  <c r="T70" i="1"/>
  <c r="W70" i="1" s="1"/>
  <c r="T71" i="1"/>
  <c r="X71" i="1" s="1"/>
  <c r="T72" i="1"/>
  <c r="V72" i="1" s="1"/>
  <c r="T73" i="1"/>
  <c r="X73" i="1" s="1"/>
  <c r="T74" i="1"/>
  <c r="U74" i="1" s="1"/>
  <c r="T75" i="1"/>
  <c r="X75" i="1" s="1"/>
  <c r="T76" i="1"/>
  <c r="X76" i="1" s="1"/>
  <c r="T77" i="1"/>
  <c r="X77" i="1" s="1"/>
  <c r="T78" i="1"/>
  <c r="X78" i="1" s="1"/>
  <c r="T79" i="1"/>
  <c r="X79" i="1" s="1"/>
  <c r="T80" i="1"/>
  <c r="X80" i="1" s="1"/>
  <c r="T81" i="1"/>
  <c r="W81" i="1" s="1"/>
  <c r="T82" i="1"/>
  <c r="X82" i="1" s="1"/>
  <c r="T83" i="1"/>
  <c r="U83" i="1" s="1"/>
  <c r="T84" i="1"/>
  <c r="X84" i="1" s="1"/>
  <c r="T85" i="1"/>
  <c r="U85" i="1" s="1"/>
  <c r="T86" i="1"/>
  <c r="X86" i="1" s="1"/>
  <c r="T87" i="1"/>
  <c r="U87" i="1" s="1"/>
  <c r="T88" i="1"/>
  <c r="X88" i="1" s="1"/>
  <c r="T89" i="1"/>
  <c r="X89" i="1" s="1"/>
  <c r="T90" i="1"/>
  <c r="W90" i="1" s="1"/>
  <c r="T91" i="1"/>
  <c r="X91" i="1" s="1"/>
  <c r="T92" i="1"/>
  <c r="V92" i="1" s="1"/>
  <c r="T93" i="1"/>
  <c r="X93" i="1" s="1"/>
  <c r="T94" i="1"/>
  <c r="V94" i="1" s="1"/>
  <c r="T95" i="1"/>
  <c r="X95" i="1" s="1"/>
  <c r="T96" i="1"/>
  <c r="U96" i="1" s="1"/>
  <c r="T97" i="1"/>
  <c r="X97" i="1" s="1"/>
  <c r="T98" i="1"/>
  <c r="X98" i="1" s="1"/>
  <c r="T99" i="1"/>
  <c r="W99" i="1" s="1"/>
  <c r="T100" i="1"/>
  <c r="X100" i="1" s="1"/>
  <c r="T101" i="1"/>
  <c r="W101" i="1" s="1"/>
  <c r="T2" i="1"/>
  <c r="V2" i="1" s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W2" i="1" l="1"/>
  <c r="W4" i="1"/>
  <c r="W6" i="1"/>
  <c r="V8" i="1"/>
  <c r="U10" i="1"/>
  <c r="Y10" i="1" s="1"/>
  <c r="X11" i="1"/>
  <c r="X13" i="1"/>
  <c r="X15" i="1"/>
  <c r="X17" i="1"/>
  <c r="V19" i="1"/>
  <c r="V21" i="1"/>
  <c r="V23" i="1"/>
  <c r="U25" i="1"/>
  <c r="Y25" i="1" s="1"/>
  <c r="X26" i="1"/>
  <c r="W28" i="1"/>
  <c r="W30" i="1"/>
  <c r="V32" i="1"/>
  <c r="U34" i="1"/>
  <c r="Y34" i="1" s="1"/>
  <c r="X35" i="1"/>
  <c r="X37" i="1"/>
  <c r="X39" i="1"/>
  <c r="W41" i="1"/>
  <c r="U43" i="1"/>
  <c r="Y43" i="1" s="1"/>
  <c r="U45" i="1"/>
  <c r="Y45" i="1" s="1"/>
  <c r="U47" i="1"/>
  <c r="Y47" i="1" s="1"/>
  <c r="X48" i="1"/>
  <c r="W50" i="1"/>
  <c r="V52" i="1"/>
  <c r="V54" i="1"/>
  <c r="U56" i="1"/>
  <c r="Y56" i="1" s="1"/>
  <c r="W59" i="1"/>
  <c r="W61" i="1"/>
  <c r="W63" i="1"/>
  <c r="V65" i="1"/>
  <c r="X68" i="1"/>
  <c r="X70" i="1"/>
  <c r="W72" i="1"/>
  <c r="V74" i="1"/>
  <c r="U76" i="1"/>
  <c r="Y76" i="1" s="1"/>
  <c r="U78" i="1"/>
  <c r="Y78" i="1" s="1"/>
  <c r="X81" i="1"/>
  <c r="V83" i="1"/>
  <c r="V85" i="1"/>
  <c r="V87" i="1"/>
  <c r="U89" i="1"/>
  <c r="Y89" i="1" s="1"/>
  <c r="X90" i="1"/>
  <c r="W92" i="1"/>
  <c r="W94" i="1"/>
  <c r="V96" i="1"/>
  <c r="U98" i="1"/>
  <c r="Y98" i="1" s="1"/>
  <c r="X99" i="1"/>
  <c r="X101" i="1"/>
  <c r="X2" i="1"/>
  <c r="X4" i="1"/>
  <c r="X6" i="1"/>
  <c r="W8" i="1"/>
  <c r="V10" i="1"/>
  <c r="U12" i="1"/>
  <c r="Y12" i="1" s="1"/>
  <c r="U14" i="1"/>
  <c r="Y14" i="1" s="1"/>
  <c r="U16" i="1"/>
  <c r="Y16" i="1" s="1"/>
  <c r="W19" i="1"/>
  <c r="W21" i="1"/>
  <c r="W23" i="1"/>
  <c r="V25" i="1"/>
  <c r="X28" i="1"/>
  <c r="X30" i="1"/>
  <c r="W32" i="1"/>
  <c r="V34" i="1"/>
  <c r="U36" i="1"/>
  <c r="Y36" i="1" s="1"/>
  <c r="U38" i="1"/>
  <c r="Y38" i="1" s="1"/>
  <c r="X41" i="1"/>
  <c r="V43" i="1"/>
  <c r="V45" i="1"/>
  <c r="V47" i="1"/>
  <c r="U49" i="1"/>
  <c r="Y49" i="1" s="1"/>
  <c r="X50" i="1"/>
  <c r="W52" i="1"/>
  <c r="W54" i="1"/>
  <c r="V56" i="1"/>
  <c r="U58" i="1"/>
  <c r="Y58" i="1" s="1"/>
  <c r="X59" i="1"/>
  <c r="X61" i="1"/>
  <c r="X63" i="1"/>
  <c r="W65" i="1"/>
  <c r="U67" i="1"/>
  <c r="Y67" i="1" s="1"/>
  <c r="U69" i="1"/>
  <c r="Y69" i="1" s="1"/>
  <c r="U71" i="1"/>
  <c r="Y71" i="1" s="1"/>
  <c r="X72" i="1"/>
  <c r="W74" i="1"/>
  <c r="V76" i="1"/>
  <c r="V78" i="1"/>
  <c r="U80" i="1"/>
  <c r="Y80" i="1" s="1"/>
  <c r="W83" i="1"/>
  <c r="W85" i="1"/>
  <c r="W87" i="1"/>
  <c r="V89" i="1"/>
  <c r="X92" i="1"/>
  <c r="X94" i="1"/>
  <c r="W96" i="1"/>
  <c r="V98" i="1"/>
  <c r="U100" i="1"/>
  <c r="Y100" i="1" s="1"/>
  <c r="U3" i="1"/>
  <c r="Y3" i="1" s="1"/>
  <c r="U5" i="1"/>
  <c r="Y5" i="1" s="1"/>
  <c r="U7" i="1"/>
  <c r="Y7" i="1" s="1"/>
  <c r="X8" i="1"/>
  <c r="Y8" i="1" s="1"/>
  <c r="W10" i="1"/>
  <c r="V12" i="1"/>
  <c r="V14" i="1"/>
  <c r="V16" i="1"/>
  <c r="U18" i="1"/>
  <c r="Y18" i="1" s="1"/>
  <c r="X19" i="1"/>
  <c r="Y19" i="1" s="1"/>
  <c r="X21" i="1"/>
  <c r="Y21" i="1" s="1"/>
  <c r="X23" i="1"/>
  <c r="Y23" i="1" s="1"/>
  <c r="W25" i="1"/>
  <c r="U27" i="1"/>
  <c r="Y27" i="1" s="1"/>
  <c r="U29" i="1"/>
  <c r="Y29" i="1" s="1"/>
  <c r="U31" i="1"/>
  <c r="Y31" i="1" s="1"/>
  <c r="X32" i="1"/>
  <c r="Y32" i="1" s="1"/>
  <c r="W34" i="1"/>
  <c r="V36" i="1"/>
  <c r="V38" i="1"/>
  <c r="U40" i="1"/>
  <c r="Y40" i="1" s="1"/>
  <c r="W43" i="1"/>
  <c r="W45" i="1"/>
  <c r="W47" i="1"/>
  <c r="V49" i="1"/>
  <c r="X52" i="1"/>
  <c r="Y52" i="1" s="1"/>
  <c r="X54" i="1"/>
  <c r="Y54" i="1" s="1"/>
  <c r="W56" i="1"/>
  <c r="V58" i="1"/>
  <c r="U60" i="1"/>
  <c r="Y60" i="1" s="1"/>
  <c r="U62" i="1"/>
  <c r="Y62" i="1" s="1"/>
  <c r="X65" i="1"/>
  <c r="Y65" i="1" s="1"/>
  <c r="V67" i="1"/>
  <c r="V69" i="1"/>
  <c r="V71" i="1"/>
  <c r="U73" i="1"/>
  <c r="Y73" i="1" s="1"/>
  <c r="X74" i="1"/>
  <c r="Y74" i="1" s="1"/>
  <c r="W76" i="1"/>
  <c r="W78" i="1"/>
  <c r="V80" i="1"/>
  <c r="U82" i="1"/>
  <c r="Y82" i="1" s="1"/>
  <c r="X83" i="1"/>
  <c r="Y83" i="1" s="1"/>
  <c r="X85" i="1"/>
  <c r="Y85" i="1" s="1"/>
  <c r="X87" i="1"/>
  <c r="Y87" i="1" s="1"/>
  <c r="W89" i="1"/>
  <c r="U91" i="1"/>
  <c r="Y91" i="1" s="1"/>
  <c r="U93" i="1"/>
  <c r="Y93" i="1" s="1"/>
  <c r="U95" i="1"/>
  <c r="Y95" i="1" s="1"/>
  <c r="X96" i="1"/>
  <c r="Y96" i="1" s="1"/>
  <c r="W98" i="1"/>
  <c r="V100" i="1"/>
  <c r="V3" i="1"/>
  <c r="V5" i="1"/>
  <c r="V7" i="1"/>
  <c r="U9" i="1"/>
  <c r="Y9" i="1" s="1"/>
  <c r="W12" i="1"/>
  <c r="W14" i="1"/>
  <c r="W16" i="1"/>
  <c r="V18" i="1"/>
  <c r="U20" i="1"/>
  <c r="Y20" i="1" s="1"/>
  <c r="U22" i="1"/>
  <c r="Y22" i="1" s="1"/>
  <c r="V27" i="1"/>
  <c r="V29" i="1"/>
  <c r="V31" i="1"/>
  <c r="U33" i="1"/>
  <c r="Y33" i="1" s="1"/>
  <c r="W36" i="1"/>
  <c r="W38" i="1"/>
  <c r="V40" i="1"/>
  <c r="U42" i="1"/>
  <c r="Y42" i="1" s="1"/>
  <c r="W49" i="1"/>
  <c r="U51" i="1"/>
  <c r="Y51" i="1" s="1"/>
  <c r="U53" i="1"/>
  <c r="Y53" i="1" s="1"/>
  <c r="U55" i="1"/>
  <c r="Y55" i="1" s="1"/>
  <c r="W58" i="1"/>
  <c r="V60" i="1"/>
  <c r="V62" i="1"/>
  <c r="U64" i="1"/>
  <c r="Y64" i="1" s="1"/>
  <c r="W67" i="1"/>
  <c r="W69" i="1"/>
  <c r="W71" i="1"/>
  <c r="V73" i="1"/>
  <c r="W80" i="1"/>
  <c r="V82" i="1"/>
  <c r="U84" i="1"/>
  <c r="Y84" i="1" s="1"/>
  <c r="U86" i="1"/>
  <c r="Y86" i="1" s="1"/>
  <c r="V91" i="1"/>
  <c r="V93" i="1"/>
  <c r="V95" i="1"/>
  <c r="U97" i="1"/>
  <c r="Y97" i="1" s="1"/>
  <c r="W100" i="1"/>
  <c r="W3" i="1"/>
  <c r="W5" i="1"/>
  <c r="W7" i="1"/>
  <c r="V9" i="1"/>
  <c r="W18" i="1"/>
  <c r="V20" i="1"/>
  <c r="V22" i="1"/>
  <c r="U24" i="1"/>
  <c r="Y24" i="1" s="1"/>
  <c r="W27" i="1"/>
  <c r="W29" i="1"/>
  <c r="W31" i="1"/>
  <c r="V33" i="1"/>
  <c r="W40" i="1"/>
  <c r="V42" i="1"/>
  <c r="U44" i="1"/>
  <c r="Y44" i="1" s="1"/>
  <c r="U46" i="1"/>
  <c r="Y46" i="1" s="1"/>
  <c r="V51" i="1"/>
  <c r="V53" i="1"/>
  <c r="V55" i="1"/>
  <c r="U57" i="1"/>
  <c r="Y57" i="1" s="1"/>
  <c r="W60" i="1"/>
  <c r="W62" i="1"/>
  <c r="V64" i="1"/>
  <c r="U66" i="1"/>
  <c r="Y66" i="1" s="1"/>
  <c r="W73" i="1"/>
  <c r="U75" i="1"/>
  <c r="Y75" i="1" s="1"/>
  <c r="U77" i="1"/>
  <c r="Y77" i="1" s="1"/>
  <c r="U79" i="1"/>
  <c r="Y79" i="1" s="1"/>
  <c r="W82" i="1"/>
  <c r="V84" i="1"/>
  <c r="V86" i="1"/>
  <c r="U88" i="1"/>
  <c r="Y88" i="1" s="1"/>
  <c r="W91" i="1"/>
  <c r="W93" i="1"/>
  <c r="W95" i="1"/>
  <c r="V97" i="1"/>
  <c r="W9" i="1"/>
  <c r="U11" i="1"/>
  <c r="Y11" i="1" s="1"/>
  <c r="U13" i="1"/>
  <c r="U15" i="1"/>
  <c r="U17" i="1"/>
  <c r="W20" i="1"/>
  <c r="W22" i="1"/>
  <c r="V24" i="1"/>
  <c r="U26" i="1"/>
  <c r="W33" i="1"/>
  <c r="U35" i="1"/>
  <c r="U37" i="1"/>
  <c r="U39" i="1"/>
  <c r="W42" i="1"/>
  <c r="V44" i="1"/>
  <c r="V46" i="1"/>
  <c r="U48" i="1"/>
  <c r="W51" i="1"/>
  <c r="W53" i="1"/>
  <c r="W55" i="1"/>
  <c r="V57" i="1"/>
  <c r="W64" i="1"/>
  <c r="V66" i="1"/>
  <c r="U68" i="1"/>
  <c r="U70" i="1"/>
  <c r="V75" i="1"/>
  <c r="V77" i="1"/>
  <c r="V79" i="1"/>
  <c r="U81" i="1"/>
  <c r="W84" i="1"/>
  <c r="W86" i="1"/>
  <c r="V88" i="1"/>
  <c r="U90" i="1"/>
  <c r="W97" i="1"/>
  <c r="U99" i="1"/>
  <c r="U101" i="1"/>
  <c r="U2" i="1"/>
  <c r="U4" i="1"/>
  <c r="U6" i="1"/>
  <c r="V11" i="1"/>
  <c r="V13" i="1"/>
  <c r="V15" i="1"/>
  <c r="V17" i="1"/>
  <c r="W24" i="1"/>
  <c r="V26" i="1"/>
  <c r="U28" i="1"/>
  <c r="U30" i="1"/>
  <c r="V35" i="1"/>
  <c r="V37" i="1"/>
  <c r="V39" i="1"/>
  <c r="U41" i="1"/>
  <c r="W44" i="1"/>
  <c r="W46" i="1"/>
  <c r="V48" i="1"/>
  <c r="U50" i="1"/>
  <c r="W57" i="1"/>
  <c r="U59" i="1"/>
  <c r="U61" i="1"/>
  <c r="U63" i="1"/>
  <c r="W66" i="1"/>
  <c r="V68" i="1"/>
  <c r="V70" i="1"/>
  <c r="U72" i="1"/>
  <c r="W75" i="1"/>
  <c r="W77" i="1"/>
  <c r="W79" i="1"/>
  <c r="V81" i="1"/>
  <c r="W88" i="1"/>
  <c r="V90" i="1"/>
  <c r="U92" i="1"/>
  <c r="U94" i="1"/>
  <c r="V99" i="1"/>
  <c r="V101" i="1"/>
  <c r="G105" i="1" l="1"/>
  <c r="Y63" i="1"/>
  <c r="Y99" i="1"/>
  <c r="Y68" i="1"/>
  <c r="Y35" i="1"/>
  <c r="Y94" i="1"/>
  <c r="Y61" i="1"/>
  <c r="Y30" i="1"/>
  <c r="Y48" i="1"/>
  <c r="Y92" i="1"/>
  <c r="Y59" i="1"/>
  <c r="Y28" i="1"/>
  <c r="Y81" i="1"/>
  <c r="Y17" i="1"/>
  <c r="H105" i="1"/>
  <c r="F105" i="1"/>
  <c r="L105" i="1" s="1"/>
  <c r="Y72" i="1"/>
  <c r="Y15" i="1"/>
  <c r="Y41" i="1"/>
  <c r="Y6" i="1"/>
  <c r="Y13" i="1"/>
  <c r="Y4" i="1"/>
  <c r="Y90" i="1"/>
  <c r="Y26" i="1"/>
  <c r="I105" i="1"/>
  <c r="K105" i="1" s="1"/>
  <c r="Y39" i="1"/>
  <c r="Y50" i="1"/>
  <c r="Y101" i="1"/>
  <c r="Y70" i="1"/>
  <c r="Y37" i="1"/>
  <c r="Y2" i="1"/>
  <c r="J105" i="1" l="1"/>
</calcChain>
</file>

<file path=xl/sharedStrings.xml><?xml version="1.0" encoding="utf-8"?>
<sst xmlns="http://schemas.openxmlformats.org/spreadsheetml/2006/main" count="55" uniqueCount="31">
  <si>
    <t>id</t>
  </si>
  <si>
    <t>cycle</t>
  </si>
  <si>
    <t>setting1</t>
  </si>
  <si>
    <t>setting2</t>
  </si>
  <si>
    <t>s2</t>
  </si>
  <si>
    <t>s3</t>
  </si>
  <si>
    <t>s5</t>
  </si>
  <si>
    <t>s6</t>
  </si>
  <si>
    <t>s8</t>
  </si>
  <si>
    <t>s9</t>
  </si>
  <si>
    <t>s12</t>
  </si>
  <si>
    <t>s15</t>
  </si>
  <si>
    <t>s16</t>
  </si>
  <si>
    <t>s17</t>
  </si>
  <si>
    <t>s20</t>
  </si>
  <si>
    <t>s21</t>
  </si>
  <si>
    <t>label_bnc</t>
  </si>
  <si>
    <t>Coefficients</t>
  </si>
  <si>
    <t>Threshold</t>
  </si>
  <si>
    <t>TP</t>
  </si>
  <si>
    <t>FP</t>
  </si>
  <si>
    <t>FN</t>
  </si>
  <si>
    <t>TN</t>
  </si>
  <si>
    <t>acc</t>
  </si>
  <si>
    <t>fpr</t>
  </si>
  <si>
    <t>tpr</t>
  </si>
  <si>
    <t>total</t>
  </si>
  <si>
    <t>Intercept</t>
  </si>
  <si>
    <t>P(x)</t>
  </si>
  <si>
    <t>predicted_label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</si>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</sst>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7" fillId="34" borderId="10" xfId="0" applyFont="1" applyFill="1" applyBorder="1"/>
    <xf numFmtId="0" fontId="17" fillId="0" borderId="0" xfId="0" applyFont="1"/>
    <xf numFmtId="0" fontId="17" fillId="35" borderId="10" xfId="0" applyFont="1" applyFill="1" applyBorder="1"/>
    <xf numFmtId="0" fontId="0" fillId="33" borderId="10" xfId="0" applyFill="1" applyBorder="1"/>
    <xf numFmtId="0" fontId="0" fillId="36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pdm_test!$F$108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pdm_test!$E$109:$E$113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0.19354838709677419</c:v>
                </c:pt>
                <c:pt idx="4">
                  <c:v>1</c:v>
                </c:pt>
              </c:numCache>
            </c:numRef>
          </c:xVal>
          <c:yVal>
            <c:numRef>
              <c:f>pdm_test!$F$109:$F$113</c:f>
              <c:numCache>
                <c:formatCode>General</c:formatCode>
                <c:ptCount val="5"/>
                <c:pt idx="0">
                  <c:v>0</c:v>
                </c:pt>
                <c:pt idx="1">
                  <c:v>0.31645569620253167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74-3E43-B8CA-7E118A65A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536992"/>
        <c:axId val="1456278176"/>
      </c:scatterChart>
      <c:valAx>
        <c:axId val="145553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56278176"/>
        <c:crosses val="autoZero"/>
        <c:crossBetween val="midCat"/>
      </c:valAx>
      <c:valAx>
        <c:axId val="14562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5553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106</xdr:row>
      <xdr:rowOff>120650</xdr:rowOff>
    </xdr:from>
    <xdr:to>
      <xdr:col>11</xdr:col>
      <xdr:colOff>654050</xdr:colOff>
      <xdr:row>120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C7FC0E-EC2E-5340-8756-755CCCBEF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topLeftCell="B95" workbookViewId="0">
      <selection activeCell="M109" sqref="M109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30</v>
      </c>
      <c r="S1" t="s">
        <v>28</v>
      </c>
      <c r="T1" t="s">
        <v>29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>
        <v>31</v>
      </c>
      <c r="C2">
        <v>-5.9999999999999995E-4</v>
      </c>
      <c r="D2">
        <v>4.0000000000000002E-4</v>
      </c>
      <c r="E2">
        <v>642.58000000000004</v>
      </c>
      <c r="F2">
        <v>1581.22</v>
      </c>
      <c r="G2">
        <v>14.62</v>
      </c>
      <c r="H2">
        <v>21.61</v>
      </c>
      <c r="I2">
        <v>2388.08</v>
      </c>
      <c r="J2">
        <v>9056.4</v>
      </c>
      <c r="K2">
        <v>521.79</v>
      </c>
      <c r="L2">
        <v>8.4024000000000001</v>
      </c>
      <c r="M2">
        <v>0.03</v>
      </c>
      <c r="N2">
        <v>393</v>
      </c>
      <c r="O2">
        <v>38.81</v>
      </c>
      <c r="P2">
        <v>23.3552</v>
      </c>
      <c r="Q2">
        <v>0</v>
      </c>
      <c r="R2">
        <f>A2*$B$106+ B2*$B$107+C2*$B$108+D2*$B$109+E2*$B$110+F2*$B$111+G2*$B$112+H2*$B$113+I2*$B$114+J2*$B$115+K2*$B$116+L2*$B$117+M2*$B$118+N2*$B$119+O2*$B$120+P2*$B$121+$B$105</f>
        <v>-1.6130895669448364E-3</v>
      </c>
      <c r="S2">
        <f>EXP(R2) / (1+EXP(R2))</f>
        <v>0.49959672769570862</v>
      </c>
      <c r="T2" s="7">
        <f>IF(S2&gt;=$D$105,1,0)</f>
        <v>0</v>
      </c>
      <c r="U2" s="7">
        <f>IF(AND(Q2=1,T2=1),1,0)</f>
        <v>0</v>
      </c>
      <c r="V2" s="7">
        <f>IF(AND(Q2=1,T2=0),1,0)</f>
        <v>0</v>
      </c>
      <c r="W2" s="7">
        <f>IF(AND(Q2=0,T2=1),1,0)</f>
        <v>0</v>
      </c>
      <c r="X2" s="7">
        <f>IF(AND(Q2=0,T2=0),1,0)</f>
        <v>1</v>
      </c>
      <c r="Y2">
        <f>IF(OR(X2=1,U2=1),1,0)</f>
        <v>1</v>
      </c>
    </row>
    <row r="3" spans="1:25" x14ac:dyDescent="0.2">
      <c r="A3">
        <v>2</v>
      </c>
      <c r="B3">
        <v>49</v>
      </c>
      <c r="C3">
        <v>1.8E-3</v>
      </c>
      <c r="D3">
        <v>-1E-4</v>
      </c>
      <c r="E3">
        <v>642.54999999999995</v>
      </c>
      <c r="F3">
        <v>1586.59</v>
      </c>
      <c r="G3">
        <v>14.62</v>
      </c>
      <c r="H3">
        <v>21.61</v>
      </c>
      <c r="I3">
        <v>2388.1</v>
      </c>
      <c r="J3">
        <v>9044.77</v>
      </c>
      <c r="K3">
        <v>521.74</v>
      </c>
      <c r="L3">
        <v>8.4504999999999999</v>
      </c>
      <c r="M3">
        <v>0.03</v>
      </c>
      <c r="N3">
        <v>391</v>
      </c>
      <c r="O3">
        <v>38.81</v>
      </c>
      <c r="P3">
        <v>23.261800000000001</v>
      </c>
      <c r="Q3">
        <v>0</v>
      </c>
      <c r="R3">
        <f t="shared" ref="R3:R66" si="0">A3*$B$106+ B3*$B$107+C3*$B$108+D3*$B$109+E3*$B$110+F3*$B$111+G3*$B$112+H3*$B$113+I3*$B$114+J3*$B$115+K3*$B$116+L3*$B$117+M3*$B$118+N3*$B$119+O3*$B$120+P3*$B$121+$B$105</f>
        <v>2.1783957570278289E-2</v>
      </c>
      <c r="S3">
        <f t="shared" ref="S3:S66" si="1">EXP(R3) / (1+EXP(R3))</f>
        <v>0.50544577404077196</v>
      </c>
      <c r="T3" s="7">
        <f t="shared" ref="T3:T66" si="2">IF(S3&gt;=$D$105,1,0)</f>
        <v>0</v>
      </c>
      <c r="U3" s="7">
        <f t="shared" ref="U3:U66" si="3">IF(AND(Q3=1,T3=1),1,0)</f>
        <v>0</v>
      </c>
      <c r="V3" s="7">
        <f t="shared" ref="V3:V66" si="4">IF(AND(Q3=1,T3=0),1,0)</f>
        <v>0</v>
      </c>
      <c r="W3" s="7">
        <f t="shared" ref="W3:W66" si="5">IF(AND(Q3=0,T3=1),1,0)</f>
        <v>0</v>
      </c>
      <c r="X3" s="7">
        <f t="shared" ref="X3:X66" si="6">IF(AND(Q3=0,T3=0),1,0)</f>
        <v>1</v>
      </c>
      <c r="Y3">
        <f t="shared" ref="Y3:Y66" si="7">IF(OR(X3=1,U3=1),1,0)</f>
        <v>1</v>
      </c>
    </row>
    <row r="4" spans="1:25" x14ac:dyDescent="0.2">
      <c r="A4">
        <v>3</v>
      </c>
      <c r="B4">
        <v>126</v>
      </c>
      <c r="C4">
        <v>-1.6000000000000001E-3</v>
      </c>
      <c r="D4">
        <v>4.0000000000000002E-4</v>
      </c>
      <c r="E4">
        <v>642.88</v>
      </c>
      <c r="F4">
        <v>1589.75</v>
      </c>
      <c r="G4">
        <v>14.62</v>
      </c>
      <c r="H4">
        <v>21.61</v>
      </c>
      <c r="I4">
        <v>2388.16</v>
      </c>
      <c r="J4">
        <v>9049.26</v>
      </c>
      <c r="K4">
        <v>520.83000000000004</v>
      </c>
      <c r="L4">
        <v>8.4118999999999993</v>
      </c>
      <c r="M4">
        <v>0.03</v>
      </c>
      <c r="N4">
        <v>395</v>
      </c>
      <c r="O4">
        <v>38.93</v>
      </c>
      <c r="P4">
        <v>23.274000000000001</v>
      </c>
      <c r="Q4">
        <v>0</v>
      </c>
      <c r="R4">
        <f t="shared" si="0"/>
        <v>0.16978657569188726</v>
      </c>
      <c r="S4">
        <f t="shared" si="1"/>
        <v>0.54234496786660158</v>
      </c>
      <c r="T4" s="7">
        <f t="shared" si="2"/>
        <v>0</v>
      </c>
      <c r="U4" s="7">
        <f t="shared" si="3"/>
        <v>0</v>
      </c>
      <c r="V4" s="7">
        <f t="shared" si="4"/>
        <v>0</v>
      </c>
      <c r="W4" s="7">
        <f t="shared" si="5"/>
        <v>0</v>
      </c>
      <c r="X4" s="7">
        <f t="shared" si="6"/>
        <v>1</v>
      </c>
      <c r="Y4">
        <f t="shared" si="7"/>
        <v>1</v>
      </c>
    </row>
    <row r="5" spans="1:25" x14ac:dyDescent="0.2">
      <c r="A5">
        <v>4</v>
      </c>
      <c r="B5">
        <v>106</v>
      </c>
      <c r="C5">
        <v>1.1999999999999999E-3</v>
      </c>
      <c r="D5">
        <v>4.0000000000000002E-4</v>
      </c>
      <c r="E5">
        <v>642.78</v>
      </c>
      <c r="F5">
        <v>1594.53</v>
      </c>
      <c r="G5">
        <v>14.62</v>
      </c>
      <c r="H5">
        <v>21.61</v>
      </c>
      <c r="I5">
        <v>2388.13</v>
      </c>
      <c r="J5">
        <v>9051.2999999999993</v>
      </c>
      <c r="K5">
        <v>521.88</v>
      </c>
      <c r="L5">
        <v>8.4634</v>
      </c>
      <c r="M5">
        <v>0.03</v>
      </c>
      <c r="N5">
        <v>395</v>
      </c>
      <c r="O5">
        <v>38.58</v>
      </c>
      <c r="P5">
        <v>23.258099999999999</v>
      </c>
      <c r="Q5">
        <v>0</v>
      </c>
      <c r="R5">
        <f t="shared" si="0"/>
        <v>0.18515875941011473</v>
      </c>
      <c r="S5">
        <f t="shared" si="1"/>
        <v>0.54615789294156358</v>
      </c>
      <c r="T5" s="7">
        <f t="shared" si="2"/>
        <v>0</v>
      </c>
      <c r="U5" s="7">
        <f t="shared" si="3"/>
        <v>0</v>
      </c>
      <c r="V5" s="7">
        <f t="shared" si="4"/>
        <v>0</v>
      </c>
      <c r="W5" s="7">
        <f t="shared" si="5"/>
        <v>0</v>
      </c>
      <c r="X5" s="7">
        <f t="shared" si="6"/>
        <v>1</v>
      </c>
      <c r="Y5">
        <f t="shared" si="7"/>
        <v>1</v>
      </c>
    </row>
    <row r="6" spans="1:25" x14ac:dyDescent="0.2">
      <c r="A6">
        <v>5</v>
      </c>
      <c r="B6">
        <v>98</v>
      </c>
      <c r="C6">
        <v>-1.2999999999999999E-3</v>
      </c>
      <c r="D6">
        <v>-4.0000000000000002E-4</v>
      </c>
      <c r="E6">
        <v>642.27</v>
      </c>
      <c r="F6">
        <v>1589.94</v>
      </c>
      <c r="G6">
        <v>14.62</v>
      </c>
      <c r="H6">
        <v>21.61</v>
      </c>
      <c r="I6">
        <v>2388.1</v>
      </c>
      <c r="J6">
        <v>9053.99</v>
      </c>
      <c r="K6">
        <v>521</v>
      </c>
      <c r="L6">
        <v>8.4361999999999995</v>
      </c>
      <c r="M6">
        <v>0.03</v>
      </c>
      <c r="N6">
        <v>394</v>
      </c>
      <c r="O6">
        <v>38.75</v>
      </c>
      <c r="P6">
        <v>23.4117</v>
      </c>
      <c r="Q6">
        <v>0</v>
      </c>
      <c r="R6">
        <f t="shared" si="0"/>
        <v>0.10368652332499551</v>
      </c>
      <c r="S6">
        <f t="shared" si="1"/>
        <v>0.52589843237681255</v>
      </c>
      <c r="T6" s="7">
        <f t="shared" si="2"/>
        <v>0</v>
      </c>
      <c r="U6" s="7">
        <f t="shared" si="3"/>
        <v>0</v>
      </c>
      <c r="V6" s="7">
        <f t="shared" si="4"/>
        <v>0</v>
      </c>
      <c r="W6" s="7">
        <f t="shared" si="5"/>
        <v>0</v>
      </c>
      <c r="X6" s="7">
        <f t="shared" si="6"/>
        <v>1</v>
      </c>
      <c r="Y6">
        <f t="shared" si="7"/>
        <v>1</v>
      </c>
    </row>
    <row r="7" spans="1:25" x14ac:dyDescent="0.2">
      <c r="A7">
        <v>6</v>
      </c>
      <c r="B7">
        <v>105</v>
      </c>
      <c r="C7">
        <v>7.6E-3</v>
      </c>
      <c r="D7">
        <v>-2.9999999999999997E-4</v>
      </c>
      <c r="E7">
        <v>643.04999999999995</v>
      </c>
      <c r="F7">
        <v>1586.94</v>
      </c>
      <c r="G7">
        <v>14.62</v>
      </c>
      <c r="H7">
        <v>21.61</v>
      </c>
      <c r="I7">
        <v>2388.14</v>
      </c>
      <c r="J7">
        <v>9055.83</v>
      </c>
      <c r="K7">
        <v>521.55999999999995</v>
      </c>
      <c r="L7">
        <v>8.4451999999999998</v>
      </c>
      <c r="M7">
        <v>0.03</v>
      </c>
      <c r="N7">
        <v>393</v>
      </c>
      <c r="O7">
        <v>38.909999999999997</v>
      </c>
      <c r="P7">
        <v>23.326899999999998</v>
      </c>
      <c r="Q7">
        <v>0</v>
      </c>
      <c r="R7">
        <f t="shared" si="0"/>
        <v>0.12751086911202947</v>
      </c>
      <c r="S7">
        <f t="shared" si="1"/>
        <v>0.53183459567995894</v>
      </c>
      <c r="T7" s="7">
        <f t="shared" si="2"/>
        <v>0</v>
      </c>
      <c r="U7" s="7">
        <f t="shared" si="3"/>
        <v>0</v>
      </c>
      <c r="V7" s="7">
        <f t="shared" si="4"/>
        <v>0</v>
      </c>
      <c r="W7" s="7">
        <f t="shared" si="5"/>
        <v>0</v>
      </c>
      <c r="X7" s="7">
        <f t="shared" si="6"/>
        <v>1</v>
      </c>
      <c r="Y7">
        <f t="shared" si="7"/>
        <v>1</v>
      </c>
    </row>
    <row r="8" spans="1:25" x14ac:dyDescent="0.2">
      <c r="A8">
        <v>7</v>
      </c>
      <c r="B8">
        <v>160</v>
      </c>
      <c r="C8">
        <v>1.6000000000000001E-3</v>
      </c>
      <c r="D8">
        <v>-1E-4</v>
      </c>
      <c r="E8">
        <v>642.1</v>
      </c>
      <c r="F8">
        <v>1589.59</v>
      </c>
      <c r="G8">
        <v>14.62</v>
      </c>
      <c r="H8">
        <v>21.61</v>
      </c>
      <c r="I8">
        <v>2388.04</v>
      </c>
      <c r="J8">
        <v>9070.99</v>
      </c>
      <c r="K8">
        <v>522.32000000000005</v>
      </c>
      <c r="L8">
        <v>8.4027999999999992</v>
      </c>
      <c r="M8">
        <v>0.03</v>
      </c>
      <c r="N8">
        <v>393</v>
      </c>
      <c r="O8">
        <v>38.909999999999997</v>
      </c>
      <c r="P8">
        <v>23.276299999999999</v>
      </c>
      <c r="Q8">
        <v>0</v>
      </c>
      <c r="R8">
        <f t="shared" si="0"/>
        <v>-3.16974816637412E-2</v>
      </c>
      <c r="S8">
        <f t="shared" si="1"/>
        <v>0.49207629300535988</v>
      </c>
      <c r="T8" s="7">
        <f t="shared" si="2"/>
        <v>0</v>
      </c>
      <c r="U8" s="7">
        <f t="shared" si="3"/>
        <v>0</v>
      </c>
      <c r="V8" s="7">
        <f t="shared" si="4"/>
        <v>0</v>
      </c>
      <c r="W8" s="7">
        <f t="shared" si="5"/>
        <v>0</v>
      </c>
      <c r="X8" s="7">
        <f t="shared" si="6"/>
        <v>1</v>
      </c>
      <c r="Y8">
        <f t="shared" si="7"/>
        <v>1</v>
      </c>
    </row>
    <row r="9" spans="1:25" x14ac:dyDescent="0.2">
      <c r="A9">
        <v>8</v>
      </c>
      <c r="B9">
        <v>166</v>
      </c>
      <c r="C9">
        <v>1.6000000000000001E-3</v>
      </c>
      <c r="D9">
        <v>-5.0000000000000001E-4</v>
      </c>
      <c r="E9">
        <v>642.59</v>
      </c>
      <c r="F9">
        <v>1591.91</v>
      </c>
      <c r="G9">
        <v>14.62</v>
      </c>
      <c r="H9">
        <v>21.61</v>
      </c>
      <c r="I9">
        <v>2388.14</v>
      </c>
      <c r="J9">
        <v>9049.9599999999991</v>
      </c>
      <c r="K9">
        <v>520.53</v>
      </c>
      <c r="L9">
        <v>8.4743999999999993</v>
      </c>
      <c r="M9">
        <v>0.03</v>
      </c>
      <c r="N9">
        <v>393</v>
      </c>
      <c r="O9">
        <v>38.729999999999997</v>
      </c>
      <c r="P9">
        <v>23.246500000000001</v>
      </c>
      <c r="Q9">
        <v>0</v>
      </c>
      <c r="R9">
        <f t="shared" si="0"/>
        <v>0.23650173321061629</v>
      </c>
      <c r="S9">
        <f t="shared" si="1"/>
        <v>0.55885137716504196</v>
      </c>
      <c r="T9" s="7">
        <f t="shared" si="2"/>
        <v>0</v>
      </c>
      <c r="U9" s="7">
        <f t="shared" si="3"/>
        <v>0</v>
      </c>
      <c r="V9" s="7">
        <f t="shared" si="4"/>
        <v>0</v>
      </c>
      <c r="W9" s="7">
        <f t="shared" si="5"/>
        <v>0</v>
      </c>
      <c r="X9" s="7">
        <f t="shared" si="6"/>
        <v>1</v>
      </c>
      <c r="Y9">
        <f t="shared" si="7"/>
        <v>1</v>
      </c>
    </row>
    <row r="10" spans="1:25" x14ac:dyDescent="0.2">
      <c r="A10">
        <v>9</v>
      </c>
      <c r="B10">
        <v>55</v>
      </c>
      <c r="C10">
        <v>-2.9999999999999997E-4</v>
      </c>
      <c r="D10">
        <v>4.0000000000000002E-4</v>
      </c>
      <c r="E10">
        <v>642.27</v>
      </c>
      <c r="F10">
        <v>1593.61</v>
      </c>
      <c r="G10">
        <v>14.62</v>
      </c>
      <c r="H10">
        <v>21.61</v>
      </c>
      <c r="I10">
        <v>2388.13</v>
      </c>
      <c r="J10">
        <v>9057.57</v>
      </c>
      <c r="K10">
        <v>521.65</v>
      </c>
      <c r="L10">
        <v>8.4292999999999996</v>
      </c>
      <c r="M10">
        <v>0.03</v>
      </c>
      <c r="N10">
        <v>392</v>
      </c>
      <c r="O10">
        <v>38.78</v>
      </c>
      <c r="P10">
        <v>23.351500000000001</v>
      </c>
      <c r="Q10">
        <v>0</v>
      </c>
      <c r="R10">
        <f t="shared" si="0"/>
        <v>8.7802410427684663E-2</v>
      </c>
      <c r="S10">
        <f t="shared" si="1"/>
        <v>0.52193651155543541</v>
      </c>
      <c r="T10" s="7">
        <f t="shared" si="2"/>
        <v>0</v>
      </c>
      <c r="U10" s="7">
        <f t="shared" si="3"/>
        <v>0</v>
      </c>
      <c r="V10" s="7">
        <f t="shared" si="4"/>
        <v>0</v>
      </c>
      <c r="W10" s="7">
        <f t="shared" si="5"/>
        <v>0</v>
      </c>
      <c r="X10" s="7">
        <f t="shared" si="6"/>
        <v>1</v>
      </c>
      <c r="Y10">
        <f t="shared" si="7"/>
        <v>1</v>
      </c>
    </row>
    <row r="11" spans="1:25" x14ac:dyDescent="0.2">
      <c r="A11">
        <v>10</v>
      </c>
      <c r="B11">
        <v>192</v>
      </c>
      <c r="C11">
        <v>-1.8E-3</v>
      </c>
      <c r="D11">
        <v>4.0000000000000002E-4</v>
      </c>
      <c r="E11">
        <v>643</v>
      </c>
      <c r="F11">
        <v>1589.5</v>
      </c>
      <c r="G11">
        <v>14.62</v>
      </c>
      <c r="H11">
        <v>21.61</v>
      </c>
      <c r="I11">
        <v>2388.11</v>
      </c>
      <c r="J11">
        <v>9060.8799999999992</v>
      </c>
      <c r="K11">
        <v>521.82000000000005</v>
      </c>
      <c r="L11">
        <v>8.4193999999999996</v>
      </c>
      <c r="M11">
        <v>0.03</v>
      </c>
      <c r="N11">
        <v>393</v>
      </c>
      <c r="O11">
        <v>38.79</v>
      </c>
      <c r="P11">
        <v>23.2956</v>
      </c>
      <c r="Q11">
        <v>0</v>
      </c>
      <c r="R11">
        <f t="shared" si="0"/>
        <v>8.1755226759014477E-2</v>
      </c>
      <c r="S11">
        <f t="shared" si="1"/>
        <v>0.52042743001963288</v>
      </c>
      <c r="T11" s="7">
        <f t="shared" si="2"/>
        <v>0</v>
      </c>
      <c r="U11" s="7">
        <f t="shared" si="3"/>
        <v>0</v>
      </c>
      <c r="V11" s="7">
        <f t="shared" si="4"/>
        <v>0</v>
      </c>
      <c r="W11" s="7">
        <f t="shared" si="5"/>
        <v>0</v>
      </c>
      <c r="X11" s="7">
        <f t="shared" si="6"/>
        <v>1</v>
      </c>
      <c r="Y11">
        <f t="shared" si="7"/>
        <v>1</v>
      </c>
    </row>
    <row r="12" spans="1:25" x14ac:dyDescent="0.2">
      <c r="A12">
        <v>11</v>
      </c>
      <c r="B12">
        <v>83</v>
      </c>
      <c r="C12">
        <v>1E-4</v>
      </c>
      <c r="D12">
        <v>4.0000000000000002E-4</v>
      </c>
      <c r="E12">
        <v>642.41999999999996</v>
      </c>
      <c r="F12">
        <v>1587.73</v>
      </c>
      <c r="G12">
        <v>14.62</v>
      </c>
      <c r="H12">
        <v>21.61</v>
      </c>
      <c r="I12">
        <v>2388.21</v>
      </c>
      <c r="J12">
        <v>9037.11</v>
      </c>
      <c r="K12">
        <v>520.74</v>
      </c>
      <c r="L12">
        <v>8.4640000000000004</v>
      </c>
      <c r="M12">
        <v>0.03</v>
      </c>
      <c r="N12">
        <v>394</v>
      </c>
      <c r="O12">
        <v>38.659999999999997</v>
      </c>
      <c r="P12">
        <v>23.290800000000001</v>
      </c>
      <c r="Q12">
        <v>0</v>
      </c>
      <c r="R12">
        <f t="shared" si="0"/>
        <v>0.21301782441992145</v>
      </c>
      <c r="S12">
        <f t="shared" si="1"/>
        <v>0.55305399021778767</v>
      </c>
      <c r="T12" s="7">
        <f t="shared" si="2"/>
        <v>0</v>
      </c>
      <c r="U12" s="7">
        <f t="shared" si="3"/>
        <v>0</v>
      </c>
      <c r="V12" s="7">
        <f t="shared" si="4"/>
        <v>0</v>
      </c>
      <c r="W12" s="7">
        <f t="shared" si="5"/>
        <v>0</v>
      </c>
      <c r="X12" s="7">
        <f t="shared" si="6"/>
        <v>1</v>
      </c>
      <c r="Y12">
        <f t="shared" si="7"/>
        <v>1</v>
      </c>
    </row>
    <row r="13" spans="1:25" x14ac:dyDescent="0.2">
      <c r="A13">
        <v>12</v>
      </c>
      <c r="B13">
        <v>217</v>
      </c>
      <c r="C13">
        <v>1.2999999999999999E-3</v>
      </c>
      <c r="D13">
        <v>2.9999999999999997E-4</v>
      </c>
      <c r="E13">
        <v>642.59</v>
      </c>
      <c r="F13">
        <v>1595.9</v>
      </c>
      <c r="G13">
        <v>14.62</v>
      </c>
      <c r="H13">
        <v>21.61</v>
      </c>
      <c r="I13">
        <v>2388.04</v>
      </c>
      <c r="J13">
        <v>9074.24</v>
      </c>
      <c r="K13">
        <v>522.03</v>
      </c>
      <c r="L13">
        <v>8.4481999999999999</v>
      </c>
      <c r="M13">
        <v>0.03</v>
      </c>
      <c r="N13">
        <v>393</v>
      </c>
      <c r="O13">
        <v>38.81</v>
      </c>
      <c r="P13">
        <v>23.286100000000001</v>
      </c>
      <c r="Q13">
        <v>0</v>
      </c>
      <c r="R13">
        <f t="shared" si="0"/>
        <v>9.5341758749782457E-2</v>
      </c>
      <c r="S13">
        <f t="shared" si="1"/>
        <v>0.5238174006380687</v>
      </c>
      <c r="T13" s="7">
        <f t="shared" si="2"/>
        <v>0</v>
      </c>
      <c r="U13" s="7">
        <f t="shared" si="3"/>
        <v>0</v>
      </c>
      <c r="V13" s="7">
        <f t="shared" si="4"/>
        <v>0</v>
      </c>
      <c r="W13" s="7">
        <f t="shared" si="5"/>
        <v>0</v>
      </c>
      <c r="X13" s="7">
        <f t="shared" si="6"/>
        <v>1</v>
      </c>
      <c r="Y13">
        <f t="shared" si="7"/>
        <v>1</v>
      </c>
    </row>
    <row r="14" spans="1:25" x14ac:dyDescent="0.2">
      <c r="A14">
        <v>13</v>
      </c>
      <c r="B14">
        <v>195</v>
      </c>
      <c r="C14">
        <v>3.2000000000000002E-3</v>
      </c>
      <c r="D14">
        <v>-4.0000000000000002E-4</v>
      </c>
      <c r="E14">
        <v>642.37</v>
      </c>
      <c r="F14">
        <v>1591.31</v>
      </c>
      <c r="G14">
        <v>14.62</v>
      </c>
      <c r="H14">
        <v>21.61</v>
      </c>
      <c r="I14">
        <v>2388.1</v>
      </c>
      <c r="J14">
        <v>9060.92</v>
      </c>
      <c r="K14">
        <v>521.29999999999995</v>
      </c>
      <c r="L14">
        <v>8.4336000000000002</v>
      </c>
      <c r="M14">
        <v>0.03</v>
      </c>
      <c r="N14">
        <v>394</v>
      </c>
      <c r="O14">
        <v>38.75</v>
      </c>
      <c r="P14">
        <v>23.282</v>
      </c>
      <c r="Q14">
        <v>0</v>
      </c>
      <c r="R14">
        <f t="shared" si="0"/>
        <v>0.13278513343743725</v>
      </c>
      <c r="S14">
        <f t="shared" si="1"/>
        <v>0.53314759310171134</v>
      </c>
      <c r="T14" s="7">
        <f t="shared" si="2"/>
        <v>0</v>
      </c>
      <c r="U14" s="7">
        <f t="shared" si="3"/>
        <v>0</v>
      </c>
      <c r="V14" s="7">
        <f t="shared" si="4"/>
        <v>0</v>
      </c>
      <c r="W14" s="7">
        <f t="shared" si="5"/>
        <v>0</v>
      </c>
      <c r="X14" s="7">
        <f t="shared" si="6"/>
        <v>1</v>
      </c>
      <c r="Y14">
        <f t="shared" si="7"/>
        <v>1</v>
      </c>
    </row>
    <row r="15" spans="1:25" x14ac:dyDescent="0.2">
      <c r="A15">
        <v>14</v>
      </c>
      <c r="B15">
        <v>46</v>
      </c>
      <c r="C15">
        <v>1.2999999999999999E-3</v>
      </c>
      <c r="D15">
        <v>-2.0000000000000001E-4</v>
      </c>
      <c r="E15">
        <v>642.91</v>
      </c>
      <c r="F15">
        <v>1591.39</v>
      </c>
      <c r="G15">
        <v>14.62</v>
      </c>
      <c r="H15">
        <v>21.61</v>
      </c>
      <c r="I15">
        <v>2388.17</v>
      </c>
      <c r="J15">
        <v>9037.35</v>
      </c>
      <c r="K15">
        <v>520.66</v>
      </c>
      <c r="L15">
        <v>8.4232999999999993</v>
      </c>
      <c r="M15">
        <v>0.03</v>
      </c>
      <c r="N15">
        <v>393</v>
      </c>
      <c r="O15">
        <v>38.69</v>
      </c>
      <c r="P15">
        <v>23.260300000000001</v>
      </c>
      <c r="Q15">
        <v>0</v>
      </c>
      <c r="R15">
        <f t="shared" si="0"/>
        <v>0.1831672635760242</v>
      </c>
      <c r="S15">
        <f t="shared" si="1"/>
        <v>0.54566421674948418</v>
      </c>
      <c r="T15" s="7">
        <f t="shared" si="2"/>
        <v>0</v>
      </c>
      <c r="U15" s="7">
        <f t="shared" si="3"/>
        <v>0</v>
      </c>
      <c r="V15" s="7">
        <f t="shared" si="4"/>
        <v>0</v>
      </c>
      <c r="W15" s="7">
        <f t="shared" si="5"/>
        <v>0</v>
      </c>
      <c r="X15" s="7">
        <f t="shared" si="6"/>
        <v>1</v>
      </c>
      <c r="Y15">
        <f t="shared" si="7"/>
        <v>1</v>
      </c>
    </row>
    <row r="16" spans="1:25" x14ac:dyDescent="0.2">
      <c r="A16">
        <v>15</v>
      </c>
      <c r="B16">
        <v>76</v>
      </c>
      <c r="C16">
        <v>-1.1999999999999999E-3</v>
      </c>
      <c r="D16">
        <v>0</v>
      </c>
      <c r="E16">
        <v>642.49</v>
      </c>
      <c r="F16">
        <v>1589.21</v>
      </c>
      <c r="G16">
        <v>14.62</v>
      </c>
      <c r="H16">
        <v>21.61</v>
      </c>
      <c r="I16">
        <v>2388.1</v>
      </c>
      <c r="J16">
        <v>9056.1</v>
      </c>
      <c r="K16">
        <v>522.12</v>
      </c>
      <c r="L16">
        <v>8.4067000000000007</v>
      </c>
      <c r="M16">
        <v>0.03</v>
      </c>
      <c r="N16">
        <v>392</v>
      </c>
      <c r="O16">
        <v>39.17</v>
      </c>
      <c r="P16">
        <v>23.4085</v>
      </c>
      <c r="Q16">
        <v>0</v>
      </c>
      <c r="R16">
        <f t="shared" si="0"/>
        <v>-8.5272606972239373E-2</v>
      </c>
      <c r="S16">
        <f t="shared" si="1"/>
        <v>0.47869475663593752</v>
      </c>
      <c r="T16" s="7">
        <f t="shared" si="2"/>
        <v>0</v>
      </c>
      <c r="U16" s="7">
        <f t="shared" si="3"/>
        <v>0</v>
      </c>
      <c r="V16" s="7">
        <f t="shared" si="4"/>
        <v>0</v>
      </c>
      <c r="W16" s="7">
        <f t="shared" si="5"/>
        <v>0</v>
      </c>
      <c r="X16" s="7">
        <f t="shared" si="6"/>
        <v>1</v>
      </c>
      <c r="Y16">
        <f t="shared" si="7"/>
        <v>1</v>
      </c>
    </row>
    <row r="17" spans="1:25" x14ac:dyDescent="0.2">
      <c r="A17">
        <v>16</v>
      </c>
      <c r="B17">
        <v>113</v>
      </c>
      <c r="C17">
        <v>-5.0000000000000001E-4</v>
      </c>
      <c r="D17">
        <v>2.0000000000000001E-4</v>
      </c>
      <c r="E17">
        <v>642.99</v>
      </c>
      <c r="F17">
        <v>1587.03</v>
      </c>
      <c r="G17">
        <v>14.62</v>
      </c>
      <c r="H17">
        <v>21.61</v>
      </c>
      <c r="I17">
        <v>2388.08</v>
      </c>
      <c r="J17">
        <v>9059.75</v>
      </c>
      <c r="K17">
        <v>521.77</v>
      </c>
      <c r="L17">
        <v>8.4298999999999999</v>
      </c>
      <c r="M17">
        <v>0.03</v>
      </c>
      <c r="N17">
        <v>391</v>
      </c>
      <c r="O17">
        <v>38.81</v>
      </c>
      <c r="P17">
        <v>23.303999999999998</v>
      </c>
      <c r="Q17">
        <v>0</v>
      </c>
      <c r="R17">
        <f t="shared" si="0"/>
        <v>4.5306268865942911E-2</v>
      </c>
      <c r="S17">
        <f t="shared" si="1"/>
        <v>0.51132463015003216</v>
      </c>
      <c r="T17" s="7">
        <f t="shared" si="2"/>
        <v>0</v>
      </c>
      <c r="U17" s="7">
        <f t="shared" si="3"/>
        <v>0</v>
      </c>
      <c r="V17" s="7">
        <f t="shared" si="4"/>
        <v>0</v>
      </c>
      <c r="W17" s="7">
        <f t="shared" si="5"/>
        <v>0</v>
      </c>
      <c r="X17" s="7">
        <f t="shared" si="6"/>
        <v>1</v>
      </c>
      <c r="Y17">
        <f t="shared" si="7"/>
        <v>1</v>
      </c>
    </row>
    <row r="18" spans="1:25" x14ac:dyDescent="0.2">
      <c r="A18">
        <v>17</v>
      </c>
      <c r="B18">
        <v>165</v>
      </c>
      <c r="C18">
        <v>8.9999999999999998E-4</v>
      </c>
      <c r="D18">
        <v>-1E-4</v>
      </c>
      <c r="E18">
        <v>642.9</v>
      </c>
      <c r="F18">
        <v>1599.17</v>
      </c>
      <c r="G18">
        <v>14.62</v>
      </c>
      <c r="H18">
        <v>21.61</v>
      </c>
      <c r="I18">
        <v>2388.06</v>
      </c>
      <c r="J18">
        <v>9094.7199999999993</v>
      </c>
      <c r="K18">
        <v>521.52</v>
      </c>
      <c r="L18">
        <v>8.4319000000000006</v>
      </c>
      <c r="M18">
        <v>0.03</v>
      </c>
      <c r="N18">
        <v>394</v>
      </c>
      <c r="O18">
        <v>38.700000000000003</v>
      </c>
      <c r="P18">
        <v>23.294799999999999</v>
      </c>
      <c r="Q18">
        <v>0</v>
      </c>
      <c r="R18">
        <f t="shared" si="0"/>
        <v>0.29030764979756896</v>
      </c>
      <c r="S18">
        <f t="shared" si="1"/>
        <v>0.5720714490268578</v>
      </c>
      <c r="T18" s="7">
        <f t="shared" si="2"/>
        <v>0</v>
      </c>
      <c r="U18" s="7">
        <f t="shared" si="3"/>
        <v>0</v>
      </c>
      <c r="V18" s="7">
        <f t="shared" si="4"/>
        <v>0</v>
      </c>
      <c r="W18" s="7">
        <f t="shared" si="5"/>
        <v>0</v>
      </c>
      <c r="X18" s="7">
        <f t="shared" si="6"/>
        <v>1</v>
      </c>
      <c r="Y18">
        <f t="shared" si="7"/>
        <v>1</v>
      </c>
    </row>
    <row r="19" spans="1:25" x14ac:dyDescent="0.2">
      <c r="A19">
        <v>18</v>
      </c>
      <c r="B19">
        <v>133</v>
      </c>
      <c r="C19">
        <v>6.9999999999999999E-4</v>
      </c>
      <c r="D19">
        <v>1E-4</v>
      </c>
      <c r="E19">
        <v>643</v>
      </c>
      <c r="F19">
        <v>1600.45</v>
      </c>
      <c r="G19">
        <v>14.62</v>
      </c>
      <c r="H19">
        <v>21.61</v>
      </c>
      <c r="I19">
        <v>2388.14</v>
      </c>
      <c r="J19">
        <v>9056.09</v>
      </c>
      <c r="K19">
        <v>521.05999999999995</v>
      </c>
      <c r="L19">
        <v>8.4418000000000006</v>
      </c>
      <c r="M19">
        <v>0.03</v>
      </c>
      <c r="N19">
        <v>395</v>
      </c>
      <c r="O19">
        <v>38.71</v>
      </c>
      <c r="P19">
        <v>23.2637</v>
      </c>
      <c r="Q19">
        <v>1</v>
      </c>
      <c r="R19">
        <f t="shared" si="0"/>
        <v>0.26373634361607401</v>
      </c>
      <c r="S19">
        <f t="shared" si="1"/>
        <v>0.56555454499353797</v>
      </c>
      <c r="T19" s="7">
        <f t="shared" si="2"/>
        <v>0</v>
      </c>
      <c r="U19" s="7">
        <f t="shared" si="3"/>
        <v>0</v>
      </c>
      <c r="V19" s="7">
        <f t="shared" si="4"/>
        <v>1</v>
      </c>
      <c r="W19" s="7">
        <f t="shared" si="5"/>
        <v>0</v>
      </c>
      <c r="X19" s="7">
        <f t="shared" si="6"/>
        <v>0</v>
      </c>
      <c r="Y19">
        <f t="shared" si="7"/>
        <v>0</v>
      </c>
    </row>
    <row r="20" spans="1:25" x14ac:dyDescent="0.2">
      <c r="A20">
        <v>19</v>
      </c>
      <c r="B20">
        <v>135</v>
      </c>
      <c r="C20">
        <v>4.0000000000000002E-4</v>
      </c>
      <c r="D20">
        <v>2.9999999999999997E-4</v>
      </c>
      <c r="E20">
        <v>642.79</v>
      </c>
      <c r="F20">
        <v>1588.88</v>
      </c>
      <c r="G20">
        <v>14.62</v>
      </c>
      <c r="H20">
        <v>21.61</v>
      </c>
      <c r="I20">
        <v>2388.1</v>
      </c>
      <c r="J20">
        <v>9055.5400000000009</v>
      </c>
      <c r="K20">
        <v>521.48</v>
      </c>
      <c r="L20">
        <v>8.4768000000000008</v>
      </c>
      <c r="M20">
        <v>0.03</v>
      </c>
      <c r="N20">
        <v>393</v>
      </c>
      <c r="O20">
        <v>38.83</v>
      </c>
      <c r="P20">
        <v>23.329699999999999</v>
      </c>
      <c r="Q20">
        <v>0</v>
      </c>
      <c r="R20">
        <f t="shared" si="0"/>
        <v>0.12188462132849054</v>
      </c>
      <c r="S20">
        <f t="shared" si="1"/>
        <v>0.53043348835154425</v>
      </c>
      <c r="T20" s="7">
        <f t="shared" si="2"/>
        <v>0</v>
      </c>
      <c r="U20" s="7">
        <f t="shared" si="3"/>
        <v>0</v>
      </c>
      <c r="V20" s="7">
        <f t="shared" si="4"/>
        <v>0</v>
      </c>
      <c r="W20" s="7">
        <f t="shared" si="5"/>
        <v>0</v>
      </c>
      <c r="X20" s="7">
        <f t="shared" si="6"/>
        <v>1</v>
      </c>
      <c r="Y20">
        <f t="shared" si="7"/>
        <v>1</v>
      </c>
    </row>
    <row r="21" spans="1:25" x14ac:dyDescent="0.2">
      <c r="A21">
        <v>20</v>
      </c>
      <c r="B21">
        <v>184</v>
      </c>
      <c r="C21">
        <v>-5.9999999999999995E-4</v>
      </c>
      <c r="D21">
        <v>-4.0000000000000002E-4</v>
      </c>
      <c r="E21">
        <v>643.75</v>
      </c>
      <c r="F21">
        <v>1595.12</v>
      </c>
      <c r="G21">
        <v>14.62</v>
      </c>
      <c r="H21">
        <v>21.61</v>
      </c>
      <c r="I21">
        <v>2388.14</v>
      </c>
      <c r="J21">
        <v>9066.49</v>
      </c>
      <c r="K21">
        <v>520.64</v>
      </c>
      <c r="L21">
        <v>8.4689999999999994</v>
      </c>
      <c r="M21">
        <v>0.03</v>
      </c>
      <c r="N21">
        <v>395</v>
      </c>
      <c r="O21">
        <v>38.35</v>
      </c>
      <c r="P21">
        <v>23.0242</v>
      </c>
      <c r="Q21">
        <v>1</v>
      </c>
      <c r="R21">
        <f t="shared" si="0"/>
        <v>0.49181108472043888</v>
      </c>
      <c r="S21">
        <f t="shared" si="1"/>
        <v>0.62053298471927987</v>
      </c>
      <c r="T21" s="7">
        <f t="shared" si="2"/>
        <v>1</v>
      </c>
      <c r="U21" s="7">
        <f t="shared" si="3"/>
        <v>1</v>
      </c>
      <c r="V21" s="7">
        <f t="shared" si="4"/>
        <v>0</v>
      </c>
      <c r="W21" s="7">
        <f t="shared" si="5"/>
        <v>0</v>
      </c>
      <c r="X21" s="7">
        <f t="shared" si="6"/>
        <v>0</v>
      </c>
      <c r="Y21">
        <f t="shared" si="7"/>
        <v>1</v>
      </c>
    </row>
    <row r="22" spans="1:25" x14ac:dyDescent="0.2">
      <c r="A22">
        <v>21</v>
      </c>
      <c r="B22">
        <v>148</v>
      </c>
      <c r="C22">
        <v>5.1999999999999998E-3</v>
      </c>
      <c r="D22">
        <v>5.0000000000000001E-4</v>
      </c>
      <c r="E22">
        <v>642.66</v>
      </c>
      <c r="F22">
        <v>1592.32</v>
      </c>
      <c r="G22">
        <v>14.62</v>
      </c>
      <c r="H22">
        <v>21.61</v>
      </c>
      <c r="I22">
        <v>2388.06</v>
      </c>
      <c r="J22">
        <v>9087.25</v>
      </c>
      <c r="K22">
        <v>522.02</v>
      </c>
      <c r="L22">
        <v>8.4410000000000007</v>
      </c>
      <c r="M22">
        <v>0.03</v>
      </c>
      <c r="N22">
        <v>392</v>
      </c>
      <c r="O22">
        <v>38.74</v>
      </c>
      <c r="P22">
        <v>23.498200000000001</v>
      </c>
      <c r="Q22">
        <v>0</v>
      </c>
      <c r="R22">
        <f t="shared" si="0"/>
        <v>0.11534400942650791</v>
      </c>
      <c r="S22">
        <f t="shared" si="1"/>
        <v>0.52880407474066282</v>
      </c>
      <c r="T22" s="7">
        <f t="shared" si="2"/>
        <v>0</v>
      </c>
      <c r="U22" s="7">
        <f t="shared" si="3"/>
        <v>0</v>
      </c>
      <c r="V22" s="7">
        <f t="shared" si="4"/>
        <v>0</v>
      </c>
      <c r="W22" s="7">
        <f t="shared" si="5"/>
        <v>0</v>
      </c>
      <c r="X22" s="7">
        <f t="shared" si="6"/>
        <v>1</v>
      </c>
      <c r="Y22">
        <f t="shared" si="7"/>
        <v>1</v>
      </c>
    </row>
    <row r="23" spans="1:25" x14ac:dyDescent="0.2">
      <c r="A23">
        <v>22</v>
      </c>
      <c r="B23">
        <v>39</v>
      </c>
      <c r="C23">
        <v>0</v>
      </c>
      <c r="D23">
        <v>-5.0000000000000001E-4</v>
      </c>
      <c r="E23">
        <v>642.5</v>
      </c>
      <c r="F23">
        <v>1583.42</v>
      </c>
      <c r="G23">
        <v>14.62</v>
      </c>
      <c r="H23">
        <v>21.61</v>
      </c>
      <c r="I23">
        <v>2388.09</v>
      </c>
      <c r="J23">
        <v>9055.41</v>
      </c>
      <c r="K23">
        <v>521.77</v>
      </c>
      <c r="L23">
        <v>8.4143000000000008</v>
      </c>
      <c r="M23">
        <v>0.03</v>
      </c>
      <c r="N23">
        <v>392</v>
      </c>
      <c r="O23">
        <v>38.97</v>
      </c>
      <c r="P23">
        <v>23.305800000000001</v>
      </c>
      <c r="Q23">
        <v>0</v>
      </c>
      <c r="R23">
        <f t="shared" si="0"/>
        <v>-1.4186169392360171E-2</v>
      </c>
      <c r="S23">
        <f t="shared" si="1"/>
        <v>0.49645351712841584</v>
      </c>
      <c r="T23" s="7">
        <f t="shared" si="2"/>
        <v>0</v>
      </c>
      <c r="U23" s="7">
        <f t="shared" si="3"/>
        <v>0</v>
      </c>
      <c r="V23" s="7">
        <f t="shared" si="4"/>
        <v>0</v>
      </c>
      <c r="W23" s="7">
        <f t="shared" si="5"/>
        <v>0</v>
      </c>
      <c r="X23" s="7">
        <f t="shared" si="6"/>
        <v>1</v>
      </c>
      <c r="Y23">
        <f t="shared" si="7"/>
        <v>1</v>
      </c>
    </row>
    <row r="24" spans="1:25" x14ac:dyDescent="0.2">
      <c r="A24">
        <v>23</v>
      </c>
      <c r="B24">
        <v>130</v>
      </c>
      <c r="C24">
        <v>-5.9999999999999995E-4</v>
      </c>
      <c r="D24">
        <v>2.9999999999999997E-4</v>
      </c>
      <c r="E24">
        <v>642.03</v>
      </c>
      <c r="F24">
        <v>1588.77</v>
      </c>
      <c r="G24">
        <v>14.62</v>
      </c>
      <c r="H24">
        <v>21.61</v>
      </c>
      <c r="I24">
        <v>2388.0500000000002</v>
      </c>
      <c r="J24">
        <v>9051.1</v>
      </c>
      <c r="K24">
        <v>521.83000000000004</v>
      </c>
      <c r="L24">
        <v>8.4248999999999992</v>
      </c>
      <c r="M24">
        <v>0.03</v>
      </c>
      <c r="N24">
        <v>392</v>
      </c>
      <c r="O24">
        <v>38.97</v>
      </c>
      <c r="P24">
        <v>23.281500000000001</v>
      </c>
      <c r="Q24">
        <v>0</v>
      </c>
      <c r="R24">
        <f t="shared" si="0"/>
        <v>-7.5586927538779491E-2</v>
      </c>
      <c r="S24">
        <f t="shared" si="1"/>
        <v>0.48111226000112423</v>
      </c>
      <c r="T24" s="7">
        <f t="shared" si="2"/>
        <v>0</v>
      </c>
      <c r="U24" s="7">
        <f t="shared" si="3"/>
        <v>0</v>
      </c>
      <c r="V24" s="7">
        <f t="shared" si="4"/>
        <v>0</v>
      </c>
      <c r="W24" s="7">
        <f t="shared" si="5"/>
        <v>0</v>
      </c>
      <c r="X24" s="7">
        <f t="shared" si="6"/>
        <v>1</v>
      </c>
      <c r="Y24">
        <f t="shared" si="7"/>
        <v>1</v>
      </c>
    </row>
    <row r="25" spans="1:25" x14ac:dyDescent="0.2">
      <c r="A25">
        <v>24</v>
      </c>
      <c r="B25">
        <v>186</v>
      </c>
      <c r="C25">
        <v>-4.0000000000000002E-4</v>
      </c>
      <c r="D25">
        <v>2.0000000000000001E-4</v>
      </c>
      <c r="E25">
        <v>643.28</v>
      </c>
      <c r="F25">
        <v>1593.82</v>
      </c>
      <c r="G25">
        <v>14.62</v>
      </c>
      <c r="H25">
        <v>21.61</v>
      </c>
      <c r="I25">
        <v>2388.08</v>
      </c>
      <c r="J25">
        <v>9148.56</v>
      </c>
      <c r="K25">
        <v>520.69000000000005</v>
      </c>
      <c r="L25">
        <v>8.4785000000000004</v>
      </c>
      <c r="M25">
        <v>0.03</v>
      </c>
      <c r="N25">
        <v>393</v>
      </c>
      <c r="O25">
        <v>38.72</v>
      </c>
      <c r="P25">
        <v>23.209299999999999</v>
      </c>
      <c r="Q25">
        <v>1</v>
      </c>
      <c r="R25">
        <f t="shared" si="0"/>
        <v>0.66613420295107062</v>
      </c>
      <c r="S25">
        <f t="shared" si="1"/>
        <v>0.66063700287457805</v>
      </c>
      <c r="T25" s="7">
        <f t="shared" si="2"/>
        <v>1</v>
      </c>
      <c r="U25" s="7">
        <f t="shared" si="3"/>
        <v>1</v>
      </c>
      <c r="V25" s="7">
        <f t="shared" si="4"/>
        <v>0</v>
      </c>
      <c r="W25" s="7">
        <f t="shared" si="5"/>
        <v>0</v>
      </c>
      <c r="X25" s="7">
        <f t="shared" si="6"/>
        <v>0</v>
      </c>
      <c r="Y25">
        <f t="shared" si="7"/>
        <v>1</v>
      </c>
    </row>
    <row r="26" spans="1:25" x14ac:dyDescent="0.2">
      <c r="A26">
        <v>25</v>
      </c>
      <c r="B26">
        <v>48</v>
      </c>
      <c r="C26">
        <v>1.9E-3</v>
      </c>
      <c r="D26">
        <v>-4.0000000000000002E-4</v>
      </c>
      <c r="E26">
        <v>642.91999999999996</v>
      </c>
      <c r="F26">
        <v>1584.08</v>
      </c>
      <c r="G26">
        <v>14.62</v>
      </c>
      <c r="H26">
        <v>21.61</v>
      </c>
      <c r="I26">
        <v>2388.08</v>
      </c>
      <c r="J26">
        <v>9046.2000000000007</v>
      </c>
      <c r="K26">
        <v>521.75</v>
      </c>
      <c r="L26">
        <v>8.4421999999999997</v>
      </c>
      <c r="M26">
        <v>0.03</v>
      </c>
      <c r="N26">
        <v>394</v>
      </c>
      <c r="O26">
        <v>38.9</v>
      </c>
      <c r="P26">
        <v>23.387599999999999</v>
      </c>
      <c r="Q26">
        <v>0</v>
      </c>
      <c r="R26">
        <f t="shared" si="0"/>
        <v>4.2971064447101526E-3</v>
      </c>
      <c r="S26">
        <f t="shared" si="1"/>
        <v>0.5010742749581264</v>
      </c>
      <c r="T26" s="7">
        <f t="shared" si="2"/>
        <v>0</v>
      </c>
      <c r="U26" s="7">
        <f t="shared" si="3"/>
        <v>0</v>
      </c>
      <c r="V26" s="7">
        <f t="shared" si="4"/>
        <v>0</v>
      </c>
      <c r="W26" s="7">
        <f t="shared" si="5"/>
        <v>0</v>
      </c>
      <c r="X26" s="7">
        <f t="shared" si="6"/>
        <v>1</v>
      </c>
      <c r="Y26">
        <f t="shared" si="7"/>
        <v>1</v>
      </c>
    </row>
    <row r="27" spans="1:25" x14ac:dyDescent="0.2">
      <c r="A27">
        <v>26</v>
      </c>
      <c r="B27">
        <v>76</v>
      </c>
      <c r="C27">
        <v>-2E-3</v>
      </c>
      <c r="D27">
        <v>2.9999999999999997E-4</v>
      </c>
      <c r="E27">
        <v>642.30999999999995</v>
      </c>
      <c r="F27">
        <v>1580.98</v>
      </c>
      <c r="G27">
        <v>14.62</v>
      </c>
      <c r="H27">
        <v>21.61</v>
      </c>
      <c r="I27">
        <v>2388.02</v>
      </c>
      <c r="J27">
        <v>9074.01</v>
      </c>
      <c r="K27">
        <v>521.92999999999995</v>
      </c>
      <c r="L27">
        <v>8.4330999999999996</v>
      </c>
      <c r="M27">
        <v>0.03</v>
      </c>
      <c r="N27">
        <v>392</v>
      </c>
      <c r="O27">
        <v>38.89</v>
      </c>
      <c r="P27">
        <v>23.366</v>
      </c>
      <c r="Q27">
        <v>0</v>
      </c>
      <c r="R27">
        <f t="shared" si="0"/>
        <v>-8.2608723068915424E-3</v>
      </c>
      <c r="S27">
        <f t="shared" si="1"/>
        <v>0.4979347936677499</v>
      </c>
      <c r="T27" s="7">
        <f t="shared" si="2"/>
        <v>0</v>
      </c>
      <c r="U27" s="7">
        <f t="shared" si="3"/>
        <v>0</v>
      </c>
      <c r="V27" s="7">
        <f t="shared" si="4"/>
        <v>0</v>
      </c>
      <c r="W27" s="7">
        <f t="shared" si="5"/>
        <v>0</v>
      </c>
      <c r="X27" s="7">
        <f t="shared" si="6"/>
        <v>1</v>
      </c>
      <c r="Y27">
        <f t="shared" si="7"/>
        <v>1</v>
      </c>
    </row>
    <row r="28" spans="1:25" x14ac:dyDescent="0.2">
      <c r="A28">
        <v>27</v>
      </c>
      <c r="B28">
        <v>140</v>
      </c>
      <c r="C28">
        <v>3.8E-3</v>
      </c>
      <c r="D28">
        <v>5.0000000000000001E-4</v>
      </c>
      <c r="E28">
        <v>642.55999999999995</v>
      </c>
      <c r="F28">
        <v>1586.56</v>
      </c>
      <c r="G28">
        <v>14.62</v>
      </c>
      <c r="H28">
        <v>21.61</v>
      </c>
      <c r="I28">
        <v>2388.06</v>
      </c>
      <c r="J28">
        <v>9049.4500000000007</v>
      </c>
      <c r="K28">
        <v>521.64</v>
      </c>
      <c r="L28">
        <v>8.44</v>
      </c>
      <c r="M28">
        <v>0.03</v>
      </c>
      <c r="N28">
        <v>392</v>
      </c>
      <c r="O28">
        <v>38.9</v>
      </c>
      <c r="P28">
        <v>23.184999999999999</v>
      </c>
      <c r="Q28">
        <v>0</v>
      </c>
      <c r="R28">
        <f t="shared" si="0"/>
        <v>1.3898949897338753E-2</v>
      </c>
      <c r="S28">
        <f t="shared" si="1"/>
        <v>0.50347468153769903</v>
      </c>
      <c r="T28" s="7">
        <f t="shared" si="2"/>
        <v>0</v>
      </c>
      <c r="U28" s="7">
        <f t="shared" si="3"/>
        <v>0</v>
      </c>
      <c r="V28" s="7">
        <f t="shared" si="4"/>
        <v>0</v>
      </c>
      <c r="W28" s="7">
        <f t="shared" si="5"/>
        <v>0</v>
      </c>
      <c r="X28" s="7">
        <f t="shared" si="6"/>
        <v>1</v>
      </c>
      <c r="Y28">
        <f t="shared" si="7"/>
        <v>1</v>
      </c>
    </row>
    <row r="29" spans="1:25" x14ac:dyDescent="0.2">
      <c r="A29">
        <v>28</v>
      </c>
      <c r="B29">
        <v>158</v>
      </c>
      <c r="C29">
        <v>-2.0000000000000001E-4</v>
      </c>
      <c r="D29">
        <v>0</v>
      </c>
      <c r="E29">
        <v>642.86</v>
      </c>
      <c r="F29">
        <v>1590.81</v>
      </c>
      <c r="G29">
        <v>14.62</v>
      </c>
      <c r="H29">
        <v>21.61</v>
      </c>
      <c r="I29">
        <v>2388.1</v>
      </c>
      <c r="J29">
        <v>9065.84</v>
      </c>
      <c r="K29">
        <v>521.63</v>
      </c>
      <c r="L29">
        <v>8.4564000000000004</v>
      </c>
      <c r="M29">
        <v>0.03</v>
      </c>
      <c r="N29">
        <v>393</v>
      </c>
      <c r="O29">
        <v>38.86</v>
      </c>
      <c r="P29">
        <v>23.282599999999999</v>
      </c>
      <c r="Q29">
        <v>0</v>
      </c>
      <c r="R29">
        <f t="shared" si="0"/>
        <v>0.14378797919880526</v>
      </c>
      <c r="S29">
        <f t="shared" si="1"/>
        <v>0.5358851889546179</v>
      </c>
      <c r="T29" s="7">
        <f t="shared" si="2"/>
        <v>0</v>
      </c>
      <c r="U29" s="7">
        <f t="shared" si="3"/>
        <v>0</v>
      </c>
      <c r="V29" s="7">
        <f t="shared" si="4"/>
        <v>0</v>
      </c>
      <c r="W29" s="7">
        <f t="shared" si="5"/>
        <v>0</v>
      </c>
      <c r="X29" s="7">
        <f t="shared" si="6"/>
        <v>1</v>
      </c>
      <c r="Y29">
        <f t="shared" si="7"/>
        <v>1</v>
      </c>
    </row>
    <row r="30" spans="1:25" x14ac:dyDescent="0.2">
      <c r="A30">
        <v>29</v>
      </c>
      <c r="B30">
        <v>171</v>
      </c>
      <c r="C30">
        <v>-2.0000000000000001E-4</v>
      </c>
      <c r="D30">
        <v>-1E-4</v>
      </c>
      <c r="E30">
        <v>642.53</v>
      </c>
      <c r="F30">
        <v>1585.72</v>
      </c>
      <c r="G30">
        <v>14.62</v>
      </c>
      <c r="H30">
        <v>21.61</v>
      </c>
      <c r="I30">
        <v>2388.08</v>
      </c>
      <c r="J30">
        <v>9074.11</v>
      </c>
      <c r="K30">
        <v>521.57000000000005</v>
      </c>
      <c r="L30">
        <v>8.4201999999999995</v>
      </c>
      <c r="M30">
        <v>0.03</v>
      </c>
      <c r="N30">
        <v>393</v>
      </c>
      <c r="O30">
        <v>38.979999999999997</v>
      </c>
      <c r="P30">
        <v>23.197500000000002</v>
      </c>
      <c r="Q30">
        <v>0</v>
      </c>
      <c r="R30">
        <f t="shared" si="0"/>
        <v>0.10613249195057506</v>
      </c>
      <c r="S30">
        <f t="shared" si="1"/>
        <v>0.52650824501792637</v>
      </c>
      <c r="T30" s="7">
        <f t="shared" si="2"/>
        <v>0</v>
      </c>
      <c r="U30" s="7">
        <f t="shared" si="3"/>
        <v>0</v>
      </c>
      <c r="V30" s="7">
        <f t="shared" si="4"/>
        <v>0</v>
      </c>
      <c r="W30" s="7">
        <f t="shared" si="5"/>
        <v>0</v>
      </c>
      <c r="X30" s="7">
        <f t="shared" si="6"/>
        <v>1</v>
      </c>
      <c r="Y30">
        <f t="shared" si="7"/>
        <v>1</v>
      </c>
    </row>
    <row r="31" spans="1:25" x14ac:dyDescent="0.2">
      <c r="A31">
        <v>30</v>
      </c>
      <c r="B31">
        <v>143</v>
      </c>
      <c r="C31">
        <v>-3.5999999999999999E-3</v>
      </c>
      <c r="D31">
        <v>0</v>
      </c>
      <c r="E31">
        <v>642.54</v>
      </c>
      <c r="F31">
        <v>1599.22</v>
      </c>
      <c r="G31">
        <v>14.62</v>
      </c>
      <c r="H31">
        <v>21.61</v>
      </c>
      <c r="I31">
        <v>2388.12</v>
      </c>
      <c r="J31">
        <v>9057.7099999999991</v>
      </c>
      <c r="K31">
        <v>521.32000000000005</v>
      </c>
      <c r="L31">
        <v>8.4829000000000008</v>
      </c>
      <c r="M31">
        <v>0.03</v>
      </c>
      <c r="N31">
        <v>393</v>
      </c>
      <c r="O31">
        <v>38.78</v>
      </c>
      <c r="P31">
        <v>23.317499999999999</v>
      </c>
      <c r="Q31">
        <v>0</v>
      </c>
      <c r="R31">
        <f t="shared" si="0"/>
        <v>0.18569796083170331</v>
      </c>
      <c r="S31">
        <f t="shared" si="1"/>
        <v>0.54629154117126022</v>
      </c>
      <c r="T31" s="7">
        <f t="shared" si="2"/>
        <v>0</v>
      </c>
      <c r="U31" s="7">
        <f t="shared" si="3"/>
        <v>0</v>
      </c>
      <c r="V31" s="7">
        <f t="shared" si="4"/>
        <v>0</v>
      </c>
      <c r="W31" s="7">
        <f t="shared" si="5"/>
        <v>0</v>
      </c>
      <c r="X31" s="7">
        <f t="shared" si="6"/>
        <v>1</v>
      </c>
      <c r="Y31">
        <f t="shared" si="7"/>
        <v>1</v>
      </c>
    </row>
    <row r="32" spans="1:25" x14ac:dyDescent="0.2">
      <c r="A32">
        <v>31</v>
      </c>
      <c r="B32">
        <v>196</v>
      </c>
      <c r="C32">
        <v>-5.0000000000000001E-4</v>
      </c>
      <c r="D32">
        <v>1E-4</v>
      </c>
      <c r="E32">
        <v>643.30999999999995</v>
      </c>
      <c r="F32">
        <v>1598.19</v>
      </c>
      <c r="G32">
        <v>14.62</v>
      </c>
      <c r="H32">
        <v>21.61</v>
      </c>
      <c r="I32">
        <v>2388.1799999999998</v>
      </c>
      <c r="J32">
        <v>9090.98</v>
      </c>
      <c r="K32">
        <v>519.54999999999995</v>
      </c>
      <c r="L32">
        <v>8.5015000000000001</v>
      </c>
      <c r="M32">
        <v>0.03</v>
      </c>
      <c r="N32">
        <v>395</v>
      </c>
      <c r="O32">
        <v>38.53</v>
      </c>
      <c r="P32">
        <v>23.110499999999998</v>
      </c>
      <c r="Q32">
        <v>1</v>
      </c>
      <c r="R32">
        <f t="shared" si="0"/>
        <v>0.69612165919011204</v>
      </c>
      <c r="S32">
        <f t="shared" si="1"/>
        <v>0.66732733390727772</v>
      </c>
      <c r="T32" s="7">
        <f t="shared" si="2"/>
        <v>1</v>
      </c>
      <c r="U32" s="7">
        <f t="shared" si="3"/>
        <v>1</v>
      </c>
      <c r="V32" s="7">
        <f t="shared" si="4"/>
        <v>0</v>
      </c>
      <c r="W32" s="7">
        <f t="shared" si="5"/>
        <v>0</v>
      </c>
      <c r="X32" s="7">
        <f t="shared" si="6"/>
        <v>0</v>
      </c>
      <c r="Y32">
        <f t="shared" si="7"/>
        <v>1</v>
      </c>
    </row>
    <row r="33" spans="1:25" x14ac:dyDescent="0.2">
      <c r="A33">
        <v>32</v>
      </c>
      <c r="B33">
        <v>145</v>
      </c>
      <c r="C33">
        <v>-3.3E-3</v>
      </c>
      <c r="D33">
        <v>-1E-4</v>
      </c>
      <c r="E33">
        <v>642.96</v>
      </c>
      <c r="F33">
        <v>1587.37</v>
      </c>
      <c r="G33">
        <v>14.62</v>
      </c>
      <c r="H33">
        <v>21.61</v>
      </c>
      <c r="I33">
        <v>2388.0500000000002</v>
      </c>
      <c r="J33">
        <v>9105.1299999999992</v>
      </c>
      <c r="K33">
        <v>522.29999999999995</v>
      </c>
      <c r="L33">
        <v>8.43799999999999</v>
      </c>
      <c r="M33">
        <v>0.03</v>
      </c>
      <c r="N33">
        <v>394</v>
      </c>
      <c r="O33">
        <v>38.840000000000003</v>
      </c>
      <c r="P33">
        <v>23.345600000000001</v>
      </c>
      <c r="Q33">
        <v>0</v>
      </c>
      <c r="R33">
        <f t="shared" si="0"/>
        <v>0.19705443842917703</v>
      </c>
      <c r="S33">
        <f t="shared" si="1"/>
        <v>0.54910481549902712</v>
      </c>
      <c r="T33" s="7">
        <f t="shared" si="2"/>
        <v>0</v>
      </c>
      <c r="U33" s="7">
        <f t="shared" si="3"/>
        <v>0</v>
      </c>
      <c r="V33" s="7">
        <f t="shared" si="4"/>
        <v>0</v>
      </c>
      <c r="W33" s="7">
        <f t="shared" si="5"/>
        <v>0</v>
      </c>
      <c r="X33" s="7">
        <f t="shared" si="6"/>
        <v>1</v>
      </c>
      <c r="Y33">
        <f t="shared" si="7"/>
        <v>1</v>
      </c>
    </row>
    <row r="34" spans="1:25" x14ac:dyDescent="0.2">
      <c r="A34">
        <v>33</v>
      </c>
      <c r="B34">
        <v>50</v>
      </c>
      <c r="C34">
        <v>5.0000000000000001E-4</v>
      </c>
      <c r="D34">
        <v>5.0000000000000001E-4</v>
      </c>
      <c r="E34">
        <v>642.41999999999996</v>
      </c>
      <c r="F34">
        <v>1579.36</v>
      </c>
      <c r="G34">
        <v>14.62</v>
      </c>
      <c r="H34">
        <v>21.61</v>
      </c>
      <c r="I34">
        <v>2388.14</v>
      </c>
      <c r="J34">
        <v>9059.56</v>
      </c>
      <c r="K34">
        <v>520.95000000000005</v>
      </c>
      <c r="L34">
        <v>8.4463000000000008</v>
      </c>
      <c r="M34">
        <v>0.03</v>
      </c>
      <c r="N34">
        <v>392</v>
      </c>
      <c r="O34">
        <v>38.729999999999997</v>
      </c>
      <c r="P34">
        <v>23.284300000000002</v>
      </c>
      <c r="Q34">
        <v>0</v>
      </c>
      <c r="R34">
        <f t="shared" si="0"/>
        <v>0.16877546336536398</v>
      </c>
      <c r="S34">
        <f t="shared" si="1"/>
        <v>0.54209399208246967</v>
      </c>
      <c r="T34" s="7">
        <f t="shared" si="2"/>
        <v>0</v>
      </c>
      <c r="U34" s="7">
        <f t="shared" si="3"/>
        <v>0</v>
      </c>
      <c r="V34" s="7">
        <f t="shared" si="4"/>
        <v>0</v>
      </c>
      <c r="W34" s="7">
        <f t="shared" si="5"/>
        <v>0</v>
      </c>
      <c r="X34" s="7">
        <f t="shared" si="6"/>
        <v>1</v>
      </c>
      <c r="Y34">
        <f t="shared" si="7"/>
        <v>1</v>
      </c>
    </row>
    <row r="35" spans="1:25" x14ac:dyDescent="0.2">
      <c r="A35">
        <v>34</v>
      </c>
      <c r="B35">
        <v>203</v>
      </c>
      <c r="C35">
        <v>-1.1000000000000001E-3</v>
      </c>
      <c r="D35">
        <v>-1E-4</v>
      </c>
      <c r="E35">
        <v>643.74</v>
      </c>
      <c r="F35">
        <v>1600.38</v>
      </c>
      <c r="G35">
        <v>14.62</v>
      </c>
      <c r="H35">
        <v>21.61</v>
      </c>
      <c r="I35">
        <v>2388.29</v>
      </c>
      <c r="J35">
        <v>9036.27</v>
      </c>
      <c r="K35">
        <v>519.44000000000005</v>
      </c>
      <c r="L35">
        <v>8.5158000000000005</v>
      </c>
      <c r="M35">
        <v>0.03</v>
      </c>
      <c r="N35">
        <v>397</v>
      </c>
      <c r="O35">
        <v>38.619999999999997</v>
      </c>
      <c r="P35">
        <v>23.0641</v>
      </c>
      <c r="Q35">
        <v>1</v>
      </c>
      <c r="R35">
        <f t="shared" si="0"/>
        <v>0.6079941716002395</v>
      </c>
      <c r="S35">
        <f t="shared" si="1"/>
        <v>0.64748310984180268</v>
      </c>
      <c r="T35" s="7">
        <f t="shared" si="2"/>
        <v>1</v>
      </c>
      <c r="U35" s="7">
        <f t="shared" si="3"/>
        <v>1</v>
      </c>
      <c r="V35" s="7">
        <f t="shared" si="4"/>
        <v>0</v>
      </c>
      <c r="W35" s="7">
        <f t="shared" si="5"/>
        <v>0</v>
      </c>
      <c r="X35" s="7">
        <f t="shared" si="6"/>
        <v>0</v>
      </c>
      <c r="Y35">
        <f t="shared" si="7"/>
        <v>1</v>
      </c>
    </row>
    <row r="36" spans="1:25" x14ac:dyDescent="0.2">
      <c r="A36">
        <v>35</v>
      </c>
      <c r="B36">
        <v>198</v>
      </c>
      <c r="C36">
        <v>-4.7000000000000002E-3</v>
      </c>
      <c r="D36">
        <v>-2.9999999999999997E-4</v>
      </c>
      <c r="E36">
        <v>643.4</v>
      </c>
      <c r="F36">
        <v>1602.02</v>
      </c>
      <c r="G36">
        <v>14.62</v>
      </c>
      <c r="H36">
        <v>21.61</v>
      </c>
      <c r="I36">
        <v>2388.2600000000002</v>
      </c>
      <c r="J36">
        <v>9079.8799999999992</v>
      </c>
      <c r="K36">
        <v>519.80999999999995</v>
      </c>
      <c r="L36">
        <v>8.5140999999999991</v>
      </c>
      <c r="M36">
        <v>0.03</v>
      </c>
      <c r="N36">
        <v>395</v>
      </c>
      <c r="O36">
        <v>38.630000000000003</v>
      </c>
      <c r="P36">
        <v>23.116099999999999</v>
      </c>
      <c r="Q36">
        <v>1</v>
      </c>
      <c r="R36">
        <f t="shared" si="0"/>
        <v>0.68821861521246319</v>
      </c>
      <c r="S36">
        <f t="shared" si="1"/>
        <v>0.66557053174617886</v>
      </c>
      <c r="T36" s="7">
        <f t="shared" si="2"/>
        <v>1</v>
      </c>
      <c r="U36" s="7">
        <f t="shared" si="3"/>
        <v>1</v>
      </c>
      <c r="V36" s="7">
        <f t="shared" si="4"/>
        <v>0</v>
      </c>
      <c r="W36" s="7">
        <f t="shared" si="5"/>
        <v>0</v>
      </c>
      <c r="X36" s="7">
        <f t="shared" si="6"/>
        <v>0</v>
      </c>
      <c r="Y36">
        <f t="shared" si="7"/>
        <v>1</v>
      </c>
    </row>
    <row r="37" spans="1:25" x14ac:dyDescent="0.2">
      <c r="A37">
        <v>36</v>
      </c>
      <c r="B37">
        <v>126</v>
      </c>
      <c r="C37">
        <v>-1.8E-3</v>
      </c>
      <c r="D37">
        <v>-2.0000000000000001E-4</v>
      </c>
      <c r="E37">
        <v>642.94000000000005</v>
      </c>
      <c r="F37">
        <v>1599.19</v>
      </c>
      <c r="G37">
        <v>14.62</v>
      </c>
      <c r="H37">
        <v>21.61</v>
      </c>
      <c r="I37">
        <v>2388.16</v>
      </c>
      <c r="J37">
        <v>9056.2999999999993</v>
      </c>
      <c r="K37">
        <v>520.01</v>
      </c>
      <c r="L37">
        <v>8.5259</v>
      </c>
      <c r="M37">
        <v>0.03</v>
      </c>
      <c r="N37">
        <v>394</v>
      </c>
      <c r="O37">
        <v>38.54</v>
      </c>
      <c r="P37">
        <v>23.153400000000001</v>
      </c>
      <c r="Q37">
        <v>1</v>
      </c>
      <c r="R37">
        <f t="shared" si="0"/>
        <v>0.47917807639896637</v>
      </c>
      <c r="S37">
        <f t="shared" si="1"/>
        <v>0.61755377070530992</v>
      </c>
      <c r="T37" s="7">
        <f t="shared" si="2"/>
        <v>1</v>
      </c>
      <c r="U37" s="7">
        <f t="shared" si="3"/>
        <v>1</v>
      </c>
      <c r="V37" s="7">
        <f t="shared" si="4"/>
        <v>0</v>
      </c>
      <c r="W37" s="7">
        <f t="shared" si="5"/>
        <v>0</v>
      </c>
      <c r="X37" s="7">
        <f t="shared" si="6"/>
        <v>0</v>
      </c>
      <c r="Y37">
        <f t="shared" si="7"/>
        <v>1</v>
      </c>
    </row>
    <row r="38" spans="1:25" x14ac:dyDescent="0.2">
      <c r="A38">
        <v>37</v>
      </c>
      <c r="B38">
        <v>121</v>
      </c>
      <c r="C38">
        <v>-5.9999999999999995E-4</v>
      </c>
      <c r="D38">
        <v>2.0000000000000001E-4</v>
      </c>
      <c r="E38">
        <v>643.34</v>
      </c>
      <c r="F38">
        <v>1593.15</v>
      </c>
      <c r="G38">
        <v>14.62</v>
      </c>
      <c r="H38">
        <v>21.61</v>
      </c>
      <c r="I38">
        <v>2388.1799999999998</v>
      </c>
      <c r="J38">
        <v>9041.7099999999991</v>
      </c>
      <c r="K38">
        <v>520.69000000000005</v>
      </c>
      <c r="L38">
        <v>8.4944000000000006</v>
      </c>
      <c r="M38">
        <v>0.03</v>
      </c>
      <c r="N38">
        <v>394</v>
      </c>
      <c r="O38">
        <v>38.76</v>
      </c>
      <c r="P38">
        <v>23.214500000000001</v>
      </c>
      <c r="Q38">
        <v>1</v>
      </c>
      <c r="R38">
        <f t="shared" si="0"/>
        <v>0.29756021717685144</v>
      </c>
      <c r="S38">
        <f t="shared" si="1"/>
        <v>0.57384598357322869</v>
      </c>
      <c r="T38" s="7">
        <f t="shared" si="2"/>
        <v>0</v>
      </c>
      <c r="U38" s="7">
        <f t="shared" si="3"/>
        <v>0</v>
      </c>
      <c r="V38" s="7">
        <f t="shared" si="4"/>
        <v>1</v>
      </c>
      <c r="W38" s="7">
        <f t="shared" si="5"/>
        <v>0</v>
      </c>
      <c r="X38" s="7">
        <f t="shared" si="6"/>
        <v>0</v>
      </c>
      <c r="Y38">
        <f t="shared" si="7"/>
        <v>0</v>
      </c>
    </row>
    <row r="39" spans="1:25" x14ac:dyDescent="0.2">
      <c r="A39">
        <v>38</v>
      </c>
      <c r="B39">
        <v>125</v>
      </c>
      <c r="C39">
        <v>-1.5E-3</v>
      </c>
      <c r="D39">
        <v>-2.9999999999999997E-4</v>
      </c>
      <c r="E39">
        <v>643.04</v>
      </c>
      <c r="F39">
        <v>1588.23</v>
      </c>
      <c r="G39">
        <v>14.62</v>
      </c>
      <c r="H39">
        <v>21.61</v>
      </c>
      <c r="I39">
        <v>2388.14</v>
      </c>
      <c r="J39">
        <v>9086.18</v>
      </c>
      <c r="K39">
        <v>520.91</v>
      </c>
      <c r="L39">
        <v>8.4695</v>
      </c>
      <c r="M39">
        <v>0.03</v>
      </c>
      <c r="N39">
        <v>393</v>
      </c>
      <c r="O39">
        <v>38.78</v>
      </c>
      <c r="P39">
        <v>23.1739</v>
      </c>
      <c r="Q39">
        <v>0</v>
      </c>
      <c r="R39">
        <f t="shared" si="0"/>
        <v>0.38317715163589128</v>
      </c>
      <c r="S39">
        <f t="shared" si="1"/>
        <v>0.59463916415482898</v>
      </c>
      <c r="T39" s="7">
        <f t="shared" si="2"/>
        <v>0</v>
      </c>
      <c r="U39" s="7">
        <f t="shared" si="3"/>
        <v>0</v>
      </c>
      <c r="V39" s="7">
        <f t="shared" si="4"/>
        <v>0</v>
      </c>
      <c r="W39" s="7">
        <f t="shared" si="5"/>
        <v>0</v>
      </c>
      <c r="X39" s="7">
        <f t="shared" si="6"/>
        <v>1</v>
      </c>
      <c r="Y39">
        <f t="shared" si="7"/>
        <v>1</v>
      </c>
    </row>
    <row r="40" spans="1:25" x14ac:dyDescent="0.2">
      <c r="A40">
        <v>39</v>
      </c>
      <c r="B40">
        <v>37</v>
      </c>
      <c r="C40">
        <v>4.0000000000000002E-4</v>
      </c>
      <c r="D40">
        <v>2.9999999999999997E-4</v>
      </c>
      <c r="E40">
        <v>642.09</v>
      </c>
      <c r="F40">
        <v>1581.58</v>
      </c>
      <c r="G40">
        <v>14.62</v>
      </c>
      <c r="H40">
        <v>21.61</v>
      </c>
      <c r="I40">
        <v>2388.02</v>
      </c>
      <c r="J40">
        <v>9061.91</v>
      </c>
      <c r="K40">
        <v>521.94000000000005</v>
      </c>
      <c r="L40">
        <v>8.3903999999999996</v>
      </c>
      <c r="M40">
        <v>0.03</v>
      </c>
      <c r="N40">
        <v>393</v>
      </c>
      <c r="O40">
        <v>38.82</v>
      </c>
      <c r="P40">
        <v>23.3721</v>
      </c>
      <c r="Q40">
        <v>0</v>
      </c>
      <c r="R40">
        <f t="shared" si="0"/>
        <v>-8.2767643117904299E-2</v>
      </c>
      <c r="S40">
        <f t="shared" si="1"/>
        <v>0.47931989359883787</v>
      </c>
      <c r="T40" s="7">
        <f t="shared" si="2"/>
        <v>0</v>
      </c>
      <c r="U40" s="7">
        <f t="shared" si="3"/>
        <v>0</v>
      </c>
      <c r="V40" s="7">
        <f t="shared" si="4"/>
        <v>0</v>
      </c>
      <c r="W40" s="7">
        <f t="shared" si="5"/>
        <v>0</v>
      </c>
      <c r="X40" s="7">
        <f t="shared" si="6"/>
        <v>1</v>
      </c>
      <c r="Y40">
        <f t="shared" si="7"/>
        <v>1</v>
      </c>
    </row>
    <row r="41" spans="1:25" x14ac:dyDescent="0.2">
      <c r="A41">
        <v>40</v>
      </c>
      <c r="B41">
        <v>133</v>
      </c>
      <c r="C41">
        <v>-3.5999999999999999E-3</v>
      </c>
      <c r="D41">
        <v>-5.0000000000000001E-4</v>
      </c>
      <c r="E41">
        <v>643.20000000000005</v>
      </c>
      <c r="F41">
        <v>1603.15</v>
      </c>
      <c r="G41">
        <v>14.62</v>
      </c>
      <c r="H41">
        <v>21.61</v>
      </c>
      <c r="I41">
        <v>2388.17</v>
      </c>
      <c r="J41">
        <v>9066.4500000000007</v>
      </c>
      <c r="K41">
        <v>520.41</v>
      </c>
      <c r="L41">
        <v>8.4700000000000006</v>
      </c>
      <c r="M41">
        <v>0.03</v>
      </c>
      <c r="N41">
        <v>396</v>
      </c>
      <c r="O41">
        <v>38.58</v>
      </c>
      <c r="P41">
        <v>23.090599999999998</v>
      </c>
      <c r="Q41">
        <v>1</v>
      </c>
      <c r="R41">
        <f t="shared" si="0"/>
        <v>0.4992658784874493</v>
      </c>
      <c r="S41">
        <f t="shared" si="1"/>
        <v>0.62228679441788504</v>
      </c>
      <c r="T41" s="7">
        <f t="shared" si="2"/>
        <v>1</v>
      </c>
      <c r="U41" s="7">
        <f t="shared" si="3"/>
        <v>1</v>
      </c>
      <c r="V41" s="7">
        <f t="shared" si="4"/>
        <v>0</v>
      </c>
      <c r="W41" s="7">
        <f t="shared" si="5"/>
        <v>0</v>
      </c>
      <c r="X41" s="7">
        <f t="shared" si="6"/>
        <v>0</v>
      </c>
      <c r="Y41">
        <f t="shared" si="7"/>
        <v>1</v>
      </c>
    </row>
    <row r="42" spans="1:25" x14ac:dyDescent="0.2">
      <c r="A42">
        <v>41</v>
      </c>
      <c r="B42">
        <v>123</v>
      </c>
      <c r="C42">
        <v>-1.8E-3</v>
      </c>
      <c r="D42">
        <v>1E-4</v>
      </c>
      <c r="E42">
        <v>642.54</v>
      </c>
      <c r="F42">
        <v>1594.24</v>
      </c>
      <c r="G42">
        <v>14.62</v>
      </c>
      <c r="H42">
        <v>21.61</v>
      </c>
      <c r="I42">
        <v>2388.19</v>
      </c>
      <c r="J42">
        <v>9036.8799999999992</v>
      </c>
      <c r="K42">
        <v>520.61</v>
      </c>
      <c r="L42">
        <v>8.4533000000000005</v>
      </c>
      <c r="M42">
        <v>0.03</v>
      </c>
      <c r="N42">
        <v>395</v>
      </c>
      <c r="O42">
        <v>38.840000000000003</v>
      </c>
      <c r="P42">
        <v>23.171800000000001</v>
      </c>
      <c r="Q42">
        <v>1</v>
      </c>
      <c r="R42">
        <f t="shared" si="0"/>
        <v>0.22491520131006837</v>
      </c>
      <c r="S42">
        <f t="shared" si="1"/>
        <v>0.55599295683334926</v>
      </c>
      <c r="T42" s="7">
        <f t="shared" si="2"/>
        <v>0</v>
      </c>
      <c r="U42" s="7">
        <f t="shared" si="3"/>
        <v>0</v>
      </c>
      <c r="V42" s="7">
        <f t="shared" si="4"/>
        <v>1</v>
      </c>
      <c r="W42" s="7">
        <f t="shared" si="5"/>
        <v>0</v>
      </c>
      <c r="X42" s="7">
        <f t="shared" si="6"/>
        <v>0</v>
      </c>
      <c r="Y42">
        <f t="shared" si="7"/>
        <v>0</v>
      </c>
    </row>
    <row r="43" spans="1:25" x14ac:dyDescent="0.2">
      <c r="A43">
        <v>42</v>
      </c>
      <c r="B43">
        <v>156</v>
      </c>
      <c r="C43">
        <v>-4.0000000000000002E-4</v>
      </c>
      <c r="D43">
        <v>0</v>
      </c>
      <c r="E43">
        <v>643.30999999999995</v>
      </c>
      <c r="F43">
        <v>1599.55</v>
      </c>
      <c r="G43">
        <v>14.62</v>
      </c>
      <c r="H43">
        <v>21.61</v>
      </c>
      <c r="I43">
        <v>2388.27</v>
      </c>
      <c r="J43">
        <v>9026.89</v>
      </c>
      <c r="K43">
        <v>520.54</v>
      </c>
      <c r="L43">
        <v>8.4792000000000005</v>
      </c>
      <c r="M43">
        <v>0.03</v>
      </c>
      <c r="N43">
        <v>395</v>
      </c>
      <c r="O43">
        <v>38.51</v>
      </c>
      <c r="P43">
        <v>23.094000000000001</v>
      </c>
      <c r="Q43">
        <v>1</v>
      </c>
      <c r="R43">
        <f t="shared" si="0"/>
        <v>0.38657560469164309</v>
      </c>
      <c r="S43">
        <f t="shared" si="1"/>
        <v>0.5954580747596232</v>
      </c>
      <c r="T43" s="7">
        <f t="shared" si="2"/>
        <v>0</v>
      </c>
      <c r="U43" s="7">
        <f t="shared" si="3"/>
        <v>0</v>
      </c>
      <c r="V43" s="7">
        <f t="shared" si="4"/>
        <v>1</v>
      </c>
      <c r="W43" s="7">
        <f t="shared" si="5"/>
        <v>0</v>
      </c>
      <c r="X43" s="7">
        <f t="shared" si="6"/>
        <v>0</v>
      </c>
      <c r="Y43">
        <f t="shared" si="7"/>
        <v>0</v>
      </c>
    </row>
    <row r="44" spans="1:25" x14ac:dyDescent="0.2">
      <c r="A44">
        <v>43</v>
      </c>
      <c r="B44">
        <v>172</v>
      </c>
      <c r="C44">
        <v>-3.0000000000000001E-3</v>
      </c>
      <c r="D44">
        <v>2.9999999999999997E-4</v>
      </c>
      <c r="E44">
        <v>642.77</v>
      </c>
      <c r="F44">
        <v>1594.19</v>
      </c>
      <c r="G44">
        <v>14.62</v>
      </c>
      <c r="H44">
        <v>21.61</v>
      </c>
      <c r="I44">
        <v>2388.13</v>
      </c>
      <c r="J44">
        <v>9052.93</v>
      </c>
      <c r="K44">
        <v>520.86</v>
      </c>
      <c r="L44">
        <v>8.4456000000000007</v>
      </c>
      <c r="M44">
        <v>0.03</v>
      </c>
      <c r="N44">
        <v>394</v>
      </c>
      <c r="O44">
        <v>38.630000000000003</v>
      </c>
      <c r="P44">
        <v>23.2379</v>
      </c>
      <c r="Q44">
        <v>0</v>
      </c>
      <c r="R44">
        <f t="shared" si="0"/>
        <v>0.22089323124737348</v>
      </c>
      <c r="S44">
        <f t="shared" si="1"/>
        <v>0.55499985173279665</v>
      </c>
      <c r="T44" s="7">
        <f t="shared" si="2"/>
        <v>0</v>
      </c>
      <c r="U44" s="7">
        <f t="shared" si="3"/>
        <v>0</v>
      </c>
      <c r="V44" s="7">
        <f t="shared" si="4"/>
        <v>0</v>
      </c>
      <c r="W44" s="7">
        <f t="shared" si="5"/>
        <v>0</v>
      </c>
      <c r="X44" s="7">
        <f t="shared" si="6"/>
        <v>1</v>
      </c>
      <c r="Y44">
        <f t="shared" si="7"/>
        <v>1</v>
      </c>
    </row>
    <row r="45" spans="1:25" x14ac:dyDescent="0.2">
      <c r="A45">
        <v>44</v>
      </c>
      <c r="B45">
        <v>54</v>
      </c>
      <c r="C45">
        <v>1E-4</v>
      </c>
      <c r="D45">
        <v>2.0000000000000001E-4</v>
      </c>
      <c r="E45">
        <v>642.49</v>
      </c>
      <c r="F45">
        <v>1582.3</v>
      </c>
      <c r="G45">
        <v>14.62</v>
      </c>
      <c r="H45">
        <v>21.61</v>
      </c>
      <c r="I45">
        <v>2388.13</v>
      </c>
      <c r="J45">
        <v>9057.77</v>
      </c>
      <c r="K45">
        <v>521.73</v>
      </c>
      <c r="L45">
        <v>8.4390999999999998</v>
      </c>
      <c r="M45">
        <v>0.03</v>
      </c>
      <c r="N45">
        <v>392</v>
      </c>
      <c r="O45">
        <v>38.85</v>
      </c>
      <c r="P45">
        <v>23.305800000000001</v>
      </c>
      <c r="Q45">
        <v>0</v>
      </c>
      <c r="R45">
        <f t="shared" si="0"/>
        <v>6.3196005452937243E-2</v>
      </c>
      <c r="S45">
        <f t="shared" si="1"/>
        <v>0.51579374537679523</v>
      </c>
      <c r="T45" s="7">
        <f t="shared" si="2"/>
        <v>0</v>
      </c>
      <c r="U45" s="7">
        <f t="shared" si="3"/>
        <v>0</v>
      </c>
      <c r="V45" s="7">
        <f t="shared" si="4"/>
        <v>0</v>
      </c>
      <c r="W45" s="7">
        <f t="shared" si="5"/>
        <v>0</v>
      </c>
      <c r="X45" s="7">
        <f t="shared" si="6"/>
        <v>1</v>
      </c>
      <c r="Y45">
        <f t="shared" si="7"/>
        <v>1</v>
      </c>
    </row>
    <row r="46" spans="1:25" x14ac:dyDescent="0.2">
      <c r="A46">
        <v>45</v>
      </c>
      <c r="B46">
        <v>152</v>
      </c>
      <c r="C46">
        <v>4.4000000000000003E-3</v>
      </c>
      <c r="D46">
        <v>2.0000000000000001E-4</v>
      </c>
      <c r="E46">
        <v>642.75</v>
      </c>
      <c r="F46">
        <v>1598.59</v>
      </c>
      <c r="G46">
        <v>14.62</v>
      </c>
      <c r="H46">
        <v>21.61</v>
      </c>
      <c r="I46">
        <v>2388.15</v>
      </c>
      <c r="J46">
        <v>9067.31</v>
      </c>
      <c r="K46">
        <v>520.76</v>
      </c>
      <c r="L46">
        <v>8.4695</v>
      </c>
      <c r="M46">
        <v>0.03</v>
      </c>
      <c r="N46">
        <v>394</v>
      </c>
      <c r="O46">
        <v>38.58</v>
      </c>
      <c r="P46">
        <v>23.312000000000001</v>
      </c>
      <c r="Q46">
        <v>0</v>
      </c>
      <c r="R46">
        <f t="shared" si="0"/>
        <v>0.34553520711801866</v>
      </c>
      <c r="S46">
        <f t="shared" si="1"/>
        <v>0.58553446119977959</v>
      </c>
      <c r="T46" s="7">
        <f t="shared" si="2"/>
        <v>0</v>
      </c>
      <c r="U46" s="7">
        <f t="shared" si="3"/>
        <v>0</v>
      </c>
      <c r="V46" s="7">
        <f t="shared" si="4"/>
        <v>0</v>
      </c>
      <c r="W46" s="7">
        <f t="shared" si="5"/>
        <v>0</v>
      </c>
      <c r="X46" s="7">
        <f t="shared" si="6"/>
        <v>1</v>
      </c>
      <c r="Y46">
        <f t="shared" si="7"/>
        <v>1</v>
      </c>
    </row>
    <row r="47" spans="1:25" x14ac:dyDescent="0.2">
      <c r="A47">
        <v>46</v>
      </c>
      <c r="B47">
        <v>146</v>
      </c>
      <c r="C47">
        <v>-5.0000000000000001E-4</v>
      </c>
      <c r="D47">
        <v>-2.9999999999999997E-4</v>
      </c>
      <c r="E47">
        <v>642.79</v>
      </c>
      <c r="F47">
        <v>1594.28</v>
      </c>
      <c r="G47">
        <v>14.62</v>
      </c>
      <c r="H47">
        <v>21.61</v>
      </c>
      <c r="I47">
        <v>2388.12</v>
      </c>
      <c r="J47">
        <v>9080.61</v>
      </c>
      <c r="K47">
        <v>520.97</v>
      </c>
      <c r="L47">
        <v>8.4627999999999997</v>
      </c>
      <c r="M47">
        <v>0.03</v>
      </c>
      <c r="N47">
        <v>393</v>
      </c>
      <c r="O47">
        <v>38.61</v>
      </c>
      <c r="P47">
        <v>23.1876</v>
      </c>
      <c r="Q47">
        <v>0</v>
      </c>
      <c r="R47">
        <f t="shared" si="0"/>
        <v>0.35350859984214367</v>
      </c>
      <c r="S47">
        <f t="shared" si="1"/>
        <v>0.58746814587390528</v>
      </c>
      <c r="T47" s="7">
        <f t="shared" si="2"/>
        <v>0</v>
      </c>
      <c r="U47" s="7">
        <f t="shared" si="3"/>
        <v>0</v>
      </c>
      <c r="V47" s="7">
        <f t="shared" si="4"/>
        <v>0</v>
      </c>
      <c r="W47" s="7">
        <f t="shared" si="5"/>
        <v>0</v>
      </c>
      <c r="X47" s="7">
        <f t="shared" si="6"/>
        <v>1</v>
      </c>
      <c r="Y47">
        <f t="shared" si="7"/>
        <v>1</v>
      </c>
    </row>
    <row r="48" spans="1:25" x14ac:dyDescent="0.2">
      <c r="A48">
        <v>47</v>
      </c>
      <c r="B48">
        <v>73</v>
      </c>
      <c r="C48">
        <v>1.9E-3</v>
      </c>
      <c r="D48">
        <v>-2.9999999999999997E-4</v>
      </c>
      <c r="E48">
        <v>642.73</v>
      </c>
      <c r="F48">
        <v>1587.09</v>
      </c>
      <c r="G48">
        <v>14.62</v>
      </c>
      <c r="H48">
        <v>21.61</v>
      </c>
      <c r="I48">
        <v>2388.16</v>
      </c>
      <c r="J48">
        <v>9038.32</v>
      </c>
      <c r="K48">
        <v>521.29</v>
      </c>
      <c r="L48">
        <v>8.4586000000000006</v>
      </c>
      <c r="M48">
        <v>0.03</v>
      </c>
      <c r="N48">
        <v>392</v>
      </c>
      <c r="O48">
        <v>38.79</v>
      </c>
      <c r="P48">
        <v>23.259499999999999</v>
      </c>
      <c r="Q48">
        <v>0</v>
      </c>
      <c r="R48">
        <f t="shared" si="0"/>
        <v>9.8647642327705398E-2</v>
      </c>
      <c r="S48">
        <f t="shared" si="1"/>
        <v>0.5246419305362906</v>
      </c>
      <c r="T48" s="7">
        <f t="shared" si="2"/>
        <v>0</v>
      </c>
      <c r="U48" s="7">
        <f t="shared" si="3"/>
        <v>0</v>
      </c>
      <c r="V48" s="7">
        <f t="shared" si="4"/>
        <v>0</v>
      </c>
      <c r="W48" s="7">
        <f t="shared" si="5"/>
        <v>0</v>
      </c>
      <c r="X48" s="7">
        <f t="shared" si="6"/>
        <v>1</v>
      </c>
      <c r="Y48">
        <f t="shared" si="7"/>
        <v>1</v>
      </c>
    </row>
    <row r="49" spans="1:25" x14ac:dyDescent="0.2">
      <c r="A49">
        <v>48</v>
      </c>
      <c r="B49">
        <v>78</v>
      </c>
      <c r="C49">
        <v>2.2000000000000001E-3</v>
      </c>
      <c r="D49">
        <v>-2.9999999999999997E-4</v>
      </c>
      <c r="E49">
        <v>642.77</v>
      </c>
      <c r="F49">
        <v>1591.34</v>
      </c>
      <c r="G49">
        <v>14.62</v>
      </c>
      <c r="H49">
        <v>21.61</v>
      </c>
      <c r="I49">
        <v>2388.1</v>
      </c>
      <c r="J49">
        <v>9054.14</v>
      </c>
      <c r="K49">
        <v>522.03</v>
      </c>
      <c r="L49">
        <v>8.4514999999999993</v>
      </c>
      <c r="M49">
        <v>0.03</v>
      </c>
      <c r="N49">
        <v>393</v>
      </c>
      <c r="O49">
        <v>38.799999999999997</v>
      </c>
      <c r="P49">
        <v>23.323799999999999</v>
      </c>
      <c r="Q49">
        <v>0</v>
      </c>
      <c r="R49">
        <f t="shared" si="0"/>
        <v>6.1830623756804926E-2</v>
      </c>
      <c r="S49">
        <f t="shared" si="1"/>
        <v>0.51545273323606466</v>
      </c>
      <c r="T49" s="7">
        <f t="shared" si="2"/>
        <v>0</v>
      </c>
      <c r="U49" s="7">
        <f t="shared" si="3"/>
        <v>0</v>
      </c>
      <c r="V49" s="7">
        <f t="shared" si="4"/>
        <v>0</v>
      </c>
      <c r="W49" s="7">
        <f t="shared" si="5"/>
        <v>0</v>
      </c>
      <c r="X49" s="7">
        <f t="shared" si="6"/>
        <v>1</v>
      </c>
      <c r="Y49">
        <f t="shared" si="7"/>
        <v>1</v>
      </c>
    </row>
    <row r="50" spans="1:25" x14ac:dyDescent="0.2">
      <c r="A50">
        <v>49</v>
      </c>
      <c r="B50">
        <v>303</v>
      </c>
      <c r="C50">
        <v>-5.4999999999999997E-3</v>
      </c>
      <c r="D50">
        <v>1E-4</v>
      </c>
      <c r="E50">
        <v>643.21</v>
      </c>
      <c r="F50">
        <v>1607.55</v>
      </c>
      <c r="G50">
        <v>14.62</v>
      </c>
      <c r="H50">
        <v>21.61</v>
      </c>
      <c r="I50">
        <v>2388.21</v>
      </c>
      <c r="J50">
        <v>9052.48</v>
      </c>
      <c r="K50">
        <v>520.27</v>
      </c>
      <c r="L50">
        <v>8.5167999999999999</v>
      </c>
      <c r="M50">
        <v>0.03</v>
      </c>
      <c r="N50">
        <v>396</v>
      </c>
      <c r="O50">
        <v>38.56</v>
      </c>
      <c r="P50">
        <v>23.116700000000002</v>
      </c>
      <c r="Q50">
        <v>1</v>
      </c>
      <c r="R50">
        <f t="shared" si="0"/>
        <v>0.49710592467226888</v>
      </c>
      <c r="S50">
        <f t="shared" si="1"/>
        <v>0.62177897210761357</v>
      </c>
      <c r="T50" s="7">
        <f t="shared" si="2"/>
        <v>1</v>
      </c>
      <c r="U50" s="7">
        <f t="shared" si="3"/>
        <v>1</v>
      </c>
      <c r="V50" s="7">
        <f t="shared" si="4"/>
        <v>0</v>
      </c>
      <c r="W50" s="7">
        <f t="shared" si="5"/>
        <v>0</v>
      </c>
      <c r="X50" s="7">
        <f t="shared" si="6"/>
        <v>0</v>
      </c>
      <c r="Y50">
        <f t="shared" si="7"/>
        <v>1</v>
      </c>
    </row>
    <row r="51" spans="1:25" x14ac:dyDescent="0.2">
      <c r="A51">
        <v>50</v>
      </c>
      <c r="B51">
        <v>74</v>
      </c>
      <c r="C51">
        <v>0</v>
      </c>
      <c r="D51">
        <v>4.0000000000000002E-4</v>
      </c>
      <c r="E51">
        <v>642.66</v>
      </c>
      <c r="F51">
        <v>1582.59</v>
      </c>
      <c r="G51">
        <v>14.62</v>
      </c>
      <c r="H51">
        <v>21.61</v>
      </c>
      <c r="I51">
        <v>2388.0500000000002</v>
      </c>
      <c r="J51">
        <v>9066.84</v>
      </c>
      <c r="K51">
        <v>521.91</v>
      </c>
      <c r="L51">
        <v>8.4718999999999998</v>
      </c>
      <c r="M51">
        <v>0.03</v>
      </c>
      <c r="N51">
        <v>393</v>
      </c>
      <c r="O51">
        <v>38.979999999999997</v>
      </c>
      <c r="P51">
        <v>23.291</v>
      </c>
      <c r="Q51">
        <v>0</v>
      </c>
      <c r="R51">
        <f t="shared" si="0"/>
        <v>6.3049515869806783E-2</v>
      </c>
      <c r="S51">
        <f t="shared" si="1"/>
        <v>0.51575715943714417</v>
      </c>
      <c r="T51" s="7">
        <f t="shared" si="2"/>
        <v>0</v>
      </c>
      <c r="U51" s="7">
        <f t="shared" si="3"/>
        <v>0</v>
      </c>
      <c r="V51" s="7">
        <f t="shared" si="4"/>
        <v>0</v>
      </c>
      <c r="W51" s="7">
        <f t="shared" si="5"/>
        <v>0</v>
      </c>
      <c r="X51" s="7">
        <f t="shared" si="6"/>
        <v>1</v>
      </c>
      <c r="Y51">
        <f t="shared" si="7"/>
        <v>1</v>
      </c>
    </row>
    <row r="52" spans="1:25" x14ac:dyDescent="0.2">
      <c r="A52">
        <v>51</v>
      </c>
      <c r="B52">
        <v>144</v>
      </c>
      <c r="C52">
        <v>2.9999999999999997E-4</v>
      </c>
      <c r="D52">
        <v>4.0000000000000002E-4</v>
      </c>
      <c r="E52">
        <v>642.55999999999995</v>
      </c>
      <c r="F52">
        <v>1585.08</v>
      </c>
      <c r="G52">
        <v>14.62</v>
      </c>
      <c r="H52">
        <v>21.61</v>
      </c>
      <c r="I52">
        <v>2388.1</v>
      </c>
      <c r="J52">
        <v>9053.3700000000008</v>
      </c>
      <c r="K52">
        <v>521.25</v>
      </c>
      <c r="L52">
        <v>8.4577000000000009</v>
      </c>
      <c r="M52">
        <v>0.03</v>
      </c>
      <c r="N52">
        <v>394</v>
      </c>
      <c r="O52">
        <v>38.770000000000003</v>
      </c>
      <c r="P52">
        <v>23.3108</v>
      </c>
      <c r="Q52">
        <v>0</v>
      </c>
      <c r="R52">
        <f t="shared" si="0"/>
        <v>0.11047483946981629</v>
      </c>
      <c r="S52">
        <f t="shared" si="1"/>
        <v>0.52759065429154794</v>
      </c>
      <c r="T52" s="7">
        <f t="shared" si="2"/>
        <v>0</v>
      </c>
      <c r="U52" s="7">
        <f t="shared" si="3"/>
        <v>0</v>
      </c>
      <c r="V52" s="7">
        <f t="shared" si="4"/>
        <v>0</v>
      </c>
      <c r="W52" s="7">
        <f t="shared" si="5"/>
        <v>0</v>
      </c>
      <c r="X52" s="7">
        <f t="shared" si="6"/>
        <v>1</v>
      </c>
      <c r="Y52">
        <f t="shared" si="7"/>
        <v>1</v>
      </c>
    </row>
    <row r="53" spans="1:25" x14ac:dyDescent="0.2">
      <c r="A53">
        <v>52</v>
      </c>
      <c r="B53">
        <v>189</v>
      </c>
      <c r="C53">
        <v>2.8E-3</v>
      </c>
      <c r="D53">
        <v>-2.0000000000000001E-4</v>
      </c>
      <c r="E53">
        <v>643.15</v>
      </c>
      <c r="F53">
        <v>1600.96</v>
      </c>
      <c r="G53">
        <v>14.62</v>
      </c>
      <c r="H53">
        <v>21.61</v>
      </c>
      <c r="I53">
        <v>2388.11</v>
      </c>
      <c r="J53">
        <v>9122.6</v>
      </c>
      <c r="K53">
        <v>521.27</v>
      </c>
      <c r="L53">
        <v>8.4644999999999992</v>
      </c>
      <c r="M53">
        <v>0.03</v>
      </c>
      <c r="N53">
        <v>395</v>
      </c>
      <c r="O53">
        <v>38.659999999999997</v>
      </c>
      <c r="P53">
        <v>23.210999999999999</v>
      </c>
      <c r="Q53">
        <v>1</v>
      </c>
      <c r="R53">
        <f t="shared" si="0"/>
        <v>0.55531815694575926</v>
      </c>
      <c r="S53">
        <f t="shared" si="1"/>
        <v>0.63536856161942656</v>
      </c>
      <c r="T53" s="7">
        <f t="shared" si="2"/>
        <v>1</v>
      </c>
      <c r="U53" s="7">
        <f t="shared" si="3"/>
        <v>1</v>
      </c>
      <c r="V53" s="7">
        <f t="shared" si="4"/>
        <v>0</v>
      </c>
      <c r="W53" s="7">
        <f t="shared" si="5"/>
        <v>0</v>
      </c>
      <c r="X53" s="7">
        <f t="shared" si="6"/>
        <v>0</v>
      </c>
      <c r="Y53">
        <f t="shared" si="7"/>
        <v>1</v>
      </c>
    </row>
    <row r="54" spans="1:25" x14ac:dyDescent="0.2">
      <c r="A54">
        <v>53</v>
      </c>
      <c r="B54">
        <v>164</v>
      </c>
      <c r="C54">
        <v>-2.0999999999999999E-3</v>
      </c>
      <c r="D54">
        <v>-4.0000000000000002E-4</v>
      </c>
      <c r="E54">
        <v>642.87</v>
      </c>
      <c r="F54">
        <v>1602.76</v>
      </c>
      <c r="G54">
        <v>14.62</v>
      </c>
      <c r="H54">
        <v>21.61</v>
      </c>
      <c r="I54">
        <v>2388.08</v>
      </c>
      <c r="J54">
        <v>9102.33</v>
      </c>
      <c r="K54">
        <v>520.98</v>
      </c>
      <c r="L54">
        <v>8.4702000000000002</v>
      </c>
      <c r="M54">
        <v>0.03</v>
      </c>
      <c r="N54">
        <v>394</v>
      </c>
      <c r="O54">
        <v>38.64</v>
      </c>
      <c r="P54">
        <v>23.167100000000001</v>
      </c>
      <c r="Q54">
        <v>1</v>
      </c>
      <c r="R54">
        <f t="shared" si="0"/>
        <v>0.46333143689707867</v>
      </c>
      <c r="S54">
        <f t="shared" si="1"/>
        <v>0.61380418740233322</v>
      </c>
      <c r="T54" s="7">
        <f t="shared" si="2"/>
        <v>1</v>
      </c>
      <c r="U54" s="7">
        <f t="shared" si="3"/>
        <v>1</v>
      </c>
      <c r="V54" s="7">
        <f t="shared" si="4"/>
        <v>0</v>
      </c>
      <c r="W54" s="7">
        <f t="shared" si="5"/>
        <v>0</v>
      </c>
      <c r="X54" s="7">
        <f t="shared" si="6"/>
        <v>0</v>
      </c>
      <c r="Y54">
        <f t="shared" si="7"/>
        <v>1</v>
      </c>
    </row>
    <row r="55" spans="1:25" x14ac:dyDescent="0.2">
      <c r="A55">
        <v>54</v>
      </c>
      <c r="B55">
        <v>121</v>
      </c>
      <c r="C55">
        <v>-1.9E-3</v>
      </c>
      <c r="D55">
        <v>0</v>
      </c>
      <c r="E55">
        <v>642.42999999999995</v>
      </c>
      <c r="F55">
        <v>1580.89</v>
      </c>
      <c r="G55">
        <v>14.62</v>
      </c>
      <c r="H55">
        <v>21.61</v>
      </c>
      <c r="I55">
        <v>2388.0500000000002</v>
      </c>
      <c r="J55">
        <v>9064.43</v>
      </c>
      <c r="K55">
        <v>522.28</v>
      </c>
      <c r="L55">
        <v>8.3925999999999998</v>
      </c>
      <c r="M55">
        <v>0.03</v>
      </c>
      <c r="N55">
        <v>392</v>
      </c>
      <c r="O55">
        <v>38.950000000000003</v>
      </c>
      <c r="P55">
        <v>23.438500000000001</v>
      </c>
      <c r="Q55">
        <v>0</v>
      </c>
      <c r="R55">
        <f t="shared" si="0"/>
        <v>-0.13572829988652302</v>
      </c>
      <c r="S55">
        <f t="shared" si="1"/>
        <v>0.46611992111744549</v>
      </c>
      <c r="T55" s="7">
        <f t="shared" si="2"/>
        <v>0</v>
      </c>
      <c r="U55" s="7">
        <f t="shared" si="3"/>
        <v>0</v>
      </c>
      <c r="V55" s="7">
        <f t="shared" si="4"/>
        <v>0</v>
      </c>
      <c r="W55" s="7">
        <f t="shared" si="5"/>
        <v>0</v>
      </c>
      <c r="X55" s="7">
        <f t="shared" si="6"/>
        <v>1</v>
      </c>
      <c r="Y55">
        <f t="shared" si="7"/>
        <v>1</v>
      </c>
    </row>
    <row r="56" spans="1:25" x14ac:dyDescent="0.2">
      <c r="A56">
        <v>55</v>
      </c>
      <c r="B56">
        <v>113</v>
      </c>
      <c r="C56">
        <v>-5.8999999999999999E-3</v>
      </c>
      <c r="D56">
        <v>2.0000000000000001E-4</v>
      </c>
      <c r="E56">
        <v>642.20000000000005</v>
      </c>
      <c r="F56">
        <v>1585.68</v>
      </c>
      <c r="G56">
        <v>14.62</v>
      </c>
      <c r="H56">
        <v>21.61</v>
      </c>
      <c r="I56">
        <v>2388.09</v>
      </c>
      <c r="J56">
        <v>9056.16</v>
      </c>
      <c r="K56">
        <v>521.91999999999996</v>
      </c>
      <c r="L56">
        <v>8.4276</v>
      </c>
      <c r="M56">
        <v>0.03</v>
      </c>
      <c r="N56">
        <v>393</v>
      </c>
      <c r="O56">
        <v>38.93</v>
      </c>
      <c r="P56">
        <v>23.343800000000002</v>
      </c>
      <c r="Q56">
        <v>0</v>
      </c>
      <c r="R56">
        <f t="shared" si="0"/>
        <v>-3.594943635494019E-2</v>
      </c>
      <c r="S56">
        <f t="shared" si="1"/>
        <v>0.49101360869628685</v>
      </c>
      <c r="T56" s="7">
        <f t="shared" si="2"/>
        <v>0</v>
      </c>
      <c r="U56" s="7">
        <f t="shared" si="3"/>
        <v>0</v>
      </c>
      <c r="V56" s="7">
        <f t="shared" si="4"/>
        <v>0</v>
      </c>
      <c r="W56" s="7">
        <f t="shared" si="5"/>
        <v>0</v>
      </c>
      <c r="X56" s="7">
        <f t="shared" si="6"/>
        <v>1</v>
      </c>
      <c r="Y56">
        <f t="shared" si="7"/>
        <v>1</v>
      </c>
    </row>
    <row r="57" spans="1:25" x14ac:dyDescent="0.2">
      <c r="A57">
        <v>56</v>
      </c>
      <c r="B57">
        <v>136</v>
      </c>
      <c r="C57">
        <v>-2.8E-3</v>
      </c>
      <c r="D57">
        <v>-5.0000000000000001E-4</v>
      </c>
      <c r="E57">
        <v>643.32000000000005</v>
      </c>
      <c r="F57">
        <v>1598.6</v>
      </c>
      <c r="G57">
        <v>14.62</v>
      </c>
      <c r="H57">
        <v>21.61</v>
      </c>
      <c r="I57">
        <v>2388.23</v>
      </c>
      <c r="J57">
        <v>9035.5499999999993</v>
      </c>
      <c r="K57">
        <v>520</v>
      </c>
      <c r="L57">
        <v>8.5235000000000003</v>
      </c>
      <c r="M57">
        <v>0.03</v>
      </c>
      <c r="N57">
        <v>395</v>
      </c>
      <c r="O57">
        <v>38.51</v>
      </c>
      <c r="P57">
        <v>23.177199999999999</v>
      </c>
      <c r="Q57">
        <v>1</v>
      </c>
      <c r="R57">
        <f t="shared" si="0"/>
        <v>0.45757425130636875</v>
      </c>
      <c r="S57">
        <f t="shared" si="1"/>
        <v>0.61243856360465332</v>
      </c>
      <c r="T57" s="7">
        <f t="shared" si="2"/>
        <v>1</v>
      </c>
      <c r="U57" s="7">
        <f t="shared" si="3"/>
        <v>1</v>
      </c>
      <c r="V57" s="7">
        <f t="shared" si="4"/>
        <v>0</v>
      </c>
      <c r="W57" s="7">
        <f t="shared" si="5"/>
        <v>0</v>
      </c>
      <c r="X57" s="7">
        <f t="shared" si="6"/>
        <v>0</v>
      </c>
      <c r="Y57">
        <f t="shared" si="7"/>
        <v>1</v>
      </c>
    </row>
    <row r="58" spans="1:25" x14ac:dyDescent="0.2">
      <c r="A58">
        <v>57</v>
      </c>
      <c r="B58">
        <v>160</v>
      </c>
      <c r="C58">
        <v>3.5000000000000001E-3</v>
      </c>
      <c r="D58">
        <v>-1E-4</v>
      </c>
      <c r="E58">
        <v>642.16999999999996</v>
      </c>
      <c r="F58">
        <v>1590.38</v>
      </c>
      <c r="G58">
        <v>14.62</v>
      </c>
      <c r="H58">
        <v>21.61</v>
      </c>
      <c r="I58">
        <v>2388.11</v>
      </c>
      <c r="J58">
        <v>9043.7999999999993</v>
      </c>
      <c r="K58">
        <v>521.61</v>
      </c>
      <c r="L58">
        <v>8.4603000000000002</v>
      </c>
      <c r="M58">
        <v>0.03</v>
      </c>
      <c r="N58">
        <v>394</v>
      </c>
      <c r="O58">
        <v>38.770000000000003</v>
      </c>
      <c r="P58">
        <v>23.291</v>
      </c>
      <c r="Q58">
        <v>0</v>
      </c>
      <c r="R58">
        <f t="shared" si="0"/>
        <v>4.5993793443130926E-2</v>
      </c>
      <c r="S58">
        <f t="shared" si="1"/>
        <v>0.51149642177686416</v>
      </c>
      <c r="T58" s="7">
        <f t="shared" si="2"/>
        <v>0</v>
      </c>
      <c r="U58" s="7">
        <f t="shared" si="3"/>
        <v>0</v>
      </c>
      <c r="V58" s="7">
        <f t="shared" si="4"/>
        <v>0</v>
      </c>
      <c r="W58" s="7">
        <f t="shared" si="5"/>
        <v>0</v>
      </c>
      <c r="X58" s="7">
        <f t="shared" si="6"/>
        <v>1</v>
      </c>
      <c r="Y58">
        <f t="shared" si="7"/>
        <v>1</v>
      </c>
    </row>
    <row r="59" spans="1:25" x14ac:dyDescent="0.2">
      <c r="A59">
        <v>58</v>
      </c>
      <c r="B59">
        <v>176</v>
      </c>
      <c r="C59">
        <v>0</v>
      </c>
      <c r="D59">
        <v>5.0000000000000001E-4</v>
      </c>
      <c r="E59">
        <v>643.01</v>
      </c>
      <c r="F59">
        <v>1596.72</v>
      </c>
      <c r="G59">
        <v>14.62</v>
      </c>
      <c r="H59">
        <v>21.61</v>
      </c>
      <c r="I59">
        <v>2388.2399999999998</v>
      </c>
      <c r="J59">
        <v>9058.1200000000008</v>
      </c>
      <c r="K59">
        <v>521.20000000000005</v>
      </c>
      <c r="L59">
        <v>8.4969999999999999</v>
      </c>
      <c r="M59">
        <v>0.03</v>
      </c>
      <c r="N59">
        <v>392</v>
      </c>
      <c r="O59">
        <v>38.46</v>
      </c>
      <c r="P59">
        <v>23.174700000000001</v>
      </c>
      <c r="Q59">
        <v>0</v>
      </c>
      <c r="R59">
        <f t="shared" si="0"/>
        <v>0.38141312328070853</v>
      </c>
      <c r="S59">
        <f t="shared" si="1"/>
        <v>0.59421388582362733</v>
      </c>
      <c r="T59" s="7">
        <f t="shared" si="2"/>
        <v>0</v>
      </c>
      <c r="U59" s="7">
        <f t="shared" si="3"/>
        <v>0</v>
      </c>
      <c r="V59" s="7">
        <f t="shared" si="4"/>
        <v>0</v>
      </c>
      <c r="W59" s="7">
        <f t="shared" si="5"/>
        <v>0</v>
      </c>
      <c r="X59" s="7">
        <f t="shared" si="6"/>
        <v>1</v>
      </c>
      <c r="Y59">
        <f t="shared" si="7"/>
        <v>1</v>
      </c>
    </row>
    <row r="60" spans="1:25" x14ac:dyDescent="0.2">
      <c r="A60">
        <v>59</v>
      </c>
      <c r="B60">
        <v>94</v>
      </c>
      <c r="C60">
        <v>-6.9999999999999999E-4</v>
      </c>
      <c r="D60">
        <v>-4.0000000000000002E-4</v>
      </c>
      <c r="E60">
        <v>642.17999999999995</v>
      </c>
      <c r="F60">
        <v>1584.24</v>
      </c>
      <c r="G60">
        <v>14.62</v>
      </c>
      <c r="H60">
        <v>21.61</v>
      </c>
      <c r="I60">
        <v>2388</v>
      </c>
      <c r="J60">
        <v>9055</v>
      </c>
      <c r="K60">
        <v>521.78</v>
      </c>
      <c r="L60">
        <v>8.4267000000000003</v>
      </c>
      <c r="M60">
        <v>0.03</v>
      </c>
      <c r="N60">
        <v>390</v>
      </c>
      <c r="O60">
        <v>38.92</v>
      </c>
      <c r="P60">
        <v>23.433700000000002</v>
      </c>
      <c r="Q60">
        <v>0</v>
      </c>
      <c r="R60">
        <f t="shared" si="0"/>
        <v>-0.15749974806590217</v>
      </c>
      <c r="S60">
        <f t="shared" si="1"/>
        <v>0.46070625669617848</v>
      </c>
      <c r="T60" s="7">
        <f t="shared" si="2"/>
        <v>0</v>
      </c>
      <c r="U60" s="7">
        <f t="shared" si="3"/>
        <v>0</v>
      </c>
      <c r="V60" s="7">
        <f t="shared" si="4"/>
        <v>0</v>
      </c>
      <c r="W60" s="7">
        <f t="shared" si="5"/>
        <v>0</v>
      </c>
      <c r="X60" s="7">
        <f t="shared" si="6"/>
        <v>1</v>
      </c>
      <c r="Y60">
        <f t="shared" si="7"/>
        <v>1</v>
      </c>
    </row>
    <row r="61" spans="1:25" x14ac:dyDescent="0.2">
      <c r="A61">
        <v>60</v>
      </c>
      <c r="B61">
        <v>147</v>
      </c>
      <c r="C61">
        <v>-2.9999999999999997E-4</v>
      </c>
      <c r="D61">
        <v>-2.9999999999999997E-4</v>
      </c>
      <c r="E61">
        <v>642.86</v>
      </c>
      <c r="F61">
        <v>1592.46</v>
      </c>
      <c r="G61">
        <v>14.62</v>
      </c>
      <c r="H61">
        <v>21.61</v>
      </c>
      <c r="I61">
        <v>2388.12</v>
      </c>
      <c r="J61">
        <v>9054.2199999999993</v>
      </c>
      <c r="K61">
        <v>521.66</v>
      </c>
      <c r="L61">
        <v>8.4483999999999995</v>
      </c>
      <c r="M61">
        <v>0.03</v>
      </c>
      <c r="N61">
        <v>394</v>
      </c>
      <c r="O61">
        <v>38.869999999999997</v>
      </c>
      <c r="P61">
        <v>23.2971</v>
      </c>
      <c r="Q61">
        <v>0</v>
      </c>
      <c r="R61">
        <f t="shared" si="0"/>
        <v>0.10489048742715568</v>
      </c>
      <c r="S61">
        <f t="shared" si="1"/>
        <v>0.52619860647303307</v>
      </c>
      <c r="T61" s="7">
        <f t="shared" si="2"/>
        <v>0</v>
      </c>
      <c r="U61" s="7">
        <f t="shared" si="3"/>
        <v>0</v>
      </c>
      <c r="V61" s="7">
        <f t="shared" si="4"/>
        <v>0</v>
      </c>
      <c r="W61" s="7">
        <f t="shared" si="5"/>
        <v>0</v>
      </c>
      <c r="X61" s="7">
        <f t="shared" si="6"/>
        <v>1</v>
      </c>
      <c r="Y61">
        <f t="shared" si="7"/>
        <v>1</v>
      </c>
    </row>
    <row r="62" spans="1:25" x14ac:dyDescent="0.2">
      <c r="A62">
        <v>61</v>
      </c>
      <c r="B62">
        <v>159</v>
      </c>
      <c r="C62">
        <v>3.2000000000000002E-3</v>
      </c>
      <c r="D62">
        <v>2.0000000000000001E-4</v>
      </c>
      <c r="E62">
        <v>643.29</v>
      </c>
      <c r="F62">
        <v>1603.16</v>
      </c>
      <c r="G62">
        <v>14.62</v>
      </c>
      <c r="H62">
        <v>21.61</v>
      </c>
      <c r="I62">
        <v>2388.16</v>
      </c>
      <c r="J62">
        <v>9065.7900000000009</v>
      </c>
      <c r="K62">
        <v>520.97</v>
      </c>
      <c r="L62">
        <v>8.4725000000000001</v>
      </c>
      <c r="M62">
        <v>0.03</v>
      </c>
      <c r="N62">
        <v>395</v>
      </c>
      <c r="O62">
        <v>38.64</v>
      </c>
      <c r="P62">
        <v>23.131399999999999</v>
      </c>
      <c r="Q62">
        <v>1</v>
      </c>
      <c r="R62">
        <f t="shared" si="0"/>
        <v>0.41708724518275631</v>
      </c>
      <c r="S62">
        <f t="shared" si="1"/>
        <v>0.60278604355977095</v>
      </c>
      <c r="T62" s="7">
        <f t="shared" si="2"/>
        <v>1</v>
      </c>
      <c r="U62" s="7">
        <f t="shared" si="3"/>
        <v>1</v>
      </c>
      <c r="V62" s="7">
        <f t="shared" si="4"/>
        <v>0</v>
      </c>
      <c r="W62" s="7">
        <f t="shared" si="5"/>
        <v>0</v>
      </c>
      <c r="X62" s="7">
        <f t="shared" si="6"/>
        <v>0</v>
      </c>
      <c r="Y62">
        <f t="shared" si="7"/>
        <v>1</v>
      </c>
    </row>
    <row r="63" spans="1:25" x14ac:dyDescent="0.2">
      <c r="A63">
        <v>62</v>
      </c>
      <c r="B63">
        <v>232</v>
      </c>
      <c r="C63">
        <v>-2.8999999999999998E-3</v>
      </c>
      <c r="D63">
        <v>-5.0000000000000001E-4</v>
      </c>
      <c r="E63">
        <v>642.83000000000004</v>
      </c>
      <c r="F63">
        <v>1594.78</v>
      </c>
      <c r="G63">
        <v>14.62</v>
      </c>
      <c r="H63">
        <v>21.61</v>
      </c>
      <c r="I63">
        <v>2388.0300000000002</v>
      </c>
      <c r="J63">
        <v>9096.2000000000007</v>
      </c>
      <c r="K63">
        <v>521.20000000000005</v>
      </c>
      <c r="L63">
        <v>8.4621999999999993</v>
      </c>
      <c r="M63">
        <v>0.03</v>
      </c>
      <c r="N63">
        <v>394</v>
      </c>
      <c r="O63">
        <v>38.75</v>
      </c>
      <c r="P63">
        <v>23.271899999999999</v>
      </c>
      <c r="Q63">
        <v>0</v>
      </c>
      <c r="R63">
        <f t="shared" si="0"/>
        <v>0.28483327317348994</v>
      </c>
      <c r="S63">
        <f t="shared" si="1"/>
        <v>0.57073076477747509</v>
      </c>
      <c r="T63" s="7">
        <f t="shared" si="2"/>
        <v>0</v>
      </c>
      <c r="U63" s="7">
        <f t="shared" si="3"/>
        <v>0</v>
      </c>
      <c r="V63" s="7">
        <f t="shared" si="4"/>
        <v>0</v>
      </c>
      <c r="W63" s="7">
        <f t="shared" si="5"/>
        <v>0</v>
      </c>
      <c r="X63" s="7">
        <f t="shared" si="6"/>
        <v>1</v>
      </c>
      <c r="Y63">
        <f t="shared" si="7"/>
        <v>1</v>
      </c>
    </row>
    <row r="64" spans="1:25" x14ac:dyDescent="0.2">
      <c r="A64">
        <v>63</v>
      </c>
      <c r="B64">
        <v>155</v>
      </c>
      <c r="C64">
        <v>-1.9E-3</v>
      </c>
      <c r="D64">
        <v>-2.9999999999999997E-4</v>
      </c>
      <c r="E64">
        <v>643.26</v>
      </c>
      <c r="F64">
        <v>1592.19</v>
      </c>
      <c r="G64">
        <v>14.62</v>
      </c>
      <c r="H64">
        <v>21.61</v>
      </c>
      <c r="I64">
        <v>2388.19</v>
      </c>
      <c r="J64">
        <v>9052.57</v>
      </c>
      <c r="K64">
        <v>521.16999999999996</v>
      </c>
      <c r="L64">
        <v>8.4703999999999997</v>
      </c>
      <c r="M64">
        <v>0.03</v>
      </c>
      <c r="N64">
        <v>393</v>
      </c>
      <c r="O64">
        <v>38.799999999999997</v>
      </c>
      <c r="P64">
        <v>23.234400000000001</v>
      </c>
      <c r="Q64">
        <v>0</v>
      </c>
      <c r="R64">
        <f t="shared" si="0"/>
        <v>0.24163364683386135</v>
      </c>
      <c r="S64">
        <f t="shared" si="1"/>
        <v>0.56011619649020239</v>
      </c>
      <c r="T64" s="7">
        <f t="shared" si="2"/>
        <v>0</v>
      </c>
      <c r="U64" s="7">
        <f t="shared" si="3"/>
        <v>0</v>
      </c>
      <c r="V64" s="7">
        <f t="shared" si="4"/>
        <v>0</v>
      </c>
      <c r="W64" s="7">
        <f t="shared" si="5"/>
        <v>0</v>
      </c>
      <c r="X64" s="7">
        <f t="shared" si="6"/>
        <v>1</v>
      </c>
      <c r="Y64">
        <f t="shared" si="7"/>
        <v>1</v>
      </c>
    </row>
    <row r="65" spans="1:25" x14ac:dyDescent="0.2">
      <c r="A65">
        <v>64</v>
      </c>
      <c r="B65">
        <v>168</v>
      </c>
      <c r="C65">
        <v>1.1999999999999999E-3</v>
      </c>
      <c r="D65">
        <v>4.0000000000000002E-4</v>
      </c>
      <c r="E65">
        <v>643.01</v>
      </c>
      <c r="F65">
        <v>1597.94</v>
      </c>
      <c r="G65">
        <v>14.62</v>
      </c>
      <c r="H65">
        <v>21.61</v>
      </c>
      <c r="I65">
        <v>2388.2199999999998</v>
      </c>
      <c r="J65">
        <v>9056.25</v>
      </c>
      <c r="K65">
        <v>520.97</v>
      </c>
      <c r="L65">
        <v>8.4664999999999999</v>
      </c>
      <c r="M65">
        <v>0.03</v>
      </c>
      <c r="N65">
        <v>394</v>
      </c>
      <c r="O65">
        <v>38.61</v>
      </c>
      <c r="P65">
        <v>23.167000000000002</v>
      </c>
      <c r="Q65">
        <v>1</v>
      </c>
      <c r="R65">
        <f t="shared" si="0"/>
        <v>0.36166047979190807</v>
      </c>
      <c r="S65">
        <f t="shared" si="1"/>
        <v>0.58944232988001144</v>
      </c>
      <c r="T65" s="7">
        <f t="shared" si="2"/>
        <v>0</v>
      </c>
      <c r="U65" s="7">
        <f t="shared" si="3"/>
        <v>0</v>
      </c>
      <c r="V65" s="7">
        <f t="shared" si="4"/>
        <v>1</v>
      </c>
      <c r="W65" s="7">
        <f t="shared" si="5"/>
        <v>0</v>
      </c>
      <c r="X65" s="7">
        <f t="shared" si="6"/>
        <v>0</v>
      </c>
      <c r="Y65">
        <f t="shared" si="7"/>
        <v>0</v>
      </c>
    </row>
    <row r="66" spans="1:25" x14ac:dyDescent="0.2">
      <c r="A66">
        <v>65</v>
      </c>
      <c r="B66">
        <v>71</v>
      </c>
      <c r="C66">
        <v>1.1999999999999999E-3</v>
      </c>
      <c r="D66">
        <v>0</v>
      </c>
      <c r="E66">
        <v>641.75</v>
      </c>
      <c r="F66">
        <v>1588.1</v>
      </c>
      <c r="G66">
        <v>14.62</v>
      </c>
      <c r="H66">
        <v>21.6</v>
      </c>
      <c r="I66">
        <v>2388.0300000000002</v>
      </c>
      <c r="J66">
        <v>9063.17</v>
      </c>
      <c r="K66">
        <v>522.65</v>
      </c>
      <c r="L66">
        <v>8.4239999999999995</v>
      </c>
      <c r="M66">
        <v>0.03</v>
      </c>
      <c r="N66">
        <v>392</v>
      </c>
      <c r="O66">
        <v>39.19</v>
      </c>
      <c r="P66">
        <v>23.327000000000002</v>
      </c>
      <c r="Q66">
        <v>0</v>
      </c>
      <c r="R66">
        <f t="shared" si="0"/>
        <v>-3.1240308034057307E-2</v>
      </c>
      <c r="S66">
        <f t="shared" si="1"/>
        <v>0.49219055812101026</v>
      </c>
      <c r="T66" s="7">
        <f t="shared" si="2"/>
        <v>0</v>
      </c>
      <c r="U66" s="7">
        <f t="shared" si="3"/>
        <v>0</v>
      </c>
      <c r="V66" s="7">
        <f t="shared" si="4"/>
        <v>0</v>
      </c>
      <c r="W66" s="7">
        <f t="shared" si="5"/>
        <v>0</v>
      </c>
      <c r="X66" s="7">
        <f t="shared" si="6"/>
        <v>1</v>
      </c>
      <c r="Y66">
        <f t="shared" si="7"/>
        <v>1</v>
      </c>
    </row>
    <row r="67" spans="1:25" x14ac:dyDescent="0.2">
      <c r="A67">
        <v>66</v>
      </c>
      <c r="B67">
        <v>147</v>
      </c>
      <c r="C67">
        <v>-1.4E-3</v>
      </c>
      <c r="D67">
        <v>-2.9999999999999997E-4</v>
      </c>
      <c r="E67">
        <v>643.34</v>
      </c>
      <c r="F67">
        <v>1599.38</v>
      </c>
      <c r="G67">
        <v>14.62</v>
      </c>
      <c r="H67">
        <v>21.61</v>
      </c>
      <c r="I67">
        <v>2388.09</v>
      </c>
      <c r="J67">
        <v>9122.2999999999993</v>
      </c>
      <c r="K67">
        <v>520.75</v>
      </c>
      <c r="L67">
        <v>8.4838000000000005</v>
      </c>
      <c r="M67">
        <v>0.03</v>
      </c>
      <c r="N67">
        <v>396</v>
      </c>
      <c r="O67">
        <v>38.61</v>
      </c>
      <c r="P67">
        <v>23.0669</v>
      </c>
      <c r="Q67">
        <v>1</v>
      </c>
      <c r="R67">
        <f t="shared" ref="R67:R101" si="8">A67*$B$106+ B67*$B$107+C67*$B$108+D67*$B$109+E67*$B$110+F67*$B$111+G67*$B$112+H67*$B$113+I67*$B$114+J67*$B$115+K67*$B$116+L67*$B$117+M67*$B$118+N67*$B$119+O67*$B$120+P67*$B$121+$B$105</f>
        <v>0.66584429537442702</v>
      </c>
      <c r="S67">
        <f t="shared" ref="S67:S101" si="9">EXP(R67) / (1+EXP(R67))</f>
        <v>0.66057200380049874</v>
      </c>
      <c r="T67" s="7">
        <f t="shared" ref="T67:T101" si="10">IF(S67&gt;=$D$105,1,0)</f>
        <v>1</v>
      </c>
      <c r="U67" s="7">
        <f t="shared" ref="U67:U101" si="11">IF(AND(Q67=1,T67=1),1,0)</f>
        <v>1</v>
      </c>
      <c r="V67" s="7">
        <f t="shared" ref="V67:V101" si="12">IF(AND(Q67=1,T67=0),1,0)</f>
        <v>0</v>
      </c>
      <c r="W67" s="7">
        <f t="shared" ref="W67:W101" si="13">IF(AND(Q67=0,T67=1),1,0)</f>
        <v>0</v>
      </c>
      <c r="X67" s="7">
        <f t="shared" ref="X67:X101" si="14">IF(AND(Q67=0,T67=0),1,0)</f>
        <v>0</v>
      </c>
      <c r="Y67">
        <f t="shared" ref="Y67:Y101" si="15">IF(OR(X67=1,U67=1),1,0)</f>
        <v>1</v>
      </c>
    </row>
    <row r="68" spans="1:25" x14ac:dyDescent="0.2">
      <c r="A68">
        <v>67</v>
      </c>
      <c r="B68">
        <v>71</v>
      </c>
      <c r="C68">
        <v>1.1999999999999999E-3</v>
      </c>
      <c r="D68">
        <v>1E-4</v>
      </c>
      <c r="E68">
        <v>642.39</v>
      </c>
      <c r="F68">
        <v>1593.86</v>
      </c>
      <c r="G68">
        <v>14.62</v>
      </c>
      <c r="H68">
        <v>21.61</v>
      </c>
      <c r="I68">
        <v>2388.12</v>
      </c>
      <c r="J68">
        <v>9046.26</v>
      </c>
      <c r="K68">
        <v>521.75</v>
      </c>
      <c r="L68">
        <v>8.3732000000000006</v>
      </c>
      <c r="M68">
        <v>0.03</v>
      </c>
      <c r="N68">
        <v>392</v>
      </c>
      <c r="O68">
        <v>38.78</v>
      </c>
      <c r="P68">
        <v>23.291399999999999</v>
      </c>
      <c r="Q68">
        <v>0</v>
      </c>
      <c r="R68">
        <f t="shared" si="8"/>
        <v>-2.4155553523996787E-2</v>
      </c>
      <c r="S68">
        <f t="shared" si="9"/>
        <v>0.49396140523816906</v>
      </c>
      <c r="T68" s="7">
        <f t="shared" si="10"/>
        <v>0</v>
      </c>
      <c r="U68" s="7">
        <f t="shared" si="11"/>
        <v>0</v>
      </c>
      <c r="V68" s="7">
        <f t="shared" si="12"/>
        <v>0</v>
      </c>
      <c r="W68" s="7">
        <f t="shared" si="13"/>
        <v>0</v>
      </c>
      <c r="X68" s="7">
        <f t="shared" si="14"/>
        <v>1</v>
      </c>
      <c r="Y68">
        <f t="shared" si="15"/>
        <v>1</v>
      </c>
    </row>
    <row r="69" spans="1:25" x14ac:dyDescent="0.2">
      <c r="A69">
        <v>68</v>
      </c>
      <c r="B69">
        <v>187</v>
      </c>
      <c r="C69">
        <v>-1.5E-3</v>
      </c>
      <c r="D69">
        <v>-4.0000000000000002E-4</v>
      </c>
      <c r="E69">
        <v>643.21</v>
      </c>
      <c r="F69">
        <v>1602.07</v>
      </c>
      <c r="G69">
        <v>14.62</v>
      </c>
      <c r="H69">
        <v>21.61</v>
      </c>
      <c r="I69">
        <v>2388.1999999999998</v>
      </c>
      <c r="J69">
        <v>9086.59</v>
      </c>
      <c r="K69">
        <v>520.47</v>
      </c>
      <c r="L69">
        <v>8.4867000000000008</v>
      </c>
      <c r="M69">
        <v>0.03</v>
      </c>
      <c r="N69">
        <v>396</v>
      </c>
      <c r="O69">
        <v>38.630000000000003</v>
      </c>
      <c r="P69">
        <v>23.198899999999998</v>
      </c>
      <c r="Q69">
        <v>1</v>
      </c>
      <c r="R69">
        <f t="shared" si="8"/>
        <v>0.57166420159592235</v>
      </c>
      <c r="S69">
        <f t="shared" si="9"/>
        <v>0.63914709223546284</v>
      </c>
      <c r="T69" s="7">
        <f t="shared" si="10"/>
        <v>1</v>
      </c>
      <c r="U69" s="7">
        <f t="shared" si="11"/>
        <v>1</v>
      </c>
      <c r="V69" s="7">
        <f t="shared" si="12"/>
        <v>0</v>
      </c>
      <c r="W69" s="7">
        <f t="shared" si="13"/>
        <v>0</v>
      </c>
      <c r="X69" s="7">
        <f t="shared" si="14"/>
        <v>0</v>
      </c>
      <c r="Y69">
        <f t="shared" si="15"/>
        <v>1</v>
      </c>
    </row>
    <row r="70" spans="1:25" x14ac:dyDescent="0.2">
      <c r="A70">
        <v>69</v>
      </c>
      <c r="B70">
        <v>54</v>
      </c>
      <c r="C70">
        <v>-2.8999999999999998E-3</v>
      </c>
      <c r="D70">
        <v>-2.9999999999999997E-4</v>
      </c>
      <c r="E70">
        <v>642.30999999999995</v>
      </c>
      <c r="F70">
        <v>1593.68</v>
      </c>
      <c r="G70">
        <v>14.62</v>
      </c>
      <c r="H70">
        <v>21.61</v>
      </c>
      <c r="I70">
        <v>2388.12</v>
      </c>
      <c r="J70">
        <v>9048.6200000000008</v>
      </c>
      <c r="K70">
        <v>521.84</v>
      </c>
      <c r="L70">
        <v>8.4387000000000008</v>
      </c>
      <c r="M70">
        <v>0.03</v>
      </c>
      <c r="N70">
        <v>393</v>
      </c>
      <c r="O70">
        <v>38.950000000000003</v>
      </c>
      <c r="P70">
        <v>23.195799999999998</v>
      </c>
      <c r="Q70">
        <v>0</v>
      </c>
      <c r="R70">
        <f t="shared" si="8"/>
        <v>4.7759058591964276E-2</v>
      </c>
      <c r="S70">
        <f t="shared" si="9"/>
        <v>0.51193749568721914</v>
      </c>
      <c r="T70" s="7">
        <f t="shared" si="10"/>
        <v>0</v>
      </c>
      <c r="U70" s="7">
        <f t="shared" si="11"/>
        <v>0</v>
      </c>
      <c r="V70" s="7">
        <f t="shared" si="12"/>
        <v>0</v>
      </c>
      <c r="W70" s="7">
        <f t="shared" si="13"/>
        <v>0</v>
      </c>
      <c r="X70" s="7">
        <f t="shared" si="14"/>
        <v>1</v>
      </c>
      <c r="Y70">
        <f t="shared" si="15"/>
        <v>1</v>
      </c>
    </row>
    <row r="71" spans="1:25" x14ac:dyDescent="0.2">
      <c r="A71">
        <v>70</v>
      </c>
      <c r="B71">
        <v>152</v>
      </c>
      <c r="C71">
        <v>2E-3</v>
      </c>
      <c r="D71">
        <v>-1E-4</v>
      </c>
      <c r="E71">
        <v>642.71</v>
      </c>
      <c r="F71">
        <v>1588.56</v>
      </c>
      <c r="G71">
        <v>14.62</v>
      </c>
      <c r="H71">
        <v>21.61</v>
      </c>
      <c r="I71">
        <v>2388.1</v>
      </c>
      <c r="J71">
        <v>9054.84</v>
      </c>
      <c r="K71">
        <v>521.65</v>
      </c>
      <c r="L71">
        <v>8.4349000000000007</v>
      </c>
      <c r="M71">
        <v>0.03</v>
      </c>
      <c r="N71">
        <v>394</v>
      </c>
      <c r="O71">
        <v>38.85</v>
      </c>
      <c r="P71">
        <v>23.223099999999999</v>
      </c>
      <c r="Q71">
        <v>0</v>
      </c>
      <c r="R71">
        <f t="shared" si="8"/>
        <v>8.4376451905654903E-2</v>
      </c>
      <c r="S71">
        <f t="shared" si="9"/>
        <v>0.52108160711932927</v>
      </c>
      <c r="T71" s="7">
        <f t="shared" si="10"/>
        <v>0</v>
      </c>
      <c r="U71" s="7">
        <f t="shared" si="11"/>
        <v>0</v>
      </c>
      <c r="V71" s="7">
        <f t="shared" si="12"/>
        <v>0</v>
      </c>
      <c r="W71" s="7">
        <f t="shared" si="13"/>
        <v>0</v>
      </c>
      <c r="X71" s="7">
        <f t="shared" si="14"/>
        <v>1</v>
      </c>
      <c r="Y71">
        <f t="shared" si="15"/>
        <v>1</v>
      </c>
    </row>
    <row r="72" spans="1:25" x14ac:dyDescent="0.2">
      <c r="A72">
        <v>71</v>
      </c>
      <c r="B72">
        <v>68</v>
      </c>
      <c r="C72">
        <v>2.0999999999999999E-3</v>
      </c>
      <c r="D72">
        <v>2.9999999999999997E-4</v>
      </c>
      <c r="E72">
        <v>642.52</v>
      </c>
      <c r="F72">
        <v>1585.45</v>
      </c>
      <c r="G72">
        <v>14.62</v>
      </c>
      <c r="H72">
        <v>21.61</v>
      </c>
      <c r="I72">
        <v>2388.0100000000002</v>
      </c>
      <c r="J72">
        <v>9068.5300000000007</v>
      </c>
      <c r="K72">
        <v>522.41999999999996</v>
      </c>
      <c r="L72">
        <v>8.4385999999999992</v>
      </c>
      <c r="M72">
        <v>0.03</v>
      </c>
      <c r="N72">
        <v>391</v>
      </c>
      <c r="O72">
        <v>38.93</v>
      </c>
      <c r="P72">
        <v>23.3188</v>
      </c>
      <c r="Q72">
        <v>0</v>
      </c>
      <c r="R72">
        <f t="shared" si="8"/>
        <v>-6.1625113626178063E-2</v>
      </c>
      <c r="S72">
        <f t="shared" si="9"/>
        <v>0.48459859538627509</v>
      </c>
      <c r="T72" s="7">
        <f t="shared" si="10"/>
        <v>0</v>
      </c>
      <c r="U72" s="7">
        <f t="shared" si="11"/>
        <v>0</v>
      </c>
      <c r="V72" s="7">
        <f t="shared" si="12"/>
        <v>0</v>
      </c>
      <c r="W72" s="7">
        <f t="shared" si="13"/>
        <v>0</v>
      </c>
      <c r="X72" s="7">
        <f t="shared" si="14"/>
        <v>1</v>
      </c>
      <c r="Y72">
        <f t="shared" si="15"/>
        <v>1</v>
      </c>
    </row>
    <row r="73" spans="1:25" x14ac:dyDescent="0.2">
      <c r="A73">
        <v>72</v>
      </c>
      <c r="B73">
        <v>131</v>
      </c>
      <c r="C73">
        <v>2.0000000000000001E-4</v>
      </c>
      <c r="D73">
        <v>-4.0000000000000002E-4</v>
      </c>
      <c r="E73">
        <v>642.9</v>
      </c>
      <c r="F73">
        <v>1588.49</v>
      </c>
      <c r="G73">
        <v>14.62</v>
      </c>
      <c r="H73">
        <v>21.61</v>
      </c>
      <c r="I73">
        <v>2388.11</v>
      </c>
      <c r="J73">
        <v>9072.0300000000007</v>
      </c>
      <c r="K73">
        <v>521.47</v>
      </c>
      <c r="L73">
        <v>8.4450000000000003</v>
      </c>
      <c r="M73">
        <v>0.03</v>
      </c>
      <c r="N73">
        <v>394</v>
      </c>
      <c r="O73">
        <v>38.909999999999997</v>
      </c>
      <c r="P73">
        <v>23.290500000000002</v>
      </c>
      <c r="Q73">
        <v>0</v>
      </c>
      <c r="R73">
        <f t="shared" si="8"/>
        <v>0.17773312631106819</v>
      </c>
      <c r="S73">
        <f t="shared" si="9"/>
        <v>0.5443166827400826</v>
      </c>
      <c r="T73" s="7">
        <f t="shared" si="10"/>
        <v>0</v>
      </c>
      <c r="U73" s="7">
        <f t="shared" si="11"/>
        <v>0</v>
      </c>
      <c r="V73" s="7">
        <f t="shared" si="12"/>
        <v>0</v>
      </c>
      <c r="W73" s="7">
        <f t="shared" si="13"/>
        <v>0</v>
      </c>
      <c r="X73" s="7">
        <f t="shared" si="14"/>
        <v>1</v>
      </c>
      <c r="Y73">
        <f t="shared" si="15"/>
        <v>1</v>
      </c>
    </row>
    <row r="74" spans="1:25" x14ac:dyDescent="0.2">
      <c r="A74">
        <v>73</v>
      </c>
      <c r="B74">
        <v>112</v>
      </c>
      <c r="C74">
        <v>5.5999999999999999E-3</v>
      </c>
      <c r="D74">
        <v>2.0000000000000001E-4</v>
      </c>
      <c r="E74">
        <v>642.27</v>
      </c>
      <c r="F74">
        <v>1576.93</v>
      </c>
      <c r="G74">
        <v>14.62</v>
      </c>
      <c r="H74">
        <v>21.61</v>
      </c>
      <c r="I74">
        <v>2388.08</v>
      </c>
      <c r="J74">
        <v>9051.39</v>
      </c>
      <c r="K74">
        <v>522.02</v>
      </c>
      <c r="L74">
        <v>8.4316999999999993</v>
      </c>
      <c r="M74">
        <v>0.03</v>
      </c>
      <c r="N74">
        <v>393</v>
      </c>
      <c r="O74">
        <v>38.950000000000003</v>
      </c>
      <c r="P74">
        <v>23.307400000000001</v>
      </c>
      <c r="Q74">
        <v>0</v>
      </c>
      <c r="R74">
        <f t="shared" si="8"/>
        <v>-7.3868814719162401E-2</v>
      </c>
      <c r="S74">
        <f t="shared" si="9"/>
        <v>0.48154118908869115</v>
      </c>
      <c r="T74" s="7">
        <f t="shared" si="10"/>
        <v>0</v>
      </c>
      <c r="U74" s="7">
        <f t="shared" si="11"/>
        <v>0</v>
      </c>
      <c r="V74" s="7">
        <f t="shared" si="12"/>
        <v>0</v>
      </c>
      <c r="W74" s="7">
        <f t="shared" si="13"/>
        <v>0</v>
      </c>
      <c r="X74" s="7">
        <f t="shared" si="14"/>
        <v>1</v>
      </c>
      <c r="Y74">
        <f t="shared" si="15"/>
        <v>1</v>
      </c>
    </row>
    <row r="75" spans="1:25" x14ac:dyDescent="0.2">
      <c r="A75">
        <v>74</v>
      </c>
      <c r="B75">
        <v>137</v>
      </c>
      <c r="C75">
        <v>1.6999999999999999E-3</v>
      </c>
      <c r="D75">
        <v>-4.0000000000000002E-4</v>
      </c>
      <c r="E75">
        <v>642.61</v>
      </c>
      <c r="F75">
        <v>1595.16</v>
      </c>
      <c r="G75">
        <v>14.62</v>
      </c>
      <c r="H75">
        <v>21.61</v>
      </c>
      <c r="I75">
        <v>2388.1</v>
      </c>
      <c r="J75">
        <v>9063.35</v>
      </c>
      <c r="K75">
        <v>521.39</v>
      </c>
      <c r="L75">
        <v>8.4361999999999995</v>
      </c>
      <c r="M75">
        <v>0.03</v>
      </c>
      <c r="N75">
        <v>392</v>
      </c>
      <c r="O75">
        <v>38.79</v>
      </c>
      <c r="P75">
        <v>23.201000000000001</v>
      </c>
      <c r="Q75">
        <v>0</v>
      </c>
      <c r="R75">
        <f t="shared" si="8"/>
        <v>0.14977503868362874</v>
      </c>
      <c r="S75">
        <f t="shared" si="9"/>
        <v>0.53737391971328585</v>
      </c>
      <c r="T75" s="7">
        <f t="shared" si="10"/>
        <v>0</v>
      </c>
      <c r="U75" s="7">
        <f t="shared" si="11"/>
        <v>0</v>
      </c>
      <c r="V75" s="7">
        <f t="shared" si="12"/>
        <v>0</v>
      </c>
      <c r="W75" s="7">
        <f t="shared" si="13"/>
        <v>0</v>
      </c>
      <c r="X75" s="7">
        <f t="shared" si="14"/>
        <v>1</v>
      </c>
      <c r="Y75">
        <f t="shared" si="15"/>
        <v>1</v>
      </c>
    </row>
    <row r="76" spans="1:25" x14ac:dyDescent="0.2">
      <c r="A76">
        <v>75</v>
      </c>
      <c r="B76">
        <v>88</v>
      </c>
      <c r="C76">
        <v>3.5999999999999999E-3</v>
      </c>
      <c r="D76">
        <v>1E-4</v>
      </c>
      <c r="E76">
        <v>642.13</v>
      </c>
      <c r="F76">
        <v>1594.47</v>
      </c>
      <c r="G76">
        <v>14.62</v>
      </c>
      <c r="H76">
        <v>21.61</v>
      </c>
      <c r="I76">
        <v>2388.12</v>
      </c>
      <c r="J76">
        <v>9051.2800000000007</v>
      </c>
      <c r="K76">
        <v>521.52</v>
      </c>
      <c r="L76">
        <v>8.4315999999999995</v>
      </c>
      <c r="M76">
        <v>0.03</v>
      </c>
      <c r="N76">
        <v>392</v>
      </c>
      <c r="O76">
        <v>38.979999999999997</v>
      </c>
      <c r="P76">
        <v>23.491900000000001</v>
      </c>
      <c r="Q76">
        <v>0</v>
      </c>
      <c r="R76">
        <f t="shared" si="8"/>
        <v>-1.8094008324396782E-2</v>
      </c>
      <c r="S76">
        <f t="shared" si="9"/>
        <v>0.49547662132848858</v>
      </c>
      <c r="T76" s="7">
        <f t="shared" si="10"/>
        <v>0</v>
      </c>
      <c r="U76" s="7">
        <f t="shared" si="11"/>
        <v>0</v>
      </c>
      <c r="V76" s="7">
        <f t="shared" si="12"/>
        <v>0</v>
      </c>
      <c r="W76" s="7">
        <f t="shared" si="13"/>
        <v>0</v>
      </c>
      <c r="X76" s="7">
        <f t="shared" si="14"/>
        <v>1</v>
      </c>
      <c r="Y76">
        <f t="shared" si="15"/>
        <v>1</v>
      </c>
    </row>
    <row r="77" spans="1:25" x14ac:dyDescent="0.2">
      <c r="A77">
        <v>76</v>
      </c>
      <c r="B77">
        <v>205</v>
      </c>
      <c r="C77">
        <v>4.0000000000000002E-4</v>
      </c>
      <c r="D77">
        <v>2.0000000000000001E-4</v>
      </c>
      <c r="E77">
        <v>643.14</v>
      </c>
      <c r="F77">
        <v>1603.48</v>
      </c>
      <c r="G77">
        <v>14.62</v>
      </c>
      <c r="H77">
        <v>21.61</v>
      </c>
      <c r="I77">
        <v>2388.1799999999998</v>
      </c>
      <c r="J77">
        <v>9114.99</v>
      </c>
      <c r="K77">
        <v>520.19000000000005</v>
      </c>
      <c r="L77">
        <v>8.5124999999999993</v>
      </c>
      <c r="M77">
        <v>0.03</v>
      </c>
      <c r="N77">
        <v>395</v>
      </c>
      <c r="O77">
        <v>38.46</v>
      </c>
      <c r="P77">
        <v>23.073699999999999</v>
      </c>
      <c r="Q77">
        <v>1</v>
      </c>
      <c r="R77">
        <f t="shared" si="8"/>
        <v>0.77703437599006975</v>
      </c>
      <c r="S77">
        <f t="shared" si="9"/>
        <v>0.68504060238222975</v>
      </c>
      <c r="T77" s="7">
        <f t="shared" si="10"/>
        <v>1</v>
      </c>
      <c r="U77" s="7">
        <f t="shared" si="11"/>
        <v>1</v>
      </c>
      <c r="V77" s="7">
        <f t="shared" si="12"/>
        <v>0</v>
      </c>
      <c r="W77" s="7">
        <f t="shared" si="13"/>
        <v>0</v>
      </c>
      <c r="X77" s="7">
        <f t="shared" si="14"/>
        <v>0</v>
      </c>
      <c r="Y77">
        <f t="shared" si="15"/>
        <v>1</v>
      </c>
    </row>
    <row r="78" spans="1:25" x14ac:dyDescent="0.2">
      <c r="A78">
        <v>77</v>
      </c>
      <c r="B78">
        <v>162</v>
      </c>
      <c r="C78">
        <v>-2.7000000000000001E-3</v>
      </c>
      <c r="D78">
        <v>2.9999999999999997E-4</v>
      </c>
      <c r="E78">
        <v>642.79</v>
      </c>
      <c r="F78">
        <v>1593.81</v>
      </c>
      <c r="G78">
        <v>14.62</v>
      </c>
      <c r="H78">
        <v>21.61</v>
      </c>
      <c r="I78">
        <v>2388.25</v>
      </c>
      <c r="J78">
        <v>9045.43</v>
      </c>
      <c r="K78">
        <v>520.16</v>
      </c>
      <c r="L78">
        <v>8.4542999999999999</v>
      </c>
      <c r="M78">
        <v>0.03</v>
      </c>
      <c r="N78">
        <v>396</v>
      </c>
      <c r="O78">
        <v>38.75</v>
      </c>
      <c r="P78">
        <v>23.171199999999999</v>
      </c>
      <c r="Q78">
        <v>0</v>
      </c>
      <c r="R78">
        <f t="shared" si="8"/>
        <v>0.37088853885438766</v>
      </c>
      <c r="S78">
        <f t="shared" si="9"/>
        <v>0.59167366328521398</v>
      </c>
      <c r="T78" s="7">
        <f t="shared" si="10"/>
        <v>0</v>
      </c>
      <c r="U78" s="7">
        <f t="shared" si="11"/>
        <v>0</v>
      </c>
      <c r="V78" s="7">
        <f t="shared" si="12"/>
        <v>0</v>
      </c>
      <c r="W78" s="7">
        <f t="shared" si="13"/>
        <v>0</v>
      </c>
      <c r="X78" s="7">
        <f t="shared" si="14"/>
        <v>1</v>
      </c>
      <c r="Y78">
        <f t="shared" si="15"/>
        <v>1</v>
      </c>
    </row>
    <row r="79" spans="1:25" x14ac:dyDescent="0.2">
      <c r="A79">
        <v>78</v>
      </c>
      <c r="B79">
        <v>72</v>
      </c>
      <c r="C79">
        <v>-3.3999999999999998E-3</v>
      </c>
      <c r="D79">
        <v>2.9999999999999997E-4</v>
      </c>
      <c r="E79">
        <v>641.78</v>
      </c>
      <c r="F79">
        <v>1580.66</v>
      </c>
      <c r="G79">
        <v>14.62</v>
      </c>
      <c r="H79">
        <v>21.61</v>
      </c>
      <c r="I79">
        <v>2387.9899999999998</v>
      </c>
      <c r="J79">
        <v>9062.94</v>
      </c>
      <c r="K79">
        <v>522.51</v>
      </c>
      <c r="L79">
        <v>8.3793000000000006</v>
      </c>
      <c r="M79">
        <v>0.03</v>
      </c>
      <c r="N79">
        <v>391</v>
      </c>
      <c r="O79">
        <v>39</v>
      </c>
      <c r="P79">
        <v>23.274799999999999</v>
      </c>
      <c r="Q79">
        <v>0</v>
      </c>
      <c r="R79">
        <f t="shared" si="8"/>
        <v>-0.22554251917995316</v>
      </c>
      <c r="S79">
        <f t="shared" si="9"/>
        <v>0.44385218591769904</v>
      </c>
      <c r="T79" s="7">
        <f t="shared" si="10"/>
        <v>0</v>
      </c>
      <c r="U79" s="7">
        <f t="shared" si="11"/>
        <v>0</v>
      </c>
      <c r="V79" s="7">
        <f t="shared" si="12"/>
        <v>0</v>
      </c>
      <c r="W79" s="7">
        <f t="shared" si="13"/>
        <v>0</v>
      </c>
      <c r="X79" s="7">
        <f t="shared" si="14"/>
        <v>1</v>
      </c>
      <c r="Y79">
        <f t="shared" si="15"/>
        <v>1</v>
      </c>
    </row>
    <row r="80" spans="1:25" x14ac:dyDescent="0.2">
      <c r="A80">
        <v>79</v>
      </c>
      <c r="B80">
        <v>101</v>
      </c>
      <c r="C80">
        <v>-3.0999999999999999E-3</v>
      </c>
      <c r="D80">
        <v>-1E-4</v>
      </c>
      <c r="E80">
        <v>642.42999999999995</v>
      </c>
      <c r="F80">
        <v>1590.94</v>
      </c>
      <c r="G80">
        <v>14.62</v>
      </c>
      <c r="H80">
        <v>21.61</v>
      </c>
      <c r="I80">
        <v>2388.15</v>
      </c>
      <c r="J80">
        <v>9040.39</v>
      </c>
      <c r="K80">
        <v>521.54999999999995</v>
      </c>
      <c r="L80">
        <v>8.4515999999999991</v>
      </c>
      <c r="M80">
        <v>0.03</v>
      </c>
      <c r="N80">
        <v>393</v>
      </c>
      <c r="O80">
        <v>38.72</v>
      </c>
      <c r="P80">
        <v>23.286999999999999</v>
      </c>
      <c r="Q80">
        <v>0</v>
      </c>
      <c r="R80">
        <f t="shared" si="8"/>
        <v>6.6612395295123861E-2</v>
      </c>
      <c r="S80">
        <f t="shared" si="9"/>
        <v>0.51664694377849574</v>
      </c>
      <c r="T80" s="7">
        <f t="shared" si="10"/>
        <v>0</v>
      </c>
      <c r="U80" s="7">
        <f t="shared" si="11"/>
        <v>0</v>
      </c>
      <c r="V80" s="7">
        <f t="shared" si="12"/>
        <v>0</v>
      </c>
      <c r="W80" s="7">
        <f t="shared" si="13"/>
        <v>0</v>
      </c>
      <c r="X80" s="7">
        <f t="shared" si="14"/>
        <v>1</v>
      </c>
      <c r="Y80">
        <f t="shared" si="15"/>
        <v>1</v>
      </c>
    </row>
    <row r="81" spans="1:25" x14ac:dyDescent="0.2">
      <c r="A81">
        <v>80</v>
      </c>
      <c r="B81">
        <v>133</v>
      </c>
      <c r="C81">
        <v>-2.8999999999999998E-3</v>
      </c>
      <c r="D81">
        <v>1E-4</v>
      </c>
      <c r="E81">
        <v>642.64</v>
      </c>
      <c r="F81">
        <v>1591.41</v>
      </c>
      <c r="G81">
        <v>14.62</v>
      </c>
      <c r="H81">
        <v>21.61</v>
      </c>
      <c r="I81">
        <v>2388.11</v>
      </c>
      <c r="J81">
        <v>9069.7000000000007</v>
      </c>
      <c r="K81">
        <v>521.04999999999995</v>
      </c>
      <c r="L81">
        <v>8.4671000000000003</v>
      </c>
      <c r="M81">
        <v>0.03</v>
      </c>
      <c r="N81">
        <v>393</v>
      </c>
      <c r="O81">
        <v>38.69</v>
      </c>
      <c r="P81">
        <v>23.281300000000002</v>
      </c>
      <c r="Q81">
        <v>0</v>
      </c>
      <c r="R81">
        <f t="shared" si="8"/>
        <v>0.23792205673134958</v>
      </c>
      <c r="S81">
        <f t="shared" si="9"/>
        <v>0.55920150945087588</v>
      </c>
      <c r="T81" s="7">
        <f t="shared" si="10"/>
        <v>0</v>
      </c>
      <c r="U81" s="7">
        <f t="shared" si="11"/>
        <v>0</v>
      </c>
      <c r="V81" s="7">
        <f t="shared" si="12"/>
        <v>0</v>
      </c>
      <c r="W81" s="7">
        <f t="shared" si="13"/>
        <v>0</v>
      </c>
      <c r="X81" s="7">
        <f t="shared" si="14"/>
        <v>1</v>
      </c>
      <c r="Y81">
        <f t="shared" si="15"/>
        <v>1</v>
      </c>
    </row>
    <row r="82" spans="1:25" x14ac:dyDescent="0.2">
      <c r="A82">
        <v>81</v>
      </c>
      <c r="B82">
        <v>213</v>
      </c>
      <c r="C82">
        <v>-2.7000000000000001E-3</v>
      </c>
      <c r="D82">
        <v>2.9999999999999997E-4</v>
      </c>
      <c r="E82">
        <v>643.49</v>
      </c>
      <c r="F82">
        <v>1598.35</v>
      </c>
      <c r="G82">
        <v>14.62</v>
      </c>
      <c r="H82">
        <v>21.61</v>
      </c>
      <c r="I82">
        <v>2388.1999999999998</v>
      </c>
      <c r="J82">
        <v>9075.26</v>
      </c>
      <c r="K82">
        <v>519.66999999999996</v>
      </c>
      <c r="L82">
        <v>8.4986999999999995</v>
      </c>
      <c r="M82">
        <v>0.03</v>
      </c>
      <c r="N82">
        <v>397</v>
      </c>
      <c r="O82">
        <v>38.46</v>
      </c>
      <c r="P82">
        <v>23.153700000000001</v>
      </c>
      <c r="Q82">
        <v>1</v>
      </c>
      <c r="R82">
        <f t="shared" si="8"/>
        <v>0.64784925886760902</v>
      </c>
      <c r="S82">
        <f t="shared" si="9"/>
        <v>0.65652563454042334</v>
      </c>
      <c r="T82" s="7">
        <f t="shared" si="10"/>
        <v>1</v>
      </c>
      <c r="U82" s="7">
        <f t="shared" si="11"/>
        <v>1</v>
      </c>
      <c r="V82" s="7">
        <f t="shared" si="12"/>
        <v>0</v>
      </c>
      <c r="W82" s="7">
        <f t="shared" si="13"/>
        <v>0</v>
      </c>
      <c r="X82" s="7">
        <f t="shared" si="14"/>
        <v>0</v>
      </c>
      <c r="Y82">
        <f t="shared" si="15"/>
        <v>1</v>
      </c>
    </row>
    <row r="83" spans="1:25" x14ac:dyDescent="0.2">
      <c r="A83">
        <v>82</v>
      </c>
      <c r="B83">
        <v>162</v>
      </c>
      <c r="C83">
        <v>-1.6000000000000001E-3</v>
      </c>
      <c r="D83">
        <v>0</v>
      </c>
      <c r="E83">
        <v>643.57000000000005</v>
      </c>
      <c r="F83">
        <v>1597.99</v>
      </c>
      <c r="G83">
        <v>14.62</v>
      </c>
      <c r="H83">
        <v>21.61</v>
      </c>
      <c r="I83">
        <v>2388.1999999999998</v>
      </c>
      <c r="J83">
        <v>9058.64</v>
      </c>
      <c r="K83">
        <v>520.02</v>
      </c>
      <c r="L83">
        <v>8.5028000000000006</v>
      </c>
      <c r="M83">
        <v>0.03</v>
      </c>
      <c r="N83">
        <v>397</v>
      </c>
      <c r="O83">
        <v>38.619999999999997</v>
      </c>
      <c r="P83">
        <v>23.121099999999998</v>
      </c>
      <c r="Q83">
        <v>1</v>
      </c>
      <c r="R83">
        <f t="shared" si="8"/>
        <v>0.54632429223465806</v>
      </c>
      <c r="S83">
        <f t="shared" si="9"/>
        <v>0.63328237900520989</v>
      </c>
      <c r="T83" s="7">
        <f t="shared" si="10"/>
        <v>1</v>
      </c>
      <c r="U83" s="7">
        <f t="shared" si="11"/>
        <v>1</v>
      </c>
      <c r="V83" s="7">
        <f t="shared" si="12"/>
        <v>0</v>
      </c>
      <c r="W83" s="7">
        <f t="shared" si="13"/>
        <v>0</v>
      </c>
      <c r="X83" s="7">
        <f t="shared" si="14"/>
        <v>0</v>
      </c>
      <c r="Y83">
        <f t="shared" si="15"/>
        <v>1</v>
      </c>
    </row>
    <row r="84" spans="1:25" x14ac:dyDescent="0.2">
      <c r="A84">
        <v>83</v>
      </c>
      <c r="B84">
        <v>73</v>
      </c>
      <c r="C84">
        <v>-2.3999999999999998E-3</v>
      </c>
      <c r="D84">
        <v>2.0000000000000001E-4</v>
      </c>
      <c r="E84">
        <v>642.80999999999995</v>
      </c>
      <c r="F84">
        <v>1594.68</v>
      </c>
      <c r="G84">
        <v>14.62</v>
      </c>
      <c r="H84">
        <v>21.61</v>
      </c>
      <c r="I84">
        <v>2388.06</v>
      </c>
      <c r="J84">
        <v>9058.7000000000007</v>
      </c>
      <c r="K84">
        <v>521.66999999999996</v>
      </c>
      <c r="L84">
        <v>8.4308999999999994</v>
      </c>
      <c r="M84">
        <v>0.03</v>
      </c>
      <c r="N84">
        <v>392</v>
      </c>
      <c r="O84">
        <v>38.74</v>
      </c>
      <c r="P84">
        <v>23.302099999999999</v>
      </c>
      <c r="Q84">
        <v>0</v>
      </c>
      <c r="R84">
        <f t="shared" si="8"/>
        <v>6.7419018253531249E-2</v>
      </c>
      <c r="S84">
        <f t="shared" si="9"/>
        <v>0.51684837327047095</v>
      </c>
      <c r="T84" s="7">
        <f t="shared" si="10"/>
        <v>0</v>
      </c>
      <c r="U84" s="7">
        <f t="shared" si="11"/>
        <v>0</v>
      </c>
      <c r="V84" s="7">
        <f t="shared" si="12"/>
        <v>0</v>
      </c>
      <c r="W84" s="7">
        <f t="shared" si="13"/>
        <v>0</v>
      </c>
      <c r="X84" s="7">
        <f t="shared" si="14"/>
        <v>1</v>
      </c>
      <c r="Y84">
        <f t="shared" si="15"/>
        <v>1</v>
      </c>
    </row>
    <row r="85" spans="1:25" x14ac:dyDescent="0.2">
      <c r="A85">
        <v>84</v>
      </c>
      <c r="B85">
        <v>172</v>
      </c>
      <c r="C85">
        <v>1.5E-3</v>
      </c>
      <c r="D85">
        <v>1E-4</v>
      </c>
      <c r="E85">
        <v>643.39</v>
      </c>
      <c r="F85">
        <v>1588.7</v>
      </c>
      <c r="G85">
        <v>14.62</v>
      </c>
      <c r="H85">
        <v>21.61</v>
      </c>
      <c r="I85">
        <v>2388.16</v>
      </c>
      <c r="J85">
        <v>9050.57</v>
      </c>
      <c r="K85">
        <v>520.88</v>
      </c>
      <c r="L85">
        <v>8.4791000000000007</v>
      </c>
      <c r="M85">
        <v>0.03</v>
      </c>
      <c r="N85">
        <v>395</v>
      </c>
      <c r="O85">
        <v>38.619999999999997</v>
      </c>
      <c r="P85">
        <v>23.203900000000001</v>
      </c>
      <c r="Q85">
        <v>0</v>
      </c>
      <c r="R85">
        <f t="shared" si="8"/>
        <v>0.29866604148764964</v>
      </c>
      <c r="S85">
        <f t="shared" si="9"/>
        <v>0.57411638722850444</v>
      </c>
      <c r="T85" s="7">
        <f t="shared" si="10"/>
        <v>0</v>
      </c>
      <c r="U85" s="7">
        <f t="shared" si="11"/>
        <v>0</v>
      </c>
      <c r="V85" s="7">
        <f t="shared" si="12"/>
        <v>0</v>
      </c>
      <c r="W85" s="7">
        <f t="shared" si="13"/>
        <v>0</v>
      </c>
      <c r="X85" s="7">
        <f t="shared" si="14"/>
        <v>1</v>
      </c>
      <c r="Y85">
        <f t="shared" si="15"/>
        <v>1</v>
      </c>
    </row>
    <row r="86" spans="1:25" x14ac:dyDescent="0.2">
      <c r="A86">
        <v>85</v>
      </c>
      <c r="B86">
        <v>34</v>
      </c>
      <c r="C86">
        <v>1.4E-3</v>
      </c>
      <c r="D86">
        <v>-5.0000000000000001E-4</v>
      </c>
      <c r="E86">
        <v>642.58000000000004</v>
      </c>
      <c r="F86">
        <v>1582.94</v>
      </c>
      <c r="G86">
        <v>14.62</v>
      </c>
      <c r="H86">
        <v>21.61</v>
      </c>
      <c r="I86">
        <v>2388.0700000000002</v>
      </c>
      <c r="J86">
        <v>9045.23</v>
      </c>
      <c r="K86">
        <v>521.42999999999995</v>
      </c>
      <c r="L86">
        <v>8.4228000000000005</v>
      </c>
      <c r="M86">
        <v>0.03</v>
      </c>
      <c r="N86">
        <v>393</v>
      </c>
      <c r="O86">
        <v>38.840000000000003</v>
      </c>
      <c r="P86">
        <v>23.310700000000001</v>
      </c>
      <c r="Q86">
        <v>0</v>
      </c>
      <c r="R86">
        <f t="shared" si="8"/>
        <v>-1.2221973068335501E-2</v>
      </c>
      <c r="S86">
        <f t="shared" si="9"/>
        <v>0.4969445447672875</v>
      </c>
      <c r="T86" s="7">
        <f t="shared" si="10"/>
        <v>0</v>
      </c>
      <c r="U86" s="7">
        <f t="shared" si="11"/>
        <v>0</v>
      </c>
      <c r="V86" s="7">
        <f t="shared" si="12"/>
        <v>0</v>
      </c>
      <c r="W86" s="7">
        <f t="shared" si="13"/>
        <v>0</v>
      </c>
      <c r="X86" s="7">
        <f t="shared" si="14"/>
        <v>1</v>
      </c>
      <c r="Y86">
        <f t="shared" si="15"/>
        <v>1</v>
      </c>
    </row>
    <row r="87" spans="1:25" x14ac:dyDescent="0.2">
      <c r="A87">
        <v>86</v>
      </c>
      <c r="B87">
        <v>110</v>
      </c>
      <c r="C87">
        <v>-1.1999999999999999E-3</v>
      </c>
      <c r="D87">
        <v>4.0000000000000002E-4</v>
      </c>
      <c r="E87">
        <v>643.07000000000005</v>
      </c>
      <c r="F87">
        <v>1586.29</v>
      </c>
      <c r="G87">
        <v>14.62</v>
      </c>
      <c r="H87">
        <v>21.61</v>
      </c>
      <c r="I87">
        <v>2388.0500000000002</v>
      </c>
      <c r="J87">
        <v>9074.5300000000007</v>
      </c>
      <c r="K87">
        <v>521.52</v>
      </c>
      <c r="L87">
        <v>8.4499999999999993</v>
      </c>
      <c r="M87">
        <v>0.03</v>
      </c>
      <c r="N87">
        <v>394</v>
      </c>
      <c r="O87">
        <v>38.94</v>
      </c>
      <c r="P87">
        <v>23.2484</v>
      </c>
      <c r="Q87">
        <v>0</v>
      </c>
      <c r="R87">
        <f t="shared" si="8"/>
        <v>0.15615919293304614</v>
      </c>
      <c r="S87">
        <f t="shared" si="9"/>
        <v>0.53896065683981365</v>
      </c>
      <c r="T87" s="7">
        <f t="shared" si="10"/>
        <v>0</v>
      </c>
      <c r="U87" s="7">
        <f t="shared" si="11"/>
        <v>0</v>
      </c>
      <c r="V87" s="7">
        <f t="shared" si="12"/>
        <v>0</v>
      </c>
      <c r="W87" s="7">
        <f t="shared" si="13"/>
        <v>0</v>
      </c>
      <c r="X87" s="7">
        <f t="shared" si="14"/>
        <v>1</v>
      </c>
      <c r="Y87">
        <f t="shared" si="15"/>
        <v>1</v>
      </c>
    </row>
    <row r="88" spans="1:25" x14ac:dyDescent="0.2">
      <c r="A88">
        <v>87</v>
      </c>
      <c r="B88">
        <v>56</v>
      </c>
      <c r="C88">
        <v>-1.9E-3</v>
      </c>
      <c r="D88">
        <v>5.0000000000000001E-4</v>
      </c>
      <c r="E88">
        <v>642.17999999999995</v>
      </c>
      <c r="F88">
        <v>1584.33</v>
      </c>
      <c r="G88">
        <v>14.62</v>
      </c>
      <c r="H88">
        <v>21.61</v>
      </c>
      <c r="I88">
        <v>2388.04</v>
      </c>
      <c r="J88">
        <v>9056.99</v>
      </c>
      <c r="K88">
        <v>522.15</v>
      </c>
      <c r="L88">
        <v>8.4313000000000002</v>
      </c>
      <c r="M88">
        <v>0.03</v>
      </c>
      <c r="N88">
        <v>393</v>
      </c>
      <c r="O88">
        <v>38.89</v>
      </c>
      <c r="P88">
        <v>23.2605</v>
      </c>
      <c r="Q88">
        <v>0</v>
      </c>
      <c r="R88">
        <f t="shared" si="8"/>
        <v>-5.1277238691682214E-2</v>
      </c>
      <c r="S88">
        <f t="shared" si="9"/>
        <v>0.48718349846527664</v>
      </c>
      <c r="T88" s="7">
        <f t="shared" si="10"/>
        <v>0</v>
      </c>
      <c r="U88" s="7">
        <f t="shared" si="11"/>
        <v>0</v>
      </c>
      <c r="V88" s="7">
        <f t="shared" si="12"/>
        <v>0</v>
      </c>
      <c r="W88" s="7">
        <f t="shared" si="13"/>
        <v>0</v>
      </c>
      <c r="X88" s="7">
        <f t="shared" si="14"/>
        <v>1</v>
      </c>
      <c r="Y88">
        <f t="shared" si="15"/>
        <v>1</v>
      </c>
    </row>
    <row r="89" spans="1:25" x14ac:dyDescent="0.2">
      <c r="A89">
        <v>88</v>
      </c>
      <c r="B89">
        <v>68</v>
      </c>
      <c r="C89">
        <v>2.0999999999999999E-3</v>
      </c>
      <c r="D89">
        <v>5.0000000000000001E-4</v>
      </c>
      <c r="E89">
        <v>642.91</v>
      </c>
      <c r="F89">
        <v>1593.67</v>
      </c>
      <c r="G89">
        <v>14.62</v>
      </c>
      <c r="H89">
        <v>21.61</v>
      </c>
      <c r="I89">
        <v>2388.14</v>
      </c>
      <c r="J89">
        <v>9046.75</v>
      </c>
      <c r="K89">
        <v>521.69000000000005</v>
      </c>
      <c r="L89">
        <v>8.4100999999999999</v>
      </c>
      <c r="M89">
        <v>0.03</v>
      </c>
      <c r="N89">
        <v>394</v>
      </c>
      <c r="O89">
        <v>38.799999999999997</v>
      </c>
      <c r="P89">
        <v>23.418099999999999</v>
      </c>
      <c r="Q89">
        <v>0</v>
      </c>
      <c r="R89">
        <f t="shared" si="8"/>
        <v>4.977708520732449E-2</v>
      </c>
      <c r="S89">
        <f t="shared" si="9"/>
        <v>0.51244170244704546</v>
      </c>
      <c r="T89" s="7">
        <f t="shared" si="10"/>
        <v>0</v>
      </c>
      <c r="U89" s="7">
        <f t="shared" si="11"/>
        <v>0</v>
      </c>
      <c r="V89" s="7">
        <f t="shared" si="12"/>
        <v>0</v>
      </c>
      <c r="W89" s="7">
        <f t="shared" si="13"/>
        <v>0</v>
      </c>
      <c r="X89" s="7">
        <f t="shared" si="14"/>
        <v>1</v>
      </c>
      <c r="Y89">
        <f t="shared" si="15"/>
        <v>1</v>
      </c>
    </row>
    <row r="90" spans="1:25" x14ac:dyDescent="0.2">
      <c r="A90">
        <v>89</v>
      </c>
      <c r="B90">
        <v>177</v>
      </c>
      <c r="C90">
        <v>1E-3</v>
      </c>
      <c r="D90">
        <v>-2.9999999999999997E-4</v>
      </c>
      <c r="E90">
        <v>642.91</v>
      </c>
      <c r="F90">
        <v>1588.94</v>
      </c>
      <c r="G90">
        <v>14.62</v>
      </c>
      <c r="H90">
        <v>21.61</v>
      </c>
      <c r="I90">
        <v>2388.08</v>
      </c>
      <c r="J90">
        <v>9057.58</v>
      </c>
      <c r="K90">
        <v>521.47</v>
      </c>
      <c r="L90">
        <v>8.4574999999999996</v>
      </c>
      <c r="M90">
        <v>0.03</v>
      </c>
      <c r="N90">
        <v>395</v>
      </c>
      <c r="O90">
        <v>38.82</v>
      </c>
      <c r="P90">
        <v>23.234999999999999</v>
      </c>
      <c r="Q90">
        <v>0</v>
      </c>
      <c r="R90">
        <f t="shared" si="8"/>
        <v>0.13376829266712775</v>
      </c>
      <c r="S90">
        <f t="shared" si="9"/>
        <v>0.53339229465584126</v>
      </c>
      <c r="T90" s="7">
        <f t="shared" si="10"/>
        <v>0</v>
      </c>
      <c r="U90" s="7">
        <f t="shared" si="11"/>
        <v>0</v>
      </c>
      <c r="V90" s="7">
        <f t="shared" si="12"/>
        <v>0</v>
      </c>
      <c r="W90" s="7">
        <f t="shared" si="13"/>
        <v>0</v>
      </c>
      <c r="X90" s="7">
        <f t="shared" si="14"/>
        <v>1</v>
      </c>
      <c r="Y90">
        <f t="shared" si="15"/>
        <v>1</v>
      </c>
    </row>
    <row r="91" spans="1:25" x14ac:dyDescent="0.2">
      <c r="A91">
        <v>90</v>
      </c>
      <c r="B91">
        <v>146</v>
      </c>
      <c r="C91">
        <v>-1.1000000000000001E-3</v>
      </c>
      <c r="D91">
        <v>2.9999999999999997E-4</v>
      </c>
      <c r="E91">
        <v>643.45000000000005</v>
      </c>
      <c r="F91">
        <v>1587.78</v>
      </c>
      <c r="G91">
        <v>14.62</v>
      </c>
      <c r="H91">
        <v>21.61</v>
      </c>
      <c r="I91">
        <v>2388.19</v>
      </c>
      <c r="J91">
        <v>9087.59</v>
      </c>
      <c r="K91">
        <v>521.32000000000005</v>
      </c>
      <c r="L91">
        <v>8.4686000000000003</v>
      </c>
      <c r="M91">
        <v>0.03</v>
      </c>
      <c r="N91">
        <v>393</v>
      </c>
      <c r="O91">
        <v>38.6</v>
      </c>
      <c r="P91">
        <v>23.140899999999998</v>
      </c>
      <c r="Q91">
        <v>1</v>
      </c>
      <c r="R91">
        <f t="shared" si="8"/>
        <v>0.4325553428193416</v>
      </c>
      <c r="S91">
        <f t="shared" si="9"/>
        <v>0.6064836953310655</v>
      </c>
      <c r="T91" s="7">
        <f t="shared" si="10"/>
        <v>1</v>
      </c>
      <c r="U91" s="7">
        <f t="shared" si="11"/>
        <v>1</v>
      </c>
      <c r="V91" s="7">
        <f t="shared" si="12"/>
        <v>0</v>
      </c>
      <c r="W91" s="7">
        <f t="shared" si="13"/>
        <v>0</v>
      </c>
      <c r="X91" s="7">
        <f t="shared" si="14"/>
        <v>0</v>
      </c>
      <c r="Y91">
        <f t="shared" si="15"/>
        <v>1</v>
      </c>
    </row>
    <row r="92" spans="1:25" x14ac:dyDescent="0.2">
      <c r="A92">
        <v>91</v>
      </c>
      <c r="B92">
        <v>234</v>
      </c>
      <c r="C92">
        <v>-2.9999999999999997E-4</v>
      </c>
      <c r="D92">
        <v>1E-4</v>
      </c>
      <c r="E92">
        <v>643.17999999999995</v>
      </c>
      <c r="F92">
        <v>1605.05</v>
      </c>
      <c r="G92">
        <v>14.62</v>
      </c>
      <c r="H92">
        <v>21.61</v>
      </c>
      <c r="I92">
        <v>2388.1999999999998</v>
      </c>
      <c r="J92">
        <v>9052.1299999999992</v>
      </c>
      <c r="K92">
        <v>520.96</v>
      </c>
      <c r="L92">
        <v>8.5104000000000006</v>
      </c>
      <c r="M92">
        <v>0.03</v>
      </c>
      <c r="N92">
        <v>395</v>
      </c>
      <c r="O92">
        <v>38.729999999999997</v>
      </c>
      <c r="P92">
        <v>23.252199999999998</v>
      </c>
      <c r="Q92">
        <v>0</v>
      </c>
      <c r="R92">
        <f t="shared" si="8"/>
        <v>0.35372546399798921</v>
      </c>
      <c r="S92">
        <f t="shared" si="9"/>
        <v>0.58752070175823357</v>
      </c>
      <c r="T92" s="7">
        <f t="shared" si="10"/>
        <v>0</v>
      </c>
      <c r="U92" s="7">
        <f t="shared" si="11"/>
        <v>0</v>
      </c>
      <c r="V92" s="7">
        <f t="shared" si="12"/>
        <v>0</v>
      </c>
      <c r="W92" s="7">
        <f t="shared" si="13"/>
        <v>0</v>
      </c>
      <c r="X92" s="7">
        <f t="shared" si="14"/>
        <v>1</v>
      </c>
      <c r="Y92">
        <f t="shared" si="15"/>
        <v>1</v>
      </c>
    </row>
    <row r="93" spans="1:25" x14ac:dyDescent="0.2">
      <c r="A93">
        <v>92</v>
      </c>
      <c r="B93">
        <v>150</v>
      </c>
      <c r="C93">
        <v>-1E-3</v>
      </c>
      <c r="D93">
        <v>-4.0000000000000002E-4</v>
      </c>
      <c r="E93">
        <v>644.03</v>
      </c>
      <c r="F93">
        <v>1597.06</v>
      </c>
      <c r="G93">
        <v>14.62</v>
      </c>
      <c r="H93">
        <v>21.61</v>
      </c>
      <c r="I93">
        <v>2388.23</v>
      </c>
      <c r="J93">
        <v>9049.25</v>
      </c>
      <c r="K93">
        <v>520.16999999999996</v>
      </c>
      <c r="L93">
        <v>8.4803999999999995</v>
      </c>
      <c r="M93">
        <v>0.03</v>
      </c>
      <c r="N93">
        <v>394</v>
      </c>
      <c r="O93">
        <v>38.53</v>
      </c>
      <c r="P93">
        <v>23.121099999999998</v>
      </c>
      <c r="Q93">
        <v>1</v>
      </c>
      <c r="R93">
        <f t="shared" si="8"/>
        <v>0.48413420748852332</v>
      </c>
      <c r="S93">
        <f t="shared" si="9"/>
        <v>0.61872363128294805</v>
      </c>
      <c r="T93" s="7">
        <f t="shared" si="10"/>
        <v>1</v>
      </c>
      <c r="U93" s="7">
        <f t="shared" si="11"/>
        <v>1</v>
      </c>
      <c r="V93" s="7">
        <f t="shared" si="12"/>
        <v>0</v>
      </c>
      <c r="W93" s="7">
        <f t="shared" si="13"/>
        <v>0</v>
      </c>
      <c r="X93" s="7">
        <f t="shared" si="14"/>
        <v>0</v>
      </c>
      <c r="Y93">
        <f t="shared" si="15"/>
        <v>1</v>
      </c>
    </row>
    <row r="94" spans="1:25" x14ac:dyDescent="0.2">
      <c r="A94">
        <v>93</v>
      </c>
      <c r="B94">
        <v>244</v>
      </c>
      <c r="C94">
        <v>-1.9E-3</v>
      </c>
      <c r="D94">
        <v>-2.9999999999999997E-4</v>
      </c>
      <c r="E94">
        <v>643.02</v>
      </c>
      <c r="F94">
        <v>1598.84</v>
      </c>
      <c r="G94">
        <v>14.62</v>
      </c>
      <c r="H94">
        <v>21.61</v>
      </c>
      <c r="I94">
        <v>2388.15</v>
      </c>
      <c r="J94">
        <v>9074.82</v>
      </c>
      <c r="K94">
        <v>520.66</v>
      </c>
      <c r="L94">
        <v>8.4825999999999997</v>
      </c>
      <c r="M94">
        <v>0.03</v>
      </c>
      <c r="N94">
        <v>392</v>
      </c>
      <c r="O94">
        <v>38.700000000000003</v>
      </c>
      <c r="P94">
        <v>23.194400000000002</v>
      </c>
      <c r="Q94">
        <v>0</v>
      </c>
      <c r="R94">
        <f t="shared" si="8"/>
        <v>0.36290288006102855</v>
      </c>
      <c r="S94">
        <f t="shared" si="9"/>
        <v>0.5897429573862889</v>
      </c>
      <c r="T94" s="7">
        <f t="shared" si="10"/>
        <v>0</v>
      </c>
      <c r="U94" s="7">
        <f t="shared" si="11"/>
        <v>0</v>
      </c>
      <c r="V94" s="7">
        <f t="shared" si="12"/>
        <v>0</v>
      </c>
      <c r="W94" s="7">
        <f t="shared" si="13"/>
        <v>0</v>
      </c>
      <c r="X94" s="7">
        <f t="shared" si="14"/>
        <v>1</v>
      </c>
      <c r="Y94">
        <f t="shared" si="15"/>
        <v>1</v>
      </c>
    </row>
    <row r="95" spans="1:25" x14ac:dyDescent="0.2">
      <c r="A95">
        <v>94</v>
      </c>
      <c r="B95">
        <v>133</v>
      </c>
      <c r="C95">
        <v>8.0000000000000004E-4</v>
      </c>
      <c r="D95">
        <v>1E-4</v>
      </c>
      <c r="E95">
        <v>642.77</v>
      </c>
      <c r="F95">
        <v>1589.5</v>
      </c>
      <c r="G95">
        <v>14.62</v>
      </c>
      <c r="H95">
        <v>21.61</v>
      </c>
      <c r="I95">
        <v>2388.17</v>
      </c>
      <c r="J95">
        <v>9051.2199999999993</v>
      </c>
      <c r="K95">
        <v>520.62</v>
      </c>
      <c r="L95">
        <v>8.5167000000000002</v>
      </c>
      <c r="M95">
        <v>0.03</v>
      </c>
      <c r="N95">
        <v>393</v>
      </c>
      <c r="O95">
        <v>38.630000000000003</v>
      </c>
      <c r="P95">
        <v>23.293299999999999</v>
      </c>
      <c r="Q95">
        <v>0</v>
      </c>
      <c r="R95">
        <f t="shared" si="8"/>
        <v>0.29445039372762949</v>
      </c>
      <c r="S95">
        <f t="shared" si="9"/>
        <v>0.57308531221764702</v>
      </c>
      <c r="T95" s="7">
        <f t="shared" si="10"/>
        <v>0</v>
      </c>
      <c r="U95" s="7">
        <f t="shared" si="11"/>
        <v>0</v>
      </c>
      <c r="V95" s="7">
        <f t="shared" si="12"/>
        <v>0</v>
      </c>
      <c r="W95" s="7">
        <f t="shared" si="13"/>
        <v>0</v>
      </c>
      <c r="X95" s="7">
        <f t="shared" si="14"/>
        <v>1</v>
      </c>
      <c r="Y95">
        <f t="shared" si="15"/>
        <v>1</v>
      </c>
    </row>
    <row r="96" spans="1:25" x14ac:dyDescent="0.2">
      <c r="A96">
        <v>95</v>
      </c>
      <c r="B96">
        <v>89</v>
      </c>
      <c r="C96">
        <v>1E-4</v>
      </c>
      <c r="D96">
        <v>4.0000000000000002E-4</v>
      </c>
      <c r="E96">
        <v>641.97</v>
      </c>
      <c r="F96">
        <v>1586.25</v>
      </c>
      <c r="G96">
        <v>14.62</v>
      </c>
      <c r="H96">
        <v>21.61</v>
      </c>
      <c r="I96">
        <v>2388.08</v>
      </c>
      <c r="J96">
        <v>9052.14</v>
      </c>
      <c r="K96">
        <v>521.95000000000005</v>
      </c>
      <c r="L96">
        <v>8.4293999999999993</v>
      </c>
      <c r="M96">
        <v>0.03</v>
      </c>
      <c r="N96">
        <v>394</v>
      </c>
      <c r="O96">
        <v>38.94</v>
      </c>
      <c r="P96">
        <v>23.345800000000001</v>
      </c>
      <c r="Q96">
        <v>0</v>
      </c>
      <c r="R96">
        <f t="shared" si="8"/>
        <v>-5.364150041918947E-2</v>
      </c>
      <c r="S96">
        <f t="shared" si="9"/>
        <v>0.48659283956646604</v>
      </c>
      <c r="T96" s="7">
        <f t="shared" si="10"/>
        <v>0</v>
      </c>
      <c r="U96" s="7">
        <f t="shared" si="11"/>
        <v>0</v>
      </c>
      <c r="V96" s="7">
        <f t="shared" si="12"/>
        <v>0</v>
      </c>
      <c r="W96" s="7">
        <f t="shared" si="13"/>
        <v>0</v>
      </c>
      <c r="X96" s="7">
        <f t="shared" si="14"/>
        <v>1</v>
      </c>
      <c r="Y96">
        <f t="shared" si="15"/>
        <v>1</v>
      </c>
    </row>
    <row r="97" spans="1:25" x14ac:dyDescent="0.2">
      <c r="A97">
        <v>96</v>
      </c>
      <c r="B97">
        <v>97</v>
      </c>
      <c r="C97">
        <v>-5.9999999999999995E-4</v>
      </c>
      <c r="D97">
        <v>2.9999999999999997E-4</v>
      </c>
      <c r="E97">
        <v>642.29999999999995</v>
      </c>
      <c r="F97">
        <v>1590.88</v>
      </c>
      <c r="G97">
        <v>14.62</v>
      </c>
      <c r="H97">
        <v>21.61</v>
      </c>
      <c r="I97">
        <v>2388.0300000000002</v>
      </c>
      <c r="J97">
        <v>9062.41</v>
      </c>
      <c r="K97">
        <v>522.29999999999995</v>
      </c>
      <c r="L97">
        <v>8.4109999999999996</v>
      </c>
      <c r="M97">
        <v>0.03</v>
      </c>
      <c r="N97">
        <v>391</v>
      </c>
      <c r="O97">
        <v>38.96</v>
      </c>
      <c r="P97">
        <v>23.460599999999999</v>
      </c>
      <c r="Q97">
        <v>0</v>
      </c>
      <c r="R97">
        <f t="shared" si="8"/>
        <v>-0.13966164863313679</v>
      </c>
      <c r="S97">
        <f t="shared" si="9"/>
        <v>0.46514123054770212</v>
      </c>
      <c r="T97" s="7">
        <f t="shared" si="10"/>
        <v>0</v>
      </c>
      <c r="U97" s="7">
        <f t="shared" si="11"/>
        <v>0</v>
      </c>
      <c r="V97" s="7">
        <f t="shared" si="12"/>
        <v>0</v>
      </c>
      <c r="W97" s="7">
        <f t="shared" si="13"/>
        <v>0</v>
      </c>
      <c r="X97" s="7">
        <f t="shared" si="14"/>
        <v>1</v>
      </c>
      <c r="Y97">
        <f t="shared" si="15"/>
        <v>1</v>
      </c>
    </row>
    <row r="98" spans="1:25" x14ac:dyDescent="0.2">
      <c r="A98">
        <v>97</v>
      </c>
      <c r="B98">
        <v>134</v>
      </c>
      <c r="C98">
        <v>1.2999999999999999E-3</v>
      </c>
      <c r="D98">
        <v>-1E-4</v>
      </c>
      <c r="E98">
        <v>642.59</v>
      </c>
      <c r="F98">
        <v>1582.96</v>
      </c>
      <c r="G98">
        <v>14.62</v>
      </c>
      <c r="H98">
        <v>21.61</v>
      </c>
      <c r="I98">
        <v>2388.06</v>
      </c>
      <c r="J98">
        <v>9076.36</v>
      </c>
      <c r="K98">
        <v>521.58000000000004</v>
      </c>
      <c r="L98">
        <v>8.4499999999999993</v>
      </c>
      <c r="M98">
        <v>0.03</v>
      </c>
      <c r="N98">
        <v>395</v>
      </c>
      <c r="O98">
        <v>38.61</v>
      </c>
      <c r="P98">
        <v>23.295300000000001</v>
      </c>
      <c r="Q98">
        <v>0</v>
      </c>
      <c r="R98">
        <f t="shared" si="8"/>
        <v>0.17479221035682713</v>
      </c>
      <c r="S98">
        <f t="shared" si="9"/>
        <v>0.54358713506010825</v>
      </c>
      <c r="T98" s="7">
        <f t="shared" si="10"/>
        <v>0</v>
      </c>
      <c r="U98" s="7">
        <f t="shared" si="11"/>
        <v>0</v>
      </c>
      <c r="V98" s="7">
        <f t="shared" si="12"/>
        <v>0</v>
      </c>
      <c r="W98" s="7">
        <f t="shared" si="13"/>
        <v>0</v>
      </c>
      <c r="X98" s="7">
        <f t="shared" si="14"/>
        <v>1</v>
      </c>
      <c r="Y98">
        <f t="shared" si="15"/>
        <v>1</v>
      </c>
    </row>
    <row r="99" spans="1:25" x14ac:dyDescent="0.2">
      <c r="A99">
        <v>98</v>
      </c>
      <c r="B99">
        <v>121</v>
      </c>
      <c r="C99">
        <v>1.6999999999999999E-3</v>
      </c>
      <c r="D99">
        <v>1E-4</v>
      </c>
      <c r="E99">
        <v>642.67999999999995</v>
      </c>
      <c r="F99">
        <v>1599.51</v>
      </c>
      <c r="G99">
        <v>14.62</v>
      </c>
      <c r="H99">
        <v>21.61</v>
      </c>
      <c r="I99">
        <v>2388.13</v>
      </c>
      <c r="J99">
        <v>9062.34</v>
      </c>
      <c r="K99">
        <v>521.53</v>
      </c>
      <c r="L99">
        <v>8.4235000000000007</v>
      </c>
      <c r="M99">
        <v>0.03</v>
      </c>
      <c r="N99">
        <v>394</v>
      </c>
      <c r="O99">
        <v>38.76</v>
      </c>
      <c r="P99">
        <v>23.360800000000001</v>
      </c>
      <c r="Q99">
        <v>0</v>
      </c>
      <c r="R99">
        <f t="shared" si="8"/>
        <v>0.15069561755467475</v>
      </c>
      <c r="S99">
        <f t="shared" si="9"/>
        <v>0.5376027706674642</v>
      </c>
      <c r="T99" s="7">
        <f t="shared" si="10"/>
        <v>0</v>
      </c>
      <c r="U99" s="7">
        <f t="shared" si="11"/>
        <v>0</v>
      </c>
      <c r="V99" s="7">
        <f t="shared" si="12"/>
        <v>0</v>
      </c>
      <c r="W99" s="7">
        <f t="shared" si="13"/>
        <v>0</v>
      </c>
      <c r="X99" s="7">
        <f t="shared" si="14"/>
        <v>1</v>
      </c>
      <c r="Y99">
        <f t="shared" si="15"/>
        <v>1</v>
      </c>
    </row>
    <row r="100" spans="1:25" x14ac:dyDescent="0.2">
      <c r="A100">
        <v>99</v>
      </c>
      <c r="B100">
        <v>97</v>
      </c>
      <c r="C100">
        <v>4.7000000000000002E-3</v>
      </c>
      <c r="D100">
        <v>0</v>
      </c>
      <c r="E100">
        <v>642</v>
      </c>
      <c r="F100">
        <v>1585.03</v>
      </c>
      <c r="G100">
        <v>14.62</v>
      </c>
      <c r="H100">
        <v>21.61</v>
      </c>
      <c r="I100">
        <v>2388.0100000000002</v>
      </c>
      <c r="J100">
        <v>9067.16</v>
      </c>
      <c r="K100">
        <v>521.82000000000005</v>
      </c>
      <c r="L100">
        <v>8.4002999999999997</v>
      </c>
      <c r="M100">
        <v>0.03</v>
      </c>
      <c r="N100">
        <v>391</v>
      </c>
      <c r="O100">
        <v>38.950000000000003</v>
      </c>
      <c r="P100">
        <v>23.359500000000001</v>
      </c>
      <c r="Q100">
        <v>0</v>
      </c>
      <c r="R100">
        <f t="shared" si="8"/>
        <v>-0.101446021539914</v>
      </c>
      <c r="S100">
        <f t="shared" si="9"/>
        <v>0.47466022248290679</v>
      </c>
      <c r="T100" s="7">
        <f t="shared" si="10"/>
        <v>0</v>
      </c>
      <c r="U100" s="7">
        <f t="shared" si="11"/>
        <v>0</v>
      </c>
      <c r="V100" s="7">
        <f t="shared" si="12"/>
        <v>0</v>
      </c>
      <c r="W100" s="7">
        <f t="shared" si="13"/>
        <v>0</v>
      </c>
      <c r="X100" s="7">
        <f t="shared" si="14"/>
        <v>1</v>
      </c>
      <c r="Y100">
        <f t="shared" si="15"/>
        <v>1</v>
      </c>
    </row>
    <row r="101" spans="1:25" x14ac:dyDescent="0.2">
      <c r="A101">
        <v>100</v>
      </c>
      <c r="B101">
        <v>198</v>
      </c>
      <c r="C101">
        <v>1.2999999999999999E-3</v>
      </c>
      <c r="D101">
        <v>2.9999999999999997E-4</v>
      </c>
      <c r="E101">
        <v>642.95000000000005</v>
      </c>
      <c r="F101">
        <v>1601.62</v>
      </c>
      <c r="G101">
        <v>14.62</v>
      </c>
      <c r="H101">
        <v>21.61</v>
      </c>
      <c r="I101">
        <v>2388.06</v>
      </c>
      <c r="J101">
        <v>9155.0300000000007</v>
      </c>
      <c r="K101">
        <v>521.07000000000005</v>
      </c>
      <c r="L101">
        <v>8.4902999999999995</v>
      </c>
      <c r="M101">
        <v>0.03</v>
      </c>
      <c r="N101">
        <v>396</v>
      </c>
      <c r="O101">
        <v>38.700000000000003</v>
      </c>
      <c r="P101">
        <v>23.185500000000001</v>
      </c>
      <c r="Q101">
        <v>1</v>
      </c>
      <c r="R101">
        <f t="shared" si="8"/>
        <v>0.70148799279627383</v>
      </c>
      <c r="S101">
        <f t="shared" si="9"/>
        <v>0.66851759672299493</v>
      </c>
      <c r="T101" s="7">
        <f t="shared" si="10"/>
        <v>1</v>
      </c>
      <c r="U101" s="7">
        <f t="shared" si="11"/>
        <v>1</v>
      </c>
      <c r="V101" s="7">
        <f t="shared" si="12"/>
        <v>0</v>
      </c>
      <c r="W101" s="7">
        <f t="shared" si="13"/>
        <v>0</v>
      </c>
      <c r="X101" s="7">
        <f t="shared" si="14"/>
        <v>0</v>
      </c>
      <c r="Y101">
        <f t="shared" si="15"/>
        <v>1</v>
      </c>
    </row>
    <row r="104" spans="1:25" x14ac:dyDescent="0.2">
      <c r="A104" s="1"/>
      <c r="B104" s="1" t="s">
        <v>17</v>
      </c>
      <c r="D104" s="2" t="s">
        <v>18</v>
      </c>
      <c r="E104" s="3"/>
      <c r="F104" s="4" t="s">
        <v>19</v>
      </c>
      <c r="G104" s="4" t="s">
        <v>20</v>
      </c>
      <c r="H104" s="4" t="s">
        <v>21</v>
      </c>
      <c r="I104" s="4" t="s">
        <v>22</v>
      </c>
      <c r="J104" s="4" t="s">
        <v>23</v>
      </c>
      <c r="K104" s="4" t="s">
        <v>24</v>
      </c>
      <c r="L104" s="4" t="s">
        <v>25</v>
      </c>
      <c r="M104" s="4" t="s">
        <v>26</v>
      </c>
    </row>
    <row r="105" spans="1:25" x14ac:dyDescent="0.2">
      <c r="A105" s="5" t="s">
        <v>27</v>
      </c>
      <c r="B105" s="5">
        <v>-1549.5899194510951</v>
      </c>
      <c r="D105" s="2">
        <v>0.6</v>
      </c>
      <c r="E105" s="3"/>
      <c r="F105" s="4">
        <f>SUM(U1:U101)</f>
        <v>20</v>
      </c>
      <c r="G105" s="4">
        <f t="shared" ref="G105:L105" si="16">SUM(V1:V101)</f>
        <v>5</v>
      </c>
      <c r="H105" s="4">
        <f t="shared" si="16"/>
        <v>0</v>
      </c>
      <c r="I105" s="4">
        <f t="shared" si="16"/>
        <v>75</v>
      </c>
      <c r="J105" s="4">
        <f t="shared" si="16"/>
        <v>95</v>
      </c>
      <c r="K105" s="4">
        <f>G105/(G105+I105)</f>
        <v>6.25E-2</v>
      </c>
      <c r="L105" s="4">
        <f>F105/(F105+H105)</f>
        <v>1</v>
      </c>
      <c r="M105" s="4">
        <v>100</v>
      </c>
    </row>
    <row r="106" spans="1:25" x14ac:dyDescent="0.2">
      <c r="A106" s="5" t="s">
        <v>0</v>
      </c>
      <c r="B106" s="5">
        <v>-1.7830282752584299E-4</v>
      </c>
      <c r="E106" s="3"/>
      <c r="F106" s="3"/>
      <c r="G106" s="3"/>
      <c r="H106" s="3"/>
      <c r="I106" s="3"/>
      <c r="J106" s="3"/>
      <c r="K106" s="3"/>
      <c r="M106" s="3"/>
    </row>
    <row r="107" spans="1:25" x14ac:dyDescent="0.2">
      <c r="A107" s="5" t="s">
        <v>1</v>
      </c>
      <c r="B107" s="5">
        <v>-2.1080714642168836E-4</v>
      </c>
    </row>
    <row r="108" spans="1:25" x14ac:dyDescent="0.2">
      <c r="A108" s="5" t="s">
        <v>2</v>
      </c>
      <c r="B108" s="5">
        <v>1.3256062707320231</v>
      </c>
      <c r="D108" s="6" t="s">
        <v>18</v>
      </c>
      <c r="E108" s="6" t="s">
        <v>24</v>
      </c>
      <c r="F108" s="6" t="s">
        <v>25</v>
      </c>
    </row>
    <row r="109" spans="1:25" x14ac:dyDescent="0.2">
      <c r="A109" s="5" t="s">
        <v>3</v>
      </c>
      <c r="B109" s="5">
        <v>4.4481275779409764</v>
      </c>
      <c r="D109" s="6">
        <v>0</v>
      </c>
      <c r="E109" s="6">
        <v>0</v>
      </c>
      <c r="F109" s="6">
        <v>0</v>
      </c>
    </row>
    <row r="110" spans="1:25" x14ac:dyDescent="0.2">
      <c r="A110" s="5" t="s">
        <v>4</v>
      </c>
      <c r="B110" s="5">
        <v>4.8925692793703943E-2</v>
      </c>
      <c r="D110" s="6">
        <v>0.5</v>
      </c>
      <c r="E110" s="6">
        <v>0</v>
      </c>
      <c r="F110" s="6">
        <v>0.31645569620253167</v>
      </c>
    </row>
    <row r="111" spans="1:25" x14ac:dyDescent="0.2">
      <c r="A111" s="5" t="s">
        <v>5</v>
      </c>
      <c r="B111" s="5">
        <v>3.0397867663234258E-3</v>
      </c>
      <c r="D111" s="6">
        <v>0.6</v>
      </c>
      <c r="E111" s="6">
        <v>6.25E-2</v>
      </c>
      <c r="F111" s="6">
        <v>1</v>
      </c>
    </row>
    <row r="112" spans="1:25" x14ac:dyDescent="0.2">
      <c r="A112" s="5" t="s">
        <v>6</v>
      </c>
      <c r="B112" s="5">
        <v>0</v>
      </c>
      <c r="D112" s="6">
        <v>0.65</v>
      </c>
      <c r="E112" s="6">
        <v>0.19354838709677419</v>
      </c>
      <c r="F112" s="6">
        <v>1</v>
      </c>
    </row>
    <row r="113" spans="1:6" x14ac:dyDescent="0.2">
      <c r="A113" s="5" t="s">
        <v>7</v>
      </c>
      <c r="B113" s="5">
        <v>-13.066545809399008</v>
      </c>
      <c r="D113" s="6">
        <v>1</v>
      </c>
      <c r="E113" s="6">
        <v>1</v>
      </c>
      <c r="F113" s="6">
        <v>1</v>
      </c>
    </row>
    <row r="114" spans="1:6" x14ac:dyDescent="0.2">
      <c r="A114" s="5" t="s">
        <v>8</v>
      </c>
      <c r="B114" s="5">
        <v>0.75334235127560978</v>
      </c>
    </row>
    <row r="115" spans="1:6" x14ac:dyDescent="0.2">
      <c r="A115" s="5" t="s">
        <v>9</v>
      </c>
      <c r="B115" s="5">
        <v>4.4707893636453415E-3</v>
      </c>
    </row>
    <row r="116" spans="1:6" x14ac:dyDescent="0.2">
      <c r="A116" s="5" t="s">
        <v>10</v>
      </c>
      <c r="B116" s="5">
        <v>-8.7504028665782552E-2</v>
      </c>
    </row>
    <row r="117" spans="1:6" x14ac:dyDescent="0.2">
      <c r="A117" s="5" t="s">
        <v>11</v>
      </c>
      <c r="B117" s="5">
        <v>0.96814450076469771</v>
      </c>
    </row>
    <row r="118" spans="1:6" x14ac:dyDescent="0.2">
      <c r="A118" s="5" t="s">
        <v>12</v>
      </c>
      <c r="B118" s="5">
        <v>0</v>
      </c>
    </row>
    <row r="119" spans="1:6" x14ac:dyDescent="0.2">
      <c r="A119" s="5" t="s">
        <v>13</v>
      </c>
      <c r="B119" s="5">
        <v>1.337629909282078E-2</v>
      </c>
    </row>
    <row r="120" spans="1:6" x14ac:dyDescent="0.2">
      <c r="A120" s="5" t="s">
        <v>14</v>
      </c>
      <c r="B120" s="5">
        <v>-0.14099675588964569</v>
      </c>
    </row>
    <row r="121" spans="1:6" x14ac:dyDescent="0.2">
      <c r="A121" s="5" t="s">
        <v>15</v>
      </c>
      <c r="B121" s="5">
        <v>-0.26011437609479948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Chiu</dc:creator>
  <cp:lastModifiedBy>David Chiu</cp:lastModifiedBy>
  <dcterms:created xsi:type="dcterms:W3CDTF">2021-02-05T16:53:01Z</dcterms:created>
  <dcterms:modified xsi:type="dcterms:W3CDTF">2021-02-05T17:06:44Z</dcterms:modified>
</cp:coreProperties>
</file>