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asahub-my.sharepoint.com/personal/pratama_iiasa_ac_at/Documents/GENIE Project/Research/Technology Cost Learning/Learning-Parameters-Model/"/>
    </mc:Choice>
  </mc:AlternateContent>
  <xr:revisionPtr revIDLastSave="3" documentId="8_{1206EE55-7065-48E2-82F2-BABC05FBF4FF}" xr6:coauthVersionLast="47" xr6:coauthVersionMax="47" xr10:uidLastSave="{474AA381-674F-4C76-9290-E4E942F7F901}"/>
  <bookViews>
    <workbookView xWindow="-108" yWindow="-108" windowWidth="23256" windowHeight="12576" xr2:uid="{71A5FEF5-46C1-47C8-B3EB-75D0ED1D7DC2}"/>
  </bookViews>
  <sheets>
    <sheet name="Bioenergy (Total)" sheetId="18" r:id="rId1"/>
    <sheet name="Hydro" sheetId="17" r:id="rId2"/>
    <sheet name="Wind Onshore" sheetId="14" r:id="rId3"/>
    <sheet name="Wind Offshore" sheetId="15" r:id="rId4"/>
    <sheet name="Geothermal" sheetId="16" r:id="rId5"/>
    <sheet name="Solar PV (Utility)" sheetId="12" r:id="rId6"/>
    <sheet name="Solar PV ResCom" sheetId="25" r:id="rId7"/>
    <sheet name="Solar CSP" sheetId="26" r:id="rId8"/>
    <sheet name="Coal" sheetId="8" r:id="rId9"/>
    <sheet name="Gas CC" sheetId="28" r:id="rId10"/>
    <sheet name="Gas T" sheetId="29" r:id="rId11"/>
    <sheet name="Nuclear pre-1967" sheetId="9" r:id="rId12"/>
    <sheet name="Nuclear post-1967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7" l="1"/>
  <c r="C104" i="8"/>
  <c r="U4" i="9"/>
  <c r="V4" i="9"/>
  <c r="U5" i="9"/>
  <c r="W5" i="9" s="1"/>
  <c r="V5" i="9"/>
  <c r="U6" i="9"/>
  <c r="V6" i="9"/>
  <c r="W6" i="9" s="1"/>
  <c r="U7" i="9"/>
  <c r="W7" i="9" s="1"/>
  <c r="V7" i="9"/>
  <c r="U8" i="9"/>
  <c r="W8" i="9" s="1"/>
  <c r="V8" i="9"/>
  <c r="U9" i="9"/>
  <c r="W9" i="9" s="1"/>
  <c r="V9" i="9"/>
  <c r="U10" i="9"/>
  <c r="V10" i="9"/>
  <c r="W10" i="9" s="1"/>
  <c r="U11" i="9"/>
  <c r="V11" i="9"/>
  <c r="W11" i="9"/>
  <c r="U12" i="9"/>
  <c r="V12" i="9"/>
  <c r="U13" i="9"/>
  <c r="V13" i="9"/>
  <c r="W13" i="9" s="1"/>
  <c r="U14" i="9"/>
  <c r="V14" i="9"/>
  <c r="U15" i="9"/>
  <c r="W15" i="9" s="1"/>
  <c r="V15" i="9"/>
  <c r="U58" i="9"/>
  <c r="V58" i="9"/>
  <c r="W58" i="9"/>
  <c r="U59" i="9"/>
  <c r="V59" i="9"/>
  <c r="W59" i="9"/>
  <c r="U60" i="9"/>
  <c r="W60" i="9" s="1"/>
  <c r="V60" i="9"/>
  <c r="U61" i="9"/>
  <c r="V61" i="9"/>
  <c r="W61" i="9"/>
  <c r="U62" i="9"/>
  <c r="V62" i="9"/>
  <c r="W62" i="9" s="1"/>
  <c r="U63" i="9"/>
  <c r="W63" i="9" s="1"/>
  <c r="V63" i="9"/>
  <c r="U64" i="9"/>
  <c r="W64" i="9" s="1"/>
  <c r="V64" i="9"/>
  <c r="U65" i="9"/>
  <c r="W65" i="9" s="1"/>
  <c r="V65" i="9"/>
  <c r="U66" i="9"/>
  <c r="V66" i="9"/>
  <c r="W66" i="9"/>
  <c r="U67" i="9"/>
  <c r="V67" i="9"/>
  <c r="W67" i="9"/>
  <c r="U68" i="9"/>
  <c r="W68" i="9" s="1"/>
  <c r="V68" i="9"/>
  <c r="U69" i="9"/>
  <c r="V69" i="9"/>
  <c r="W69" i="9"/>
  <c r="U70" i="9"/>
  <c r="V70" i="9"/>
  <c r="W70" i="9" s="1"/>
  <c r="U71" i="9"/>
  <c r="W71" i="9" s="1"/>
  <c r="V71" i="9"/>
  <c r="U72" i="9"/>
  <c r="W72" i="9" s="1"/>
  <c r="V72" i="9"/>
  <c r="U73" i="9"/>
  <c r="W73" i="9" s="1"/>
  <c r="V73" i="9"/>
  <c r="V3" i="9"/>
  <c r="U3" i="9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2" i="10"/>
  <c r="Q2" i="10"/>
  <c r="Q21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B4" i="28"/>
  <c r="C4" i="28"/>
  <c r="B5" i="28"/>
  <c r="C5" i="28"/>
  <c r="B6" i="28"/>
  <c r="C6" i="28"/>
  <c r="B7" i="28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C7" i="28"/>
  <c r="C8" i="28" s="1"/>
  <c r="C9" i="28" s="1"/>
  <c r="C10" i="28" s="1"/>
  <c r="C11" i="28" s="1"/>
  <c r="C12" i="28" s="1"/>
  <c r="C13" i="28" s="1"/>
  <c r="C14" i="28" s="1"/>
  <c r="C15" i="28" s="1"/>
  <c r="C16" i="28" s="1"/>
  <c r="C17" i="28" s="1"/>
  <c r="C18" i="28" s="1"/>
  <c r="C19" i="28" s="1"/>
  <c r="C20" i="28" s="1"/>
  <c r="C21" i="28" s="1"/>
  <c r="C22" i="28" s="1"/>
  <c r="C23" i="28" s="1"/>
  <c r="C24" i="28" s="1"/>
  <c r="C25" i="28" s="1"/>
  <c r="C26" i="28" s="1"/>
  <c r="C27" i="28" s="1"/>
  <c r="C28" i="28" s="1"/>
  <c r="C29" i="28" s="1"/>
  <c r="C30" i="28" s="1"/>
  <c r="C31" i="28" s="1"/>
  <c r="C32" i="28" s="1"/>
  <c r="C33" i="28" s="1"/>
  <c r="C34" i="28" s="1"/>
  <c r="C35" i="28" s="1"/>
  <c r="C36" i="28" s="1"/>
  <c r="C37" i="28" s="1"/>
  <c r="C38" i="28" s="1"/>
  <c r="C39" i="28" s="1"/>
  <c r="C40" i="28" s="1"/>
  <c r="C41" i="28" s="1"/>
  <c r="C42" i="28" s="1"/>
  <c r="C43" i="28" s="1"/>
  <c r="C44" i="28" s="1"/>
  <c r="C45" i="28" s="1"/>
  <c r="C46" i="28" s="1"/>
  <c r="C47" i="28" s="1"/>
  <c r="C48" i="28" s="1"/>
  <c r="C49" i="28" s="1"/>
  <c r="C50" i="28" s="1"/>
  <c r="C51" i="28" s="1"/>
  <c r="C52" i="28" s="1"/>
  <c r="C3" i="28"/>
  <c r="B3" i="28"/>
  <c r="B4" i="29"/>
  <c r="B5" i="29" s="1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C4" i="29"/>
  <c r="C5" i="29" s="1"/>
  <c r="C6" i="29" s="1"/>
  <c r="C7" i="29" s="1"/>
  <c r="C8" i="29" s="1"/>
  <c r="C9" i="29" s="1"/>
  <c r="C10" i="29" s="1"/>
  <c r="C11" i="29" s="1"/>
  <c r="C12" i="29" s="1"/>
  <c r="C13" i="29" s="1"/>
  <c r="C14" i="29" s="1"/>
  <c r="C15" i="29" s="1"/>
  <c r="C16" i="29" s="1"/>
  <c r="C17" i="29" s="1"/>
  <c r="C18" i="29" s="1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3" i="29"/>
  <c r="B3" i="29"/>
  <c r="X3" i="29"/>
  <c r="X4" i="29"/>
  <c r="X5" i="29"/>
  <c r="X6" i="29"/>
  <c r="X7" i="29"/>
  <c r="X8" i="29"/>
  <c r="X9" i="29"/>
  <c r="X10" i="29"/>
  <c r="X11" i="29"/>
  <c r="X12" i="29"/>
  <c r="X13" i="29"/>
  <c r="X14" i="29"/>
  <c r="X2" i="29"/>
  <c r="D6" i="29"/>
  <c r="D7" i="29"/>
  <c r="D8" i="29"/>
  <c r="D9" i="29"/>
  <c r="D11" i="29"/>
  <c r="D14" i="29"/>
  <c r="D16" i="29"/>
  <c r="D17" i="29"/>
  <c r="D18" i="29"/>
  <c r="D19" i="29"/>
  <c r="D20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2" i="29"/>
  <c r="T54" i="29"/>
  <c r="U54" i="29" s="1"/>
  <c r="S54" i="29"/>
  <c r="T55" i="29"/>
  <c r="U55" i="29" s="1"/>
  <c r="S55" i="29"/>
  <c r="T56" i="29"/>
  <c r="S56" i="29"/>
  <c r="U56" i="29" s="1"/>
  <c r="T57" i="29"/>
  <c r="U57" i="29" s="1"/>
  <c r="S57" i="29"/>
  <c r="T58" i="29"/>
  <c r="U58" i="29" s="1"/>
  <c r="S58" i="29"/>
  <c r="T59" i="29"/>
  <c r="U59" i="29" s="1"/>
  <c r="S59" i="29"/>
  <c r="T60" i="29"/>
  <c r="S60" i="29"/>
  <c r="U60" i="29"/>
  <c r="T61" i="29"/>
  <c r="S61" i="29"/>
  <c r="U61" i="29"/>
  <c r="T62" i="29"/>
  <c r="U62" i="29" s="1"/>
  <c r="S62" i="29"/>
  <c r="T63" i="29"/>
  <c r="U63" i="29" s="1"/>
  <c r="S63" i="29"/>
  <c r="T64" i="29"/>
  <c r="U64" i="29" s="1"/>
  <c r="S64" i="29"/>
  <c r="T4" i="29"/>
  <c r="S4" i="29"/>
  <c r="T5" i="29"/>
  <c r="S5" i="29"/>
  <c r="T6" i="29"/>
  <c r="S6" i="29"/>
  <c r="T7" i="29"/>
  <c r="S7" i="29"/>
  <c r="T8" i="29"/>
  <c r="S8" i="29"/>
  <c r="T9" i="29"/>
  <c r="S9" i="29"/>
  <c r="T10" i="29"/>
  <c r="S10" i="29"/>
  <c r="T11" i="29"/>
  <c r="S11" i="29"/>
  <c r="U11" i="29" s="1"/>
  <c r="T12" i="29"/>
  <c r="S12" i="29"/>
  <c r="T13" i="29"/>
  <c r="S13" i="29"/>
  <c r="T14" i="29"/>
  <c r="S14" i="29"/>
  <c r="T15" i="29"/>
  <c r="S15" i="29"/>
  <c r="T16" i="29"/>
  <c r="S16" i="29"/>
  <c r="T17" i="29"/>
  <c r="S17" i="29"/>
  <c r="T18" i="29"/>
  <c r="S18" i="29"/>
  <c r="T19" i="29"/>
  <c r="S19" i="29"/>
  <c r="T20" i="29"/>
  <c r="S20" i="29"/>
  <c r="T21" i="29"/>
  <c r="S21" i="29"/>
  <c r="T22" i="29"/>
  <c r="S22" i="29"/>
  <c r="T23" i="29"/>
  <c r="S23" i="29"/>
  <c r="T24" i="29"/>
  <c r="S24" i="29"/>
  <c r="T25" i="29"/>
  <c r="S25" i="29"/>
  <c r="T26" i="29"/>
  <c r="S26" i="29"/>
  <c r="T27" i="29"/>
  <c r="U27" i="29" s="1"/>
  <c r="S27" i="29"/>
  <c r="T28" i="29"/>
  <c r="S28" i="29"/>
  <c r="T29" i="29"/>
  <c r="S29" i="29"/>
  <c r="T30" i="29"/>
  <c r="S30" i="29"/>
  <c r="T31" i="29"/>
  <c r="S31" i="29"/>
  <c r="T32" i="29"/>
  <c r="S32" i="29"/>
  <c r="T33" i="29"/>
  <c r="S33" i="29"/>
  <c r="T34" i="29"/>
  <c r="S34" i="29"/>
  <c r="T35" i="29"/>
  <c r="S35" i="29"/>
  <c r="T36" i="29"/>
  <c r="S36" i="29"/>
  <c r="T37" i="29"/>
  <c r="S37" i="29"/>
  <c r="T38" i="29"/>
  <c r="S38" i="29"/>
  <c r="T39" i="29"/>
  <c r="S39" i="29"/>
  <c r="T40" i="29"/>
  <c r="S40" i="29"/>
  <c r="T41" i="29"/>
  <c r="S41" i="29"/>
  <c r="T42" i="29"/>
  <c r="S42" i="29"/>
  <c r="T43" i="29"/>
  <c r="S43" i="29"/>
  <c r="T44" i="29"/>
  <c r="S44" i="29"/>
  <c r="T45" i="29"/>
  <c r="S45" i="29"/>
  <c r="T46" i="29"/>
  <c r="S46" i="29"/>
  <c r="T47" i="29"/>
  <c r="U47" i="29" s="1"/>
  <c r="S47" i="29"/>
  <c r="T48" i="29"/>
  <c r="S48" i="29"/>
  <c r="T49" i="29"/>
  <c r="S49" i="29"/>
  <c r="T50" i="29"/>
  <c r="S50" i="29"/>
  <c r="T51" i="29"/>
  <c r="S51" i="29"/>
  <c r="T52" i="29"/>
  <c r="S52" i="29"/>
  <c r="T53" i="29"/>
  <c r="S53" i="29"/>
  <c r="S3" i="29"/>
  <c r="T3" i="29"/>
  <c r="U25" i="29"/>
  <c r="U23" i="29"/>
  <c r="U13" i="29"/>
  <c r="U9" i="29"/>
  <c r="U8" i="29"/>
  <c r="U5" i="29"/>
  <c r="U4" i="29"/>
  <c r="D5" i="28"/>
  <c r="D6" i="28"/>
  <c r="D7" i="28"/>
  <c r="D8" i="28"/>
  <c r="D9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3" i="28"/>
  <c r="S4" i="28"/>
  <c r="U4" i="28" s="1"/>
  <c r="T4" i="28"/>
  <c r="S5" i="28"/>
  <c r="U5" i="28" s="1"/>
  <c r="T5" i="28"/>
  <c r="S6" i="28"/>
  <c r="T6" i="28"/>
  <c r="U6" i="28" s="1"/>
  <c r="S7" i="28"/>
  <c r="U7" i="28" s="1"/>
  <c r="T7" i="28"/>
  <c r="S8" i="28"/>
  <c r="U8" i="28" s="1"/>
  <c r="T8" i="28"/>
  <c r="S9" i="28"/>
  <c r="T9" i="28"/>
  <c r="U9" i="28"/>
  <c r="S10" i="28"/>
  <c r="U10" i="28" s="1"/>
  <c r="T10" i="28"/>
  <c r="S11" i="28"/>
  <c r="U11" i="28" s="1"/>
  <c r="T11" i="28"/>
  <c r="S12" i="28"/>
  <c r="T12" i="28"/>
  <c r="U12" i="28"/>
  <c r="S13" i="28"/>
  <c r="T13" i="28"/>
  <c r="U13" i="28"/>
  <c r="S14" i="28"/>
  <c r="T14" i="28"/>
  <c r="U14" i="28" s="1"/>
  <c r="S15" i="28"/>
  <c r="U15" i="28" s="1"/>
  <c r="T15" i="28"/>
  <c r="S16" i="28"/>
  <c r="U16" i="28" s="1"/>
  <c r="T16" i="28"/>
  <c r="S17" i="28"/>
  <c r="T17" i="28"/>
  <c r="U17" i="28"/>
  <c r="S18" i="28"/>
  <c r="U18" i="28" s="1"/>
  <c r="T18" i="28"/>
  <c r="S19" i="28"/>
  <c r="U19" i="28" s="1"/>
  <c r="T19" i="28"/>
  <c r="S20" i="28"/>
  <c r="T20" i="28"/>
  <c r="U20" i="28"/>
  <c r="S21" i="28"/>
  <c r="T21" i="28"/>
  <c r="U21" i="28"/>
  <c r="S22" i="28"/>
  <c r="U22" i="28" s="1"/>
  <c r="T22" i="28"/>
  <c r="S23" i="28"/>
  <c r="U23" i="28" s="1"/>
  <c r="T23" i="28"/>
  <c r="S24" i="28"/>
  <c r="U24" i="28" s="1"/>
  <c r="T24" i="28"/>
  <c r="S25" i="28"/>
  <c r="T25" i="28"/>
  <c r="U25" i="28"/>
  <c r="S26" i="28"/>
  <c r="U26" i="28" s="1"/>
  <c r="T26" i="28"/>
  <c r="S27" i="28"/>
  <c r="U27" i="28" s="1"/>
  <c r="T27" i="28"/>
  <c r="S28" i="28"/>
  <c r="T28" i="28"/>
  <c r="U28" i="28"/>
  <c r="S29" i="28"/>
  <c r="T29" i="28"/>
  <c r="U29" i="28"/>
  <c r="S30" i="28"/>
  <c r="U30" i="28" s="1"/>
  <c r="T30" i="28"/>
  <c r="S31" i="28"/>
  <c r="U31" i="28" s="1"/>
  <c r="T31" i="28"/>
  <c r="S32" i="28"/>
  <c r="U32" i="28" s="1"/>
  <c r="T32" i="28"/>
  <c r="S33" i="28"/>
  <c r="T33" i="28"/>
  <c r="U33" i="28"/>
  <c r="S34" i="28"/>
  <c r="U34" i="28" s="1"/>
  <c r="T34" i="28"/>
  <c r="S35" i="28"/>
  <c r="U35" i="28" s="1"/>
  <c r="T35" i="28"/>
  <c r="S36" i="28"/>
  <c r="T36" i="28"/>
  <c r="U36" i="28"/>
  <c r="S37" i="28"/>
  <c r="T37" i="28"/>
  <c r="U37" i="28"/>
  <c r="S38" i="28"/>
  <c r="U38" i="28" s="1"/>
  <c r="T38" i="28"/>
  <c r="S39" i="28"/>
  <c r="U39" i="28" s="1"/>
  <c r="T39" i="28"/>
  <c r="S40" i="28"/>
  <c r="U40" i="28" s="1"/>
  <c r="T40" i="28"/>
  <c r="S41" i="28"/>
  <c r="T41" i="28"/>
  <c r="U41" i="28"/>
  <c r="S42" i="28"/>
  <c r="U42" i="28" s="1"/>
  <c r="T42" i="28"/>
  <c r="S43" i="28"/>
  <c r="U43" i="28" s="1"/>
  <c r="T43" i="28"/>
  <c r="S44" i="28"/>
  <c r="T44" i="28"/>
  <c r="U44" i="28"/>
  <c r="S45" i="28"/>
  <c r="T45" i="28"/>
  <c r="U45" i="28"/>
  <c r="S46" i="28"/>
  <c r="U46" i="28" s="1"/>
  <c r="T46" i="28"/>
  <c r="S47" i="28"/>
  <c r="U47" i="28" s="1"/>
  <c r="T47" i="28"/>
  <c r="S48" i="28"/>
  <c r="U48" i="28" s="1"/>
  <c r="T48" i="28"/>
  <c r="S49" i="28"/>
  <c r="T49" i="28"/>
  <c r="U49" i="28"/>
  <c r="S50" i="28"/>
  <c r="U50" i="28" s="1"/>
  <c r="T50" i="28"/>
  <c r="S51" i="28"/>
  <c r="U51" i="28" s="1"/>
  <c r="T51" i="28"/>
  <c r="S52" i="28"/>
  <c r="T52" i="28"/>
  <c r="U52" i="28"/>
  <c r="S53" i="28"/>
  <c r="T53" i="28"/>
  <c r="U53" i="28"/>
  <c r="U3" i="28"/>
  <c r="S3" i="28"/>
  <c r="T3" i="28"/>
  <c r="B4" i="16"/>
  <c r="C4" i="16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C52" i="16" s="1"/>
  <c r="C53" i="16" s="1"/>
  <c r="C54" i="16" s="1"/>
  <c r="C55" i="16" s="1"/>
  <c r="C56" i="16" s="1"/>
  <c r="C57" i="16" s="1"/>
  <c r="C58" i="16" s="1"/>
  <c r="C59" i="16" s="1"/>
  <c r="C60" i="16" s="1"/>
  <c r="C61" i="16" s="1"/>
  <c r="C62" i="16" s="1"/>
  <c r="C63" i="16" s="1"/>
  <c r="C64" i="16" s="1"/>
  <c r="C65" i="16" s="1"/>
  <c r="C66" i="16" s="1"/>
  <c r="D4" i="16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3" i="16"/>
  <c r="C3" i="16"/>
  <c r="B3" i="16"/>
  <c r="D2" i="16"/>
  <c r="I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2" i="16"/>
  <c r="I51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V62" i="16"/>
  <c r="V61" i="16"/>
  <c r="V60" i="16"/>
  <c r="V59" i="16"/>
  <c r="V58" i="16"/>
  <c r="V57" i="16"/>
  <c r="V56" i="16"/>
  <c r="V55" i="16"/>
  <c r="V54" i="16"/>
  <c r="V53" i="16"/>
  <c r="V52" i="16"/>
  <c r="V51" i="16"/>
  <c r="V50" i="16"/>
  <c r="V49" i="16"/>
  <c r="V48" i="16"/>
  <c r="V47" i="16"/>
  <c r="V46" i="16"/>
  <c r="V45" i="16"/>
  <c r="V44" i="16"/>
  <c r="V43" i="16"/>
  <c r="V42" i="16"/>
  <c r="V41" i="16"/>
  <c r="V40" i="16"/>
  <c r="V39" i="16"/>
  <c r="V38" i="16"/>
  <c r="V37" i="16"/>
  <c r="V36" i="16"/>
  <c r="V35" i="16"/>
  <c r="V34" i="16"/>
  <c r="V33" i="16"/>
  <c r="V32" i="16"/>
  <c r="V31" i="16"/>
  <c r="V30" i="16"/>
  <c r="V29" i="16"/>
  <c r="V28" i="16"/>
  <c r="V27" i="16"/>
  <c r="V26" i="16"/>
  <c r="V25" i="16"/>
  <c r="V24" i="16"/>
  <c r="V23" i="16"/>
  <c r="V22" i="16"/>
  <c r="V21" i="16"/>
  <c r="V20" i="16"/>
  <c r="V19" i="16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3" i="16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3" i="17" s="1"/>
  <c r="B24" i="17" s="1"/>
  <c r="C4" i="17"/>
  <c r="C5" i="17"/>
  <c r="C6" i="17"/>
  <c r="C7" i="17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3" i="17"/>
  <c r="B3" i="17"/>
  <c r="B11" i="12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C11" i="12"/>
  <c r="C12" i="12"/>
  <c r="C13" i="12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10" i="12"/>
  <c r="B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10" i="12"/>
  <c r="B4" i="25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C4" i="25"/>
  <c r="C5" i="25"/>
  <c r="C6" i="25"/>
  <c r="C7" i="25"/>
  <c r="C8" i="25" s="1"/>
  <c r="C9" i="25" s="1"/>
  <c r="C10" i="25" s="1"/>
  <c r="C11" i="25" s="1"/>
  <c r="C12" i="25" s="1"/>
  <c r="C13" i="25" s="1"/>
  <c r="C14" i="25" s="1"/>
  <c r="C15" i="25" s="1"/>
  <c r="C16" i="25" s="1"/>
  <c r="C17" i="25" s="1"/>
  <c r="C18" i="25" s="1"/>
  <c r="C19" i="25" s="1"/>
  <c r="C20" i="25" s="1"/>
  <c r="C21" i="25" s="1"/>
  <c r="C22" i="25" s="1"/>
  <c r="C23" i="25" s="1"/>
  <c r="C3" i="25"/>
  <c r="B3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2" i="25"/>
  <c r="W12" i="9" l="1"/>
  <c r="W14" i="9"/>
  <c r="W4" i="9"/>
  <c r="W3" i="9"/>
  <c r="U3" i="29"/>
  <c r="U22" i="29"/>
  <c r="U24" i="29"/>
  <c r="U26" i="29"/>
  <c r="U28" i="29"/>
  <c r="U46" i="29"/>
  <c r="U33" i="29"/>
  <c r="U41" i="29"/>
  <c r="U29" i="29"/>
  <c r="U31" i="29"/>
  <c r="U34" i="29"/>
  <c r="U39" i="29"/>
  <c r="U42" i="29"/>
  <c r="U50" i="29"/>
  <c r="U53" i="29"/>
  <c r="U21" i="29"/>
  <c r="U37" i="29"/>
  <c r="U45" i="29"/>
  <c r="U6" i="29"/>
  <c r="U30" i="29"/>
  <c r="U32" i="29"/>
  <c r="U40" i="29"/>
  <c r="U48" i="29"/>
  <c r="U15" i="29"/>
  <c r="U17" i="29"/>
  <c r="U19" i="29"/>
  <c r="U35" i="29"/>
  <c r="U38" i="29"/>
  <c r="U43" i="29"/>
  <c r="U51" i="29"/>
  <c r="U7" i="29"/>
  <c r="U49" i="29"/>
  <c r="U36" i="29"/>
  <c r="U44" i="29"/>
  <c r="U52" i="29"/>
  <c r="U10" i="29"/>
  <c r="U12" i="29"/>
  <c r="U14" i="29"/>
  <c r="U16" i="29"/>
  <c r="U18" i="29"/>
  <c r="U20" i="29"/>
  <c r="B14" i="18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C14" i="18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13" i="18"/>
  <c r="B13" i="18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B11" i="26"/>
  <c r="B12" i="26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10" i="26"/>
  <c r="B19" i="14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C19" i="14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B17" i="14"/>
  <c r="B18" i="14" s="1"/>
  <c r="C17" i="14"/>
  <c r="C18" i="14" s="1"/>
  <c r="B4" i="14"/>
  <c r="C4" i="14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3" i="14"/>
  <c r="B2" i="14"/>
  <c r="C3" i="14"/>
  <c r="H18" i="14"/>
  <c r="H17" i="14"/>
  <c r="C9" i="26"/>
  <c r="C10" i="26" s="1"/>
  <c r="C11" i="26" s="1"/>
  <c r="C12" i="26" s="1"/>
  <c r="B12" i="18"/>
  <c r="I9" i="26"/>
  <c r="J12" i="26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2" i="14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" i="25"/>
  <c r="C13" i="26" l="1"/>
  <c r="D12" i="26"/>
  <c r="J13" i="26"/>
  <c r="J14" i="26"/>
  <c r="J15" i="26"/>
  <c r="J16" i="26"/>
  <c r="J17" i="26"/>
  <c r="J18" i="26"/>
  <c r="J19" i="26"/>
  <c r="J20" i="26"/>
  <c r="J21" i="26"/>
  <c r="J22" i="26"/>
  <c r="J23" i="26"/>
  <c r="J63" i="16"/>
  <c r="J64" i="16"/>
  <c r="J65" i="16"/>
  <c r="J66" i="16"/>
  <c r="H4" i="18"/>
  <c r="H6" i="18"/>
  <c r="H11" i="18"/>
  <c r="H12" i="18"/>
  <c r="H14" i="18"/>
  <c r="H19" i="18"/>
  <c r="H20" i="18"/>
  <c r="H22" i="18"/>
  <c r="H3" i="18"/>
  <c r="H24" i="18"/>
  <c r="H23" i="18"/>
  <c r="H21" i="18"/>
  <c r="H18" i="18"/>
  <c r="H17" i="18"/>
  <c r="H16" i="18"/>
  <c r="H15" i="18"/>
  <c r="H13" i="18"/>
  <c r="H10" i="18"/>
  <c r="H9" i="18"/>
  <c r="H8" i="18"/>
  <c r="H7" i="18"/>
  <c r="H5" i="18"/>
  <c r="H2" i="18"/>
  <c r="H17" i="17"/>
  <c r="H18" i="17"/>
  <c r="H19" i="17"/>
  <c r="H20" i="17"/>
  <c r="H21" i="17"/>
  <c r="H22" i="17"/>
  <c r="H23" i="17"/>
  <c r="H24" i="17"/>
  <c r="H7" i="17"/>
  <c r="H9" i="17"/>
  <c r="H15" i="17"/>
  <c r="H3" i="17"/>
  <c r="H8" i="17"/>
  <c r="H16" i="17"/>
  <c r="H2" i="17"/>
  <c r="H14" i="17"/>
  <c r="H13" i="17"/>
  <c r="H12" i="17"/>
  <c r="H11" i="17"/>
  <c r="H10" i="17"/>
  <c r="H6" i="17"/>
  <c r="H5" i="17"/>
  <c r="H4" i="17"/>
  <c r="D13" i="26" l="1"/>
  <c r="C14" i="26"/>
  <c r="C15" i="26" l="1"/>
  <c r="D14" i="26"/>
  <c r="H24" i="15"/>
  <c r="H25" i="15"/>
  <c r="H26" i="15"/>
  <c r="H27" i="15"/>
  <c r="H28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C16" i="26" l="1"/>
  <c r="D15" i="26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19" i="14"/>
  <c r="D16" i="26" l="1"/>
  <c r="C17" i="26"/>
  <c r="D17" i="26" l="1"/>
  <c r="C18" i="26"/>
  <c r="C19" i="26" l="1"/>
  <c r="D18" i="26"/>
  <c r="D19" i="26" l="1"/>
  <c r="C20" i="26"/>
  <c r="C21" i="26" l="1"/>
  <c r="D20" i="26"/>
  <c r="D21" i="26" l="1"/>
  <c r="C22" i="26"/>
  <c r="C23" i="26" l="1"/>
  <c r="D23" i="26" s="1"/>
  <c r="D22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37EC19AA-395A-4D9D-8B8B-07EB15B6DC67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J1" authorId="0" shapeId="0" xr:uid="{0B20F82D-B1E2-4CCF-988A-BFCC6F8CB526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EADD18D7-CDA5-46B8-838C-F78A8CB35FC7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19968078-8A82-4664-B4D2-6A1D0C839D0E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J1" authorId="0" shapeId="0" xr:uid="{8F10984E-4626-43B9-A02A-049DCD63C34D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Global Hydropower Tracker</t>
        </r>
      </text>
    </comment>
    <comment ref="L1" authorId="0" shapeId="0" xr:uid="{F7E127C8-59CE-4AE2-AA64-6698F292DA3C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EA9F61CE-2998-44D6-9279-82F8407D4B1C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</t>
        </r>
      </text>
    </comment>
    <comment ref="J1" authorId="0" shapeId="0" xr:uid="{1617642D-201F-41C4-AEDE-C93CEA9A7BC8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</t>
        </r>
      </text>
    </comment>
    <comment ref="L1" authorId="0" shapeId="0" xr:uid="{D6B0CF28-D9BE-4EC1-BA40-E467E128D3F8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6C723BCA-18FD-4D01-A5E5-26446891CD8A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Offshore Wind Market Report: 2021 Edition</t>
        </r>
      </text>
    </comment>
    <comment ref="J1" authorId="0" shapeId="0" xr:uid="{0FDCE3B0-8C69-4AA9-9334-129ED3EC785F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3D924CDB-A9CB-4472-961A-635DD9529237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CC679A2E-16F0-4E55-AC06-998F6AB21000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https://pxweb.irena.org/pxweb/en/IRENASTAT/IRENASTAT__Power%20Capacity%20and%20Generation/RECAP_2023_cycle1.px/</t>
        </r>
      </text>
    </comment>
    <comment ref="J1" authorId="0" shapeId="0" xr:uid="{2096D779-9A6B-4278-B20A-CF99BC87A29A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EFAD3A6B-462C-4CC8-A35D-ABA309E8A1EE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C0A33BCF-3A38-4F5C-877C-6A02E2B9739D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https://pxweb.irena.org/pxweb/en/IRENASTAT/IRENASTAT__Power%20Capacity%20and%20Generation/RECAP_2023_cycle1.px/</t>
        </r>
      </text>
    </comment>
    <comment ref="J1" authorId="0" shapeId="0" xr:uid="{B5C2E240-165A-4ED8-958C-BD68AC25D651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E80FCE00-4EBA-4810-92FF-7A1AE87EDAF8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I1" authorId="0" shapeId="0" xr:uid="{87B5005D-0EED-4807-880F-3D38C824573D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https://pxweb.irena.org/pxweb/en/IRENASTAT/IRENASTAT__Power%20Capacity%20and%20Generation/RECAP_2023_cycle1.px/</t>
        </r>
      </text>
    </comment>
    <comment ref="J1" authorId="0" shapeId="0" xr:uid="{1C62029F-41DC-4CB5-800C-651E7012DB1D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L1" authorId="0" shapeId="0" xr:uid="{89AEDF15-8CB1-46BD-8077-18E94D43851B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  <comment ref="S1" authorId="0" shapeId="0" xr:uid="{DC7855F2-3502-4DBF-B260-4B263BB8E048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https://www.energy.gov/eere/wind/articles/land-based-wind-market-report-2022-edition
Offshore Wind Market Report: 2021 Edition</t>
        </r>
      </text>
    </comment>
    <comment ref="T1" authorId="0" shapeId="0" xr:uid="{A2D7B595-96AC-4DFE-A64A-8E0848DDA842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
Offshore Wind Market Report: 2021 Edition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PRATAMA Yoga</author>
  </authors>
  <commentList>
    <comment ref="H1" authorId="0" shapeId="0" xr:uid="{350A7AD7-9B76-47FD-9959-DD0A140588F3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https://www.irena.org/publications/2022/Jul/Renewable-Power-Generation-Costs-in-2021</t>
        </r>
      </text>
    </comment>
    <comment ref="I1" authorId="0" shapeId="0" xr:uid="{1B00FB27-A361-4A50-9BB2-86170FE4B194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IEA (2022), Renewables Data Explorer, IEA, Paris https://www.iea.org/data-and-statistics/data-tools/renewables-data-explorer
https://www.irena.org/Data/Downloads/IRENASTAT
https://pxweb.irena.org/pxweb/en/IRENASTAT/IRENASTAT__Power%20Capacity%20and%20Generation/RECAP_2023_cycle1.px/</t>
        </r>
      </text>
    </comment>
    <comment ref="J1" authorId="0" shapeId="0" xr:uid="{A4267D70-586C-4724-A019-E8437BBC75F8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</t>
        </r>
      </text>
    </comment>
    <comment ref="L1" authorId="0" shapeId="0" xr:uid="{C8393176-8D49-400D-84FF-D38FC79F01C0}">
      <text>
        <r>
          <rPr>
            <b/>
            <sz val="9"/>
            <color indexed="81"/>
            <rFont val="Tahoma"/>
            <family val="2"/>
          </rPr>
          <t>PRATAMA Yoga:</t>
        </r>
        <r>
          <rPr>
            <sz val="9"/>
            <color indexed="81"/>
            <rFont val="Tahoma"/>
            <family val="2"/>
          </rPr>
          <t xml:space="preserve">
https://www.irena.org/publications/2020/Jun/Renewable-Power-Costs-in-2019</t>
        </r>
      </text>
    </comment>
  </commentList>
</comments>
</file>

<file path=xl/sharedStrings.xml><?xml version="1.0" encoding="utf-8"?>
<sst xmlns="http://schemas.openxmlformats.org/spreadsheetml/2006/main" count="1616" uniqueCount="86">
  <si>
    <t>Cumulative Capacity</t>
  </si>
  <si>
    <t>Size</t>
  </si>
  <si>
    <t>Capex</t>
  </si>
  <si>
    <t>Year</t>
  </si>
  <si>
    <t>Cumulative Number</t>
  </si>
  <si>
    <t>Number</t>
  </si>
  <si>
    <t>New Capacity (GW)</t>
  </si>
  <si>
    <t>Size (MW)</t>
  </si>
  <si>
    <t>New units (#)</t>
  </si>
  <si>
    <t>New Capacity (Com)</t>
  </si>
  <si>
    <t>New Capacity (Res)</t>
  </si>
  <si>
    <t>US Number</t>
  </si>
  <si>
    <t>J. McNerney et al. / Energy Policy 39 (2011) 3042–3054</t>
  </si>
  <si>
    <t>Cumulative Installed Capactiy</t>
  </si>
  <si>
    <t>Cumulative Number of Units</t>
  </si>
  <si>
    <t>GeoVision Analysis Supporting Task Force Report: Electric Sector Potential to Penetration Chad Augustine, Jonathan Ho, and Nate Blair National Renewable Energy Laboratory</t>
  </si>
  <si>
    <t>https://data.jrc.ec.europa.eu/dataset/jrc-10128-10001</t>
  </si>
  <si>
    <t>&lt;1958</t>
  </si>
  <si>
    <t>New Capacity</t>
  </si>
  <si>
    <t>New Unit</t>
  </si>
  <si>
    <t>#</t>
  </si>
  <si>
    <t>Avg_size</t>
  </si>
  <si>
    <t>&lt;1970</t>
  </si>
  <si>
    <t>1975</t>
  </si>
  <si>
    <t>1977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</si>
  <si>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</si>
  <si>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</si>
  <si>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</si>
  <si>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</si>
  <si>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</si>
  <si>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</si>
  <si>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</si>
  <si>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</si>
  <si>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</si>
  <si>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</si>
  <si>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</si>
  <si>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</si>
  <si>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</si>
  <si>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</si>
  <si>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</si>
  <si>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</si>
  <si>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</si>
  <si>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</si>
  <si>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</si>
  <si>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</si>
  <si>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</si>
  <si>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</si>
  <si>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</si>
  <si>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</si>
  <si>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</si>
  <si>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</si>
  <si>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</si>
  <si>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</si>
  <si>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</si>
  <si>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</si>
  <si>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</si>
  <si>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</si>
  <si>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</si>
  <si>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</si>
  <si>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</si>
  <si>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</si>
  <si>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</si>
  <si>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</si>
  <si>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</si>
  <si>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</si>
  <si>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Capacity (MW)</t>
  </si>
  <si>
    <t>Capacity</t>
  </si>
  <si>
    <t>Global Gas Plant Tracker</t>
  </si>
  <si>
    <t>1963</t>
  </si>
  <si>
    <t>1964</t>
  </si>
  <si>
    <t>1965</t>
  </si>
  <si>
    <t>1968</t>
  </si>
  <si>
    <t>1971</t>
  </si>
  <si>
    <t>1973</t>
  </si>
  <si>
    <t>1974</t>
  </si>
  <si>
    <t>1976</t>
  </si>
  <si>
    <t>1979</t>
  </si>
  <si>
    <t>1980</t>
  </si>
  <si>
    <t>1981</t>
  </si>
  <si>
    <t>1982</t>
  </si>
  <si>
    <t>1983</t>
  </si>
  <si>
    <t>Historical construction costs of global nuclear power reactors (J.R. Lovering et al. / Energy Policy 91 (2016) 371–382)</t>
  </si>
  <si>
    <t>Sum_Capex</t>
  </si>
  <si>
    <t>Sum_Number</t>
  </si>
  <si>
    <t>Average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</si>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</sst>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8" fillId="0" borderId="0" applyNumberFormat="0" applyBorder="0" applyAlignment="0"/>
  </cellStyleXfs>
  <cellXfs count="1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6" fillId="0" borderId="0" xfId="0" applyFont="1"/>
    <xf numFmtId="0" fontId="7" fillId="0" borderId="0" xfId="0" applyFont="1"/>
    <xf numFmtId="2" fontId="8" fillId="0" borderId="0" xfId="3" applyNumberFormat="1" applyFill="1" applyProtection="1"/>
    <xf numFmtId="164" fontId="0" fillId="0" borderId="0" xfId="0" applyNumberFormat="1"/>
    <xf numFmtId="2" fontId="8" fillId="0" borderId="0" xfId="3" applyNumberFormat="1" applyFill="1" applyProtection="1"/>
    <xf numFmtId="0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0" fillId="0" borderId="0" xfId="0" applyBorder="1"/>
    <xf numFmtId="0" fontId="0" fillId="2" borderId="0" xfId="0" applyFill="1"/>
    <xf numFmtId="0" fontId="0" fillId="0" borderId="0" xfId="0" applyFont="1" applyFill="1" applyBorder="1" applyAlignment="1"/>
    <xf numFmtId="0" fontId="1" fillId="0" borderId="2" xfId="0" applyFont="1" applyFill="1" applyBorder="1" applyAlignment="1">
      <alignment wrapText="1"/>
    </xf>
  </cellXfs>
  <cellStyles count="4">
    <cellStyle name="Normal" xfId="0" builtinId="0"/>
    <cellStyle name="Normal 2" xfId="3" xr:uid="{07117C08-A1C1-4B2C-AAE4-8297EFCCA47E}"/>
    <cellStyle name="Normal 2 2" xfId="2" xr:uid="{4C7986E3-7AA3-474D-8C89-E5FA417C7B6D}"/>
    <cellStyle name="Normal 4" xfId="1" xr:uid="{F572BB62-04DF-4736-B26D-B2A1CF27D1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Hydro!$L$1</c:f>
              <c:strCache>
                <c:ptCount val="1"/>
                <c:pt idx="0">
                  <c:v>Capex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Hydro!$K$2:$K$23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Hydro!$L$2:$L$23</c:f>
              <c:numCache>
                <c:formatCode>General</c:formatCode>
                <c:ptCount val="22"/>
                <c:pt idx="10">
                  <c:v>1294</c:v>
                </c:pt>
                <c:pt idx="11">
                  <c:v>1276</c:v>
                </c:pt>
                <c:pt idx="12">
                  <c:v>1364</c:v>
                </c:pt>
                <c:pt idx="13">
                  <c:v>1542</c:v>
                </c:pt>
                <c:pt idx="14">
                  <c:v>1766</c:v>
                </c:pt>
                <c:pt idx="15">
                  <c:v>1554</c:v>
                </c:pt>
                <c:pt idx="16">
                  <c:v>1841</c:v>
                </c:pt>
                <c:pt idx="17">
                  <c:v>1889</c:v>
                </c:pt>
                <c:pt idx="18">
                  <c:v>1481</c:v>
                </c:pt>
                <c:pt idx="19">
                  <c:v>1758</c:v>
                </c:pt>
                <c:pt idx="20">
                  <c:v>1909</c:v>
                </c:pt>
                <c:pt idx="21">
                  <c:v>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9-49F5-99F0-A28B94950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077103"/>
        <c:axId val="1168075855"/>
      </c:scatterChart>
      <c:valAx>
        <c:axId val="11680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75855"/>
        <c:crosses val="autoZero"/>
        <c:crossBetween val="midCat"/>
      </c:valAx>
      <c:valAx>
        <c:axId val="11680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7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Offshore'!$B$1</c:f>
              <c:strCache>
                <c:ptCount val="1"/>
                <c:pt idx="0">
                  <c:v>Cumulative 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Offshore'!$A$2:$A$28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xVal>
          <c:yVal>
            <c:numRef>
              <c:f>'Wind Offshore'!$B$2:$B$28</c:f>
              <c:numCache>
                <c:formatCode>0.000</c:formatCode>
                <c:ptCount val="27"/>
                <c:pt idx="2">
                  <c:v>100</c:v>
                </c:pt>
                <c:pt idx="3">
                  <c:v>236</c:v>
                </c:pt>
                <c:pt idx="4">
                  <c:v>236</c:v>
                </c:pt>
                <c:pt idx="5">
                  <c:v>269</c:v>
                </c:pt>
                <c:pt idx="6">
                  <c:v>302</c:v>
                </c:pt>
                <c:pt idx="7">
                  <c:v>405</c:v>
                </c:pt>
                <c:pt idx="8">
                  <c:v>555</c:v>
                </c:pt>
                <c:pt idx="9">
                  <c:v>743</c:v>
                </c:pt>
                <c:pt idx="10">
                  <c:v>1110</c:v>
                </c:pt>
                <c:pt idx="11">
                  <c:v>1391</c:v>
                </c:pt>
                <c:pt idx="12">
                  <c:v>1733</c:v>
                </c:pt>
                <c:pt idx="13">
                  <c:v>2165</c:v>
                </c:pt>
                <c:pt idx="14">
                  <c:v>2526</c:v>
                </c:pt>
                <c:pt idx="15">
                  <c:v>3240</c:v>
                </c:pt>
                <c:pt idx="16">
                  <c:v>3983</c:v>
                </c:pt>
                <c:pt idx="17">
                  <c:v>4674</c:v>
                </c:pt>
                <c:pt idx="18">
                  <c:v>5424</c:v>
                </c:pt>
                <c:pt idx="19">
                  <c:v>6378</c:v>
                </c:pt>
                <c:pt idx="20">
                  <c:v>7191</c:v>
                </c:pt>
                <c:pt idx="21">
                  <c:v>10530</c:v>
                </c:pt>
                <c:pt idx="22">
                  <c:v>12649</c:v>
                </c:pt>
                <c:pt idx="23">
                  <c:v>14265</c:v>
                </c:pt>
                <c:pt idx="24">
                  <c:v>15945</c:v>
                </c:pt>
                <c:pt idx="25">
                  <c:v>18120</c:v>
                </c:pt>
                <c:pt idx="26">
                  <c:v>21518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D-44DE-A10D-A42ADCC0A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736127"/>
        <c:axId val="1696736543"/>
      </c:scatterChart>
      <c:scatterChart>
        <c:scatterStyle val="lineMarker"/>
        <c:varyColors val="0"/>
        <c:ser>
          <c:idx val="1"/>
          <c:order val="1"/>
          <c:tx>
            <c:strRef>
              <c:f>'Wind Offshore'!$C$1</c:f>
              <c:strCache>
                <c:ptCount val="1"/>
                <c:pt idx="0">
                  <c:v>Cumulative Capacity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 Offshore'!$A$2:$A$28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xVal>
          <c:yVal>
            <c:numRef>
              <c:f>'Wind Offshore'!$C$2:$C$28</c:f>
              <c:numCache>
                <c:formatCode>0.000</c:formatCode>
                <c:ptCount val="27"/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1</c:v>
                </c:pt>
                <c:pt idx="8">
                  <c:v>1.3</c:v>
                </c:pt>
                <c:pt idx="9">
                  <c:v>1.9</c:v>
                </c:pt>
                <c:pt idx="10">
                  <c:v>3</c:v>
                </c:pt>
                <c:pt idx="11">
                  <c:v>3.9</c:v>
                </c:pt>
                <c:pt idx="12">
                  <c:v>5.2</c:v>
                </c:pt>
                <c:pt idx="13">
                  <c:v>7.1</c:v>
                </c:pt>
                <c:pt idx="14">
                  <c:v>8.4</c:v>
                </c:pt>
                <c:pt idx="15">
                  <c:v>11.4</c:v>
                </c:pt>
                <c:pt idx="16">
                  <c:v>14</c:v>
                </c:pt>
                <c:pt idx="17">
                  <c:v>17.8</c:v>
                </c:pt>
                <c:pt idx="18">
                  <c:v>22</c:v>
                </c:pt>
                <c:pt idx="19">
                  <c:v>28.2</c:v>
                </c:pt>
                <c:pt idx="20">
                  <c:v>34.299999999999997</c:v>
                </c:pt>
                <c:pt idx="21">
                  <c:v>54</c:v>
                </c:pt>
                <c:pt idx="22">
                  <c:v>71.8</c:v>
                </c:pt>
                <c:pt idx="23">
                  <c:v>85.7</c:v>
                </c:pt>
                <c:pt idx="24">
                  <c:v>103</c:v>
                </c:pt>
                <c:pt idx="25">
                  <c:v>127.8</c:v>
                </c:pt>
                <c:pt idx="26">
                  <c:v>157.69999999999999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AD-44DE-A10D-A42ADCC0ADC5}"/>
            </c:ext>
          </c:extLst>
        </c:ser>
        <c:ser>
          <c:idx val="2"/>
          <c:order val="2"/>
          <c:tx>
            <c:strRef>
              <c:f>'Wind Offshore'!$D$1</c:f>
              <c:strCache>
                <c:ptCount val="1"/>
                <c:pt idx="0">
                  <c:v>Size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'Wind Offshore'!$A$2:$A$28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xVal>
          <c:yVal>
            <c:numRef>
              <c:f>'Wind Offshore'!$D$2:$D$28</c:f>
              <c:numCache>
                <c:formatCode>General</c:formatCode>
                <c:ptCount val="27"/>
                <c:pt idx="0">
                  <c:v>1.6</c:v>
                </c:pt>
                <c:pt idx="1">
                  <c:v>2</c:v>
                </c:pt>
                <c:pt idx="2">
                  <c:v>2</c:v>
                </c:pt>
                <c:pt idx="3">
                  <c:v>2.2000000000000002</c:v>
                </c:pt>
                <c:pt idx="4">
                  <c:v>2.5</c:v>
                </c:pt>
                <c:pt idx="5">
                  <c:v>3</c:v>
                </c:pt>
                <c:pt idx="6">
                  <c:v>3</c:v>
                </c:pt>
                <c:pt idx="7">
                  <c:v>2.9</c:v>
                </c:pt>
                <c:pt idx="8">
                  <c:v>2</c:v>
                </c:pt>
                <c:pt idx="9">
                  <c:v>3.2</c:v>
                </c:pt>
                <c:pt idx="10">
                  <c:v>3</c:v>
                </c:pt>
                <c:pt idx="11">
                  <c:v>3.2</c:v>
                </c:pt>
                <c:pt idx="12">
                  <c:v>3.8</c:v>
                </c:pt>
                <c:pt idx="13">
                  <c:v>4.4000000000000004</c:v>
                </c:pt>
                <c:pt idx="14">
                  <c:v>3.6</c:v>
                </c:pt>
                <c:pt idx="15">
                  <c:v>4.2</c:v>
                </c:pt>
                <c:pt idx="16">
                  <c:v>3.5</c:v>
                </c:pt>
                <c:pt idx="17">
                  <c:v>5.5</c:v>
                </c:pt>
                <c:pt idx="18">
                  <c:v>5.6</c:v>
                </c:pt>
                <c:pt idx="19">
                  <c:v>6.5</c:v>
                </c:pt>
                <c:pt idx="20">
                  <c:v>7.5</c:v>
                </c:pt>
                <c:pt idx="21">
                  <c:v>5.9</c:v>
                </c:pt>
                <c:pt idx="22">
                  <c:v>8.4</c:v>
                </c:pt>
                <c:pt idx="23">
                  <c:v>8.6</c:v>
                </c:pt>
                <c:pt idx="24">
                  <c:v>10.3</c:v>
                </c:pt>
                <c:pt idx="25">
                  <c:v>11.4</c:v>
                </c:pt>
                <c:pt idx="26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AD-44DE-A10D-A42ADCC0ADC5}"/>
            </c:ext>
          </c:extLst>
        </c:ser>
        <c:ser>
          <c:idx val="3"/>
          <c:order val="3"/>
          <c:tx>
            <c:strRef>
              <c:f>'Wind Offshore'!$E$1</c:f>
              <c:strCache>
                <c:ptCount val="1"/>
                <c:pt idx="0">
                  <c:v>Capex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'Wind Offshore'!$A$2:$A$28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xVal>
          <c:yVal>
            <c:numRef>
              <c:f>'Wind Offshore'!$E$2:$E$28</c:f>
              <c:numCache>
                <c:formatCode>General</c:formatCode>
                <c:ptCount val="27"/>
                <c:pt idx="0">
                  <c:v>2602</c:v>
                </c:pt>
                <c:pt idx="1">
                  <c:v>2424</c:v>
                </c:pt>
                <c:pt idx="2">
                  <c:v>3494</c:v>
                </c:pt>
                <c:pt idx="3">
                  <c:v>2789</c:v>
                </c:pt>
                <c:pt idx="4">
                  <c:v>3170</c:v>
                </c:pt>
                <c:pt idx="5">
                  <c:v>2462</c:v>
                </c:pt>
                <c:pt idx="6">
                  <c:v>2775</c:v>
                </c:pt>
                <c:pt idx="7">
                  <c:v>4524</c:v>
                </c:pt>
                <c:pt idx="8">
                  <c:v>5535</c:v>
                </c:pt>
                <c:pt idx="9">
                  <c:v>4473</c:v>
                </c:pt>
                <c:pt idx="10">
                  <c:v>4724</c:v>
                </c:pt>
                <c:pt idx="11">
                  <c:v>5411</c:v>
                </c:pt>
                <c:pt idx="12">
                  <c:v>4817</c:v>
                </c:pt>
                <c:pt idx="13">
                  <c:v>5830</c:v>
                </c:pt>
                <c:pt idx="14">
                  <c:v>5329</c:v>
                </c:pt>
                <c:pt idx="15">
                  <c:v>5344</c:v>
                </c:pt>
                <c:pt idx="16">
                  <c:v>4348</c:v>
                </c:pt>
                <c:pt idx="17">
                  <c:v>4758</c:v>
                </c:pt>
                <c:pt idx="18">
                  <c:v>4313</c:v>
                </c:pt>
                <c:pt idx="19">
                  <c:v>3861</c:v>
                </c:pt>
                <c:pt idx="20">
                  <c:v>3794</c:v>
                </c:pt>
                <c:pt idx="21">
                  <c:v>3634</c:v>
                </c:pt>
                <c:pt idx="22">
                  <c:v>3261</c:v>
                </c:pt>
                <c:pt idx="23">
                  <c:v>3248</c:v>
                </c:pt>
                <c:pt idx="24">
                  <c:v>3195</c:v>
                </c:pt>
                <c:pt idx="25">
                  <c:v>3169</c:v>
                </c:pt>
                <c:pt idx="26">
                  <c:v>3209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AD-44DE-A10D-A42ADCC0A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158415"/>
        <c:axId val="1741152591"/>
      </c:scatterChart>
      <c:valAx>
        <c:axId val="16967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36543"/>
        <c:crosses val="autoZero"/>
        <c:crossBetween val="midCat"/>
      </c:valAx>
      <c:valAx>
        <c:axId val="16967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36127"/>
        <c:crosses val="autoZero"/>
        <c:crossBetween val="midCat"/>
      </c:valAx>
      <c:valAx>
        <c:axId val="17411525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58415"/>
        <c:crosses val="max"/>
        <c:crossBetween val="midCat"/>
      </c:valAx>
      <c:valAx>
        <c:axId val="1741158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115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'Wind Offshore'!$E$1</c:f>
              <c:strCache>
                <c:ptCount val="1"/>
                <c:pt idx="0">
                  <c:v>Capex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7848928258967628"/>
                  <c:y val="-0.18653798483522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 Offshore'!$B$12:$B$28</c:f>
              <c:numCache>
                <c:formatCode>0.000</c:formatCode>
                <c:ptCount val="17"/>
                <c:pt idx="0">
                  <c:v>1110</c:v>
                </c:pt>
                <c:pt idx="1">
                  <c:v>1391</c:v>
                </c:pt>
                <c:pt idx="2">
                  <c:v>1733</c:v>
                </c:pt>
                <c:pt idx="3">
                  <c:v>2165</c:v>
                </c:pt>
                <c:pt idx="4">
                  <c:v>2526</c:v>
                </c:pt>
                <c:pt idx="5">
                  <c:v>3240</c:v>
                </c:pt>
                <c:pt idx="6">
                  <c:v>3983</c:v>
                </c:pt>
                <c:pt idx="7">
                  <c:v>4674</c:v>
                </c:pt>
                <c:pt idx="8">
                  <c:v>5424</c:v>
                </c:pt>
                <c:pt idx="9">
                  <c:v>6378</c:v>
                </c:pt>
                <c:pt idx="10">
                  <c:v>7191</c:v>
                </c:pt>
                <c:pt idx="11">
                  <c:v>10530</c:v>
                </c:pt>
                <c:pt idx="12">
                  <c:v>12649</c:v>
                </c:pt>
                <c:pt idx="13">
                  <c:v>14265</c:v>
                </c:pt>
                <c:pt idx="14">
                  <c:v>15945</c:v>
                </c:pt>
                <c:pt idx="15">
                  <c:v>18120</c:v>
                </c:pt>
                <c:pt idx="16">
                  <c:v>21518</c:v>
                </c:pt>
              </c:numCache>
            </c:numRef>
          </c:xVal>
          <c:yVal>
            <c:numRef>
              <c:f>'Wind Offshore'!$E$12:$E$28</c:f>
              <c:numCache>
                <c:formatCode>General</c:formatCode>
                <c:ptCount val="17"/>
                <c:pt idx="0">
                  <c:v>4724</c:v>
                </c:pt>
                <c:pt idx="1">
                  <c:v>5411</c:v>
                </c:pt>
                <c:pt idx="2">
                  <c:v>4817</c:v>
                </c:pt>
                <c:pt idx="3">
                  <c:v>5830</c:v>
                </c:pt>
                <c:pt idx="4">
                  <c:v>5329</c:v>
                </c:pt>
                <c:pt idx="5">
                  <c:v>5344</c:v>
                </c:pt>
                <c:pt idx="6">
                  <c:v>4348</c:v>
                </c:pt>
                <c:pt idx="7">
                  <c:v>4758</c:v>
                </c:pt>
                <c:pt idx="8">
                  <c:v>4313</c:v>
                </c:pt>
                <c:pt idx="9">
                  <c:v>3861</c:v>
                </c:pt>
                <c:pt idx="10">
                  <c:v>3794</c:v>
                </c:pt>
                <c:pt idx="11">
                  <c:v>3634</c:v>
                </c:pt>
                <c:pt idx="12">
                  <c:v>3261</c:v>
                </c:pt>
                <c:pt idx="13">
                  <c:v>3248</c:v>
                </c:pt>
                <c:pt idx="14">
                  <c:v>3195</c:v>
                </c:pt>
                <c:pt idx="15">
                  <c:v>3169</c:v>
                </c:pt>
                <c:pt idx="16">
                  <c:v>3209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B9-4AF4-AA20-9765F7E7C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080143"/>
        <c:axId val="1731076815"/>
      </c:scatterChart>
      <c:valAx>
        <c:axId val="1731080143"/>
        <c:scaling>
          <c:logBase val="10"/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076815"/>
        <c:crosses val="autoZero"/>
        <c:crossBetween val="midCat"/>
      </c:valAx>
      <c:valAx>
        <c:axId val="17310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08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 CC'!$D$1</c:f>
              <c:strCache>
                <c:ptCount val="1"/>
                <c:pt idx="0">
                  <c:v>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CC'!$B$2:$B$52</c:f>
              <c:numCache>
                <c:formatCode>General</c:formatCode>
                <c:ptCount val="51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20</c:v>
                </c:pt>
                <c:pt idx="4">
                  <c:v>29</c:v>
                </c:pt>
                <c:pt idx="5">
                  <c:v>35</c:v>
                </c:pt>
                <c:pt idx="6">
                  <c:v>42</c:v>
                </c:pt>
                <c:pt idx="7">
                  <c:v>51</c:v>
                </c:pt>
                <c:pt idx="8">
                  <c:v>51</c:v>
                </c:pt>
                <c:pt idx="9">
                  <c:v>55</c:v>
                </c:pt>
                <c:pt idx="10">
                  <c:v>61</c:v>
                </c:pt>
                <c:pt idx="11">
                  <c:v>67</c:v>
                </c:pt>
                <c:pt idx="12">
                  <c:v>70</c:v>
                </c:pt>
                <c:pt idx="13">
                  <c:v>74</c:v>
                </c:pt>
                <c:pt idx="14">
                  <c:v>76</c:v>
                </c:pt>
                <c:pt idx="15">
                  <c:v>79</c:v>
                </c:pt>
                <c:pt idx="16">
                  <c:v>88</c:v>
                </c:pt>
                <c:pt idx="17">
                  <c:v>100</c:v>
                </c:pt>
                <c:pt idx="18">
                  <c:v>122</c:v>
                </c:pt>
                <c:pt idx="19">
                  <c:v>134</c:v>
                </c:pt>
                <c:pt idx="20">
                  <c:v>145</c:v>
                </c:pt>
                <c:pt idx="21">
                  <c:v>169</c:v>
                </c:pt>
                <c:pt idx="22">
                  <c:v>204</c:v>
                </c:pt>
                <c:pt idx="23">
                  <c:v>239</c:v>
                </c:pt>
                <c:pt idx="24">
                  <c:v>300</c:v>
                </c:pt>
                <c:pt idx="25">
                  <c:v>352</c:v>
                </c:pt>
                <c:pt idx="26">
                  <c:v>419</c:v>
                </c:pt>
                <c:pt idx="27">
                  <c:v>486</c:v>
                </c:pt>
                <c:pt idx="28">
                  <c:v>553</c:v>
                </c:pt>
                <c:pt idx="29">
                  <c:v>621</c:v>
                </c:pt>
                <c:pt idx="30">
                  <c:v>715</c:v>
                </c:pt>
                <c:pt idx="31">
                  <c:v>817</c:v>
                </c:pt>
                <c:pt idx="32">
                  <c:v>971</c:v>
                </c:pt>
                <c:pt idx="33">
                  <c:v>1147</c:v>
                </c:pt>
                <c:pt idx="34">
                  <c:v>1254</c:v>
                </c:pt>
                <c:pt idx="35">
                  <c:v>1373</c:v>
                </c:pt>
                <c:pt idx="36">
                  <c:v>1473</c:v>
                </c:pt>
                <c:pt idx="37">
                  <c:v>1559</c:v>
                </c:pt>
                <c:pt idx="38">
                  <c:v>1650</c:v>
                </c:pt>
                <c:pt idx="39">
                  <c:v>1758</c:v>
                </c:pt>
                <c:pt idx="40">
                  <c:v>1884</c:v>
                </c:pt>
                <c:pt idx="41">
                  <c:v>1993</c:v>
                </c:pt>
                <c:pt idx="42">
                  <c:v>2100</c:v>
                </c:pt>
                <c:pt idx="43">
                  <c:v>2232</c:v>
                </c:pt>
                <c:pt idx="44">
                  <c:v>2394</c:v>
                </c:pt>
                <c:pt idx="45">
                  <c:v>2498</c:v>
                </c:pt>
                <c:pt idx="46">
                  <c:v>2593</c:v>
                </c:pt>
                <c:pt idx="47">
                  <c:v>2704</c:v>
                </c:pt>
                <c:pt idx="48">
                  <c:v>2836</c:v>
                </c:pt>
                <c:pt idx="49">
                  <c:v>2944</c:v>
                </c:pt>
                <c:pt idx="50">
                  <c:v>3039</c:v>
                </c:pt>
              </c:numCache>
            </c:numRef>
          </c:xVal>
          <c:yVal>
            <c:numRef>
              <c:f>'Gas CC'!$D$2:$D$52</c:f>
              <c:numCache>
                <c:formatCode>General</c:formatCode>
                <c:ptCount val="51"/>
                <c:pt idx="0">
                  <c:v>155</c:v>
                </c:pt>
                <c:pt idx="1">
                  <c:v>75</c:v>
                </c:pt>
                <c:pt idx="3">
                  <c:v>262</c:v>
                </c:pt>
                <c:pt idx="4">
                  <c:v>240</c:v>
                </c:pt>
                <c:pt idx="5">
                  <c:v>248</c:v>
                </c:pt>
                <c:pt idx="6">
                  <c:v>218</c:v>
                </c:pt>
                <c:pt idx="7">
                  <c:v>173</c:v>
                </c:pt>
                <c:pt idx="9">
                  <c:v>770</c:v>
                </c:pt>
                <c:pt idx="10">
                  <c:v>139</c:v>
                </c:pt>
                <c:pt idx="11">
                  <c:v>216</c:v>
                </c:pt>
                <c:pt idx="12">
                  <c:v>178</c:v>
                </c:pt>
                <c:pt idx="13">
                  <c:v>262</c:v>
                </c:pt>
                <c:pt idx="14">
                  <c:v>604</c:v>
                </c:pt>
                <c:pt idx="15">
                  <c:v>277</c:v>
                </c:pt>
                <c:pt idx="16">
                  <c:v>155</c:v>
                </c:pt>
                <c:pt idx="17">
                  <c:v>127</c:v>
                </c:pt>
                <c:pt idx="18">
                  <c:v>198</c:v>
                </c:pt>
                <c:pt idx="19">
                  <c:v>203</c:v>
                </c:pt>
                <c:pt idx="20">
                  <c:v>200</c:v>
                </c:pt>
                <c:pt idx="21">
                  <c:v>159</c:v>
                </c:pt>
                <c:pt idx="22">
                  <c:v>170</c:v>
                </c:pt>
                <c:pt idx="23">
                  <c:v>326</c:v>
                </c:pt>
                <c:pt idx="24">
                  <c:v>271</c:v>
                </c:pt>
                <c:pt idx="25">
                  <c:v>265</c:v>
                </c:pt>
                <c:pt idx="26">
                  <c:v>285</c:v>
                </c:pt>
                <c:pt idx="27">
                  <c:v>328</c:v>
                </c:pt>
                <c:pt idx="28">
                  <c:v>335</c:v>
                </c:pt>
                <c:pt idx="29">
                  <c:v>334</c:v>
                </c:pt>
                <c:pt idx="30">
                  <c:v>376</c:v>
                </c:pt>
                <c:pt idx="31">
                  <c:v>387</c:v>
                </c:pt>
                <c:pt idx="32">
                  <c:v>478</c:v>
                </c:pt>
                <c:pt idx="33">
                  <c:v>443</c:v>
                </c:pt>
                <c:pt idx="34">
                  <c:v>442</c:v>
                </c:pt>
                <c:pt idx="35">
                  <c:v>353</c:v>
                </c:pt>
                <c:pt idx="36">
                  <c:v>412</c:v>
                </c:pt>
                <c:pt idx="37">
                  <c:v>444</c:v>
                </c:pt>
                <c:pt idx="38">
                  <c:v>437</c:v>
                </c:pt>
                <c:pt idx="39">
                  <c:v>407</c:v>
                </c:pt>
                <c:pt idx="40">
                  <c:v>415</c:v>
                </c:pt>
                <c:pt idx="41">
                  <c:v>422</c:v>
                </c:pt>
                <c:pt idx="42">
                  <c:v>428</c:v>
                </c:pt>
                <c:pt idx="43">
                  <c:v>393</c:v>
                </c:pt>
                <c:pt idx="44">
                  <c:v>430</c:v>
                </c:pt>
                <c:pt idx="45">
                  <c:v>369</c:v>
                </c:pt>
                <c:pt idx="46">
                  <c:v>405</c:v>
                </c:pt>
                <c:pt idx="47">
                  <c:v>441</c:v>
                </c:pt>
                <c:pt idx="48">
                  <c:v>512</c:v>
                </c:pt>
                <c:pt idx="49">
                  <c:v>448</c:v>
                </c:pt>
                <c:pt idx="50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1-4FF6-B9D2-56BA67AF5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710303"/>
        <c:axId val="1083710719"/>
      </c:scatterChart>
      <c:valAx>
        <c:axId val="10837103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10719"/>
        <c:crosses val="autoZero"/>
        <c:crossBetween val="midCat"/>
      </c:valAx>
      <c:valAx>
        <c:axId val="1083710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1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 T'!$Y$1</c:f>
              <c:strCache>
                <c:ptCount val="1"/>
                <c:pt idx="0">
                  <c:v>Capex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T'!$X$2:$X$14</c:f>
              <c:numCache>
                <c:formatCode>General</c:formatCode>
                <c:ptCount val="13"/>
                <c:pt idx="0">
                  <c:v>0.10199999999999999</c:v>
                </c:pt>
                <c:pt idx="1">
                  <c:v>0.20799999999999999</c:v>
                </c:pt>
                <c:pt idx="2">
                  <c:v>0.59799999999999998</c:v>
                </c:pt>
                <c:pt idx="3">
                  <c:v>1.244</c:v>
                </c:pt>
                <c:pt idx="4">
                  <c:v>2.036</c:v>
                </c:pt>
                <c:pt idx="5">
                  <c:v>6.1920000000000002</c:v>
                </c:pt>
                <c:pt idx="6">
                  <c:v>10.326000000000001</c:v>
                </c:pt>
                <c:pt idx="7">
                  <c:v>19.908000000000001</c:v>
                </c:pt>
                <c:pt idx="8">
                  <c:v>30.292000000000002</c:v>
                </c:pt>
                <c:pt idx="9">
                  <c:v>40.585999999999999</c:v>
                </c:pt>
                <c:pt idx="10">
                  <c:v>59.527999999999999</c:v>
                </c:pt>
                <c:pt idx="11">
                  <c:v>81.150000000000006</c:v>
                </c:pt>
                <c:pt idx="12">
                  <c:v>101.002</c:v>
                </c:pt>
              </c:numCache>
            </c:numRef>
          </c:xVal>
          <c:yVal>
            <c:numRef>
              <c:f>'Gas T'!$Y$2:$Y$24</c:f>
              <c:numCache>
                <c:formatCode>General</c:formatCode>
                <c:ptCount val="23"/>
                <c:pt idx="0">
                  <c:v>2192</c:v>
                </c:pt>
                <c:pt idx="1">
                  <c:v>1993</c:v>
                </c:pt>
                <c:pt idx="2">
                  <c:v>1471</c:v>
                </c:pt>
                <c:pt idx="3">
                  <c:v>1022</c:v>
                </c:pt>
                <c:pt idx="4">
                  <c:v>921</c:v>
                </c:pt>
                <c:pt idx="8">
                  <c:v>867</c:v>
                </c:pt>
                <c:pt idx="10">
                  <c:v>762</c:v>
                </c:pt>
                <c:pt idx="12">
                  <c:v>729</c:v>
                </c:pt>
                <c:pt idx="14">
                  <c:v>681</c:v>
                </c:pt>
                <c:pt idx="16">
                  <c:v>608</c:v>
                </c:pt>
                <c:pt idx="18">
                  <c:v>587</c:v>
                </c:pt>
                <c:pt idx="20">
                  <c:v>588</c:v>
                </c:pt>
                <c:pt idx="22">
                  <c:v>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9-497E-88AF-1F540F262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691583"/>
        <c:axId val="1083724447"/>
      </c:scatterChart>
      <c:valAx>
        <c:axId val="108369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24447"/>
        <c:crosses val="autoZero"/>
        <c:crossBetween val="midCat"/>
      </c:valAx>
      <c:valAx>
        <c:axId val="10837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9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563880</xdr:colOff>
      <xdr:row>5</xdr:row>
      <xdr:rowOff>179070</xdr:rowOff>
    </xdr:from>
    <xdr:to>
      <xdr:col>22</xdr:col>
      <xdr:colOff>259080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760BA-0F6D-4D00-A019-E4259DF93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53340</xdr:colOff>
      <xdr:row>2</xdr:row>
      <xdr:rowOff>151458</xdr:rowOff>
    </xdr:from>
    <xdr:to>
      <xdr:col>31</xdr:col>
      <xdr:colOff>93932</xdr:colOff>
      <xdr:row>33</xdr:row>
      <xdr:rowOff>92496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E54BFB-AC12-4F83-8341-04B14062C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6540" y="513408"/>
          <a:ext cx="8588327" cy="55436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53340</xdr:colOff>
      <xdr:row>2</xdr:row>
      <xdr:rowOff>151458</xdr:rowOff>
    </xdr:from>
    <xdr:to>
      <xdr:col>31</xdr:col>
      <xdr:colOff>97742</xdr:colOff>
      <xdr:row>33</xdr:row>
      <xdr:rowOff>96306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0A767A-EA95-4777-AA10-3B333E7D1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0350" y="513408"/>
          <a:ext cx="8571182" cy="5551263"/>
        </a:xfrm>
        <a:prstGeom prst="rect">
          <a:avLst/>
        </a:prstGeom>
      </xdr:spPr>
    </xdr:pic>
    <xdr:clientData/>
  </xdr:twoCellAnchor>
  <xdr:twoCellAnchor>
    <xdr:from>
      <xdr:col>5</xdr:col>
      <xdr:colOff>320040</xdr:colOff>
      <xdr:row>7</xdr:row>
      <xdr:rowOff>110490</xdr:rowOff>
    </xdr:from>
    <xdr:to>
      <xdr:col>13</xdr:col>
      <xdr:colOff>15240</xdr:colOff>
      <xdr:row>22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6AEF90-E38D-4D78-88AF-08AF0AE71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586740</xdr:colOff>
      <xdr:row>3</xdr:row>
      <xdr:rowOff>3810</xdr:rowOff>
    </xdr:from>
    <xdr:to>
      <xdr:col>22</xdr:col>
      <xdr:colOff>281940</xdr:colOff>
      <xdr:row>18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136246-C47D-4DF7-AE8B-ABFDB08C6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302895</xdr:colOff>
      <xdr:row>18</xdr:row>
      <xdr:rowOff>0</xdr:rowOff>
    </xdr:from>
    <xdr:to>
      <xdr:col>33</xdr:col>
      <xdr:colOff>516703</xdr:colOff>
      <xdr:row>43</xdr:row>
      <xdr:rowOff>98801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925A01-994F-4C96-8B16-B2DE24FE2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33295" y="3257550"/>
          <a:ext cx="5705923" cy="4632701"/>
        </a:xfrm>
        <a:prstGeom prst="rect">
          <a:avLst/>
        </a:prstGeom>
      </xdr:spPr>
    </xdr:pic>
    <xdr:clientData/>
  </xdr:twoCellAnchor>
  <xdr:twoCellAnchor editAs="oneCell">
    <xdr:from>
      <xdr:col>29</xdr:col>
      <xdr:colOff>55245</xdr:colOff>
      <xdr:row>50</xdr:row>
      <xdr:rowOff>169545</xdr:rowOff>
    </xdr:from>
    <xdr:to>
      <xdr:col>38</xdr:col>
      <xdr:colOff>511714</xdr:colOff>
      <xdr:row>76</xdr:row>
      <xdr:rowOff>172125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227F4-B551-4DDA-88AF-4BC8586BC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33645" y="9218295"/>
          <a:ext cx="5933344" cy="4696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6</xdr:row>
      <xdr:rowOff>0</xdr:rowOff>
    </xdr:from>
    <xdr:to>
      <xdr:col>27</xdr:col>
      <xdr:colOff>94475</xdr:colOff>
      <xdr:row>32</xdr:row>
      <xdr:rowOff>73691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A907C3-BE6A-48EC-ABE0-3A1E939F4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0" y="1097280"/>
          <a:ext cx="6200000" cy="48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22860</xdr:colOff>
      <xdr:row>11</xdr:row>
      <xdr:rowOff>154475</xdr:rowOff>
    </xdr:from>
    <xdr:to>
      <xdr:col>29</xdr:col>
      <xdr:colOff>534261</xdr:colOff>
      <xdr:row>31</xdr:row>
      <xdr:rowOff>73671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452B66-794A-411A-B948-0728042EE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4860" y="2166155"/>
          <a:ext cx="5997801" cy="357679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179070</xdr:rowOff>
    </xdr:from>
    <xdr:to>
      <xdr:col>13</xdr:col>
      <xdr:colOff>91440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303A9-6516-444E-B8B0-FBFF1EA88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430530</xdr:colOff>
      <xdr:row>28</xdr:row>
      <xdr:rowOff>100965</xdr:rowOff>
    </xdr:from>
    <xdr:to>
      <xdr:col>28</xdr:col>
      <xdr:colOff>58263</xdr:colOff>
      <xdr:row>55</xdr:row>
      <xdr:rowOff>22260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F08D30-9B98-409C-9956-BBB698C3F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3730" y="5168265"/>
          <a:ext cx="6329523" cy="4811430"/>
        </a:xfrm>
        <a:prstGeom prst="rect">
          <a:avLst/>
        </a:prstGeom>
      </xdr:spPr>
    </xdr:pic>
    <xdr:clientData/>
  </xdr:twoCellAnchor>
  <xdr:twoCellAnchor>
    <xdr:from>
      <xdr:col>10</xdr:col>
      <xdr:colOff>533400</xdr:colOff>
      <xdr:row>12</xdr:row>
      <xdr:rowOff>90487</xdr:rowOff>
    </xdr:from>
    <xdr:to>
      <xdr:col>18</xdr:col>
      <xdr:colOff>228600</xdr:colOff>
      <xdr:row>27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932FCA-DECF-4566-840D-B158B36FD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FDC1DD-7BF8-4064-BE9C-9FABD5CF6F58}" name="Table2" displayName="Table2" ref="M1:O272" totalsRowShown="0">
  <autoFilter ref="M1:O272" xr:uid="{09FDC1DD-7BF8-4064-BE9C-9FABD5CF6F58}"/>
  <sortState xmlns:xlrd2="http://schemas.microsoft.com/office/spreadsheetml/2017/richdata2" ref="M2:N272">
    <sortCondition ref="M1:M272"/>
  </sortState>
  <tableColumns count="3">
    <tableColumn id="1" xr3:uid="{81F0AF55-1E48-4FAF-BEC7-2BE15EA49D1E}" name="Year"/>
    <tableColumn id="2" xr3:uid="{4DDC2D86-00FB-4542-9109-F135B38AB53B}" name="Capex"/>
    <tableColumn id="3" xr3:uid="{F668F80D-CEF9-4C3A-B8A7-D2538E200FEF}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6AD9-1F7D-4D54-AA1F-FEAD0A532DAC}">
  <dimension ref="A1:AK24"/>
  <sheetViews>
    <sheetView tabSelected="1" workbookViewId="0">
      <selection activeCell="P17" sqref="P17"/>
    </sheetView>
  </sheetViews>
  <sheetFormatPr defaultRowHeight="14.4" x14ac:dyDescent="0.3"/>
  <sheetData>
    <row r="1" spans="1:37" x14ac:dyDescent="0.3">
      <c r="A1" t="s">
        <v>3</v>
      </c>
      <c r="B1" t="s">
        <v>4</v>
      </c>
      <c r="C1" t="s">
        <v>0</v>
      </c>
      <c r="D1" t="s">
        <v>1</v>
      </c>
      <c r="E1" t="s">
        <v>2</v>
      </c>
      <c r="H1" t="s">
        <v>8</v>
      </c>
      <c r="I1" t="s">
        <v>6</v>
      </c>
      <c r="J1" t="s">
        <v>7</v>
      </c>
      <c r="K1" t="s">
        <v>3</v>
      </c>
      <c r="L1" t="s">
        <v>2</v>
      </c>
    </row>
    <row r="2" spans="1:37" x14ac:dyDescent="0.3">
      <c r="A2">
        <v>2000</v>
      </c>
      <c r="H2" t="e">
        <f t="shared" ref="H2:H24" si="0">ROUND(I2*1000/J2,0)</f>
        <v>#DIV/0!</v>
      </c>
      <c r="K2">
        <v>2000</v>
      </c>
      <c r="M2" s="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x14ac:dyDescent="0.3">
      <c r="A3">
        <v>2001</v>
      </c>
      <c r="C3" s="6">
        <v>3.19</v>
      </c>
      <c r="H3" t="e">
        <f t="shared" si="0"/>
        <v>#DIV/0!</v>
      </c>
      <c r="I3" s="6">
        <v>3.19</v>
      </c>
      <c r="K3">
        <v>2001</v>
      </c>
      <c r="M3" s="5"/>
      <c r="N3" s="7"/>
    </row>
    <row r="4" spans="1:37" x14ac:dyDescent="0.3">
      <c r="A4">
        <v>2002</v>
      </c>
      <c r="C4" s="6">
        <v>1.492</v>
      </c>
      <c r="H4" t="e">
        <f t="shared" si="0"/>
        <v>#DIV/0!</v>
      </c>
      <c r="I4" s="6">
        <v>1.492</v>
      </c>
      <c r="K4">
        <v>2002</v>
      </c>
      <c r="M4" s="7"/>
      <c r="N4" s="7"/>
    </row>
    <row r="5" spans="1:37" x14ac:dyDescent="0.3">
      <c r="A5">
        <v>2003</v>
      </c>
      <c r="C5" s="6">
        <v>2.254</v>
      </c>
      <c r="H5" t="e">
        <f t="shared" si="0"/>
        <v>#DIV/0!</v>
      </c>
      <c r="I5" s="6">
        <v>2.254</v>
      </c>
      <c r="K5">
        <v>2003</v>
      </c>
      <c r="M5" s="7"/>
      <c r="N5" s="7"/>
    </row>
    <row r="6" spans="1:37" x14ac:dyDescent="0.3">
      <c r="A6">
        <v>2004</v>
      </c>
      <c r="C6" s="6">
        <v>2.8730000000000002</v>
      </c>
      <c r="H6" t="e">
        <f t="shared" si="0"/>
        <v>#DIV/0!</v>
      </c>
      <c r="I6" s="6">
        <v>2.8730000000000002</v>
      </c>
      <c r="K6">
        <v>2004</v>
      </c>
      <c r="M6" s="7"/>
      <c r="N6" s="7"/>
    </row>
    <row r="7" spans="1:37" x14ac:dyDescent="0.3">
      <c r="A7">
        <v>2005</v>
      </c>
      <c r="C7" s="6">
        <v>5.24</v>
      </c>
      <c r="H7" t="e">
        <f t="shared" si="0"/>
        <v>#DIV/0!</v>
      </c>
      <c r="I7" s="6">
        <v>5.24</v>
      </c>
      <c r="K7">
        <v>2005</v>
      </c>
      <c r="M7" s="7"/>
      <c r="N7" s="7"/>
    </row>
    <row r="8" spans="1:37" x14ac:dyDescent="0.3">
      <c r="A8">
        <v>2006</v>
      </c>
      <c r="C8" s="6">
        <v>4.0179999999999998</v>
      </c>
      <c r="H8" t="e">
        <f t="shared" si="0"/>
        <v>#DIV/0!</v>
      </c>
      <c r="I8" s="6">
        <v>4.0179999999999998</v>
      </c>
      <c r="K8">
        <v>2006</v>
      </c>
      <c r="M8" s="7"/>
      <c r="N8" s="7"/>
    </row>
    <row r="9" spans="1:37" x14ac:dyDescent="0.3">
      <c r="A9">
        <v>2007</v>
      </c>
      <c r="C9" s="6">
        <v>3.1930000000000001</v>
      </c>
      <c r="H9" t="e">
        <f t="shared" si="0"/>
        <v>#DIV/0!</v>
      </c>
      <c r="I9" s="6">
        <v>3.1930000000000001</v>
      </c>
      <c r="K9">
        <v>2007</v>
      </c>
      <c r="M9" s="7"/>
      <c r="N9" s="7"/>
    </row>
    <row r="10" spans="1:37" x14ac:dyDescent="0.3">
      <c r="A10">
        <v>2008</v>
      </c>
      <c r="C10" s="6">
        <v>3.9849999999999999</v>
      </c>
      <c r="H10" t="e">
        <f t="shared" si="0"/>
        <v>#DIV/0!</v>
      </c>
      <c r="I10" s="6">
        <v>3.9849999999999999</v>
      </c>
      <c r="K10">
        <v>2008</v>
      </c>
      <c r="M10" s="7"/>
      <c r="N10" s="7"/>
    </row>
    <row r="11" spans="1:37" x14ac:dyDescent="0.3">
      <c r="A11">
        <v>2009</v>
      </c>
      <c r="C11" s="6">
        <v>6.7409999999999997</v>
      </c>
      <c r="H11" t="e">
        <f t="shared" si="0"/>
        <v>#DIV/0!</v>
      </c>
      <c r="I11" s="6">
        <v>6.7409999999999997</v>
      </c>
      <c r="K11">
        <v>2009</v>
      </c>
      <c r="M11" s="7"/>
      <c r="N11" s="7"/>
    </row>
    <row r="12" spans="1:37" x14ac:dyDescent="0.3">
      <c r="A12">
        <v>2010</v>
      </c>
      <c r="B12">
        <f t="shared" ref="B12" si="1">ROUND(C12*1000/D12,0)</f>
        <v>101</v>
      </c>
      <c r="C12" s="6">
        <v>4.5339999999999998</v>
      </c>
      <c r="D12">
        <v>45</v>
      </c>
      <c r="E12" s="8">
        <v>2630</v>
      </c>
      <c r="H12">
        <f t="shared" si="0"/>
        <v>101</v>
      </c>
      <c r="I12" s="6">
        <v>4.5339999999999998</v>
      </c>
      <c r="J12">
        <v>45</v>
      </c>
      <c r="K12">
        <v>2010</v>
      </c>
      <c r="L12" s="8">
        <v>2630</v>
      </c>
      <c r="M12" s="7"/>
      <c r="N12" s="7"/>
    </row>
    <row r="13" spans="1:37" x14ac:dyDescent="0.3">
      <c r="A13">
        <v>2011</v>
      </c>
      <c r="B13">
        <f>B12+H13</f>
        <v>227</v>
      </c>
      <c r="C13">
        <f>C12+I13</f>
        <v>10.984999999999999</v>
      </c>
      <c r="D13">
        <v>51</v>
      </c>
      <c r="E13" s="8">
        <v>1323</v>
      </c>
      <c r="H13">
        <f t="shared" si="0"/>
        <v>126</v>
      </c>
      <c r="I13" s="6">
        <v>6.4509999999999996</v>
      </c>
      <c r="J13">
        <v>51</v>
      </c>
      <c r="K13">
        <v>2011</v>
      </c>
      <c r="L13" s="8">
        <v>1323</v>
      </c>
      <c r="M13" s="7"/>
      <c r="N13" s="7"/>
    </row>
    <row r="14" spans="1:37" x14ac:dyDescent="0.3">
      <c r="A14">
        <v>2012</v>
      </c>
      <c r="B14">
        <f t="shared" ref="B14:B24" si="2">B13+H14</f>
        <v>336</v>
      </c>
      <c r="C14">
        <f t="shared" ref="C14:C24" si="3">C13+I14</f>
        <v>16.119</v>
      </c>
      <c r="D14" s="4">
        <v>47</v>
      </c>
      <c r="E14" s="8">
        <v>1519</v>
      </c>
      <c r="H14">
        <f t="shared" si="0"/>
        <v>109</v>
      </c>
      <c r="I14" s="6">
        <v>5.1340000000000003</v>
      </c>
      <c r="J14" s="4">
        <v>47</v>
      </c>
      <c r="K14">
        <v>2012</v>
      </c>
      <c r="L14" s="8">
        <v>1519</v>
      </c>
      <c r="M14" s="7"/>
      <c r="N14" s="7"/>
    </row>
    <row r="15" spans="1:37" x14ac:dyDescent="0.3">
      <c r="A15">
        <v>2013</v>
      </c>
      <c r="B15">
        <f t="shared" si="2"/>
        <v>492</v>
      </c>
      <c r="C15">
        <f t="shared" si="3"/>
        <v>23.774000000000001</v>
      </c>
      <c r="D15" s="4">
        <v>49</v>
      </c>
      <c r="E15" s="8">
        <v>3076</v>
      </c>
      <c r="H15">
        <f t="shared" si="0"/>
        <v>156</v>
      </c>
      <c r="I15" s="6">
        <v>7.6550000000000002</v>
      </c>
      <c r="J15" s="4">
        <v>49</v>
      </c>
      <c r="K15">
        <v>2013</v>
      </c>
      <c r="L15" s="8">
        <v>3076</v>
      </c>
      <c r="M15" s="7"/>
      <c r="N15" s="7"/>
    </row>
    <row r="16" spans="1:37" x14ac:dyDescent="0.3">
      <c r="A16">
        <v>2014</v>
      </c>
      <c r="B16">
        <f t="shared" si="2"/>
        <v>612</v>
      </c>
      <c r="C16">
        <f t="shared" si="3"/>
        <v>29.64</v>
      </c>
      <c r="D16" s="4">
        <v>49</v>
      </c>
      <c r="E16" s="8">
        <v>3030</v>
      </c>
      <c r="H16">
        <f t="shared" si="0"/>
        <v>120</v>
      </c>
      <c r="I16" s="6">
        <v>5.8659999999999997</v>
      </c>
      <c r="J16" s="4">
        <v>49</v>
      </c>
      <c r="K16">
        <v>2014</v>
      </c>
      <c r="L16" s="8">
        <v>3030</v>
      </c>
      <c r="M16" s="7"/>
      <c r="N16" s="7"/>
    </row>
    <row r="17" spans="1:14" x14ac:dyDescent="0.3">
      <c r="A17">
        <v>2015</v>
      </c>
      <c r="B17">
        <f t="shared" si="2"/>
        <v>727</v>
      </c>
      <c r="C17">
        <f t="shared" si="3"/>
        <v>35.378999999999998</v>
      </c>
      <c r="D17" s="4">
        <v>50</v>
      </c>
      <c r="E17" s="8">
        <v>2633</v>
      </c>
      <c r="H17">
        <f t="shared" si="0"/>
        <v>115</v>
      </c>
      <c r="I17" s="6">
        <v>5.7389999999999999</v>
      </c>
      <c r="J17" s="4">
        <v>50</v>
      </c>
      <c r="K17">
        <v>2015</v>
      </c>
      <c r="L17" s="8">
        <v>2633</v>
      </c>
      <c r="M17" s="7"/>
      <c r="N17" s="7"/>
    </row>
    <row r="18" spans="1:14" x14ac:dyDescent="0.3">
      <c r="A18">
        <v>2016</v>
      </c>
      <c r="B18">
        <f t="shared" si="2"/>
        <v>865</v>
      </c>
      <c r="C18">
        <f t="shared" si="3"/>
        <v>44.318999999999996</v>
      </c>
      <c r="D18" s="4">
        <v>65</v>
      </c>
      <c r="E18" s="8">
        <v>2210</v>
      </c>
      <c r="H18">
        <f t="shared" si="0"/>
        <v>138</v>
      </c>
      <c r="I18" s="6">
        <v>8.94</v>
      </c>
      <c r="J18" s="4">
        <v>65</v>
      </c>
      <c r="K18">
        <v>2016</v>
      </c>
      <c r="L18" s="8">
        <v>2210</v>
      </c>
      <c r="M18" s="7"/>
      <c r="N18" s="7"/>
    </row>
    <row r="19" spans="1:14" x14ac:dyDescent="0.3">
      <c r="A19">
        <v>2017</v>
      </c>
      <c r="B19">
        <f t="shared" si="2"/>
        <v>961</v>
      </c>
      <c r="C19">
        <f t="shared" si="3"/>
        <v>49.900999999999996</v>
      </c>
      <c r="D19" s="4">
        <v>58</v>
      </c>
      <c r="E19" s="8">
        <v>2944</v>
      </c>
      <c r="H19">
        <f t="shared" si="0"/>
        <v>96</v>
      </c>
      <c r="I19" s="6">
        <v>5.5819999999999999</v>
      </c>
      <c r="J19" s="4">
        <v>58</v>
      </c>
      <c r="K19">
        <v>2017</v>
      </c>
      <c r="L19" s="8">
        <v>2944</v>
      </c>
      <c r="M19" s="7"/>
      <c r="N19" s="7"/>
    </row>
    <row r="20" spans="1:14" x14ac:dyDescent="0.3">
      <c r="A20">
        <v>2018</v>
      </c>
      <c r="B20">
        <f t="shared" si="2"/>
        <v>1124</v>
      </c>
      <c r="C20">
        <f t="shared" si="3"/>
        <v>57.088999999999999</v>
      </c>
      <c r="D20" s="4">
        <v>44</v>
      </c>
      <c r="E20" s="8">
        <v>1720</v>
      </c>
      <c r="H20">
        <f t="shared" si="0"/>
        <v>163</v>
      </c>
      <c r="I20" s="6">
        <v>7.1879999999999997</v>
      </c>
      <c r="J20" s="4">
        <v>44</v>
      </c>
      <c r="K20">
        <v>2018</v>
      </c>
      <c r="L20" s="8">
        <v>1720</v>
      </c>
      <c r="M20" s="7"/>
      <c r="N20" s="7"/>
    </row>
    <row r="21" spans="1:14" x14ac:dyDescent="0.3">
      <c r="A21">
        <v>2019</v>
      </c>
      <c r="B21">
        <f t="shared" si="2"/>
        <v>1252</v>
      </c>
      <c r="C21">
        <f t="shared" si="3"/>
        <v>63.094000000000001</v>
      </c>
      <c r="D21" s="4">
        <v>47</v>
      </c>
      <c r="E21" s="8">
        <v>2175</v>
      </c>
      <c r="H21">
        <f t="shared" si="0"/>
        <v>128</v>
      </c>
      <c r="I21" s="6">
        <v>6.0049999999999999</v>
      </c>
      <c r="J21" s="4">
        <v>47</v>
      </c>
      <c r="K21">
        <v>2019</v>
      </c>
      <c r="L21" s="8">
        <v>2175</v>
      </c>
      <c r="M21" s="7"/>
      <c r="N21" s="7"/>
    </row>
    <row r="22" spans="1:14" x14ac:dyDescent="0.3">
      <c r="A22">
        <v>2020</v>
      </c>
      <c r="B22">
        <f t="shared" si="2"/>
        <v>1436</v>
      </c>
      <c r="C22">
        <f t="shared" si="3"/>
        <v>72.131</v>
      </c>
      <c r="D22" s="4">
        <v>49</v>
      </c>
      <c r="E22" s="8">
        <v>2550</v>
      </c>
      <c r="H22">
        <f t="shared" si="0"/>
        <v>184</v>
      </c>
      <c r="I22" s="6">
        <v>9.0370000000000008</v>
      </c>
      <c r="J22" s="4">
        <v>49</v>
      </c>
      <c r="K22">
        <v>2020</v>
      </c>
      <c r="L22" s="8">
        <v>2550</v>
      </c>
      <c r="M22" s="7"/>
      <c r="N22" s="7"/>
    </row>
    <row r="23" spans="1:14" x14ac:dyDescent="0.3">
      <c r="A23">
        <v>2021</v>
      </c>
      <c r="B23">
        <f t="shared" si="2"/>
        <v>1570</v>
      </c>
      <c r="C23">
        <f t="shared" si="3"/>
        <v>80.197000000000003</v>
      </c>
      <c r="D23" s="4">
        <v>60</v>
      </c>
      <c r="E23" s="8">
        <v>2277</v>
      </c>
      <c r="H23">
        <f t="shared" si="0"/>
        <v>134</v>
      </c>
      <c r="I23" s="6">
        <v>8.0660000000000007</v>
      </c>
      <c r="J23" s="4">
        <v>60</v>
      </c>
      <c r="K23">
        <v>2021</v>
      </c>
      <c r="L23" s="8">
        <v>2277</v>
      </c>
      <c r="M23" s="7"/>
      <c r="N23" s="7"/>
    </row>
    <row r="24" spans="1:14" x14ac:dyDescent="0.3">
      <c r="A24">
        <v>2022</v>
      </c>
      <c r="B24">
        <f t="shared" si="2"/>
        <v>1677</v>
      </c>
      <c r="C24">
        <f t="shared" si="3"/>
        <v>87.808000000000007</v>
      </c>
      <c r="D24" s="4">
        <v>71</v>
      </c>
      <c r="F24" s="8"/>
      <c r="H24">
        <f t="shared" si="0"/>
        <v>107</v>
      </c>
      <c r="I24" s="6">
        <v>7.6109999999999998</v>
      </c>
      <c r="J24" s="4">
        <v>71</v>
      </c>
      <c r="K24">
        <v>2022</v>
      </c>
      <c r="L24" s="8"/>
      <c r="M24" s="7"/>
      <c r="N24" s="7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D2C0-5215-4EE0-97E9-AC9949ADE8FE}">
  <dimension ref="A1:U3344"/>
  <sheetViews>
    <sheetView workbookViewId="0">
      <selection activeCell="B3" sqref="B3:C52"/>
    </sheetView>
  </sheetViews>
  <sheetFormatPr defaultRowHeight="14.4" x14ac:dyDescent="0.3"/>
  <sheetData>
    <row r="1" spans="1:21" x14ac:dyDescent="0.3">
      <c r="A1" t="s">
        <v>3</v>
      </c>
      <c r="B1" t="s">
        <v>4</v>
      </c>
      <c r="C1" t="s">
        <v>0</v>
      </c>
      <c r="D1" t="s">
        <v>1</v>
      </c>
      <c r="E1" t="s">
        <v>2</v>
      </c>
      <c r="G1" s="13" t="s">
        <v>5</v>
      </c>
      <c r="H1" s="13" t="s">
        <v>66</v>
      </c>
      <c r="I1" s="13" t="s">
        <v>1</v>
      </c>
      <c r="J1" s="13" t="s">
        <v>3</v>
      </c>
      <c r="K1" s="13" t="s">
        <v>2</v>
      </c>
      <c r="R1" t="s">
        <v>67</v>
      </c>
    </row>
    <row r="2" spans="1:21" x14ac:dyDescent="0.3">
      <c r="A2" t="s">
        <v>22</v>
      </c>
      <c r="B2">
        <v>10</v>
      </c>
      <c r="C2">
        <v>1.55</v>
      </c>
      <c r="D2">
        <v>155</v>
      </c>
      <c r="G2">
        <v>10</v>
      </c>
      <c r="H2">
        <v>1.55</v>
      </c>
      <c r="I2">
        <v>155</v>
      </c>
      <c r="J2" t="s">
        <v>22</v>
      </c>
      <c r="O2" t="s">
        <v>65</v>
      </c>
      <c r="P2" t="s">
        <v>20</v>
      </c>
      <c r="R2" t="s">
        <v>3</v>
      </c>
      <c r="S2" t="s">
        <v>66</v>
      </c>
      <c r="T2" t="s">
        <v>5</v>
      </c>
      <c r="U2" t="s">
        <v>1</v>
      </c>
    </row>
    <row r="3" spans="1:21" x14ac:dyDescent="0.3">
      <c r="A3">
        <v>1971</v>
      </c>
      <c r="B3">
        <f>B2+G3</f>
        <v>12</v>
      </c>
      <c r="C3">
        <f>C2+H3</f>
        <v>1.6990000000000001</v>
      </c>
      <c r="D3">
        <f>I3</f>
        <v>75</v>
      </c>
      <c r="G3">
        <v>2</v>
      </c>
      <c r="H3">
        <v>0.14899999999999999</v>
      </c>
      <c r="I3">
        <v>75</v>
      </c>
      <c r="J3">
        <v>1971</v>
      </c>
      <c r="K3">
        <v>3564</v>
      </c>
      <c r="N3">
        <v>1944</v>
      </c>
      <c r="O3">
        <v>144</v>
      </c>
      <c r="P3">
        <v>1</v>
      </c>
      <c r="R3" t="s">
        <v>22</v>
      </c>
      <c r="S3">
        <f>ROUND(SUMIF($N$3:$N$3344,$R3,O$3:O$3344)/1000,3)</f>
        <v>1.55</v>
      </c>
      <c r="T3">
        <f>SUMIF($N$3:$N$3344,$R3,P$3:P$3344)</f>
        <v>10</v>
      </c>
      <c r="U3">
        <f>ROUND(1000*S3/T3,0)</f>
        <v>155</v>
      </c>
    </row>
    <row r="4" spans="1:21" x14ac:dyDescent="0.3">
      <c r="A4">
        <v>1972</v>
      </c>
      <c r="B4">
        <f t="shared" ref="B4:B52" si="0">B3+G4</f>
        <v>12</v>
      </c>
      <c r="C4">
        <f t="shared" ref="C4:C52" si="1">C3+H4</f>
        <v>1.6990000000000001</v>
      </c>
      <c r="G4">
        <v>0</v>
      </c>
      <c r="H4">
        <v>0</v>
      </c>
      <c r="I4" t="e">
        <v>#DIV/0!</v>
      </c>
      <c r="J4">
        <v>1972</v>
      </c>
      <c r="K4">
        <v>3168</v>
      </c>
      <c r="N4">
        <v>1959</v>
      </c>
      <c r="O4">
        <v>141</v>
      </c>
      <c r="P4">
        <v>1</v>
      </c>
      <c r="R4">
        <v>1971</v>
      </c>
      <c r="S4">
        <f t="shared" ref="S4:S53" si="2">ROUND(SUMIF($N$3:$N$3344,$R4,O$3:O$3344)/1000,3)</f>
        <v>0.14899999999999999</v>
      </c>
      <c r="T4">
        <f t="shared" ref="T4:T53" si="3">SUMIF($N$3:$N$3344,$R4,P$3:P$3344)</f>
        <v>2</v>
      </c>
      <c r="U4">
        <f t="shared" ref="U4:U53" si="4">ROUND(1000*S4/T4,0)</f>
        <v>75</v>
      </c>
    </row>
    <row r="5" spans="1:21" x14ac:dyDescent="0.3">
      <c r="A5">
        <v>1973</v>
      </c>
      <c r="B5">
        <f t="shared" si="0"/>
        <v>20</v>
      </c>
      <c r="C5">
        <f t="shared" si="1"/>
        <v>3.7930000000000001</v>
      </c>
      <c r="D5">
        <f t="shared" ref="D5:D52" si="5">I5</f>
        <v>262</v>
      </c>
      <c r="G5">
        <v>8</v>
      </c>
      <c r="H5">
        <v>2.0939999999999999</v>
      </c>
      <c r="I5">
        <v>262</v>
      </c>
      <c r="J5">
        <v>1973</v>
      </c>
      <c r="K5">
        <v>2772</v>
      </c>
      <c r="N5">
        <v>1959</v>
      </c>
      <c r="O5">
        <v>141</v>
      </c>
      <c r="P5">
        <v>1</v>
      </c>
      <c r="R5">
        <v>1972</v>
      </c>
      <c r="S5">
        <f t="shared" si="2"/>
        <v>0</v>
      </c>
      <c r="T5">
        <f t="shared" si="3"/>
        <v>0</v>
      </c>
      <c r="U5" t="e">
        <f t="shared" si="4"/>
        <v>#DIV/0!</v>
      </c>
    </row>
    <row r="6" spans="1:21" x14ac:dyDescent="0.3">
      <c r="A6">
        <v>1974</v>
      </c>
      <c r="B6">
        <f t="shared" si="0"/>
        <v>29</v>
      </c>
      <c r="C6">
        <f t="shared" si="1"/>
        <v>5.952</v>
      </c>
      <c r="D6">
        <f t="shared" si="5"/>
        <v>240</v>
      </c>
      <c r="G6">
        <v>9</v>
      </c>
      <c r="H6">
        <v>2.1589999999999998</v>
      </c>
      <c r="I6">
        <v>240</v>
      </c>
      <c r="J6">
        <v>1974</v>
      </c>
      <c r="K6">
        <v>2376</v>
      </c>
      <c r="N6">
        <v>1963</v>
      </c>
      <c r="O6">
        <v>232</v>
      </c>
      <c r="P6">
        <v>1</v>
      </c>
      <c r="R6">
        <v>1973</v>
      </c>
      <c r="S6">
        <f t="shared" si="2"/>
        <v>2.0939999999999999</v>
      </c>
      <c r="T6">
        <f t="shared" si="3"/>
        <v>8</v>
      </c>
      <c r="U6">
        <f t="shared" si="4"/>
        <v>262</v>
      </c>
    </row>
    <row r="7" spans="1:21" x14ac:dyDescent="0.3">
      <c r="A7">
        <v>1975</v>
      </c>
      <c r="B7">
        <f t="shared" si="0"/>
        <v>35</v>
      </c>
      <c r="C7">
        <f t="shared" si="1"/>
        <v>7.4379999999999997</v>
      </c>
      <c r="D7">
        <f t="shared" si="5"/>
        <v>248</v>
      </c>
      <c r="G7">
        <v>6</v>
      </c>
      <c r="H7">
        <v>1.486</v>
      </c>
      <c r="I7">
        <v>248</v>
      </c>
      <c r="J7">
        <v>1975</v>
      </c>
      <c r="K7">
        <v>1980</v>
      </c>
      <c r="N7">
        <v>1963</v>
      </c>
      <c r="O7">
        <v>70</v>
      </c>
      <c r="P7">
        <v>1</v>
      </c>
      <c r="R7">
        <v>1974</v>
      </c>
      <c r="S7">
        <f t="shared" si="2"/>
        <v>2.1589999999999998</v>
      </c>
      <c r="T7">
        <f t="shared" si="3"/>
        <v>9</v>
      </c>
      <c r="U7">
        <f t="shared" si="4"/>
        <v>240</v>
      </c>
    </row>
    <row r="8" spans="1:21" x14ac:dyDescent="0.3">
      <c r="A8">
        <v>1976</v>
      </c>
      <c r="B8">
        <f t="shared" si="0"/>
        <v>42</v>
      </c>
      <c r="C8">
        <f t="shared" si="1"/>
        <v>8.9669999999999987</v>
      </c>
      <c r="D8">
        <f t="shared" si="5"/>
        <v>218</v>
      </c>
      <c r="G8">
        <v>7</v>
      </c>
      <c r="H8">
        <v>1.5289999999999999</v>
      </c>
      <c r="I8">
        <v>218</v>
      </c>
      <c r="J8">
        <v>1976</v>
      </c>
      <c r="K8">
        <v>1921</v>
      </c>
      <c r="N8">
        <v>1964</v>
      </c>
      <c r="O8">
        <v>186</v>
      </c>
      <c r="P8">
        <v>1</v>
      </c>
      <c r="R8">
        <v>1975</v>
      </c>
      <c r="S8">
        <f t="shared" si="2"/>
        <v>1.486</v>
      </c>
      <c r="T8">
        <f t="shared" si="3"/>
        <v>6</v>
      </c>
      <c r="U8">
        <f t="shared" si="4"/>
        <v>248</v>
      </c>
    </row>
    <row r="9" spans="1:21" x14ac:dyDescent="0.3">
      <c r="A9">
        <v>1977</v>
      </c>
      <c r="B9">
        <f t="shared" si="0"/>
        <v>51</v>
      </c>
      <c r="C9">
        <f t="shared" si="1"/>
        <v>10.524999999999999</v>
      </c>
      <c r="D9">
        <f t="shared" si="5"/>
        <v>173</v>
      </c>
      <c r="G9">
        <v>9</v>
      </c>
      <c r="H9">
        <v>1.5580000000000001</v>
      </c>
      <c r="I9">
        <v>173</v>
      </c>
      <c r="J9">
        <v>1977</v>
      </c>
      <c r="K9">
        <v>1861</v>
      </c>
      <c r="N9">
        <v>1964</v>
      </c>
      <c r="O9">
        <v>25</v>
      </c>
      <c r="P9">
        <v>1</v>
      </c>
      <c r="R9">
        <v>1976</v>
      </c>
      <c r="S9">
        <f t="shared" si="2"/>
        <v>1.5289999999999999</v>
      </c>
      <c r="T9">
        <f t="shared" si="3"/>
        <v>7</v>
      </c>
      <c r="U9">
        <f t="shared" si="4"/>
        <v>218</v>
      </c>
    </row>
    <row r="10" spans="1:21" x14ac:dyDescent="0.3">
      <c r="A10">
        <v>1978</v>
      </c>
      <c r="B10">
        <f t="shared" si="0"/>
        <v>51</v>
      </c>
      <c r="C10">
        <f t="shared" si="1"/>
        <v>10.524999999999999</v>
      </c>
      <c r="G10">
        <v>0</v>
      </c>
      <c r="H10">
        <v>0</v>
      </c>
      <c r="I10" t="e">
        <v>#DIV/0!</v>
      </c>
      <c r="J10">
        <v>1978</v>
      </c>
      <c r="K10">
        <v>1802</v>
      </c>
      <c r="N10">
        <v>1965</v>
      </c>
      <c r="O10">
        <v>50</v>
      </c>
      <c r="P10">
        <v>1</v>
      </c>
      <c r="R10">
        <v>1977</v>
      </c>
      <c r="S10">
        <f t="shared" si="2"/>
        <v>1.5580000000000001</v>
      </c>
      <c r="T10">
        <f t="shared" si="3"/>
        <v>9</v>
      </c>
      <c r="U10">
        <f t="shared" si="4"/>
        <v>173</v>
      </c>
    </row>
    <row r="11" spans="1:21" x14ac:dyDescent="0.3">
      <c r="A11">
        <v>1979</v>
      </c>
      <c r="B11">
        <f t="shared" si="0"/>
        <v>55</v>
      </c>
      <c r="C11">
        <f t="shared" si="1"/>
        <v>13.603999999999999</v>
      </c>
      <c r="D11">
        <f t="shared" si="5"/>
        <v>770</v>
      </c>
      <c r="G11">
        <v>4</v>
      </c>
      <c r="H11">
        <v>3.0790000000000002</v>
      </c>
      <c r="I11">
        <v>770</v>
      </c>
      <c r="J11">
        <v>1979</v>
      </c>
      <c r="K11">
        <v>1742</v>
      </c>
      <c r="N11">
        <v>1966</v>
      </c>
      <c r="O11">
        <v>29</v>
      </c>
      <c r="P11">
        <v>1</v>
      </c>
      <c r="R11">
        <v>1978</v>
      </c>
      <c r="S11">
        <f t="shared" si="2"/>
        <v>0</v>
      </c>
      <c r="T11">
        <f t="shared" si="3"/>
        <v>0</v>
      </c>
      <c r="U11" t="e">
        <f t="shared" si="4"/>
        <v>#DIV/0!</v>
      </c>
    </row>
    <row r="12" spans="1:21" x14ac:dyDescent="0.3">
      <c r="A12">
        <v>1980</v>
      </c>
      <c r="B12">
        <f t="shared" si="0"/>
        <v>61</v>
      </c>
      <c r="C12">
        <f t="shared" si="1"/>
        <v>14.437999999999999</v>
      </c>
      <c r="D12">
        <f t="shared" si="5"/>
        <v>139</v>
      </c>
      <c r="G12">
        <v>6</v>
      </c>
      <c r="H12">
        <v>0.83399999999999996</v>
      </c>
      <c r="I12">
        <v>139</v>
      </c>
      <c r="J12">
        <v>1980</v>
      </c>
      <c r="K12">
        <v>1683</v>
      </c>
      <c r="N12">
        <v>1968</v>
      </c>
      <c r="O12">
        <v>532</v>
      </c>
      <c r="P12">
        <v>1</v>
      </c>
      <c r="R12">
        <v>1979</v>
      </c>
      <c r="S12">
        <f t="shared" si="2"/>
        <v>3.0790000000000002</v>
      </c>
      <c r="T12">
        <f t="shared" si="3"/>
        <v>4</v>
      </c>
      <c r="U12">
        <f t="shared" si="4"/>
        <v>770</v>
      </c>
    </row>
    <row r="13" spans="1:21" x14ac:dyDescent="0.3">
      <c r="A13">
        <v>1981</v>
      </c>
      <c r="B13">
        <f t="shared" si="0"/>
        <v>67</v>
      </c>
      <c r="C13">
        <f t="shared" si="1"/>
        <v>15.735999999999999</v>
      </c>
      <c r="D13">
        <f t="shared" si="5"/>
        <v>216</v>
      </c>
      <c r="E13">
        <v>1032</v>
      </c>
      <c r="G13">
        <v>6</v>
      </c>
      <c r="H13">
        <v>1.298</v>
      </c>
      <c r="I13">
        <v>216</v>
      </c>
      <c r="J13">
        <v>1981</v>
      </c>
      <c r="K13">
        <v>1639</v>
      </c>
      <c r="N13">
        <v>1971</v>
      </c>
      <c r="O13">
        <v>129</v>
      </c>
      <c r="P13">
        <v>1</v>
      </c>
      <c r="R13">
        <v>1980</v>
      </c>
      <c r="S13">
        <f t="shared" si="2"/>
        <v>0.83399999999999996</v>
      </c>
      <c r="T13">
        <f t="shared" si="3"/>
        <v>6</v>
      </c>
      <c r="U13">
        <f t="shared" si="4"/>
        <v>139</v>
      </c>
    </row>
    <row r="14" spans="1:21" x14ac:dyDescent="0.3">
      <c r="A14">
        <v>1982</v>
      </c>
      <c r="B14">
        <f t="shared" si="0"/>
        <v>70</v>
      </c>
      <c r="C14">
        <f t="shared" si="1"/>
        <v>16.270999999999997</v>
      </c>
      <c r="D14">
        <f t="shared" si="5"/>
        <v>178</v>
      </c>
      <c r="E14">
        <v>1018</v>
      </c>
      <c r="G14">
        <v>3</v>
      </c>
      <c r="H14">
        <v>0.53500000000000003</v>
      </c>
      <c r="I14">
        <v>178</v>
      </c>
      <c r="J14">
        <v>1982</v>
      </c>
      <c r="K14">
        <v>1596</v>
      </c>
      <c r="N14">
        <v>1971</v>
      </c>
      <c r="O14">
        <v>20</v>
      </c>
      <c r="P14">
        <v>1</v>
      </c>
      <c r="R14">
        <v>1981</v>
      </c>
      <c r="S14">
        <f t="shared" si="2"/>
        <v>1.298</v>
      </c>
      <c r="T14">
        <f t="shared" si="3"/>
        <v>6</v>
      </c>
      <c r="U14">
        <f t="shared" si="4"/>
        <v>216</v>
      </c>
    </row>
    <row r="15" spans="1:21" x14ac:dyDescent="0.3">
      <c r="A15">
        <v>1983</v>
      </c>
      <c r="B15">
        <f t="shared" si="0"/>
        <v>74</v>
      </c>
      <c r="C15">
        <f t="shared" si="1"/>
        <v>17.317999999999998</v>
      </c>
      <c r="D15">
        <f t="shared" si="5"/>
        <v>262</v>
      </c>
      <c r="E15">
        <v>907</v>
      </c>
      <c r="G15">
        <v>4</v>
      </c>
      <c r="H15">
        <v>1.0469999999999999</v>
      </c>
      <c r="I15">
        <v>262</v>
      </c>
      <c r="J15">
        <v>1983</v>
      </c>
      <c r="K15">
        <v>1552</v>
      </c>
      <c r="N15">
        <v>1973</v>
      </c>
      <c r="O15">
        <v>61.13</v>
      </c>
      <c r="P15">
        <v>1</v>
      </c>
      <c r="R15">
        <v>1982</v>
      </c>
      <c r="S15">
        <f t="shared" si="2"/>
        <v>0.53500000000000003</v>
      </c>
      <c r="T15">
        <f t="shared" si="3"/>
        <v>3</v>
      </c>
      <c r="U15">
        <f t="shared" si="4"/>
        <v>178</v>
      </c>
    </row>
    <row r="16" spans="1:21" x14ac:dyDescent="0.3">
      <c r="A16">
        <v>1984</v>
      </c>
      <c r="B16">
        <f t="shared" si="0"/>
        <v>76</v>
      </c>
      <c r="C16">
        <f t="shared" si="1"/>
        <v>18.525999999999996</v>
      </c>
      <c r="D16">
        <f t="shared" si="5"/>
        <v>604</v>
      </c>
      <c r="G16">
        <v>2</v>
      </c>
      <c r="H16">
        <v>1.208</v>
      </c>
      <c r="I16">
        <v>604</v>
      </c>
      <c r="J16">
        <v>1984</v>
      </c>
      <c r="K16">
        <v>1509</v>
      </c>
      <c r="N16">
        <v>1973</v>
      </c>
      <c r="O16">
        <v>475</v>
      </c>
      <c r="P16">
        <v>1</v>
      </c>
      <c r="R16">
        <v>1983</v>
      </c>
      <c r="S16">
        <f t="shared" si="2"/>
        <v>1.0469999999999999</v>
      </c>
      <c r="T16">
        <f t="shared" si="3"/>
        <v>4</v>
      </c>
      <c r="U16">
        <f t="shared" si="4"/>
        <v>262</v>
      </c>
    </row>
    <row r="17" spans="1:21" x14ac:dyDescent="0.3">
      <c r="A17">
        <v>1985</v>
      </c>
      <c r="B17">
        <f t="shared" si="0"/>
        <v>79</v>
      </c>
      <c r="C17">
        <f t="shared" si="1"/>
        <v>19.356999999999996</v>
      </c>
      <c r="D17">
        <f t="shared" si="5"/>
        <v>277</v>
      </c>
      <c r="E17">
        <v>1137</v>
      </c>
      <c r="G17">
        <v>3</v>
      </c>
      <c r="H17">
        <v>0.83099999999999996</v>
      </c>
      <c r="I17">
        <v>277</v>
      </c>
      <c r="J17">
        <v>1985</v>
      </c>
      <c r="K17">
        <v>1465</v>
      </c>
      <c r="N17">
        <v>1973</v>
      </c>
      <c r="O17">
        <v>383</v>
      </c>
      <c r="P17">
        <v>1</v>
      </c>
      <c r="R17">
        <v>1984</v>
      </c>
      <c r="S17">
        <f t="shared" si="2"/>
        <v>1.208</v>
      </c>
      <c r="T17">
        <f t="shared" si="3"/>
        <v>2</v>
      </c>
      <c r="U17">
        <f t="shared" si="4"/>
        <v>604</v>
      </c>
    </row>
    <row r="18" spans="1:21" x14ac:dyDescent="0.3">
      <c r="A18">
        <v>1986</v>
      </c>
      <c r="B18">
        <f t="shared" si="0"/>
        <v>88</v>
      </c>
      <c r="C18">
        <f t="shared" si="1"/>
        <v>20.749999999999996</v>
      </c>
      <c r="D18">
        <f t="shared" si="5"/>
        <v>155</v>
      </c>
      <c r="E18">
        <v>1184</v>
      </c>
      <c r="G18">
        <v>9</v>
      </c>
      <c r="H18">
        <v>1.393</v>
      </c>
      <c r="I18">
        <v>155</v>
      </c>
      <c r="J18">
        <v>1986</v>
      </c>
      <c r="K18">
        <v>1422</v>
      </c>
      <c r="N18">
        <v>1973</v>
      </c>
      <c r="O18">
        <v>55</v>
      </c>
      <c r="P18">
        <v>1</v>
      </c>
      <c r="R18">
        <v>1985</v>
      </c>
      <c r="S18">
        <f t="shared" si="2"/>
        <v>0.83099999999999996</v>
      </c>
      <c r="T18">
        <f t="shared" si="3"/>
        <v>3</v>
      </c>
      <c r="U18">
        <f t="shared" si="4"/>
        <v>277</v>
      </c>
    </row>
    <row r="19" spans="1:21" x14ac:dyDescent="0.3">
      <c r="A19">
        <v>1987</v>
      </c>
      <c r="B19">
        <f t="shared" si="0"/>
        <v>100</v>
      </c>
      <c r="C19">
        <f t="shared" si="1"/>
        <v>22.272999999999996</v>
      </c>
      <c r="D19">
        <f t="shared" si="5"/>
        <v>127</v>
      </c>
      <c r="E19">
        <v>1014</v>
      </c>
      <c r="G19">
        <v>12</v>
      </c>
      <c r="H19">
        <v>1.5229999999999999</v>
      </c>
      <c r="I19">
        <v>127</v>
      </c>
      <c r="J19">
        <v>1987</v>
      </c>
      <c r="K19">
        <v>1406</v>
      </c>
      <c r="N19">
        <v>1973</v>
      </c>
      <c r="O19">
        <v>355</v>
      </c>
      <c r="P19">
        <v>1</v>
      </c>
      <c r="R19">
        <v>1986</v>
      </c>
      <c r="S19">
        <f t="shared" si="2"/>
        <v>1.393</v>
      </c>
      <c r="T19">
        <f t="shared" si="3"/>
        <v>9</v>
      </c>
      <c r="U19">
        <f t="shared" si="4"/>
        <v>155</v>
      </c>
    </row>
    <row r="20" spans="1:21" x14ac:dyDescent="0.3">
      <c r="A20">
        <v>1988</v>
      </c>
      <c r="B20">
        <f t="shared" si="0"/>
        <v>122</v>
      </c>
      <c r="C20">
        <f t="shared" si="1"/>
        <v>26.634999999999998</v>
      </c>
      <c r="D20">
        <f t="shared" si="5"/>
        <v>198</v>
      </c>
      <c r="E20">
        <v>1247</v>
      </c>
      <c r="G20">
        <v>22</v>
      </c>
      <c r="H20">
        <v>4.3620000000000001</v>
      </c>
      <c r="I20">
        <v>198</v>
      </c>
      <c r="J20">
        <v>1988</v>
      </c>
      <c r="K20">
        <v>1396</v>
      </c>
      <c r="N20">
        <v>1973</v>
      </c>
      <c r="O20">
        <v>55</v>
      </c>
      <c r="P20">
        <v>1</v>
      </c>
      <c r="R20">
        <v>1987</v>
      </c>
      <c r="S20">
        <f t="shared" si="2"/>
        <v>1.5229999999999999</v>
      </c>
      <c r="T20">
        <f t="shared" si="3"/>
        <v>12</v>
      </c>
      <c r="U20">
        <f t="shared" si="4"/>
        <v>127</v>
      </c>
    </row>
    <row r="21" spans="1:21" x14ac:dyDescent="0.3">
      <c r="A21">
        <v>1989</v>
      </c>
      <c r="B21">
        <f t="shared" si="0"/>
        <v>134</v>
      </c>
      <c r="C21">
        <f t="shared" si="1"/>
        <v>29.069999999999997</v>
      </c>
      <c r="D21">
        <f t="shared" si="5"/>
        <v>203</v>
      </c>
      <c r="E21">
        <v>1032</v>
      </c>
      <c r="G21">
        <v>12</v>
      </c>
      <c r="H21">
        <v>2.4350000000000001</v>
      </c>
      <c r="I21">
        <v>203</v>
      </c>
      <c r="J21">
        <v>1989</v>
      </c>
      <c r="K21">
        <v>1386</v>
      </c>
      <c r="N21">
        <v>1973</v>
      </c>
      <c r="O21">
        <v>355</v>
      </c>
      <c r="P21">
        <v>1</v>
      </c>
      <c r="R21">
        <v>1988</v>
      </c>
      <c r="S21">
        <f t="shared" si="2"/>
        <v>4.3620000000000001</v>
      </c>
      <c r="T21">
        <f t="shared" si="3"/>
        <v>22</v>
      </c>
      <c r="U21">
        <f t="shared" si="4"/>
        <v>198</v>
      </c>
    </row>
    <row r="22" spans="1:21" x14ac:dyDescent="0.3">
      <c r="A22">
        <v>1990</v>
      </c>
      <c r="B22">
        <f t="shared" si="0"/>
        <v>145</v>
      </c>
      <c r="C22">
        <f t="shared" si="1"/>
        <v>31.270999999999997</v>
      </c>
      <c r="D22">
        <f t="shared" si="5"/>
        <v>200</v>
      </c>
      <c r="E22">
        <v>1267</v>
      </c>
      <c r="G22">
        <v>11</v>
      </c>
      <c r="H22">
        <v>2.2010000000000001</v>
      </c>
      <c r="I22">
        <v>200</v>
      </c>
      <c r="J22">
        <v>1990</v>
      </c>
      <c r="K22">
        <v>1376</v>
      </c>
      <c r="N22">
        <v>1973</v>
      </c>
      <c r="O22">
        <v>355</v>
      </c>
      <c r="P22">
        <v>1</v>
      </c>
      <c r="R22">
        <v>1989</v>
      </c>
      <c r="S22">
        <f t="shared" si="2"/>
        <v>2.4350000000000001</v>
      </c>
      <c r="T22">
        <f t="shared" si="3"/>
        <v>12</v>
      </c>
      <c r="U22">
        <f t="shared" si="4"/>
        <v>203</v>
      </c>
    </row>
    <row r="23" spans="1:21" x14ac:dyDescent="0.3">
      <c r="A23">
        <v>1991</v>
      </c>
      <c r="B23">
        <f t="shared" si="0"/>
        <v>169</v>
      </c>
      <c r="C23">
        <f t="shared" si="1"/>
        <v>35.080999999999996</v>
      </c>
      <c r="D23">
        <f t="shared" si="5"/>
        <v>159</v>
      </c>
      <c r="G23">
        <v>24</v>
      </c>
      <c r="H23">
        <v>3.81</v>
      </c>
      <c r="I23">
        <v>159</v>
      </c>
      <c r="J23">
        <v>1991</v>
      </c>
      <c r="K23">
        <v>1366</v>
      </c>
      <c r="N23">
        <v>1974</v>
      </c>
      <c r="O23">
        <v>340</v>
      </c>
      <c r="P23">
        <v>1</v>
      </c>
      <c r="R23">
        <v>1990</v>
      </c>
      <c r="S23">
        <f t="shared" si="2"/>
        <v>2.2010000000000001</v>
      </c>
      <c r="T23">
        <f t="shared" si="3"/>
        <v>11</v>
      </c>
      <c r="U23">
        <f t="shared" si="4"/>
        <v>200</v>
      </c>
    </row>
    <row r="24" spans="1:21" x14ac:dyDescent="0.3">
      <c r="A24">
        <v>1992</v>
      </c>
      <c r="B24">
        <f t="shared" si="0"/>
        <v>204</v>
      </c>
      <c r="C24">
        <f t="shared" si="1"/>
        <v>41.020999999999994</v>
      </c>
      <c r="D24">
        <f t="shared" si="5"/>
        <v>170</v>
      </c>
      <c r="E24">
        <v>1196</v>
      </c>
      <c r="G24">
        <v>35</v>
      </c>
      <c r="H24">
        <v>5.94</v>
      </c>
      <c r="I24">
        <v>170</v>
      </c>
      <c r="J24">
        <v>1992</v>
      </c>
      <c r="K24">
        <v>1356</v>
      </c>
      <c r="N24">
        <v>1974</v>
      </c>
      <c r="O24">
        <v>290</v>
      </c>
      <c r="P24">
        <v>1</v>
      </c>
      <c r="R24">
        <v>1991</v>
      </c>
      <c r="S24">
        <f t="shared" si="2"/>
        <v>3.81</v>
      </c>
      <c r="T24">
        <f t="shared" si="3"/>
        <v>24</v>
      </c>
      <c r="U24">
        <f t="shared" si="4"/>
        <v>159</v>
      </c>
    </row>
    <row r="25" spans="1:21" x14ac:dyDescent="0.3">
      <c r="A25">
        <v>1993</v>
      </c>
      <c r="B25">
        <f t="shared" si="0"/>
        <v>239</v>
      </c>
      <c r="C25">
        <f t="shared" si="1"/>
        <v>52.422999999999995</v>
      </c>
      <c r="D25">
        <f t="shared" si="5"/>
        <v>326</v>
      </c>
      <c r="E25">
        <v>1051</v>
      </c>
      <c r="G25">
        <v>35</v>
      </c>
      <c r="H25">
        <v>11.401999999999999</v>
      </c>
      <c r="I25">
        <v>326</v>
      </c>
      <c r="J25">
        <v>1993</v>
      </c>
      <c r="K25">
        <v>1346</v>
      </c>
      <c r="N25">
        <v>1974</v>
      </c>
      <c r="O25">
        <v>104</v>
      </c>
      <c r="P25">
        <v>1</v>
      </c>
      <c r="R25">
        <v>1992</v>
      </c>
      <c r="S25">
        <f t="shared" si="2"/>
        <v>5.94</v>
      </c>
      <c r="T25">
        <f t="shared" si="3"/>
        <v>35</v>
      </c>
      <c r="U25">
        <f t="shared" si="4"/>
        <v>170</v>
      </c>
    </row>
    <row r="26" spans="1:21" x14ac:dyDescent="0.3">
      <c r="A26">
        <v>1994</v>
      </c>
      <c r="B26">
        <f t="shared" si="0"/>
        <v>300</v>
      </c>
      <c r="C26">
        <f t="shared" si="1"/>
        <v>68.959000000000003</v>
      </c>
      <c r="D26">
        <f t="shared" si="5"/>
        <v>271</v>
      </c>
      <c r="E26">
        <v>885</v>
      </c>
      <c r="G26">
        <v>61</v>
      </c>
      <c r="H26">
        <v>16.536000000000001</v>
      </c>
      <c r="I26">
        <v>271</v>
      </c>
      <c r="J26">
        <v>1994</v>
      </c>
      <c r="K26">
        <v>1337</v>
      </c>
      <c r="N26">
        <v>1974</v>
      </c>
      <c r="O26">
        <v>104</v>
      </c>
      <c r="P26">
        <v>1</v>
      </c>
      <c r="R26">
        <v>1993</v>
      </c>
      <c r="S26">
        <f t="shared" si="2"/>
        <v>11.401999999999999</v>
      </c>
      <c r="T26">
        <f t="shared" si="3"/>
        <v>35</v>
      </c>
      <c r="U26">
        <f t="shared" si="4"/>
        <v>326</v>
      </c>
    </row>
    <row r="27" spans="1:21" x14ac:dyDescent="0.3">
      <c r="A27">
        <v>1995</v>
      </c>
      <c r="B27">
        <f t="shared" si="0"/>
        <v>352</v>
      </c>
      <c r="C27">
        <f t="shared" si="1"/>
        <v>82.728999999999999</v>
      </c>
      <c r="D27">
        <f t="shared" si="5"/>
        <v>265</v>
      </c>
      <c r="E27">
        <v>921</v>
      </c>
      <c r="G27">
        <v>52</v>
      </c>
      <c r="H27">
        <v>13.77</v>
      </c>
      <c r="I27">
        <v>265</v>
      </c>
      <c r="J27">
        <v>1995</v>
      </c>
      <c r="K27">
        <v>1327</v>
      </c>
      <c r="N27">
        <v>1974</v>
      </c>
      <c r="O27">
        <v>104</v>
      </c>
      <c r="P27">
        <v>1</v>
      </c>
      <c r="R27">
        <v>1994</v>
      </c>
      <c r="S27">
        <f t="shared" si="2"/>
        <v>16.536000000000001</v>
      </c>
      <c r="T27">
        <f t="shared" si="3"/>
        <v>61</v>
      </c>
      <c r="U27">
        <f t="shared" si="4"/>
        <v>271</v>
      </c>
    </row>
    <row r="28" spans="1:21" x14ac:dyDescent="0.3">
      <c r="A28">
        <v>1996</v>
      </c>
      <c r="B28">
        <f t="shared" si="0"/>
        <v>419</v>
      </c>
      <c r="C28">
        <f t="shared" si="1"/>
        <v>101.846</v>
      </c>
      <c r="D28">
        <f t="shared" si="5"/>
        <v>285</v>
      </c>
      <c r="E28">
        <v>851</v>
      </c>
      <c r="G28">
        <v>67</v>
      </c>
      <c r="H28">
        <v>19.117000000000001</v>
      </c>
      <c r="I28">
        <v>285</v>
      </c>
      <c r="J28">
        <v>1996</v>
      </c>
      <c r="K28">
        <v>1317</v>
      </c>
      <c r="N28">
        <v>1974</v>
      </c>
      <c r="O28">
        <v>329</v>
      </c>
      <c r="P28">
        <v>1</v>
      </c>
      <c r="R28">
        <v>1995</v>
      </c>
      <c r="S28">
        <f t="shared" si="2"/>
        <v>13.77</v>
      </c>
      <c r="T28">
        <f t="shared" si="3"/>
        <v>52</v>
      </c>
      <c r="U28">
        <f t="shared" si="4"/>
        <v>265</v>
      </c>
    </row>
    <row r="29" spans="1:21" x14ac:dyDescent="0.3">
      <c r="A29">
        <v>1997</v>
      </c>
      <c r="B29">
        <f t="shared" si="0"/>
        <v>486</v>
      </c>
      <c r="C29">
        <f t="shared" si="1"/>
        <v>123.827</v>
      </c>
      <c r="D29">
        <f t="shared" si="5"/>
        <v>328</v>
      </c>
      <c r="E29">
        <v>808</v>
      </c>
      <c r="G29">
        <v>67</v>
      </c>
      <c r="H29">
        <v>21.981000000000002</v>
      </c>
      <c r="I29">
        <v>328</v>
      </c>
      <c r="J29">
        <v>1997</v>
      </c>
      <c r="K29">
        <v>1307</v>
      </c>
      <c r="N29">
        <v>1974</v>
      </c>
      <c r="O29">
        <v>335</v>
      </c>
      <c r="P29">
        <v>1</v>
      </c>
      <c r="R29">
        <v>1996</v>
      </c>
      <c r="S29">
        <f t="shared" si="2"/>
        <v>19.117000000000001</v>
      </c>
      <c r="T29">
        <f t="shared" si="3"/>
        <v>67</v>
      </c>
      <c r="U29">
        <f t="shared" si="4"/>
        <v>285</v>
      </c>
    </row>
    <row r="30" spans="1:21" x14ac:dyDescent="0.3">
      <c r="A30">
        <v>1998</v>
      </c>
      <c r="B30">
        <f t="shared" si="0"/>
        <v>553</v>
      </c>
      <c r="C30">
        <f t="shared" si="1"/>
        <v>146.27500000000001</v>
      </c>
      <c r="D30">
        <f t="shared" si="5"/>
        <v>335</v>
      </c>
      <c r="G30">
        <v>67</v>
      </c>
      <c r="H30">
        <v>22.448</v>
      </c>
      <c r="I30">
        <v>335</v>
      </c>
      <c r="J30">
        <v>1998</v>
      </c>
      <c r="K30">
        <v>1303</v>
      </c>
      <c r="N30">
        <v>1974</v>
      </c>
      <c r="O30">
        <v>77.569999999999993</v>
      </c>
      <c r="P30">
        <v>1</v>
      </c>
      <c r="R30">
        <v>1997</v>
      </c>
      <c r="S30">
        <f t="shared" si="2"/>
        <v>21.981000000000002</v>
      </c>
      <c r="T30">
        <f t="shared" si="3"/>
        <v>67</v>
      </c>
      <c r="U30">
        <f t="shared" si="4"/>
        <v>328</v>
      </c>
    </row>
    <row r="31" spans="1:21" x14ac:dyDescent="0.3">
      <c r="A31">
        <v>1999</v>
      </c>
      <c r="B31">
        <f t="shared" si="0"/>
        <v>621</v>
      </c>
      <c r="C31">
        <f t="shared" si="1"/>
        <v>168.982</v>
      </c>
      <c r="D31">
        <f t="shared" si="5"/>
        <v>334</v>
      </c>
      <c r="G31">
        <v>68</v>
      </c>
      <c r="H31">
        <v>22.707000000000001</v>
      </c>
      <c r="I31">
        <v>334</v>
      </c>
      <c r="J31">
        <v>1999</v>
      </c>
      <c r="K31">
        <v>1299</v>
      </c>
      <c r="N31">
        <v>1974</v>
      </c>
      <c r="O31">
        <v>475</v>
      </c>
      <c r="P31">
        <v>1</v>
      </c>
      <c r="R31">
        <v>1998</v>
      </c>
      <c r="S31">
        <f t="shared" si="2"/>
        <v>22.448</v>
      </c>
      <c r="T31">
        <f t="shared" si="3"/>
        <v>67</v>
      </c>
      <c r="U31">
        <f t="shared" si="4"/>
        <v>335</v>
      </c>
    </row>
    <row r="32" spans="1:21" x14ac:dyDescent="0.3">
      <c r="A32">
        <v>2000</v>
      </c>
      <c r="B32">
        <f t="shared" si="0"/>
        <v>715</v>
      </c>
      <c r="C32">
        <f t="shared" si="1"/>
        <v>204.36</v>
      </c>
      <c r="D32">
        <f t="shared" si="5"/>
        <v>376</v>
      </c>
      <c r="G32">
        <v>94</v>
      </c>
      <c r="H32">
        <v>35.378</v>
      </c>
      <c r="I32">
        <v>376</v>
      </c>
      <c r="J32">
        <v>2000</v>
      </c>
      <c r="K32">
        <v>1295</v>
      </c>
      <c r="N32">
        <v>1975</v>
      </c>
      <c r="O32">
        <v>226</v>
      </c>
      <c r="P32">
        <v>1</v>
      </c>
      <c r="R32">
        <v>1999</v>
      </c>
      <c r="S32">
        <f t="shared" si="2"/>
        <v>22.707000000000001</v>
      </c>
      <c r="T32">
        <f t="shared" si="3"/>
        <v>68</v>
      </c>
      <c r="U32">
        <f t="shared" si="4"/>
        <v>334</v>
      </c>
    </row>
    <row r="33" spans="1:21" x14ac:dyDescent="0.3">
      <c r="A33">
        <v>2001</v>
      </c>
      <c r="B33">
        <f t="shared" si="0"/>
        <v>817</v>
      </c>
      <c r="C33">
        <f t="shared" si="1"/>
        <v>243.79600000000002</v>
      </c>
      <c r="D33">
        <f t="shared" si="5"/>
        <v>387</v>
      </c>
      <c r="G33">
        <v>102</v>
      </c>
      <c r="H33">
        <v>39.436</v>
      </c>
      <c r="I33">
        <v>387</v>
      </c>
      <c r="J33">
        <v>2001</v>
      </c>
      <c r="N33">
        <v>1975</v>
      </c>
      <c r="O33">
        <v>226</v>
      </c>
      <c r="P33">
        <v>1</v>
      </c>
      <c r="R33">
        <v>2000</v>
      </c>
      <c r="S33">
        <f t="shared" si="2"/>
        <v>35.378</v>
      </c>
      <c r="T33">
        <f t="shared" si="3"/>
        <v>94</v>
      </c>
      <c r="U33">
        <f t="shared" si="4"/>
        <v>376</v>
      </c>
    </row>
    <row r="34" spans="1:21" x14ac:dyDescent="0.3">
      <c r="A34">
        <v>2002</v>
      </c>
      <c r="B34">
        <f t="shared" si="0"/>
        <v>971</v>
      </c>
      <c r="C34">
        <f t="shared" si="1"/>
        <v>317.452</v>
      </c>
      <c r="D34">
        <f t="shared" si="5"/>
        <v>478</v>
      </c>
      <c r="G34">
        <v>154</v>
      </c>
      <c r="H34">
        <v>73.656000000000006</v>
      </c>
      <c r="I34">
        <v>478</v>
      </c>
      <c r="J34">
        <v>2002</v>
      </c>
      <c r="N34">
        <v>1975</v>
      </c>
      <c r="O34">
        <v>104</v>
      </c>
      <c r="P34">
        <v>1</v>
      </c>
      <c r="R34">
        <v>2001</v>
      </c>
      <c r="S34">
        <f t="shared" si="2"/>
        <v>39.436</v>
      </c>
      <c r="T34">
        <f t="shared" si="3"/>
        <v>102</v>
      </c>
      <c r="U34">
        <f t="shared" si="4"/>
        <v>387</v>
      </c>
    </row>
    <row r="35" spans="1:21" x14ac:dyDescent="0.3">
      <c r="A35">
        <v>2003</v>
      </c>
      <c r="B35">
        <f t="shared" si="0"/>
        <v>1147</v>
      </c>
      <c r="C35">
        <f t="shared" si="1"/>
        <v>395.37900000000002</v>
      </c>
      <c r="D35">
        <f t="shared" si="5"/>
        <v>443</v>
      </c>
      <c r="G35">
        <v>176</v>
      </c>
      <c r="H35">
        <v>77.927000000000007</v>
      </c>
      <c r="I35">
        <v>443</v>
      </c>
      <c r="J35">
        <v>2003</v>
      </c>
      <c r="N35">
        <v>1975</v>
      </c>
      <c r="O35">
        <v>500</v>
      </c>
      <c r="P35">
        <v>1</v>
      </c>
      <c r="R35">
        <v>2002</v>
      </c>
      <c r="S35">
        <f t="shared" si="2"/>
        <v>73.656000000000006</v>
      </c>
      <c r="T35">
        <f t="shared" si="3"/>
        <v>154</v>
      </c>
      <c r="U35">
        <f t="shared" si="4"/>
        <v>478</v>
      </c>
    </row>
    <row r="36" spans="1:21" x14ac:dyDescent="0.3">
      <c r="A36">
        <v>2004</v>
      </c>
      <c r="B36">
        <f t="shared" si="0"/>
        <v>1254</v>
      </c>
      <c r="C36">
        <f t="shared" si="1"/>
        <v>442.63100000000003</v>
      </c>
      <c r="D36">
        <f t="shared" si="5"/>
        <v>442</v>
      </c>
      <c r="G36">
        <v>107</v>
      </c>
      <c r="H36">
        <v>47.252000000000002</v>
      </c>
      <c r="I36">
        <v>442</v>
      </c>
      <c r="J36">
        <v>2004</v>
      </c>
      <c r="N36">
        <v>1975</v>
      </c>
      <c r="O36">
        <v>140</v>
      </c>
      <c r="P36">
        <v>1</v>
      </c>
      <c r="R36">
        <v>2003</v>
      </c>
      <c r="S36">
        <f t="shared" si="2"/>
        <v>77.927000000000007</v>
      </c>
      <c r="T36">
        <f t="shared" si="3"/>
        <v>176</v>
      </c>
      <c r="U36">
        <f t="shared" si="4"/>
        <v>443</v>
      </c>
    </row>
    <row r="37" spans="1:21" x14ac:dyDescent="0.3">
      <c r="A37">
        <v>2005</v>
      </c>
      <c r="B37">
        <f t="shared" si="0"/>
        <v>1373</v>
      </c>
      <c r="C37">
        <f t="shared" si="1"/>
        <v>484.60400000000004</v>
      </c>
      <c r="D37">
        <f t="shared" si="5"/>
        <v>353</v>
      </c>
      <c r="G37">
        <v>119</v>
      </c>
      <c r="H37">
        <v>41.972999999999999</v>
      </c>
      <c r="I37">
        <v>353</v>
      </c>
      <c r="J37">
        <v>2005</v>
      </c>
      <c r="N37">
        <v>1976</v>
      </c>
      <c r="O37">
        <v>240</v>
      </c>
      <c r="P37">
        <v>1</v>
      </c>
      <c r="R37">
        <v>2004</v>
      </c>
      <c r="S37">
        <f t="shared" si="2"/>
        <v>47.252000000000002</v>
      </c>
      <c r="T37">
        <f t="shared" si="3"/>
        <v>107</v>
      </c>
      <c r="U37">
        <f t="shared" si="4"/>
        <v>442</v>
      </c>
    </row>
    <row r="38" spans="1:21" x14ac:dyDescent="0.3">
      <c r="A38">
        <v>2006</v>
      </c>
      <c r="B38">
        <f t="shared" si="0"/>
        <v>1473</v>
      </c>
      <c r="C38">
        <f t="shared" si="1"/>
        <v>525.85</v>
      </c>
      <c r="D38">
        <f t="shared" si="5"/>
        <v>412</v>
      </c>
      <c r="G38">
        <v>100</v>
      </c>
      <c r="H38">
        <v>41.246000000000002</v>
      </c>
      <c r="I38">
        <v>412</v>
      </c>
      <c r="J38">
        <v>2006</v>
      </c>
      <c r="N38">
        <v>1976</v>
      </c>
      <c r="O38">
        <v>118</v>
      </c>
      <c r="P38">
        <v>1</v>
      </c>
      <c r="R38">
        <v>2005</v>
      </c>
      <c r="S38">
        <f t="shared" si="2"/>
        <v>41.972999999999999</v>
      </c>
      <c r="T38">
        <f t="shared" si="3"/>
        <v>119</v>
      </c>
      <c r="U38">
        <f t="shared" si="4"/>
        <v>353</v>
      </c>
    </row>
    <row r="39" spans="1:21" x14ac:dyDescent="0.3">
      <c r="A39">
        <v>2007</v>
      </c>
      <c r="B39">
        <f t="shared" si="0"/>
        <v>1559</v>
      </c>
      <c r="C39">
        <f t="shared" si="1"/>
        <v>564.02700000000004</v>
      </c>
      <c r="D39">
        <f t="shared" si="5"/>
        <v>444</v>
      </c>
      <c r="G39">
        <v>86</v>
      </c>
      <c r="H39">
        <v>38.177</v>
      </c>
      <c r="I39">
        <v>444</v>
      </c>
      <c r="J39">
        <v>2007</v>
      </c>
      <c r="N39">
        <v>1976</v>
      </c>
      <c r="O39">
        <v>132</v>
      </c>
      <c r="P39">
        <v>1</v>
      </c>
      <c r="R39">
        <v>2006</v>
      </c>
      <c r="S39">
        <f t="shared" si="2"/>
        <v>41.246000000000002</v>
      </c>
      <c r="T39">
        <f t="shared" si="3"/>
        <v>100</v>
      </c>
      <c r="U39">
        <f t="shared" si="4"/>
        <v>412</v>
      </c>
    </row>
    <row r="40" spans="1:21" x14ac:dyDescent="0.3">
      <c r="A40">
        <v>2008</v>
      </c>
      <c r="B40">
        <f t="shared" si="0"/>
        <v>1650</v>
      </c>
      <c r="C40">
        <f t="shared" si="1"/>
        <v>603.74900000000002</v>
      </c>
      <c r="D40">
        <f t="shared" si="5"/>
        <v>437</v>
      </c>
      <c r="G40">
        <v>91</v>
      </c>
      <c r="H40">
        <v>39.722000000000001</v>
      </c>
      <c r="I40">
        <v>437</v>
      </c>
      <c r="J40">
        <v>2008</v>
      </c>
      <c r="N40">
        <v>1976</v>
      </c>
      <c r="O40">
        <v>132</v>
      </c>
      <c r="P40">
        <v>1</v>
      </c>
      <c r="R40">
        <v>2007</v>
      </c>
      <c r="S40">
        <f t="shared" si="2"/>
        <v>38.177</v>
      </c>
      <c r="T40">
        <f t="shared" si="3"/>
        <v>86</v>
      </c>
      <c r="U40">
        <f t="shared" si="4"/>
        <v>444</v>
      </c>
    </row>
    <row r="41" spans="1:21" x14ac:dyDescent="0.3">
      <c r="A41">
        <v>2009</v>
      </c>
      <c r="B41">
        <f t="shared" si="0"/>
        <v>1758</v>
      </c>
      <c r="C41">
        <f t="shared" si="1"/>
        <v>647.697</v>
      </c>
      <c r="D41">
        <f t="shared" si="5"/>
        <v>407</v>
      </c>
      <c r="G41">
        <v>108</v>
      </c>
      <c r="H41">
        <v>43.948</v>
      </c>
      <c r="I41">
        <v>407</v>
      </c>
      <c r="J41">
        <v>2009</v>
      </c>
      <c r="N41">
        <v>1976</v>
      </c>
      <c r="O41">
        <v>132</v>
      </c>
      <c r="P41">
        <v>1</v>
      </c>
      <c r="R41">
        <v>2008</v>
      </c>
      <c r="S41">
        <f t="shared" si="2"/>
        <v>39.722000000000001</v>
      </c>
      <c r="T41">
        <f t="shared" si="3"/>
        <v>91</v>
      </c>
      <c r="U41">
        <f t="shared" si="4"/>
        <v>437</v>
      </c>
    </row>
    <row r="42" spans="1:21" x14ac:dyDescent="0.3">
      <c r="A42">
        <v>2010</v>
      </c>
      <c r="B42">
        <f t="shared" si="0"/>
        <v>1884</v>
      </c>
      <c r="C42">
        <f t="shared" si="1"/>
        <v>699.97400000000005</v>
      </c>
      <c r="D42">
        <f t="shared" si="5"/>
        <v>415</v>
      </c>
      <c r="G42">
        <v>126</v>
      </c>
      <c r="H42">
        <v>52.277000000000001</v>
      </c>
      <c r="I42">
        <v>415</v>
      </c>
      <c r="J42">
        <v>2010</v>
      </c>
      <c r="N42">
        <v>1976</v>
      </c>
      <c r="O42">
        <v>440</v>
      </c>
      <c r="P42">
        <v>1</v>
      </c>
      <c r="R42">
        <v>2009</v>
      </c>
      <c r="S42">
        <f t="shared" si="2"/>
        <v>43.948</v>
      </c>
      <c r="T42">
        <f t="shared" si="3"/>
        <v>108</v>
      </c>
      <c r="U42">
        <f t="shared" si="4"/>
        <v>407</v>
      </c>
    </row>
    <row r="43" spans="1:21" x14ac:dyDescent="0.3">
      <c r="A43">
        <v>2011</v>
      </c>
      <c r="B43">
        <f t="shared" si="0"/>
        <v>1993</v>
      </c>
      <c r="C43">
        <f t="shared" si="1"/>
        <v>745.92200000000003</v>
      </c>
      <c r="D43">
        <f t="shared" si="5"/>
        <v>422</v>
      </c>
      <c r="G43">
        <v>109</v>
      </c>
      <c r="H43">
        <v>45.948</v>
      </c>
      <c r="I43">
        <v>422</v>
      </c>
      <c r="J43">
        <v>2011</v>
      </c>
      <c r="N43">
        <v>1976</v>
      </c>
      <c r="O43">
        <v>335</v>
      </c>
      <c r="P43">
        <v>1</v>
      </c>
      <c r="R43">
        <v>2010</v>
      </c>
      <c r="S43">
        <f t="shared" si="2"/>
        <v>52.277000000000001</v>
      </c>
      <c r="T43">
        <f t="shared" si="3"/>
        <v>126</v>
      </c>
      <c r="U43">
        <f t="shared" si="4"/>
        <v>415</v>
      </c>
    </row>
    <row r="44" spans="1:21" x14ac:dyDescent="0.3">
      <c r="A44">
        <v>2012</v>
      </c>
      <c r="B44">
        <f t="shared" si="0"/>
        <v>2100</v>
      </c>
      <c r="C44">
        <f t="shared" si="1"/>
        <v>791.67200000000003</v>
      </c>
      <c r="D44">
        <f t="shared" si="5"/>
        <v>428</v>
      </c>
      <c r="G44">
        <v>107</v>
      </c>
      <c r="H44">
        <v>45.75</v>
      </c>
      <c r="I44">
        <v>428</v>
      </c>
      <c r="J44">
        <v>2012</v>
      </c>
      <c r="N44">
        <v>1977</v>
      </c>
      <c r="O44">
        <v>105</v>
      </c>
      <c r="P44">
        <v>1</v>
      </c>
      <c r="R44">
        <v>2011</v>
      </c>
      <c r="S44">
        <f t="shared" si="2"/>
        <v>45.948</v>
      </c>
      <c r="T44">
        <f t="shared" si="3"/>
        <v>109</v>
      </c>
      <c r="U44">
        <f t="shared" si="4"/>
        <v>422</v>
      </c>
    </row>
    <row r="45" spans="1:21" x14ac:dyDescent="0.3">
      <c r="A45">
        <v>2013</v>
      </c>
      <c r="B45">
        <f t="shared" si="0"/>
        <v>2232</v>
      </c>
      <c r="C45">
        <f t="shared" si="1"/>
        <v>843.60599999999999</v>
      </c>
      <c r="D45">
        <f t="shared" si="5"/>
        <v>393</v>
      </c>
      <c r="G45">
        <v>132</v>
      </c>
      <c r="H45">
        <v>51.933999999999997</v>
      </c>
      <c r="I45">
        <v>393</v>
      </c>
      <c r="J45">
        <v>2013</v>
      </c>
      <c r="N45">
        <v>1977</v>
      </c>
      <c r="O45">
        <v>105</v>
      </c>
      <c r="P45">
        <v>1</v>
      </c>
      <c r="R45">
        <v>2012</v>
      </c>
      <c r="S45">
        <f t="shared" si="2"/>
        <v>45.75</v>
      </c>
      <c r="T45">
        <f t="shared" si="3"/>
        <v>107</v>
      </c>
      <c r="U45">
        <f t="shared" si="4"/>
        <v>428</v>
      </c>
    </row>
    <row r="46" spans="1:21" x14ac:dyDescent="0.3">
      <c r="A46">
        <v>2014</v>
      </c>
      <c r="B46">
        <f t="shared" si="0"/>
        <v>2394</v>
      </c>
      <c r="C46">
        <f t="shared" si="1"/>
        <v>913.27</v>
      </c>
      <c r="D46">
        <f t="shared" si="5"/>
        <v>430</v>
      </c>
      <c r="G46">
        <v>162</v>
      </c>
      <c r="H46">
        <v>69.664000000000001</v>
      </c>
      <c r="I46">
        <v>430</v>
      </c>
      <c r="J46">
        <v>2014</v>
      </c>
      <c r="N46">
        <v>1977</v>
      </c>
      <c r="O46">
        <v>105</v>
      </c>
      <c r="P46">
        <v>1</v>
      </c>
      <c r="R46">
        <v>2013</v>
      </c>
      <c r="S46">
        <f t="shared" si="2"/>
        <v>51.933999999999997</v>
      </c>
      <c r="T46">
        <f t="shared" si="3"/>
        <v>132</v>
      </c>
      <c r="U46">
        <f t="shared" si="4"/>
        <v>393</v>
      </c>
    </row>
    <row r="47" spans="1:21" x14ac:dyDescent="0.3">
      <c r="A47">
        <v>2015</v>
      </c>
      <c r="B47">
        <f t="shared" si="0"/>
        <v>2498</v>
      </c>
      <c r="C47">
        <f t="shared" si="1"/>
        <v>951.63199999999995</v>
      </c>
      <c r="D47">
        <f t="shared" si="5"/>
        <v>369</v>
      </c>
      <c r="G47">
        <v>104</v>
      </c>
      <c r="H47">
        <v>38.362000000000002</v>
      </c>
      <c r="I47">
        <v>369</v>
      </c>
      <c r="J47">
        <v>2015</v>
      </c>
      <c r="N47">
        <v>1977</v>
      </c>
      <c r="O47">
        <v>586</v>
      </c>
      <c r="P47">
        <v>1</v>
      </c>
      <c r="R47">
        <v>2014</v>
      </c>
      <c r="S47">
        <f t="shared" si="2"/>
        <v>69.664000000000001</v>
      </c>
      <c r="T47">
        <f t="shared" si="3"/>
        <v>162</v>
      </c>
      <c r="U47">
        <f t="shared" si="4"/>
        <v>430</v>
      </c>
    </row>
    <row r="48" spans="1:21" x14ac:dyDescent="0.3">
      <c r="A48">
        <v>2016</v>
      </c>
      <c r="B48">
        <f t="shared" si="0"/>
        <v>2593</v>
      </c>
      <c r="C48">
        <f t="shared" si="1"/>
        <v>990.14599999999996</v>
      </c>
      <c r="D48">
        <f t="shared" si="5"/>
        <v>405</v>
      </c>
      <c r="G48">
        <v>95</v>
      </c>
      <c r="H48">
        <v>38.514000000000003</v>
      </c>
      <c r="I48">
        <v>405</v>
      </c>
      <c r="J48">
        <v>2016</v>
      </c>
      <c r="N48">
        <v>1977</v>
      </c>
      <c r="O48">
        <v>351</v>
      </c>
      <c r="P48">
        <v>1</v>
      </c>
      <c r="R48">
        <v>2015</v>
      </c>
      <c r="S48">
        <f t="shared" si="2"/>
        <v>38.362000000000002</v>
      </c>
      <c r="T48">
        <f t="shared" si="3"/>
        <v>104</v>
      </c>
      <c r="U48">
        <f t="shared" si="4"/>
        <v>369</v>
      </c>
    </row>
    <row r="49" spans="1:21" x14ac:dyDescent="0.3">
      <c r="A49">
        <v>2017</v>
      </c>
      <c r="B49">
        <f t="shared" si="0"/>
        <v>2704</v>
      </c>
      <c r="C49">
        <f t="shared" si="1"/>
        <v>1039.1199999999999</v>
      </c>
      <c r="D49">
        <f t="shared" si="5"/>
        <v>441</v>
      </c>
      <c r="G49">
        <v>111</v>
      </c>
      <c r="H49">
        <v>48.973999999999997</v>
      </c>
      <c r="I49">
        <v>441</v>
      </c>
      <c r="J49">
        <v>2017</v>
      </c>
      <c r="N49">
        <v>1977</v>
      </c>
      <c r="O49">
        <v>60</v>
      </c>
      <c r="P49">
        <v>1</v>
      </c>
      <c r="R49">
        <v>2016</v>
      </c>
      <c r="S49">
        <f t="shared" si="2"/>
        <v>38.514000000000003</v>
      </c>
      <c r="T49">
        <f t="shared" si="3"/>
        <v>95</v>
      </c>
      <c r="U49">
        <f t="shared" si="4"/>
        <v>405</v>
      </c>
    </row>
    <row r="50" spans="1:21" x14ac:dyDescent="0.3">
      <c r="A50">
        <v>2018</v>
      </c>
      <c r="B50">
        <f t="shared" si="0"/>
        <v>2836</v>
      </c>
      <c r="C50">
        <f t="shared" si="1"/>
        <v>1106.712</v>
      </c>
      <c r="D50">
        <f t="shared" si="5"/>
        <v>512</v>
      </c>
      <c r="G50">
        <v>132</v>
      </c>
      <c r="H50">
        <v>67.591999999999999</v>
      </c>
      <c r="I50">
        <v>512</v>
      </c>
      <c r="J50">
        <v>2018</v>
      </c>
      <c r="N50">
        <v>1977</v>
      </c>
      <c r="O50">
        <v>24</v>
      </c>
      <c r="P50">
        <v>1</v>
      </c>
      <c r="R50">
        <v>2017</v>
      </c>
      <c r="S50">
        <f t="shared" si="2"/>
        <v>48.973999999999997</v>
      </c>
      <c r="T50">
        <f t="shared" si="3"/>
        <v>111</v>
      </c>
      <c r="U50">
        <f t="shared" si="4"/>
        <v>441</v>
      </c>
    </row>
    <row r="51" spans="1:21" x14ac:dyDescent="0.3">
      <c r="A51">
        <v>2019</v>
      </c>
      <c r="B51">
        <f t="shared" si="0"/>
        <v>2944</v>
      </c>
      <c r="C51">
        <f t="shared" si="1"/>
        <v>1155.1210000000001</v>
      </c>
      <c r="D51">
        <f t="shared" si="5"/>
        <v>448</v>
      </c>
      <c r="G51">
        <v>108</v>
      </c>
      <c r="H51">
        <v>48.408999999999999</v>
      </c>
      <c r="I51">
        <v>448</v>
      </c>
      <c r="J51">
        <v>2019</v>
      </c>
      <c r="N51">
        <v>1979</v>
      </c>
      <c r="O51">
        <v>465</v>
      </c>
      <c r="P51">
        <v>1</v>
      </c>
      <c r="R51">
        <v>2018</v>
      </c>
      <c r="S51">
        <f t="shared" si="2"/>
        <v>67.591999999999999</v>
      </c>
      <c r="T51">
        <f t="shared" si="3"/>
        <v>132</v>
      </c>
      <c r="U51">
        <f t="shared" si="4"/>
        <v>512</v>
      </c>
    </row>
    <row r="52" spans="1:21" x14ac:dyDescent="0.3">
      <c r="A52">
        <v>2020</v>
      </c>
      <c r="B52">
        <f t="shared" si="0"/>
        <v>3039</v>
      </c>
      <c r="C52">
        <f t="shared" si="1"/>
        <v>1199.4450000000002</v>
      </c>
      <c r="D52">
        <f t="shared" si="5"/>
        <v>467</v>
      </c>
      <c r="G52">
        <v>95</v>
      </c>
      <c r="H52">
        <v>44.323999999999998</v>
      </c>
      <c r="I52">
        <v>467</v>
      </c>
      <c r="J52">
        <v>2020</v>
      </c>
      <c r="N52">
        <v>1979</v>
      </c>
      <c r="O52">
        <v>144</v>
      </c>
      <c r="P52">
        <v>1</v>
      </c>
      <c r="R52">
        <v>2019</v>
      </c>
      <c r="S52">
        <f t="shared" si="2"/>
        <v>48.408999999999999</v>
      </c>
      <c r="T52">
        <f t="shared" si="3"/>
        <v>108</v>
      </c>
      <c r="U52">
        <f t="shared" si="4"/>
        <v>448</v>
      </c>
    </row>
    <row r="53" spans="1:21" x14ac:dyDescent="0.3">
      <c r="N53">
        <v>1979</v>
      </c>
      <c r="O53">
        <v>2350</v>
      </c>
      <c r="P53">
        <v>1</v>
      </c>
      <c r="R53">
        <v>2020</v>
      </c>
      <c r="S53">
        <f t="shared" si="2"/>
        <v>44.323999999999998</v>
      </c>
      <c r="T53">
        <f t="shared" si="3"/>
        <v>95</v>
      </c>
      <c r="U53">
        <f t="shared" si="4"/>
        <v>467</v>
      </c>
    </row>
    <row r="54" spans="1:21" x14ac:dyDescent="0.3">
      <c r="N54">
        <v>1979</v>
      </c>
      <c r="O54">
        <v>120</v>
      </c>
      <c r="P54">
        <v>1</v>
      </c>
    </row>
    <row r="55" spans="1:21" x14ac:dyDescent="0.3">
      <c r="N55">
        <v>1980</v>
      </c>
      <c r="O55">
        <v>78</v>
      </c>
      <c r="P55">
        <v>1</v>
      </c>
    </row>
    <row r="56" spans="1:21" x14ac:dyDescent="0.3">
      <c r="N56">
        <v>1980</v>
      </c>
      <c r="O56">
        <v>230</v>
      </c>
      <c r="P56">
        <v>1</v>
      </c>
    </row>
    <row r="57" spans="1:21" x14ac:dyDescent="0.3">
      <c r="N57">
        <v>1980</v>
      </c>
      <c r="O57">
        <v>214</v>
      </c>
      <c r="P57">
        <v>1</v>
      </c>
    </row>
    <row r="58" spans="1:21" x14ac:dyDescent="0.3">
      <c r="N58">
        <v>1980</v>
      </c>
      <c r="O58">
        <v>41</v>
      </c>
      <c r="P58">
        <v>1</v>
      </c>
    </row>
    <row r="59" spans="1:21" x14ac:dyDescent="0.3">
      <c r="N59">
        <v>1980</v>
      </c>
      <c r="O59">
        <v>21</v>
      </c>
      <c r="P59">
        <v>1</v>
      </c>
    </row>
    <row r="60" spans="1:21" x14ac:dyDescent="0.3">
      <c r="N60">
        <v>1980</v>
      </c>
      <c r="O60">
        <v>250</v>
      </c>
      <c r="P60">
        <v>1</v>
      </c>
    </row>
    <row r="61" spans="1:21" x14ac:dyDescent="0.3">
      <c r="N61">
        <v>1981</v>
      </c>
      <c r="O61">
        <v>378</v>
      </c>
      <c r="P61">
        <v>1</v>
      </c>
    </row>
    <row r="62" spans="1:21" x14ac:dyDescent="0.3">
      <c r="N62">
        <v>1981</v>
      </c>
      <c r="O62">
        <v>366</v>
      </c>
      <c r="P62">
        <v>1</v>
      </c>
    </row>
    <row r="63" spans="1:21" x14ac:dyDescent="0.3">
      <c r="N63">
        <v>1981</v>
      </c>
      <c r="O63">
        <v>187.4</v>
      </c>
      <c r="P63">
        <v>1</v>
      </c>
    </row>
    <row r="64" spans="1:21" x14ac:dyDescent="0.3">
      <c r="N64">
        <v>1981</v>
      </c>
      <c r="O64">
        <v>198.4</v>
      </c>
      <c r="P64">
        <v>1</v>
      </c>
    </row>
    <row r="65" spans="14:16" x14ac:dyDescent="0.3">
      <c r="N65">
        <v>1981</v>
      </c>
      <c r="O65">
        <v>125</v>
      </c>
      <c r="P65">
        <v>1</v>
      </c>
    </row>
    <row r="66" spans="14:16" x14ac:dyDescent="0.3">
      <c r="N66">
        <v>1981</v>
      </c>
      <c r="O66">
        <v>43</v>
      </c>
      <c r="P66">
        <v>1</v>
      </c>
    </row>
    <row r="67" spans="14:16" x14ac:dyDescent="0.3">
      <c r="N67">
        <v>1982</v>
      </c>
      <c r="O67">
        <v>173</v>
      </c>
      <c r="P67">
        <v>1</v>
      </c>
    </row>
    <row r="68" spans="14:16" x14ac:dyDescent="0.3">
      <c r="N68">
        <v>1982</v>
      </c>
      <c r="O68">
        <v>250</v>
      </c>
      <c r="P68">
        <v>1</v>
      </c>
    </row>
    <row r="69" spans="14:16" x14ac:dyDescent="0.3">
      <c r="N69">
        <v>1982</v>
      </c>
      <c r="O69">
        <v>112</v>
      </c>
      <c r="P69">
        <v>1</v>
      </c>
    </row>
    <row r="70" spans="14:16" x14ac:dyDescent="0.3">
      <c r="N70">
        <v>1983</v>
      </c>
      <c r="O70">
        <v>245</v>
      </c>
      <c r="P70">
        <v>1</v>
      </c>
    </row>
    <row r="71" spans="14:16" x14ac:dyDescent="0.3">
      <c r="N71">
        <v>1983</v>
      </c>
      <c r="O71">
        <v>244</v>
      </c>
      <c r="P71">
        <v>1</v>
      </c>
    </row>
    <row r="72" spans="14:16" x14ac:dyDescent="0.3">
      <c r="N72">
        <v>1983</v>
      </c>
      <c r="O72">
        <v>158</v>
      </c>
      <c r="P72">
        <v>1</v>
      </c>
    </row>
    <row r="73" spans="14:16" x14ac:dyDescent="0.3">
      <c r="N73">
        <v>1983</v>
      </c>
      <c r="O73">
        <v>400</v>
      </c>
      <c r="P73">
        <v>1</v>
      </c>
    </row>
    <row r="74" spans="14:16" x14ac:dyDescent="0.3">
      <c r="N74">
        <v>1984</v>
      </c>
      <c r="O74">
        <v>603</v>
      </c>
      <c r="P74">
        <v>1</v>
      </c>
    </row>
    <row r="75" spans="14:16" x14ac:dyDescent="0.3">
      <c r="N75">
        <v>1985</v>
      </c>
      <c r="O75">
        <v>59</v>
      </c>
      <c r="P75">
        <v>1</v>
      </c>
    </row>
    <row r="76" spans="14:16" x14ac:dyDescent="0.3">
      <c r="N76">
        <v>1986</v>
      </c>
      <c r="O76">
        <v>180</v>
      </c>
      <c r="P76">
        <v>1</v>
      </c>
    </row>
    <row r="77" spans="14:16" x14ac:dyDescent="0.3">
      <c r="N77">
        <v>1986</v>
      </c>
      <c r="O77">
        <v>85</v>
      </c>
      <c r="P77">
        <v>1</v>
      </c>
    </row>
    <row r="78" spans="14:16" x14ac:dyDescent="0.3">
      <c r="N78">
        <v>1986</v>
      </c>
      <c r="O78">
        <v>130</v>
      </c>
      <c r="P78">
        <v>1</v>
      </c>
    </row>
    <row r="79" spans="14:16" x14ac:dyDescent="0.3">
      <c r="N79">
        <v>1987</v>
      </c>
      <c r="O79">
        <v>200</v>
      </c>
      <c r="P79">
        <v>1</v>
      </c>
    </row>
    <row r="80" spans="14:16" x14ac:dyDescent="0.3">
      <c r="N80">
        <v>1987</v>
      </c>
      <c r="O80">
        <v>50</v>
      </c>
      <c r="P80">
        <v>1</v>
      </c>
    </row>
    <row r="81" spans="14:16" x14ac:dyDescent="0.3">
      <c r="N81">
        <v>1987</v>
      </c>
      <c r="O81">
        <v>50</v>
      </c>
      <c r="P81">
        <v>1</v>
      </c>
    </row>
    <row r="82" spans="14:16" x14ac:dyDescent="0.3">
      <c r="N82">
        <v>1987</v>
      </c>
      <c r="O82">
        <v>50</v>
      </c>
      <c r="P82">
        <v>1</v>
      </c>
    </row>
    <row r="83" spans="14:16" x14ac:dyDescent="0.3">
      <c r="N83">
        <v>1987</v>
      </c>
      <c r="O83">
        <v>50</v>
      </c>
      <c r="P83">
        <v>1</v>
      </c>
    </row>
    <row r="84" spans="14:16" x14ac:dyDescent="0.3">
      <c r="N84">
        <v>1987</v>
      </c>
      <c r="O84">
        <v>105</v>
      </c>
      <c r="P84">
        <v>1</v>
      </c>
    </row>
    <row r="85" spans="14:16" x14ac:dyDescent="0.3">
      <c r="N85">
        <v>1988</v>
      </c>
      <c r="O85">
        <v>246</v>
      </c>
      <c r="P85">
        <v>1</v>
      </c>
    </row>
    <row r="86" spans="14:16" x14ac:dyDescent="0.3">
      <c r="N86">
        <v>1988</v>
      </c>
      <c r="O86">
        <v>230</v>
      </c>
      <c r="P86">
        <v>1</v>
      </c>
    </row>
    <row r="87" spans="14:16" x14ac:dyDescent="0.3">
      <c r="N87">
        <v>1988</v>
      </c>
      <c r="O87">
        <v>405</v>
      </c>
      <c r="P87">
        <v>1</v>
      </c>
    </row>
    <row r="88" spans="14:16" x14ac:dyDescent="0.3">
      <c r="N88">
        <v>1988</v>
      </c>
      <c r="O88">
        <v>180</v>
      </c>
      <c r="P88">
        <v>1</v>
      </c>
    </row>
    <row r="89" spans="14:16" x14ac:dyDescent="0.3">
      <c r="N89">
        <v>1988</v>
      </c>
      <c r="O89">
        <v>147</v>
      </c>
      <c r="P89">
        <v>1</v>
      </c>
    </row>
    <row r="90" spans="14:16" x14ac:dyDescent="0.3">
      <c r="N90">
        <v>1988</v>
      </c>
      <c r="O90">
        <v>88</v>
      </c>
      <c r="P90">
        <v>1</v>
      </c>
    </row>
    <row r="91" spans="14:16" x14ac:dyDescent="0.3">
      <c r="N91">
        <v>1989</v>
      </c>
      <c r="O91">
        <v>290</v>
      </c>
      <c r="P91">
        <v>1</v>
      </c>
    </row>
    <row r="92" spans="14:16" x14ac:dyDescent="0.3">
      <c r="N92">
        <v>1989</v>
      </c>
      <c r="O92">
        <v>616</v>
      </c>
      <c r="P92">
        <v>1</v>
      </c>
    </row>
    <row r="93" spans="14:16" x14ac:dyDescent="0.3">
      <c r="N93">
        <v>1989</v>
      </c>
      <c r="O93">
        <v>224</v>
      </c>
      <c r="P93">
        <v>1</v>
      </c>
    </row>
    <row r="94" spans="14:16" x14ac:dyDescent="0.3">
      <c r="N94">
        <v>1990</v>
      </c>
      <c r="O94">
        <v>56</v>
      </c>
      <c r="P94">
        <v>1</v>
      </c>
    </row>
    <row r="95" spans="14:16" x14ac:dyDescent="0.3">
      <c r="N95">
        <v>1990</v>
      </c>
      <c r="O95">
        <v>663</v>
      </c>
      <c r="P95">
        <v>1</v>
      </c>
    </row>
    <row r="96" spans="14:16" x14ac:dyDescent="0.3">
      <c r="N96">
        <v>1990</v>
      </c>
      <c r="O96">
        <v>146</v>
      </c>
      <c r="P96">
        <v>1</v>
      </c>
    </row>
    <row r="97" spans="14:16" x14ac:dyDescent="0.3">
      <c r="N97">
        <v>1991</v>
      </c>
      <c r="O97">
        <v>69</v>
      </c>
      <c r="P97">
        <v>1</v>
      </c>
    </row>
    <row r="98" spans="14:16" x14ac:dyDescent="0.3">
      <c r="N98">
        <v>1991</v>
      </c>
      <c r="O98">
        <v>75</v>
      </c>
      <c r="P98">
        <v>1</v>
      </c>
    </row>
    <row r="99" spans="14:16" x14ac:dyDescent="0.3">
      <c r="N99">
        <v>1991</v>
      </c>
      <c r="O99">
        <v>93</v>
      </c>
      <c r="P99">
        <v>1</v>
      </c>
    </row>
    <row r="100" spans="14:16" x14ac:dyDescent="0.3">
      <c r="N100">
        <v>1991</v>
      </c>
      <c r="O100">
        <v>163</v>
      </c>
      <c r="P100">
        <v>1</v>
      </c>
    </row>
    <row r="101" spans="14:16" x14ac:dyDescent="0.3">
      <c r="N101">
        <v>1991</v>
      </c>
      <c r="O101">
        <v>54</v>
      </c>
      <c r="P101">
        <v>1</v>
      </c>
    </row>
    <row r="102" spans="14:16" x14ac:dyDescent="0.3">
      <c r="N102">
        <v>1991</v>
      </c>
      <c r="O102">
        <v>49</v>
      </c>
      <c r="P102">
        <v>1</v>
      </c>
    </row>
    <row r="103" spans="14:16" x14ac:dyDescent="0.3">
      <c r="N103">
        <v>1992</v>
      </c>
      <c r="O103">
        <v>163</v>
      </c>
      <c r="P103">
        <v>1</v>
      </c>
    </row>
    <row r="104" spans="14:16" x14ac:dyDescent="0.3">
      <c r="N104">
        <v>1992</v>
      </c>
      <c r="O104">
        <v>172</v>
      </c>
      <c r="P104">
        <v>1</v>
      </c>
    </row>
    <row r="105" spans="14:16" x14ac:dyDescent="0.3">
      <c r="N105">
        <v>1992</v>
      </c>
      <c r="O105">
        <v>220</v>
      </c>
      <c r="P105">
        <v>1</v>
      </c>
    </row>
    <row r="106" spans="14:16" x14ac:dyDescent="0.3">
      <c r="N106">
        <v>1992</v>
      </c>
      <c r="O106">
        <v>111</v>
      </c>
      <c r="P106">
        <v>1</v>
      </c>
    </row>
    <row r="107" spans="14:16" x14ac:dyDescent="0.3">
      <c r="N107">
        <v>1992</v>
      </c>
      <c r="O107">
        <v>320</v>
      </c>
      <c r="P107">
        <v>1</v>
      </c>
    </row>
    <row r="108" spans="14:16" x14ac:dyDescent="0.3">
      <c r="N108">
        <v>1992</v>
      </c>
      <c r="O108">
        <v>143</v>
      </c>
      <c r="P108">
        <v>1</v>
      </c>
    </row>
    <row r="109" spans="14:16" x14ac:dyDescent="0.3">
      <c r="N109">
        <v>1992</v>
      </c>
      <c r="O109">
        <v>225</v>
      </c>
      <c r="P109">
        <v>1</v>
      </c>
    </row>
    <row r="110" spans="14:16" x14ac:dyDescent="0.3">
      <c r="N110">
        <v>1992</v>
      </c>
      <c r="O110">
        <v>225</v>
      </c>
      <c r="P110">
        <v>1</v>
      </c>
    </row>
    <row r="111" spans="14:16" x14ac:dyDescent="0.3">
      <c r="N111">
        <v>1992</v>
      </c>
      <c r="O111">
        <v>225</v>
      </c>
      <c r="P111">
        <v>1</v>
      </c>
    </row>
    <row r="112" spans="14:16" x14ac:dyDescent="0.3">
      <c r="N112">
        <v>1992</v>
      </c>
      <c r="O112">
        <v>225</v>
      </c>
      <c r="P112">
        <v>1</v>
      </c>
    </row>
    <row r="113" spans="14:16" x14ac:dyDescent="0.3">
      <c r="N113">
        <v>1992</v>
      </c>
      <c r="O113">
        <v>225</v>
      </c>
      <c r="P113">
        <v>1</v>
      </c>
    </row>
    <row r="114" spans="14:16" x14ac:dyDescent="0.3">
      <c r="N114">
        <v>1992</v>
      </c>
      <c r="O114">
        <v>225</v>
      </c>
      <c r="P114">
        <v>1</v>
      </c>
    </row>
    <row r="115" spans="14:16" x14ac:dyDescent="0.3">
      <c r="N115">
        <v>1992</v>
      </c>
      <c r="O115">
        <v>225</v>
      </c>
      <c r="P115">
        <v>1</v>
      </c>
    </row>
    <row r="116" spans="14:16" x14ac:dyDescent="0.3">
      <c r="N116">
        <v>1992</v>
      </c>
      <c r="O116">
        <v>225</v>
      </c>
      <c r="P116">
        <v>1</v>
      </c>
    </row>
    <row r="117" spans="14:16" x14ac:dyDescent="0.3">
      <c r="N117">
        <v>1992</v>
      </c>
      <c r="O117">
        <v>70</v>
      </c>
      <c r="P117">
        <v>1</v>
      </c>
    </row>
    <row r="118" spans="14:16" x14ac:dyDescent="0.3">
      <c r="N118">
        <v>1993</v>
      </c>
      <c r="O118">
        <v>400</v>
      </c>
      <c r="P118">
        <v>1</v>
      </c>
    </row>
    <row r="119" spans="14:16" x14ac:dyDescent="0.3">
      <c r="N119">
        <v>1993</v>
      </c>
      <c r="O119">
        <v>400</v>
      </c>
      <c r="P119">
        <v>1</v>
      </c>
    </row>
    <row r="120" spans="14:16" x14ac:dyDescent="0.3">
      <c r="N120">
        <v>1993</v>
      </c>
      <c r="O120">
        <v>400</v>
      </c>
      <c r="P120">
        <v>1</v>
      </c>
    </row>
    <row r="121" spans="14:16" x14ac:dyDescent="0.3">
      <c r="N121">
        <v>1993</v>
      </c>
      <c r="O121">
        <v>110</v>
      </c>
      <c r="P121">
        <v>1</v>
      </c>
    </row>
    <row r="122" spans="14:16" x14ac:dyDescent="0.3">
      <c r="N122">
        <v>1993</v>
      </c>
      <c r="O122">
        <v>160</v>
      </c>
      <c r="P122">
        <v>1</v>
      </c>
    </row>
    <row r="123" spans="14:16" x14ac:dyDescent="0.3">
      <c r="N123">
        <v>1993</v>
      </c>
      <c r="O123">
        <v>289</v>
      </c>
      <c r="P123">
        <v>1</v>
      </c>
    </row>
    <row r="124" spans="14:16" x14ac:dyDescent="0.3">
      <c r="N124">
        <v>1993</v>
      </c>
      <c r="O124">
        <v>124</v>
      </c>
      <c r="P124">
        <v>1</v>
      </c>
    </row>
    <row r="125" spans="14:16" x14ac:dyDescent="0.3">
      <c r="N125">
        <v>1993</v>
      </c>
      <c r="O125">
        <v>566</v>
      </c>
      <c r="P125">
        <v>1</v>
      </c>
    </row>
    <row r="126" spans="14:16" x14ac:dyDescent="0.3">
      <c r="N126">
        <v>1993</v>
      </c>
      <c r="O126">
        <v>122</v>
      </c>
      <c r="P126">
        <v>1</v>
      </c>
    </row>
    <row r="127" spans="14:16" x14ac:dyDescent="0.3">
      <c r="N127">
        <v>1993</v>
      </c>
      <c r="O127">
        <v>656</v>
      </c>
      <c r="P127">
        <v>1</v>
      </c>
    </row>
    <row r="128" spans="14:16" x14ac:dyDescent="0.3">
      <c r="N128">
        <v>1993</v>
      </c>
      <c r="O128">
        <v>450</v>
      </c>
      <c r="P128">
        <v>1</v>
      </c>
    </row>
    <row r="129" spans="14:16" x14ac:dyDescent="0.3">
      <c r="N129">
        <v>1993</v>
      </c>
      <c r="O129">
        <v>622</v>
      </c>
      <c r="P129">
        <v>1</v>
      </c>
    </row>
    <row r="130" spans="14:16" x14ac:dyDescent="0.3">
      <c r="N130">
        <v>1993</v>
      </c>
      <c r="O130">
        <v>630</v>
      </c>
      <c r="P130">
        <v>1</v>
      </c>
    </row>
    <row r="131" spans="14:16" x14ac:dyDescent="0.3">
      <c r="N131">
        <v>1993</v>
      </c>
      <c r="O131">
        <v>460</v>
      </c>
      <c r="P131">
        <v>1</v>
      </c>
    </row>
    <row r="132" spans="14:16" x14ac:dyDescent="0.3">
      <c r="N132">
        <v>1993</v>
      </c>
      <c r="O132">
        <v>43</v>
      </c>
      <c r="P132">
        <v>1</v>
      </c>
    </row>
    <row r="133" spans="14:16" x14ac:dyDescent="0.3">
      <c r="N133">
        <v>1993</v>
      </c>
      <c r="O133">
        <v>239</v>
      </c>
      <c r="P133">
        <v>1</v>
      </c>
    </row>
    <row r="134" spans="14:16" x14ac:dyDescent="0.3">
      <c r="N134">
        <v>1993</v>
      </c>
      <c r="O134">
        <v>71</v>
      </c>
      <c r="P134">
        <v>1</v>
      </c>
    </row>
    <row r="135" spans="14:16" x14ac:dyDescent="0.3">
      <c r="N135">
        <v>1993</v>
      </c>
      <c r="O135">
        <v>53</v>
      </c>
      <c r="P135">
        <v>1</v>
      </c>
    </row>
    <row r="136" spans="14:16" x14ac:dyDescent="0.3">
      <c r="N136">
        <v>1993</v>
      </c>
      <c r="O136">
        <v>21</v>
      </c>
      <c r="P136">
        <v>1</v>
      </c>
    </row>
    <row r="137" spans="14:16" x14ac:dyDescent="0.3">
      <c r="N137">
        <v>1993</v>
      </c>
      <c r="O137">
        <v>407</v>
      </c>
      <c r="P137">
        <v>1</v>
      </c>
    </row>
    <row r="138" spans="14:16" x14ac:dyDescent="0.3">
      <c r="N138">
        <v>1993</v>
      </c>
      <c r="O138">
        <v>715</v>
      </c>
      <c r="P138">
        <v>1</v>
      </c>
    </row>
    <row r="139" spans="14:16" x14ac:dyDescent="0.3">
      <c r="N139">
        <v>1994</v>
      </c>
      <c r="O139">
        <v>165</v>
      </c>
      <c r="P139">
        <v>1</v>
      </c>
    </row>
    <row r="140" spans="14:16" x14ac:dyDescent="0.3">
      <c r="N140">
        <v>1994</v>
      </c>
      <c r="O140">
        <v>357</v>
      </c>
      <c r="P140">
        <v>1</v>
      </c>
    </row>
    <row r="141" spans="14:16" x14ac:dyDescent="0.3">
      <c r="N141">
        <v>1994</v>
      </c>
      <c r="O141">
        <v>289</v>
      </c>
      <c r="P141">
        <v>1</v>
      </c>
    </row>
    <row r="142" spans="14:16" x14ac:dyDescent="0.3">
      <c r="N142">
        <v>1994</v>
      </c>
      <c r="O142">
        <v>434</v>
      </c>
      <c r="P142">
        <v>1</v>
      </c>
    </row>
    <row r="143" spans="14:16" x14ac:dyDescent="0.3">
      <c r="N143">
        <v>1994</v>
      </c>
      <c r="O143">
        <v>66</v>
      </c>
      <c r="P143">
        <v>1</v>
      </c>
    </row>
    <row r="144" spans="14:16" x14ac:dyDescent="0.3">
      <c r="N144">
        <v>1994</v>
      </c>
      <c r="O144">
        <v>829.78</v>
      </c>
      <c r="P144">
        <v>1</v>
      </c>
    </row>
    <row r="145" spans="14:16" x14ac:dyDescent="0.3">
      <c r="N145">
        <v>1994</v>
      </c>
      <c r="O145">
        <v>180</v>
      </c>
      <c r="P145">
        <v>1</v>
      </c>
    </row>
    <row r="146" spans="14:16" x14ac:dyDescent="0.3">
      <c r="N146">
        <v>1994</v>
      </c>
      <c r="O146">
        <v>672</v>
      </c>
      <c r="P146">
        <v>1</v>
      </c>
    </row>
    <row r="147" spans="14:16" x14ac:dyDescent="0.3">
      <c r="N147">
        <v>1994</v>
      </c>
      <c r="O147">
        <v>854</v>
      </c>
      <c r="P147">
        <v>1</v>
      </c>
    </row>
    <row r="148" spans="14:16" x14ac:dyDescent="0.3">
      <c r="N148">
        <v>1994</v>
      </c>
      <c r="O148">
        <v>854</v>
      </c>
      <c r="P148">
        <v>1</v>
      </c>
    </row>
    <row r="149" spans="14:16" x14ac:dyDescent="0.3">
      <c r="N149">
        <v>1994</v>
      </c>
      <c r="O149">
        <v>520</v>
      </c>
      <c r="P149">
        <v>1</v>
      </c>
    </row>
    <row r="150" spans="14:16" x14ac:dyDescent="0.3">
      <c r="N150">
        <v>1994</v>
      </c>
      <c r="O150">
        <v>470</v>
      </c>
      <c r="P150">
        <v>1</v>
      </c>
    </row>
    <row r="151" spans="14:16" x14ac:dyDescent="0.3">
      <c r="N151">
        <v>1994</v>
      </c>
      <c r="O151">
        <v>140.5</v>
      </c>
      <c r="P151">
        <v>1</v>
      </c>
    </row>
    <row r="152" spans="14:16" x14ac:dyDescent="0.3">
      <c r="N152">
        <v>1994</v>
      </c>
      <c r="O152">
        <v>160</v>
      </c>
      <c r="P152">
        <v>1</v>
      </c>
    </row>
    <row r="153" spans="14:16" x14ac:dyDescent="0.3">
      <c r="N153">
        <v>1994</v>
      </c>
      <c r="O153">
        <v>35</v>
      </c>
      <c r="P153">
        <v>1</v>
      </c>
    </row>
    <row r="154" spans="14:16" x14ac:dyDescent="0.3">
      <c r="N154">
        <v>1994</v>
      </c>
      <c r="O154">
        <v>37</v>
      </c>
      <c r="P154">
        <v>1</v>
      </c>
    </row>
    <row r="155" spans="14:16" x14ac:dyDescent="0.3">
      <c r="N155">
        <v>1994</v>
      </c>
      <c r="O155">
        <v>122</v>
      </c>
      <c r="P155">
        <v>1</v>
      </c>
    </row>
    <row r="156" spans="14:16" x14ac:dyDescent="0.3">
      <c r="N156">
        <v>1994</v>
      </c>
      <c r="O156">
        <v>45</v>
      </c>
      <c r="P156">
        <v>1</v>
      </c>
    </row>
    <row r="157" spans="14:16" x14ac:dyDescent="0.3">
      <c r="N157">
        <v>1994</v>
      </c>
      <c r="O157">
        <v>297</v>
      </c>
      <c r="P157">
        <v>1</v>
      </c>
    </row>
    <row r="158" spans="14:16" x14ac:dyDescent="0.3">
      <c r="N158">
        <v>1994</v>
      </c>
      <c r="O158">
        <v>245</v>
      </c>
      <c r="P158">
        <v>1</v>
      </c>
    </row>
    <row r="159" spans="14:16" x14ac:dyDescent="0.3">
      <c r="N159">
        <v>1994</v>
      </c>
      <c r="O159">
        <v>29</v>
      </c>
      <c r="P159">
        <v>1</v>
      </c>
    </row>
    <row r="160" spans="14:16" x14ac:dyDescent="0.3">
      <c r="N160">
        <v>1994</v>
      </c>
      <c r="O160">
        <v>122</v>
      </c>
      <c r="P160">
        <v>1</v>
      </c>
    </row>
    <row r="161" spans="14:16" x14ac:dyDescent="0.3">
      <c r="N161">
        <v>1994</v>
      </c>
      <c r="O161">
        <v>54</v>
      </c>
      <c r="P161">
        <v>1</v>
      </c>
    </row>
    <row r="162" spans="14:16" x14ac:dyDescent="0.3">
      <c r="N162">
        <v>1994</v>
      </c>
      <c r="O162">
        <v>50</v>
      </c>
      <c r="P162">
        <v>1</v>
      </c>
    </row>
    <row r="163" spans="14:16" x14ac:dyDescent="0.3">
      <c r="N163">
        <v>1994</v>
      </c>
      <c r="O163">
        <v>55</v>
      </c>
      <c r="P163">
        <v>1</v>
      </c>
    </row>
    <row r="164" spans="14:16" x14ac:dyDescent="0.3">
      <c r="N164">
        <v>1994</v>
      </c>
      <c r="O164">
        <v>45</v>
      </c>
      <c r="P164">
        <v>1</v>
      </c>
    </row>
    <row r="165" spans="14:16" x14ac:dyDescent="0.3">
      <c r="N165">
        <v>1994</v>
      </c>
      <c r="O165">
        <v>38</v>
      </c>
      <c r="P165">
        <v>1</v>
      </c>
    </row>
    <row r="166" spans="14:16" x14ac:dyDescent="0.3">
      <c r="N166">
        <v>1994</v>
      </c>
      <c r="O166">
        <v>500</v>
      </c>
      <c r="P166">
        <v>1</v>
      </c>
    </row>
    <row r="167" spans="14:16" x14ac:dyDescent="0.3">
      <c r="N167">
        <v>1995</v>
      </c>
      <c r="O167">
        <v>158</v>
      </c>
      <c r="P167">
        <v>1</v>
      </c>
    </row>
    <row r="168" spans="14:16" x14ac:dyDescent="0.3">
      <c r="N168">
        <v>1995</v>
      </c>
      <c r="O168">
        <v>317</v>
      </c>
      <c r="P168">
        <v>1</v>
      </c>
    </row>
    <row r="169" spans="14:16" x14ac:dyDescent="0.3">
      <c r="N169">
        <v>1995</v>
      </c>
      <c r="O169">
        <v>247</v>
      </c>
      <c r="P169">
        <v>1</v>
      </c>
    </row>
    <row r="170" spans="14:16" x14ac:dyDescent="0.3">
      <c r="N170">
        <v>1995</v>
      </c>
      <c r="O170">
        <v>121</v>
      </c>
      <c r="P170">
        <v>1</v>
      </c>
    </row>
    <row r="171" spans="14:16" x14ac:dyDescent="0.3">
      <c r="N171">
        <v>1995</v>
      </c>
      <c r="O171">
        <v>644</v>
      </c>
      <c r="P171">
        <v>1</v>
      </c>
    </row>
    <row r="172" spans="14:16" x14ac:dyDescent="0.3">
      <c r="N172">
        <v>1995</v>
      </c>
      <c r="O172">
        <v>74</v>
      </c>
      <c r="P172">
        <v>1</v>
      </c>
    </row>
    <row r="173" spans="14:16" x14ac:dyDescent="0.3">
      <c r="N173">
        <v>1995</v>
      </c>
      <c r="O173">
        <v>97</v>
      </c>
      <c r="P173">
        <v>1</v>
      </c>
    </row>
    <row r="174" spans="14:16" x14ac:dyDescent="0.3">
      <c r="N174">
        <v>1995</v>
      </c>
      <c r="O174">
        <v>66</v>
      </c>
      <c r="P174">
        <v>1</v>
      </c>
    </row>
    <row r="175" spans="14:16" x14ac:dyDescent="0.3">
      <c r="N175">
        <v>1995</v>
      </c>
      <c r="O175">
        <v>657</v>
      </c>
      <c r="P175">
        <v>1</v>
      </c>
    </row>
    <row r="176" spans="14:16" x14ac:dyDescent="0.3">
      <c r="N176">
        <v>1995</v>
      </c>
      <c r="O176">
        <v>529</v>
      </c>
      <c r="P176">
        <v>1</v>
      </c>
    </row>
    <row r="177" spans="14:16" x14ac:dyDescent="0.3">
      <c r="N177">
        <v>1995</v>
      </c>
      <c r="O177">
        <v>854</v>
      </c>
      <c r="P177">
        <v>1</v>
      </c>
    </row>
    <row r="178" spans="14:16" x14ac:dyDescent="0.3">
      <c r="N178">
        <v>1995</v>
      </c>
      <c r="O178">
        <v>703</v>
      </c>
      <c r="P178">
        <v>1</v>
      </c>
    </row>
    <row r="179" spans="14:16" x14ac:dyDescent="0.3">
      <c r="N179">
        <v>1995</v>
      </c>
      <c r="O179">
        <v>289</v>
      </c>
      <c r="P179">
        <v>1</v>
      </c>
    </row>
    <row r="180" spans="14:16" x14ac:dyDescent="0.3">
      <c r="N180">
        <v>1995</v>
      </c>
      <c r="O180">
        <v>289</v>
      </c>
      <c r="P180">
        <v>1</v>
      </c>
    </row>
    <row r="181" spans="14:16" x14ac:dyDescent="0.3">
      <c r="N181">
        <v>1995</v>
      </c>
      <c r="O181">
        <v>184</v>
      </c>
      <c r="P181">
        <v>1</v>
      </c>
    </row>
    <row r="182" spans="14:16" x14ac:dyDescent="0.3">
      <c r="N182">
        <v>1995</v>
      </c>
      <c r="O182">
        <v>108.2</v>
      </c>
      <c r="P182">
        <v>1</v>
      </c>
    </row>
    <row r="183" spans="14:16" x14ac:dyDescent="0.3">
      <c r="N183">
        <v>1995</v>
      </c>
      <c r="O183">
        <v>100</v>
      </c>
      <c r="P183">
        <v>1</v>
      </c>
    </row>
    <row r="184" spans="14:16" x14ac:dyDescent="0.3">
      <c r="N184">
        <v>1995</v>
      </c>
      <c r="O184">
        <v>62</v>
      </c>
      <c r="P184">
        <v>1</v>
      </c>
    </row>
    <row r="185" spans="14:16" x14ac:dyDescent="0.3">
      <c r="N185">
        <v>1995</v>
      </c>
      <c r="O185">
        <v>62</v>
      </c>
      <c r="P185">
        <v>1</v>
      </c>
    </row>
    <row r="186" spans="14:16" x14ac:dyDescent="0.3">
      <c r="N186">
        <v>1995</v>
      </c>
      <c r="O186">
        <v>62</v>
      </c>
      <c r="P186">
        <v>1</v>
      </c>
    </row>
    <row r="187" spans="14:16" x14ac:dyDescent="0.3">
      <c r="N187">
        <v>1995</v>
      </c>
      <c r="O187">
        <v>74</v>
      </c>
      <c r="P187">
        <v>1</v>
      </c>
    </row>
    <row r="188" spans="14:16" x14ac:dyDescent="0.3">
      <c r="N188">
        <v>1995</v>
      </c>
      <c r="O188">
        <v>125</v>
      </c>
      <c r="P188">
        <v>1</v>
      </c>
    </row>
    <row r="189" spans="14:16" x14ac:dyDescent="0.3">
      <c r="N189">
        <v>1995</v>
      </c>
      <c r="O189">
        <v>60</v>
      </c>
      <c r="P189">
        <v>1</v>
      </c>
    </row>
    <row r="190" spans="14:16" x14ac:dyDescent="0.3">
      <c r="N190">
        <v>1995</v>
      </c>
      <c r="O190">
        <v>249</v>
      </c>
      <c r="P190">
        <v>1</v>
      </c>
    </row>
    <row r="191" spans="14:16" x14ac:dyDescent="0.3">
      <c r="N191">
        <v>1995</v>
      </c>
      <c r="O191">
        <v>360</v>
      </c>
      <c r="P191">
        <v>1</v>
      </c>
    </row>
    <row r="192" spans="14:16" x14ac:dyDescent="0.3">
      <c r="N192">
        <v>1995</v>
      </c>
      <c r="O192">
        <v>360</v>
      </c>
      <c r="P192">
        <v>1</v>
      </c>
    </row>
    <row r="193" spans="14:16" x14ac:dyDescent="0.3">
      <c r="N193">
        <v>1995</v>
      </c>
      <c r="O193">
        <v>360</v>
      </c>
      <c r="P193">
        <v>1</v>
      </c>
    </row>
    <row r="194" spans="14:16" x14ac:dyDescent="0.3">
      <c r="N194">
        <v>1995</v>
      </c>
      <c r="O194">
        <v>20</v>
      </c>
      <c r="P194">
        <v>1</v>
      </c>
    </row>
    <row r="195" spans="14:16" x14ac:dyDescent="0.3">
      <c r="N195">
        <v>1995</v>
      </c>
      <c r="O195">
        <v>248</v>
      </c>
      <c r="P195">
        <v>1</v>
      </c>
    </row>
    <row r="196" spans="14:16" x14ac:dyDescent="0.3">
      <c r="N196">
        <v>1995</v>
      </c>
      <c r="O196">
        <v>28.425000000000001</v>
      </c>
      <c r="P196">
        <v>1</v>
      </c>
    </row>
    <row r="197" spans="14:16" x14ac:dyDescent="0.3">
      <c r="N197">
        <v>1995</v>
      </c>
      <c r="O197">
        <v>155</v>
      </c>
      <c r="P197">
        <v>1</v>
      </c>
    </row>
    <row r="198" spans="14:16" x14ac:dyDescent="0.3">
      <c r="N198">
        <v>1995</v>
      </c>
      <c r="O198">
        <v>735</v>
      </c>
      <c r="P198">
        <v>1</v>
      </c>
    </row>
    <row r="199" spans="14:16" x14ac:dyDescent="0.3">
      <c r="N199">
        <v>1995</v>
      </c>
      <c r="O199">
        <v>755</v>
      </c>
      <c r="P199">
        <v>1</v>
      </c>
    </row>
    <row r="200" spans="14:16" x14ac:dyDescent="0.3">
      <c r="N200">
        <v>1996</v>
      </c>
      <c r="O200">
        <v>80</v>
      </c>
      <c r="P200">
        <v>1</v>
      </c>
    </row>
    <row r="201" spans="14:16" x14ac:dyDescent="0.3">
      <c r="N201">
        <v>1996</v>
      </c>
      <c r="O201">
        <v>147</v>
      </c>
      <c r="P201">
        <v>1</v>
      </c>
    </row>
    <row r="202" spans="14:16" x14ac:dyDescent="0.3">
      <c r="N202">
        <v>1996</v>
      </c>
      <c r="O202">
        <v>75</v>
      </c>
      <c r="P202">
        <v>1</v>
      </c>
    </row>
    <row r="203" spans="14:16" x14ac:dyDescent="0.3">
      <c r="N203">
        <v>1996</v>
      </c>
      <c r="O203">
        <v>120</v>
      </c>
      <c r="P203">
        <v>1</v>
      </c>
    </row>
    <row r="204" spans="14:16" x14ac:dyDescent="0.3">
      <c r="N204">
        <v>1996</v>
      </c>
      <c r="O204">
        <v>51</v>
      </c>
      <c r="P204">
        <v>1</v>
      </c>
    </row>
    <row r="205" spans="14:16" x14ac:dyDescent="0.3">
      <c r="N205">
        <v>1996</v>
      </c>
      <c r="O205">
        <v>313</v>
      </c>
      <c r="P205">
        <v>1</v>
      </c>
    </row>
    <row r="206" spans="14:16" x14ac:dyDescent="0.3">
      <c r="N206">
        <v>1996</v>
      </c>
      <c r="O206">
        <v>270</v>
      </c>
      <c r="P206">
        <v>1</v>
      </c>
    </row>
    <row r="207" spans="14:16" x14ac:dyDescent="0.3">
      <c r="N207">
        <v>1996</v>
      </c>
      <c r="O207">
        <v>854</v>
      </c>
      <c r="P207">
        <v>1</v>
      </c>
    </row>
    <row r="208" spans="14:16" x14ac:dyDescent="0.3">
      <c r="N208">
        <v>1996</v>
      </c>
      <c r="O208">
        <v>529</v>
      </c>
      <c r="P208">
        <v>1</v>
      </c>
    </row>
    <row r="209" spans="14:16" x14ac:dyDescent="0.3">
      <c r="N209">
        <v>1996</v>
      </c>
      <c r="O209">
        <v>297</v>
      </c>
      <c r="P209">
        <v>1</v>
      </c>
    </row>
    <row r="210" spans="14:16" x14ac:dyDescent="0.3">
      <c r="N210">
        <v>1996</v>
      </c>
      <c r="O210">
        <v>135</v>
      </c>
      <c r="P210">
        <v>1</v>
      </c>
    </row>
    <row r="211" spans="14:16" x14ac:dyDescent="0.3">
      <c r="N211">
        <v>1996</v>
      </c>
      <c r="O211">
        <v>533</v>
      </c>
      <c r="P211">
        <v>1</v>
      </c>
    </row>
    <row r="212" spans="14:16" x14ac:dyDescent="0.3">
      <c r="N212">
        <v>1996</v>
      </c>
      <c r="O212">
        <v>533</v>
      </c>
      <c r="P212">
        <v>1</v>
      </c>
    </row>
    <row r="213" spans="14:16" x14ac:dyDescent="0.3">
      <c r="N213">
        <v>1996</v>
      </c>
      <c r="O213">
        <v>534</v>
      </c>
      <c r="P213">
        <v>1</v>
      </c>
    </row>
    <row r="214" spans="14:16" x14ac:dyDescent="0.3">
      <c r="N214">
        <v>1996</v>
      </c>
      <c r="O214">
        <v>300</v>
      </c>
      <c r="P214">
        <v>1</v>
      </c>
    </row>
    <row r="215" spans="14:16" x14ac:dyDescent="0.3">
      <c r="N215">
        <v>1996</v>
      </c>
      <c r="O215">
        <v>289</v>
      </c>
      <c r="P215">
        <v>1</v>
      </c>
    </row>
    <row r="216" spans="14:16" x14ac:dyDescent="0.3">
      <c r="N216">
        <v>1996</v>
      </c>
      <c r="O216">
        <v>500</v>
      </c>
      <c r="P216">
        <v>1</v>
      </c>
    </row>
    <row r="217" spans="14:16" x14ac:dyDescent="0.3">
      <c r="N217">
        <v>1996</v>
      </c>
      <c r="O217">
        <v>281</v>
      </c>
      <c r="P217">
        <v>1</v>
      </c>
    </row>
    <row r="218" spans="14:16" x14ac:dyDescent="0.3">
      <c r="N218">
        <v>1996</v>
      </c>
      <c r="O218">
        <v>200</v>
      </c>
      <c r="P218">
        <v>1</v>
      </c>
    </row>
    <row r="219" spans="14:16" x14ac:dyDescent="0.3">
      <c r="N219">
        <v>1996</v>
      </c>
      <c r="O219">
        <v>200</v>
      </c>
      <c r="P219">
        <v>1</v>
      </c>
    </row>
    <row r="220" spans="14:16" x14ac:dyDescent="0.3">
      <c r="N220">
        <v>1996</v>
      </c>
      <c r="O220">
        <v>59</v>
      </c>
      <c r="P220">
        <v>1</v>
      </c>
    </row>
    <row r="221" spans="14:16" x14ac:dyDescent="0.3">
      <c r="N221">
        <v>1996</v>
      </c>
      <c r="O221">
        <v>55</v>
      </c>
      <c r="P221">
        <v>1</v>
      </c>
    </row>
    <row r="222" spans="14:16" x14ac:dyDescent="0.3">
      <c r="N222">
        <v>1996</v>
      </c>
      <c r="O222">
        <v>52</v>
      </c>
      <c r="P222">
        <v>1</v>
      </c>
    </row>
    <row r="223" spans="14:16" x14ac:dyDescent="0.3">
      <c r="N223">
        <v>1996</v>
      </c>
      <c r="O223">
        <v>444</v>
      </c>
      <c r="P223">
        <v>1</v>
      </c>
    </row>
    <row r="224" spans="14:16" x14ac:dyDescent="0.3">
      <c r="N224">
        <v>1996</v>
      </c>
      <c r="O224">
        <v>52</v>
      </c>
      <c r="P224">
        <v>1</v>
      </c>
    </row>
    <row r="225" spans="14:16" x14ac:dyDescent="0.3">
      <c r="N225">
        <v>1996</v>
      </c>
      <c r="O225">
        <v>182</v>
      </c>
      <c r="P225">
        <v>1</v>
      </c>
    </row>
    <row r="226" spans="14:16" x14ac:dyDescent="0.3">
      <c r="N226">
        <v>1996</v>
      </c>
      <c r="O226">
        <v>172</v>
      </c>
      <c r="P226">
        <v>1</v>
      </c>
    </row>
    <row r="227" spans="14:16" x14ac:dyDescent="0.3">
      <c r="N227">
        <v>1996</v>
      </c>
      <c r="O227">
        <v>108</v>
      </c>
      <c r="P227">
        <v>1</v>
      </c>
    </row>
    <row r="228" spans="14:16" x14ac:dyDescent="0.3">
      <c r="N228">
        <v>1996</v>
      </c>
      <c r="O228">
        <v>137</v>
      </c>
      <c r="P228">
        <v>1</v>
      </c>
    </row>
    <row r="229" spans="14:16" x14ac:dyDescent="0.3">
      <c r="N229">
        <v>1996</v>
      </c>
      <c r="O229">
        <v>360</v>
      </c>
      <c r="P229">
        <v>1</v>
      </c>
    </row>
    <row r="230" spans="14:16" x14ac:dyDescent="0.3">
      <c r="N230">
        <v>1996</v>
      </c>
      <c r="O230">
        <v>360</v>
      </c>
      <c r="P230">
        <v>1</v>
      </c>
    </row>
    <row r="231" spans="14:16" x14ac:dyDescent="0.3">
      <c r="N231">
        <v>1996</v>
      </c>
      <c r="O231">
        <v>220</v>
      </c>
      <c r="P231">
        <v>1</v>
      </c>
    </row>
    <row r="232" spans="14:16" x14ac:dyDescent="0.3">
      <c r="N232">
        <v>1996</v>
      </c>
      <c r="O232">
        <v>24.977</v>
      </c>
      <c r="P232">
        <v>1</v>
      </c>
    </row>
    <row r="233" spans="14:16" x14ac:dyDescent="0.3">
      <c r="N233">
        <v>1996</v>
      </c>
      <c r="O233">
        <v>375</v>
      </c>
      <c r="P233">
        <v>1</v>
      </c>
    </row>
    <row r="234" spans="14:16" x14ac:dyDescent="0.3">
      <c r="N234">
        <v>1996</v>
      </c>
      <c r="O234">
        <v>375</v>
      </c>
      <c r="P234">
        <v>1</v>
      </c>
    </row>
    <row r="235" spans="14:16" x14ac:dyDescent="0.3">
      <c r="N235">
        <v>1996</v>
      </c>
      <c r="O235">
        <v>375</v>
      </c>
      <c r="P235">
        <v>1</v>
      </c>
    </row>
    <row r="236" spans="14:16" x14ac:dyDescent="0.3">
      <c r="N236">
        <v>1996</v>
      </c>
      <c r="O236">
        <v>375</v>
      </c>
      <c r="P236">
        <v>1</v>
      </c>
    </row>
    <row r="237" spans="14:16" x14ac:dyDescent="0.3">
      <c r="N237">
        <v>1996</v>
      </c>
      <c r="O237">
        <v>764</v>
      </c>
      <c r="P237">
        <v>1</v>
      </c>
    </row>
    <row r="238" spans="14:16" x14ac:dyDescent="0.3">
      <c r="N238">
        <v>1996</v>
      </c>
      <c r="O238">
        <v>70</v>
      </c>
      <c r="P238">
        <v>1</v>
      </c>
    </row>
    <row r="239" spans="14:16" x14ac:dyDescent="0.3">
      <c r="N239">
        <v>1997</v>
      </c>
      <c r="O239">
        <v>120</v>
      </c>
      <c r="P239">
        <v>1</v>
      </c>
    </row>
    <row r="240" spans="14:16" x14ac:dyDescent="0.3">
      <c r="N240">
        <v>1997</v>
      </c>
      <c r="O240">
        <v>322</v>
      </c>
      <c r="P240">
        <v>1</v>
      </c>
    </row>
    <row r="241" spans="14:16" x14ac:dyDescent="0.3">
      <c r="N241">
        <v>1997</v>
      </c>
      <c r="O241">
        <v>379</v>
      </c>
      <c r="P241">
        <v>1</v>
      </c>
    </row>
    <row r="242" spans="14:16" x14ac:dyDescent="0.3">
      <c r="N242">
        <v>1997</v>
      </c>
      <c r="O242">
        <v>248</v>
      </c>
      <c r="P242">
        <v>1</v>
      </c>
    </row>
    <row r="243" spans="14:16" x14ac:dyDescent="0.3">
      <c r="N243">
        <v>1997</v>
      </c>
      <c r="O243">
        <v>69</v>
      </c>
      <c r="P243">
        <v>1</v>
      </c>
    </row>
    <row r="244" spans="14:16" x14ac:dyDescent="0.3">
      <c r="N244">
        <v>1997</v>
      </c>
      <c r="O244">
        <v>515</v>
      </c>
      <c r="P244">
        <v>1</v>
      </c>
    </row>
    <row r="245" spans="14:16" x14ac:dyDescent="0.3">
      <c r="N245">
        <v>1997</v>
      </c>
      <c r="O245">
        <v>235</v>
      </c>
      <c r="P245">
        <v>1</v>
      </c>
    </row>
    <row r="246" spans="14:16" x14ac:dyDescent="0.3">
      <c r="N246">
        <v>1997</v>
      </c>
      <c r="O246">
        <v>300</v>
      </c>
      <c r="P246">
        <v>1</v>
      </c>
    </row>
    <row r="247" spans="14:16" x14ac:dyDescent="0.3">
      <c r="N247">
        <v>1997</v>
      </c>
      <c r="O247">
        <v>450</v>
      </c>
      <c r="P247">
        <v>1</v>
      </c>
    </row>
    <row r="248" spans="14:16" x14ac:dyDescent="0.3">
      <c r="N248">
        <v>1997</v>
      </c>
      <c r="O248">
        <v>450</v>
      </c>
      <c r="P248">
        <v>1</v>
      </c>
    </row>
    <row r="249" spans="14:16" x14ac:dyDescent="0.3">
      <c r="N249">
        <v>1997</v>
      </c>
      <c r="O249">
        <v>450</v>
      </c>
      <c r="P249">
        <v>1</v>
      </c>
    </row>
    <row r="250" spans="14:16" x14ac:dyDescent="0.3">
      <c r="N250">
        <v>1997</v>
      </c>
      <c r="O250">
        <v>450</v>
      </c>
      <c r="P250">
        <v>1</v>
      </c>
    </row>
    <row r="251" spans="14:16" x14ac:dyDescent="0.3">
      <c r="N251">
        <v>1997</v>
      </c>
      <c r="O251">
        <v>500</v>
      </c>
      <c r="P251">
        <v>1</v>
      </c>
    </row>
    <row r="252" spans="14:16" x14ac:dyDescent="0.3">
      <c r="N252">
        <v>1997</v>
      </c>
      <c r="O252">
        <v>500</v>
      </c>
      <c r="P252">
        <v>1</v>
      </c>
    </row>
    <row r="253" spans="14:16" x14ac:dyDescent="0.3">
      <c r="N253">
        <v>1997</v>
      </c>
      <c r="O253">
        <v>386</v>
      </c>
      <c r="P253">
        <v>1</v>
      </c>
    </row>
    <row r="254" spans="14:16" x14ac:dyDescent="0.3">
      <c r="N254">
        <v>1997</v>
      </c>
      <c r="O254">
        <v>386</v>
      </c>
      <c r="P254">
        <v>1</v>
      </c>
    </row>
    <row r="255" spans="14:16" x14ac:dyDescent="0.3">
      <c r="N255">
        <v>1997</v>
      </c>
      <c r="O255">
        <v>128</v>
      </c>
      <c r="P255">
        <v>1</v>
      </c>
    </row>
    <row r="256" spans="14:16" x14ac:dyDescent="0.3">
      <c r="N256">
        <v>1997</v>
      </c>
      <c r="O256">
        <v>72</v>
      </c>
      <c r="P256">
        <v>1</v>
      </c>
    </row>
    <row r="257" spans="14:16" x14ac:dyDescent="0.3">
      <c r="N257">
        <v>1997</v>
      </c>
      <c r="O257">
        <v>485</v>
      </c>
      <c r="P257">
        <v>1</v>
      </c>
    </row>
    <row r="258" spans="14:16" x14ac:dyDescent="0.3">
      <c r="N258">
        <v>1997</v>
      </c>
      <c r="O258">
        <v>65</v>
      </c>
      <c r="P258">
        <v>1</v>
      </c>
    </row>
    <row r="259" spans="14:16" x14ac:dyDescent="0.3">
      <c r="N259">
        <v>1997</v>
      </c>
      <c r="O259">
        <v>402.5</v>
      </c>
      <c r="P259">
        <v>1</v>
      </c>
    </row>
    <row r="260" spans="14:16" x14ac:dyDescent="0.3">
      <c r="N260">
        <v>1997</v>
      </c>
      <c r="O260">
        <v>77</v>
      </c>
      <c r="P260">
        <v>1</v>
      </c>
    </row>
    <row r="261" spans="14:16" x14ac:dyDescent="0.3">
      <c r="N261">
        <v>1997</v>
      </c>
      <c r="O261">
        <v>550</v>
      </c>
      <c r="P261">
        <v>1</v>
      </c>
    </row>
    <row r="262" spans="14:16" x14ac:dyDescent="0.3">
      <c r="N262">
        <v>1997</v>
      </c>
      <c r="O262">
        <v>106</v>
      </c>
      <c r="P262">
        <v>1</v>
      </c>
    </row>
    <row r="263" spans="14:16" x14ac:dyDescent="0.3">
      <c r="N263">
        <v>1997</v>
      </c>
      <c r="O263">
        <v>900</v>
      </c>
      <c r="P263">
        <v>1</v>
      </c>
    </row>
    <row r="264" spans="14:16" x14ac:dyDescent="0.3">
      <c r="N264">
        <v>1997</v>
      </c>
      <c r="O264">
        <v>900</v>
      </c>
      <c r="P264">
        <v>1</v>
      </c>
    </row>
    <row r="265" spans="14:16" x14ac:dyDescent="0.3">
      <c r="N265">
        <v>1997</v>
      </c>
      <c r="O265">
        <v>404</v>
      </c>
      <c r="P265">
        <v>1</v>
      </c>
    </row>
    <row r="266" spans="14:16" x14ac:dyDescent="0.3">
      <c r="N266">
        <v>1997</v>
      </c>
      <c r="O266">
        <v>348</v>
      </c>
      <c r="P266">
        <v>1</v>
      </c>
    </row>
    <row r="267" spans="14:16" x14ac:dyDescent="0.3">
      <c r="N267">
        <v>1997</v>
      </c>
      <c r="O267">
        <v>126</v>
      </c>
      <c r="P267">
        <v>1</v>
      </c>
    </row>
    <row r="268" spans="14:16" x14ac:dyDescent="0.3">
      <c r="N268">
        <v>1997</v>
      </c>
      <c r="O268">
        <v>38</v>
      </c>
      <c r="P268">
        <v>1</v>
      </c>
    </row>
    <row r="269" spans="14:16" x14ac:dyDescent="0.3">
      <c r="N269">
        <v>1997</v>
      </c>
      <c r="O269">
        <v>24</v>
      </c>
      <c r="P269">
        <v>1</v>
      </c>
    </row>
    <row r="270" spans="14:16" x14ac:dyDescent="0.3">
      <c r="N270">
        <v>1997</v>
      </c>
      <c r="O270">
        <v>810</v>
      </c>
      <c r="P270">
        <v>1</v>
      </c>
    </row>
    <row r="271" spans="14:16" x14ac:dyDescent="0.3">
      <c r="N271">
        <v>1997</v>
      </c>
      <c r="O271">
        <v>580</v>
      </c>
      <c r="P271">
        <v>1</v>
      </c>
    </row>
    <row r="272" spans="14:16" x14ac:dyDescent="0.3">
      <c r="N272">
        <v>1997</v>
      </c>
      <c r="O272">
        <v>61.765999999999998</v>
      </c>
      <c r="P272">
        <v>1</v>
      </c>
    </row>
    <row r="273" spans="14:16" x14ac:dyDescent="0.3">
      <c r="N273">
        <v>1998</v>
      </c>
      <c r="O273">
        <v>306</v>
      </c>
      <c r="P273">
        <v>1</v>
      </c>
    </row>
    <row r="274" spans="14:16" x14ac:dyDescent="0.3">
      <c r="N274">
        <v>1998</v>
      </c>
      <c r="O274">
        <v>379</v>
      </c>
      <c r="P274">
        <v>1</v>
      </c>
    </row>
    <row r="275" spans="14:16" x14ac:dyDescent="0.3">
      <c r="N275">
        <v>1998</v>
      </c>
      <c r="O275">
        <v>791</v>
      </c>
      <c r="P275">
        <v>1</v>
      </c>
    </row>
    <row r="276" spans="14:16" x14ac:dyDescent="0.3">
      <c r="N276">
        <v>1998</v>
      </c>
      <c r="O276">
        <v>241</v>
      </c>
      <c r="P276">
        <v>1</v>
      </c>
    </row>
    <row r="277" spans="14:16" x14ac:dyDescent="0.3">
      <c r="N277">
        <v>1998</v>
      </c>
      <c r="O277">
        <v>522</v>
      </c>
      <c r="P277">
        <v>1</v>
      </c>
    </row>
    <row r="278" spans="14:16" x14ac:dyDescent="0.3">
      <c r="N278">
        <v>1998</v>
      </c>
      <c r="O278">
        <v>323</v>
      </c>
      <c r="P278">
        <v>1</v>
      </c>
    </row>
    <row r="279" spans="14:16" x14ac:dyDescent="0.3">
      <c r="N279">
        <v>1998</v>
      </c>
      <c r="O279">
        <v>1849</v>
      </c>
      <c r="P279">
        <v>1</v>
      </c>
    </row>
    <row r="280" spans="14:16" x14ac:dyDescent="0.3">
      <c r="N280">
        <v>1998</v>
      </c>
      <c r="O280">
        <v>97</v>
      </c>
      <c r="P280">
        <v>1</v>
      </c>
    </row>
    <row r="281" spans="14:16" x14ac:dyDescent="0.3">
      <c r="N281">
        <v>1998</v>
      </c>
      <c r="O281">
        <v>97</v>
      </c>
      <c r="P281">
        <v>1</v>
      </c>
    </row>
    <row r="282" spans="14:16" x14ac:dyDescent="0.3">
      <c r="N282">
        <v>1998</v>
      </c>
      <c r="O282">
        <v>97</v>
      </c>
      <c r="P282">
        <v>1</v>
      </c>
    </row>
    <row r="283" spans="14:16" x14ac:dyDescent="0.3">
      <c r="N283">
        <v>1998</v>
      </c>
      <c r="O283">
        <v>208</v>
      </c>
      <c r="P283">
        <v>1</v>
      </c>
    </row>
    <row r="284" spans="14:16" x14ac:dyDescent="0.3">
      <c r="N284">
        <v>1998</v>
      </c>
      <c r="O284">
        <v>655</v>
      </c>
      <c r="P284">
        <v>1</v>
      </c>
    </row>
    <row r="285" spans="14:16" x14ac:dyDescent="0.3">
      <c r="N285">
        <v>1998</v>
      </c>
      <c r="O285">
        <v>442</v>
      </c>
      <c r="P285">
        <v>1</v>
      </c>
    </row>
    <row r="286" spans="14:16" x14ac:dyDescent="0.3">
      <c r="N286">
        <v>1998</v>
      </c>
      <c r="O286">
        <v>442</v>
      </c>
      <c r="P286">
        <v>1</v>
      </c>
    </row>
    <row r="287" spans="14:16" x14ac:dyDescent="0.3">
      <c r="N287">
        <v>1998</v>
      </c>
      <c r="O287">
        <v>442</v>
      </c>
      <c r="P287">
        <v>1</v>
      </c>
    </row>
    <row r="288" spans="14:16" x14ac:dyDescent="0.3">
      <c r="N288">
        <v>1998</v>
      </c>
      <c r="O288">
        <v>442</v>
      </c>
      <c r="P288">
        <v>1</v>
      </c>
    </row>
    <row r="289" spans="14:16" x14ac:dyDescent="0.3">
      <c r="N289">
        <v>1998</v>
      </c>
      <c r="O289">
        <v>80</v>
      </c>
      <c r="P289">
        <v>1</v>
      </c>
    </row>
    <row r="290" spans="14:16" x14ac:dyDescent="0.3">
      <c r="N290">
        <v>1998</v>
      </c>
      <c r="O290">
        <v>465</v>
      </c>
      <c r="P290">
        <v>1</v>
      </c>
    </row>
    <row r="291" spans="14:16" x14ac:dyDescent="0.3">
      <c r="N291">
        <v>1998</v>
      </c>
      <c r="O291">
        <v>385</v>
      </c>
      <c r="P291">
        <v>1</v>
      </c>
    </row>
    <row r="292" spans="14:16" x14ac:dyDescent="0.3">
      <c r="N292">
        <v>1998</v>
      </c>
      <c r="O292">
        <v>98</v>
      </c>
      <c r="P292">
        <v>1</v>
      </c>
    </row>
    <row r="293" spans="14:16" x14ac:dyDescent="0.3">
      <c r="N293">
        <v>1998</v>
      </c>
      <c r="O293">
        <v>38</v>
      </c>
      <c r="P293">
        <v>1</v>
      </c>
    </row>
    <row r="294" spans="14:16" x14ac:dyDescent="0.3">
      <c r="N294">
        <v>1998</v>
      </c>
      <c r="O294">
        <v>40</v>
      </c>
      <c r="P294">
        <v>1</v>
      </c>
    </row>
    <row r="295" spans="14:16" x14ac:dyDescent="0.3">
      <c r="N295">
        <v>1998</v>
      </c>
      <c r="O295">
        <v>39</v>
      </c>
      <c r="P295">
        <v>1</v>
      </c>
    </row>
    <row r="296" spans="14:16" x14ac:dyDescent="0.3">
      <c r="N296">
        <v>1998</v>
      </c>
      <c r="O296">
        <v>353</v>
      </c>
      <c r="P296">
        <v>1</v>
      </c>
    </row>
    <row r="297" spans="14:16" x14ac:dyDescent="0.3">
      <c r="N297">
        <v>1998</v>
      </c>
      <c r="O297">
        <v>245</v>
      </c>
      <c r="P297">
        <v>1</v>
      </c>
    </row>
    <row r="298" spans="14:16" x14ac:dyDescent="0.3">
      <c r="N298">
        <v>1998</v>
      </c>
      <c r="O298">
        <v>175</v>
      </c>
      <c r="P298">
        <v>1</v>
      </c>
    </row>
    <row r="299" spans="14:16" x14ac:dyDescent="0.3">
      <c r="N299">
        <v>1998</v>
      </c>
      <c r="O299">
        <v>180</v>
      </c>
      <c r="P299">
        <v>1</v>
      </c>
    </row>
    <row r="300" spans="14:16" x14ac:dyDescent="0.3">
      <c r="N300">
        <v>1998</v>
      </c>
      <c r="O300">
        <v>50</v>
      </c>
      <c r="P300">
        <v>1</v>
      </c>
    </row>
    <row r="301" spans="14:16" x14ac:dyDescent="0.3">
      <c r="N301">
        <v>1998</v>
      </c>
      <c r="O301">
        <v>900</v>
      </c>
      <c r="P301">
        <v>1</v>
      </c>
    </row>
    <row r="302" spans="14:16" x14ac:dyDescent="0.3">
      <c r="N302">
        <v>1998</v>
      </c>
      <c r="O302">
        <v>180</v>
      </c>
      <c r="P302">
        <v>1</v>
      </c>
    </row>
    <row r="303" spans="14:16" x14ac:dyDescent="0.3">
      <c r="N303">
        <v>1998</v>
      </c>
      <c r="O303">
        <v>48</v>
      </c>
      <c r="P303">
        <v>1</v>
      </c>
    </row>
    <row r="304" spans="14:16" x14ac:dyDescent="0.3">
      <c r="N304">
        <v>1998</v>
      </c>
      <c r="O304">
        <v>48</v>
      </c>
      <c r="P304">
        <v>1</v>
      </c>
    </row>
    <row r="305" spans="14:16" x14ac:dyDescent="0.3">
      <c r="N305">
        <v>1998</v>
      </c>
      <c r="O305">
        <v>460</v>
      </c>
      <c r="P305">
        <v>1</v>
      </c>
    </row>
    <row r="306" spans="14:16" x14ac:dyDescent="0.3">
      <c r="N306">
        <v>1998</v>
      </c>
      <c r="O306">
        <v>330</v>
      </c>
      <c r="P306">
        <v>1</v>
      </c>
    </row>
    <row r="307" spans="14:16" x14ac:dyDescent="0.3">
      <c r="N307">
        <v>1998</v>
      </c>
      <c r="O307">
        <v>330</v>
      </c>
      <c r="P307">
        <v>1</v>
      </c>
    </row>
    <row r="308" spans="14:16" x14ac:dyDescent="0.3">
      <c r="N308">
        <v>1998</v>
      </c>
      <c r="O308">
        <v>214</v>
      </c>
      <c r="P308">
        <v>1</v>
      </c>
    </row>
    <row r="309" spans="14:16" x14ac:dyDescent="0.3">
      <c r="N309">
        <v>1998</v>
      </c>
      <c r="O309">
        <v>46</v>
      </c>
      <c r="P309">
        <v>1</v>
      </c>
    </row>
    <row r="310" spans="14:16" x14ac:dyDescent="0.3">
      <c r="N310">
        <v>1998</v>
      </c>
      <c r="O310">
        <v>780</v>
      </c>
      <c r="P310">
        <v>1</v>
      </c>
    </row>
    <row r="311" spans="14:16" x14ac:dyDescent="0.3">
      <c r="N311">
        <v>1998</v>
      </c>
      <c r="O311">
        <v>710</v>
      </c>
      <c r="P311">
        <v>1</v>
      </c>
    </row>
    <row r="312" spans="14:16" x14ac:dyDescent="0.3">
      <c r="N312">
        <v>1998</v>
      </c>
      <c r="O312">
        <v>810</v>
      </c>
      <c r="P312">
        <v>1</v>
      </c>
    </row>
    <row r="313" spans="14:16" x14ac:dyDescent="0.3">
      <c r="N313">
        <v>1998</v>
      </c>
      <c r="O313">
        <v>50</v>
      </c>
      <c r="P313">
        <v>1</v>
      </c>
    </row>
    <row r="314" spans="14:16" x14ac:dyDescent="0.3">
      <c r="N314">
        <v>1998</v>
      </c>
      <c r="O314">
        <v>116</v>
      </c>
      <c r="P314">
        <v>1</v>
      </c>
    </row>
    <row r="315" spans="14:16" x14ac:dyDescent="0.3">
      <c r="N315">
        <v>1998</v>
      </c>
      <c r="O315">
        <v>180</v>
      </c>
      <c r="P315">
        <v>1</v>
      </c>
    </row>
    <row r="316" spans="14:16" x14ac:dyDescent="0.3">
      <c r="N316">
        <v>1998</v>
      </c>
      <c r="O316">
        <v>377</v>
      </c>
      <c r="P316">
        <v>1</v>
      </c>
    </row>
    <row r="317" spans="14:16" x14ac:dyDescent="0.3">
      <c r="N317">
        <v>1999</v>
      </c>
      <c r="O317">
        <v>330</v>
      </c>
      <c r="P317">
        <v>1</v>
      </c>
    </row>
    <row r="318" spans="14:16" x14ac:dyDescent="0.3">
      <c r="N318">
        <v>1999</v>
      </c>
      <c r="O318">
        <v>851</v>
      </c>
      <c r="P318">
        <v>1</v>
      </c>
    </row>
    <row r="319" spans="14:16" x14ac:dyDescent="0.3">
      <c r="N319">
        <v>1999</v>
      </c>
      <c r="O319">
        <v>685</v>
      </c>
      <c r="P319">
        <v>1</v>
      </c>
    </row>
    <row r="320" spans="14:16" x14ac:dyDescent="0.3">
      <c r="N320">
        <v>1999</v>
      </c>
      <c r="O320">
        <v>447</v>
      </c>
      <c r="P320">
        <v>1</v>
      </c>
    </row>
    <row r="321" spans="14:16" x14ac:dyDescent="0.3">
      <c r="N321">
        <v>1999</v>
      </c>
      <c r="O321">
        <v>366</v>
      </c>
      <c r="P321">
        <v>1</v>
      </c>
    </row>
    <row r="322" spans="14:16" x14ac:dyDescent="0.3">
      <c r="N322">
        <v>1999</v>
      </c>
      <c r="O322">
        <v>336</v>
      </c>
      <c r="P322">
        <v>1</v>
      </c>
    </row>
    <row r="323" spans="14:16" x14ac:dyDescent="0.3">
      <c r="N323">
        <v>1999</v>
      </c>
      <c r="O323">
        <v>240</v>
      </c>
      <c r="P323">
        <v>1</v>
      </c>
    </row>
    <row r="324" spans="14:16" x14ac:dyDescent="0.3">
      <c r="N324">
        <v>1999</v>
      </c>
      <c r="O324">
        <v>289</v>
      </c>
      <c r="P324">
        <v>1</v>
      </c>
    </row>
    <row r="325" spans="14:16" x14ac:dyDescent="0.3">
      <c r="N325">
        <v>1999</v>
      </c>
      <c r="O325">
        <v>520</v>
      </c>
      <c r="P325">
        <v>1</v>
      </c>
    </row>
    <row r="326" spans="14:16" x14ac:dyDescent="0.3">
      <c r="N326">
        <v>1999</v>
      </c>
      <c r="O326">
        <v>200</v>
      </c>
      <c r="P326">
        <v>1</v>
      </c>
    </row>
    <row r="327" spans="14:16" x14ac:dyDescent="0.3">
      <c r="N327">
        <v>1999</v>
      </c>
      <c r="O327">
        <v>517</v>
      </c>
      <c r="P327">
        <v>1</v>
      </c>
    </row>
    <row r="328" spans="14:16" x14ac:dyDescent="0.3">
      <c r="N328">
        <v>1999</v>
      </c>
      <c r="O328">
        <v>253</v>
      </c>
      <c r="P328">
        <v>1</v>
      </c>
    </row>
    <row r="329" spans="14:16" x14ac:dyDescent="0.3">
      <c r="N329">
        <v>1999</v>
      </c>
      <c r="O329">
        <v>845</v>
      </c>
      <c r="P329">
        <v>1</v>
      </c>
    </row>
    <row r="330" spans="14:16" x14ac:dyDescent="0.3">
      <c r="N330">
        <v>1999</v>
      </c>
      <c r="O330">
        <v>342</v>
      </c>
      <c r="P330">
        <v>1</v>
      </c>
    </row>
    <row r="331" spans="14:16" x14ac:dyDescent="0.3">
      <c r="N331">
        <v>1999</v>
      </c>
      <c r="O331">
        <v>344</v>
      </c>
      <c r="P331">
        <v>1</v>
      </c>
    </row>
    <row r="332" spans="14:16" x14ac:dyDescent="0.3">
      <c r="N332">
        <v>1999</v>
      </c>
      <c r="O332">
        <v>350</v>
      </c>
      <c r="P332">
        <v>1</v>
      </c>
    </row>
    <row r="333" spans="14:16" x14ac:dyDescent="0.3">
      <c r="N333">
        <v>1999</v>
      </c>
      <c r="O333">
        <v>335</v>
      </c>
      <c r="P333">
        <v>1</v>
      </c>
    </row>
    <row r="334" spans="14:16" x14ac:dyDescent="0.3">
      <c r="N334">
        <v>1999</v>
      </c>
      <c r="O334">
        <v>170</v>
      </c>
      <c r="P334">
        <v>1</v>
      </c>
    </row>
    <row r="335" spans="14:16" x14ac:dyDescent="0.3">
      <c r="N335">
        <v>1999</v>
      </c>
      <c r="O335">
        <v>140</v>
      </c>
      <c r="P335">
        <v>1</v>
      </c>
    </row>
    <row r="336" spans="14:16" x14ac:dyDescent="0.3">
      <c r="N336">
        <v>1999</v>
      </c>
      <c r="O336">
        <v>450</v>
      </c>
      <c r="P336">
        <v>1</v>
      </c>
    </row>
    <row r="337" spans="14:16" x14ac:dyDescent="0.3">
      <c r="N337">
        <v>1999</v>
      </c>
      <c r="O337">
        <v>140</v>
      </c>
      <c r="P337">
        <v>1</v>
      </c>
    </row>
    <row r="338" spans="14:16" x14ac:dyDescent="0.3">
      <c r="N338">
        <v>1999</v>
      </c>
      <c r="O338">
        <v>450</v>
      </c>
      <c r="P338">
        <v>1</v>
      </c>
    </row>
    <row r="339" spans="14:16" x14ac:dyDescent="0.3">
      <c r="N339">
        <v>1999</v>
      </c>
      <c r="O339">
        <v>450</v>
      </c>
      <c r="P339">
        <v>1</v>
      </c>
    </row>
    <row r="340" spans="14:16" x14ac:dyDescent="0.3">
      <c r="N340">
        <v>1999</v>
      </c>
      <c r="O340">
        <v>450</v>
      </c>
      <c r="P340">
        <v>1</v>
      </c>
    </row>
    <row r="341" spans="14:16" x14ac:dyDescent="0.3">
      <c r="N341">
        <v>1999</v>
      </c>
      <c r="O341">
        <v>155</v>
      </c>
      <c r="P341">
        <v>1</v>
      </c>
    </row>
    <row r="342" spans="14:16" x14ac:dyDescent="0.3">
      <c r="N342">
        <v>1999</v>
      </c>
      <c r="O342">
        <v>442</v>
      </c>
      <c r="P342">
        <v>1</v>
      </c>
    </row>
    <row r="343" spans="14:16" x14ac:dyDescent="0.3">
      <c r="N343">
        <v>1999</v>
      </c>
      <c r="O343">
        <v>70</v>
      </c>
      <c r="P343">
        <v>1</v>
      </c>
    </row>
    <row r="344" spans="14:16" x14ac:dyDescent="0.3">
      <c r="N344">
        <v>1999</v>
      </c>
      <c r="O344">
        <v>42</v>
      </c>
      <c r="P344">
        <v>1</v>
      </c>
    </row>
    <row r="345" spans="14:16" x14ac:dyDescent="0.3">
      <c r="N345">
        <v>1999</v>
      </c>
      <c r="O345">
        <v>25</v>
      </c>
      <c r="P345">
        <v>1</v>
      </c>
    </row>
    <row r="346" spans="14:16" x14ac:dyDescent="0.3">
      <c r="N346">
        <v>1999</v>
      </c>
      <c r="O346">
        <v>112</v>
      </c>
      <c r="P346">
        <v>1</v>
      </c>
    </row>
    <row r="347" spans="14:16" x14ac:dyDescent="0.3">
      <c r="N347">
        <v>1999</v>
      </c>
      <c r="O347">
        <v>76.5</v>
      </c>
      <c r="P347">
        <v>1</v>
      </c>
    </row>
    <row r="348" spans="14:16" x14ac:dyDescent="0.3">
      <c r="N348">
        <v>1999</v>
      </c>
      <c r="O348">
        <v>256</v>
      </c>
      <c r="P348">
        <v>1</v>
      </c>
    </row>
    <row r="349" spans="14:16" x14ac:dyDescent="0.3">
      <c r="N349">
        <v>1999</v>
      </c>
      <c r="O349">
        <v>256</v>
      </c>
      <c r="P349">
        <v>1</v>
      </c>
    </row>
    <row r="350" spans="14:16" x14ac:dyDescent="0.3">
      <c r="N350">
        <v>1999</v>
      </c>
      <c r="O350">
        <v>155</v>
      </c>
      <c r="P350">
        <v>1</v>
      </c>
    </row>
    <row r="351" spans="14:16" x14ac:dyDescent="0.3">
      <c r="N351">
        <v>1999</v>
      </c>
      <c r="O351">
        <v>900</v>
      </c>
      <c r="P351">
        <v>1</v>
      </c>
    </row>
    <row r="352" spans="14:16" x14ac:dyDescent="0.3">
      <c r="N352">
        <v>1999</v>
      </c>
      <c r="O352">
        <v>343</v>
      </c>
      <c r="P352">
        <v>1</v>
      </c>
    </row>
    <row r="353" spans="14:16" x14ac:dyDescent="0.3">
      <c r="N353">
        <v>1999</v>
      </c>
      <c r="O353">
        <v>230</v>
      </c>
      <c r="P353">
        <v>1</v>
      </c>
    </row>
    <row r="354" spans="14:16" x14ac:dyDescent="0.3">
      <c r="N354">
        <v>1999</v>
      </c>
      <c r="O354">
        <v>66</v>
      </c>
      <c r="P354">
        <v>1</v>
      </c>
    </row>
    <row r="355" spans="14:16" x14ac:dyDescent="0.3">
      <c r="N355">
        <v>1999</v>
      </c>
      <c r="O355">
        <v>330</v>
      </c>
      <c r="P355">
        <v>1</v>
      </c>
    </row>
    <row r="356" spans="14:16" x14ac:dyDescent="0.3">
      <c r="N356">
        <v>1999</v>
      </c>
      <c r="O356">
        <v>77</v>
      </c>
      <c r="P356">
        <v>1</v>
      </c>
    </row>
    <row r="357" spans="14:16" x14ac:dyDescent="0.3">
      <c r="N357">
        <v>1999</v>
      </c>
      <c r="O357">
        <v>445</v>
      </c>
      <c r="P357">
        <v>1</v>
      </c>
    </row>
    <row r="358" spans="14:16" x14ac:dyDescent="0.3">
      <c r="N358">
        <v>1999</v>
      </c>
      <c r="O358">
        <v>408</v>
      </c>
      <c r="P358">
        <v>1</v>
      </c>
    </row>
    <row r="359" spans="14:16" x14ac:dyDescent="0.3">
      <c r="N359">
        <v>1999</v>
      </c>
      <c r="O359">
        <v>56</v>
      </c>
      <c r="P359">
        <v>1</v>
      </c>
    </row>
    <row r="360" spans="14:16" x14ac:dyDescent="0.3">
      <c r="N360">
        <v>1999</v>
      </c>
      <c r="O360">
        <v>55</v>
      </c>
      <c r="P360">
        <v>1</v>
      </c>
    </row>
    <row r="361" spans="14:16" x14ac:dyDescent="0.3">
      <c r="N361">
        <v>1999</v>
      </c>
      <c r="O361">
        <v>819</v>
      </c>
      <c r="P361">
        <v>1</v>
      </c>
    </row>
    <row r="362" spans="14:16" x14ac:dyDescent="0.3">
      <c r="N362">
        <v>1999</v>
      </c>
      <c r="O362">
        <v>93</v>
      </c>
      <c r="P362">
        <v>1</v>
      </c>
    </row>
    <row r="363" spans="14:16" x14ac:dyDescent="0.3">
      <c r="N363">
        <v>1999</v>
      </c>
      <c r="O363">
        <v>160</v>
      </c>
      <c r="P363">
        <v>1</v>
      </c>
    </row>
    <row r="364" spans="14:16" x14ac:dyDescent="0.3">
      <c r="N364">
        <v>2000</v>
      </c>
      <c r="O364">
        <v>105</v>
      </c>
      <c r="P364">
        <v>1</v>
      </c>
    </row>
    <row r="365" spans="14:16" x14ac:dyDescent="0.3">
      <c r="N365">
        <v>2000</v>
      </c>
      <c r="O365">
        <v>672</v>
      </c>
      <c r="P365">
        <v>1</v>
      </c>
    </row>
    <row r="366" spans="14:16" x14ac:dyDescent="0.3">
      <c r="N366">
        <v>2000</v>
      </c>
      <c r="O366">
        <v>798</v>
      </c>
      <c r="P366">
        <v>1</v>
      </c>
    </row>
    <row r="367" spans="14:16" x14ac:dyDescent="0.3">
      <c r="N367">
        <v>2000</v>
      </c>
      <c r="O367">
        <v>640</v>
      </c>
      <c r="P367">
        <v>1</v>
      </c>
    </row>
    <row r="368" spans="14:16" x14ac:dyDescent="0.3">
      <c r="N368">
        <v>2000</v>
      </c>
      <c r="O368">
        <v>366</v>
      </c>
      <c r="P368">
        <v>1</v>
      </c>
    </row>
    <row r="369" spans="14:16" x14ac:dyDescent="0.3">
      <c r="N369">
        <v>2000</v>
      </c>
      <c r="O369">
        <v>246</v>
      </c>
      <c r="P369">
        <v>1</v>
      </c>
    </row>
    <row r="370" spans="14:16" x14ac:dyDescent="0.3">
      <c r="N370">
        <v>2000</v>
      </c>
      <c r="O370">
        <v>272</v>
      </c>
      <c r="P370">
        <v>1</v>
      </c>
    </row>
    <row r="371" spans="14:16" x14ac:dyDescent="0.3">
      <c r="N371">
        <v>2000</v>
      </c>
      <c r="O371">
        <v>363</v>
      </c>
      <c r="P371">
        <v>1</v>
      </c>
    </row>
    <row r="372" spans="14:16" x14ac:dyDescent="0.3">
      <c r="N372">
        <v>2000</v>
      </c>
      <c r="O372">
        <v>459</v>
      </c>
      <c r="P372">
        <v>1</v>
      </c>
    </row>
    <row r="373" spans="14:16" x14ac:dyDescent="0.3">
      <c r="N373">
        <v>2000</v>
      </c>
      <c r="O373">
        <v>505</v>
      </c>
      <c r="P373">
        <v>1</v>
      </c>
    </row>
    <row r="374" spans="14:16" x14ac:dyDescent="0.3">
      <c r="N374">
        <v>2000</v>
      </c>
      <c r="O374">
        <v>302</v>
      </c>
      <c r="P374">
        <v>1</v>
      </c>
    </row>
    <row r="375" spans="14:16" x14ac:dyDescent="0.3">
      <c r="N375">
        <v>2000</v>
      </c>
      <c r="O375">
        <v>621</v>
      </c>
      <c r="P375">
        <v>1</v>
      </c>
    </row>
    <row r="376" spans="14:16" x14ac:dyDescent="0.3">
      <c r="N376">
        <v>2000</v>
      </c>
      <c r="O376">
        <v>313</v>
      </c>
      <c r="P376">
        <v>1</v>
      </c>
    </row>
    <row r="377" spans="14:16" x14ac:dyDescent="0.3">
      <c r="N377">
        <v>2000</v>
      </c>
      <c r="O377">
        <v>84</v>
      </c>
      <c r="P377">
        <v>1</v>
      </c>
    </row>
    <row r="378" spans="14:16" x14ac:dyDescent="0.3">
      <c r="N378">
        <v>2000</v>
      </c>
      <c r="O378">
        <v>289</v>
      </c>
      <c r="P378">
        <v>1</v>
      </c>
    </row>
    <row r="379" spans="14:16" x14ac:dyDescent="0.3">
      <c r="N379">
        <v>2000</v>
      </c>
      <c r="O379">
        <v>289</v>
      </c>
      <c r="P379">
        <v>1</v>
      </c>
    </row>
    <row r="380" spans="14:16" x14ac:dyDescent="0.3">
      <c r="N380">
        <v>2000</v>
      </c>
      <c r="O380">
        <v>289</v>
      </c>
      <c r="P380">
        <v>1</v>
      </c>
    </row>
    <row r="381" spans="14:16" x14ac:dyDescent="0.3">
      <c r="N381">
        <v>2000</v>
      </c>
      <c r="O381">
        <v>289</v>
      </c>
      <c r="P381">
        <v>1</v>
      </c>
    </row>
    <row r="382" spans="14:16" x14ac:dyDescent="0.3">
      <c r="N382">
        <v>2000</v>
      </c>
      <c r="O382">
        <v>219</v>
      </c>
      <c r="P382">
        <v>1</v>
      </c>
    </row>
    <row r="383" spans="14:16" x14ac:dyDescent="0.3">
      <c r="N383">
        <v>2000</v>
      </c>
      <c r="O383">
        <v>521</v>
      </c>
      <c r="P383">
        <v>1</v>
      </c>
    </row>
    <row r="384" spans="14:16" x14ac:dyDescent="0.3">
      <c r="N384">
        <v>2000</v>
      </c>
      <c r="O384">
        <v>54</v>
      </c>
      <c r="P384">
        <v>1</v>
      </c>
    </row>
    <row r="385" spans="14:16" x14ac:dyDescent="0.3">
      <c r="N385">
        <v>2000</v>
      </c>
      <c r="O385">
        <v>431.59</v>
      </c>
      <c r="P385">
        <v>1</v>
      </c>
    </row>
    <row r="386" spans="14:16" x14ac:dyDescent="0.3">
      <c r="N386">
        <v>2000</v>
      </c>
      <c r="O386">
        <v>333</v>
      </c>
      <c r="P386">
        <v>1</v>
      </c>
    </row>
    <row r="387" spans="14:16" x14ac:dyDescent="0.3">
      <c r="N387">
        <v>2000</v>
      </c>
      <c r="O387">
        <v>333</v>
      </c>
      <c r="P387">
        <v>1</v>
      </c>
    </row>
    <row r="388" spans="14:16" x14ac:dyDescent="0.3">
      <c r="N388">
        <v>2000</v>
      </c>
      <c r="O388">
        <v>333</v>
      </c>
      <c r="P388">
        <v>1</v>
      </c>
    </row>
    <row r="389" spans="14:16" x14ac:dyDescent="0.3">
      <c r="N389">
        <v>2000</v>
      </c>
      <c r="O389">
        <v>586</v>
      </c>
      <c r="P389">
        <v>1</v>
      </c>
    </row>
    <row r="390" spans="14:16" x14ac:dyDescent="0.3">
      <c r="N390">
        <v>2000</v>
      </c>
      <c r="O390">
        <v>320</v>
      </c>
      <c r="P390">
        <v>1</v>
      </c>
    </row>
    <row r="391" spans="14:16" x14ac:dyDescent="0.3">
      <c r="N391">
        <v>2000</v>
      </c>
      <c r="O391">
        <v>1027</v>
      </c>
      <c r="P391">
        <v>1</v>
      </c>
    </row>
    <row r="392" spans="14:16" x14ac:dyDescent="0.3">
      <c r="N392">
        <v>2000</v>
      </c>
      <c r="O392">
        <v>172</v>
      </c>
      <c r="P392">
        <v>1</v>
      </c>
    </row>
    <row r="393" spans="14:16" x14ac:dyDescent="0.3">
      <c r="N393">
        <v>2000</v>
      </c>
      <c r="O393">
        <v>43</v>
      </c>
      <c r="P393">
        <v>1</v>
      </c>
    </row>
    <row r="394" spans="14:16" x14ac:dyDescent="0.3">
      <c r="N394">
        <v>2000</v>
      </c>
      <c r="O394">
        <v>48</v>
      </c>
      <c r="P394">
        <v>1</v>
      </c>
    </row>
    <row r="395" spans="14:16" x14ac:dyDescent="0.3">
      <c r="N395">
        <v>2000</v>
      </c>
      <c r="O395">
        <v>106</v>
      </c>
      <c r="P395">
        <v>1</v>
      </c>
    </row>
    <row r="396" spans="14:16" x14ac:dyDescent="0.3">
      <c r="N396">
        <v>2000</v>
      </c>
      <c r="O396">
        <v>43</v>
      </c>
      <c r="P396">
        <v>1</v>
      </c>
    </row>
    <row r="397" spans="14:16" x14ac:dyDescent="0.3">
      <c r="N397">
        <v>2000</v>
      </c>
      <c r="O397">
        <v>103</v>
      </c>
      <c r="P397">
        <v>1</v>
      </c>
    </row>
    <row r="398" spans="14:16" x14ac:dyDescent="0.3">
      <c r="N398">
        <v>2000</v>
      </c>
      <c r="O398">
        <v>106</v>
      </c>
      <c r="P398">
        <v>1</v>
      </c>
    </row>
    <row r="399" spans="14:16" x14ac:dyDescent="0.3">
      <c r="N399">
        <v>2000</v>
      </c>
      <c r="O399">
        <v>586</v>
      </c>
      <c r="P399">
        <v>1</v>
      </c>
    </row>
    <row r="400" spans="14:16" x14ac:dyDescent="0.3">
      <c r="N400">
        <v>2000</v>
      </c>
      <c r="O400">
        <v>100</v>
      </c>
      <c r="P400">
        <v>1</v>
      </c>
    </row>
    <row r="401" spans="14:16" x14ac:dyDescent="0.3">
      <c r="N401">
        <v>2000</v>
      </c>
      <c r="O401">
        <v>434</v>
      </c>
      <c r="P401">
        <v>1</v>
      </c>
    </row>
    <row r="402" spans="14:16" x14ac:dyDescent="0.3">
      <c r="N402">
        <v>2000</v>
      </c>
      <c r="O402">
        <v>402</v>
      </c>
      <c r="P402">
        <v>1</v>
      </c>
    </row>
    <row r="403" spans="14:16" x14ac:dyDescent="0.3">
      <c r="N403">
        <v>2000</v>
      </c>
      <c r="O403">
        <v>102</v>
      </c>
      <c r="P403">
        <v>1</v>
      </c>
    </row>
    <row r="404" spans="14:16" x14ac:dyDescent="0.3">
      <c r="N404">
        <v>2000</v>
      </c>
      <c r="O404">
        <v>54</v>
      </c>
      <c r="P404">
        <v>1</v>
      </c>
    </row>
    <row r="405" spans="14:16" x14ac:dyDescent="0.3">
      <c r="N405">
        <v>2000</v>
      </c>
      <c r="O405">
        <v>345</v>
      </c>
      <c r="P405">
        <v>1</v>
      </c>
    </row>
    <row r="406" spans="14:16" x14ac:dyDescent="0.3">
      <c r="N406">
        <v>2000</v>
      </c>
      <c r="O406">
        <v>337</v>
      </c>
      <c r="P406">
        <v>1</v>
      </c>
    </row>
    <row r="407" spans="14:16" x14ac:dyDescent="0.3">
      <c r="N407">
        <v>2000</v>
      </c>
      <c r="O407">
        <v>95</v>
      </c>
      <c r="P407">
        <v>1</v>
      </c>
    </row>
    <row r="408" spans="14:16" x14ac:dyDescent="0.3">
      <c r="N408">
        <v>2000</v>
      </c>
      <c r="O408">
        <v>129</v>
      </c>
      <c r="P408">
        <v>1</v>
      </c>
    </row>
    <row r="409" spans="14:16" x14ac:dyDescent="0.3">
      <c r="N409">
        <v>2000</v>
      </c>
      <c r="O409">
        <v>67</v>
      </c>
      <c r="P409">
        <v>1</v>
      </c>
    </row>
    <row r="410" spans="14:16" x14ac:dyDescent="0.3">
      <c r="N410">
        <v>2000</v>
      </c>
      <c r="O410">
        <v>450</v>
      </c>
      <c r="P410">
        <v>1</v>
      </c>
    </row>
    <row r="411" spans="14:16" x14ac:dyDescent="0.3">
      <c r="N411">
        <v>2000</v>
      </c>
      <c r="O411">
        <v>49</v>
      </c>
      <c r="P411">
        <v>1</v>
      </c>
    </row>
    <row r="412" spans="14:16" x14ac:dyDescent="0.3">
      <c r="N412">
        <v>2000</v>
      </c>
      <c r="O412">
        <v>46</v>
      </c>
      <c r="P412">
        <v>1</v>
      </c>
    </row>
    <row r="413" spans="14:16" x14ac:dyDescent="0.3">
      <c r="N413">
        <v>2000</v>
      </c>
      <c r="O413">
        <v>47</v>
      </c>
      <c r="P413">
        <v>1</v>
      </c>
    </row>
    <row r="414" spans="14:16" x14ac:dyDescent="0.3">
      <c r="N414">
        <v>2000</v>
      </c>
      <c r="O414">
        <v>805</v>
      </c>
      <c r="P414">
        <v>1</v>
      </c>
    </row>
    <row r="415" spans="14:16" x14ac:dyDescent="0.3">
      <c r="N415">
        <v>2000</v>
      </c>
      <c r="O415">
        <v>1180</v>
      </c>
      <c r="P415">
        <v>1</v>
      </c>
    </row>
    <row r="416" spans="14:16" x14ac:dyDescent="0.3">
      <c r="N416">
        <v>2000</v>
      </c>
      <c r="O416">
        <v>400</v>
      </c>
      <c r="P416">
        <v>1</v>
      </c>
    </row>
    <row r="417" spans="14:16" x14ac:dyDescent="0.3">
      <c r="N417">
        <v>2000</v>
      </c>
      <c r="O417">
        <v>400</v>
      </c>
      <c r="P417">
        <v>1</v>
      </c>
    </row>
    <row r="418" spans="14:16" x14ac:dyDescent="0.3">
      <c r="N418">
        <v>2000</v>
      </c>
      <c r="O418">
        <v>400</v>
      </c>
      <c r="P418">
        <v>1</v>
      </c>
    </row>
    <row r="419" spans="14:16" x14ac:dyDescent="0.3">
      <c r="N419">
        <v>2000</v>
      </c>
      <c r="O419">
        <v>836</v>
      </c>
      <c r="P419">
        <v>1</v>
      </c>
    </row>
    <row r="420" spans="14:16" x14ac:dyDescent="0.3">
      <c r="N420">
        <v>2000</v>
      </c>
      <c r="O420">
        <v>422</v>
      </c>
      <c r="P420">
        <v>1</v>
      </c>
    </row>
    <row r="421" spans="14:16" x14ac:dyDescent="0.3">
      <c r="N421">
        <v>2000</v>
      </c>
      <c r="O421">
        <v>420</v>
      </c>
      <c r="P421">
        <v>1</v>
      </c>
    </row>
    <row r="422" spans="14:16" x14ac:dyDescent="0.3">
      <c r="N422">
        <v>2000</v>
      </c>
      <c r="O422">
        <v>94</v>
      </c>
      <c r="P422">
        <v>1</v>
      </c>
    </row>
    <row r="423" spans="14:16" x14ac:dyDescent="0.3">
      <c r="N423">
        <v>2001</v>
      </c>
      <c r="O423">
        <v>845</v>
      </c>
      <c r="P423">
        <v>1</v>
      </c>
    </row>
    <row r="424" spans="14:16" x14ac:dyDescent="0.3">
      <c r="N424">
        <v>2001</v>
      </c>
      <c r="O424">
        <v>798</v>
      </c>
      <c r="P424">
        <v>1</v>
      </c>
    </row>
    <row r="425" spans="14:16" x14ac:dyDescent="0.3">
      <c r="N425">
        <v>2001</v>
      </c>
      <c r="O425">
        <v>63</v>
      </c>
      <c r="P425">
        <v>1</v>
      </c>
    </row>
    <row r="426" spans="14:16" x14ac:dyDescent="0.3">
      <c r="N426">
        <v>2001</v>
      </c>
      <c r="O426">
        <v>529</v>
      </c>
      <c r="P426">
        <v>1</v>
      </c>
    </row>
    <row r="427" spans="14:16" x14ac:dyDescent="0.3">
      <c r="N427">
        <v>2001</v>
      </c>
      <c r="O427">
        <v>349</v>
      </c>
      <c r="P427">
        <v>1</v>
      </c>
    </row>
    <row r="428" spans="14:16" x14ac:dyDescent="0.3">
      <c r="N428">
        <v>2001</v>
      </c>
      <c r="O428">
        <v>398</v>
      </c>
      <c r="P428">
        <v>1</v>
      </c>
    </row>
    <row r="429" spans="14:16" x14ac:dyDescent="0.3">
      <c r="N429">
        <v>2001</v>
      </c>
      <c r="O429">
        <v>460</v>
      </c>
      <c r="P429">
        <v>1</v>
      </c>
    </row>
    <row r="430" spans="14:16" x14ac:dyDescent="0.3">
      <c r="N430">
        <v>2001</v>
      </c>
      <c r="O430">
        <v>284</v>
      </c>
      <c r="P430">
        <v>1</v>
      </c>
    </row>
    <row r="431" spans="14:16" x14ac:dyDescent="0.3">
      <c r="N431">
        <v>2001</v>
      </c>
      <c r="O431">
        <v>248</v>
      </c>
      <c r="P431">
        <v>1</v>
      </c>
    </row>
    <row r="432" spans="14:16" x14ac:dyDescent="0.3">
      <c r="N432">
        <v>2001</v>
      </c>
      <c r="O432">
        <v>230</v>
      </c>
      <c r="P432">
        <v>1</v>
      </c>
    </row>
    <row r="433" spans="14:16" x14ac:dyDescent="0.3">
      <c r="N433">
        <v>2001</v>
      </c>
      <c r="O433">
        <v>248</v>
      </c>
      <c r="P433">
        <v>1</v>
      </c>
    </row>
    <row r="434" spans="14:16" x14ac:dyDescent="0.3">
      <c r="N434">
        <v>2001</v>
      </c>
      <c r="O434">
        <v>495</v>
      </c>
      <c r="P434">
        <v>1</v>
      </c>
    </row>
    <row r="435" spans="14:16" x14ac:dyDescent="0.3">
      <c r="N435">
        <v>2001</v>
      </c>
      <c r="O435">
        <v>289</v>
      </c>
      <c r="P435">
        <v>1</v>
      </c>
    </row>
    <row r="436" spans="14:16" x14ac:dyDescent="0.3">
      <c r="N436">
        <v>2001</v>
      </c>
      <c r="O436">
        <v>289</v>
      </c>
      <c r="P436">
        <v>1</v>
      </c>
    </row>
    <row r="437" spans="14:16" x14ac:dyDescent="0.3">
      <c r="N437">
        <v>2001</v>
      </c>
      <c r="O437">
        <v>54</v>
      </c>
      <c r="P437">
        <v>1</v>
      </c>
    </row>
    <row r="438" spans="14:16" x14ac:dyDescent="0.3">
      <c r="N438">
        <v>2001</v>
      </c>
      <c r="O438">
        <v>68</v>
      </c>
      <c r="P438">
        <v>1</v>
      </c>
    </row>
    <row r="439" spans="14:16" x14ac:dyDescent="0.3">
      <c r="N439">
        <v>2001</v>
      </c>
      <c r="O439">
        <v>1722</v>
      </c>
      <c r="P439">
        <v>1</v>
      </c>
    </row>
    <row r="440" spans="14:16" x14ac:dyDescent="0.3">
      <c r="N440">
        <v>2001</v>
      </c>
      <c r="O440">
        <v>868</v>
      </c>
      <c r="P440">
        <v>1</v>
      </c>
    </row>
    <row r="441" spans="14:16" x14ac:dyDescent="0.3">
      <c r="N441">
        <v>2001</v>
      </c>
      <c r="O441">
        <v>304</v>
      </c>
      <c r="P441">
        <v>1</v>
      </c>
    </row>
    <row r="442" spans="14:16" x14ac:dyDescent="0.3">
      <c r="N442">
        <v>2001</v>
      </c>
      <c r="O442">
        <v>337</v>
      </c>
      <c r="P442">
        <v>1</v>
      </c>
    </row>
    <row r="443" spans="14:16" x14ac:dyDescent="0.3">
      <c r="N443">
        <v>2001</v>
      </c>
      <c r="O443">
        <v>107</v>
      </c>
      <c r="P443">
        <v>1</v>
      </c>
    </row>
    <row r="444" spans="14:16" x14ac:dyDescent="0.3">
      <c r="N444">
        <v>2001</v>
      </c>
      <c r="O444">
        <v>289</v>
      </c>
      <c r="P444">
        <v>1</v>
      </c>
    </row>
    <row r="445" spans="14:16" x14ac:dyDescent="0.3">
      <c r="N445">
        <v>2001</v>
      </c>
      <c r="O445">
        <v>289</v>
      </c>
      <c r="P445">
        <v>1</v>
      </c>
    </row>
    <row r="446" spans="14:16" x14ac:dyDescent="0.3">
      <c r="N446">
        <v>2001</v>
      </c>
      <c r="O446">
        <v>527</v>
      </c>
      <c r="P446">
        <v>1</v>
      </c>
    </row>
    <row r="447" spans="14:16" x14ac:dyDescent="0.3">
      <c r="N447">
        <v>2001</v>
      </c>
      <c r="O447">
        <v>253</v>
      </c>
      <c r="P447">
        <v>1</v>
      </c>
    </row>
    <row r="448" spans="14:16" x14ac:dyDescent="0.3">
      <c r="N448">
        <v>2001</v>
      </c>
      <c r="O448">
        <v>568</v>
      </c>
      <c r="P448">
        <v>1</v>
      </c>
    </row>
    <row r="449" spans="14:16" x14ac:dyDescent="0.3">
      <c r="N449">
        <v>2001</v>
      </c>
      <c r="O449">
        <v>360</v>
      </c>
      <c r="P449">
        <v>1</v>
      </c>
    </row>
    <row r="450" spans="14:16" x14ac:dyDescent="0.3">
      <c r="N450">
        <v>2001</v>
      </c>
      <c r="O450">
        <v>110</v>
      </c>
      <c r="P450">
        <v>1</v>
      </c>
    </row>
    <row r="451" spans="14:16" x14ac:dyDescent="0.3">
      <c r="N451">
        <v>2001</v>
      </c>
      <c r="O451">
        <v>465</v>
      </c>
      <c r="P451">
        <v>1</v>
      </c>
    </row>
    <row r="452" spans="14:16" x14ac:dyDescent="0.3">
      <c r="N452">
        <v>2001</v>
      </c>
      <c r="O452">
        <v>235</v>
      </c>
      <c r="P452">
        <v>1</v>
      </c>
    </row>
    <row r="453" spans="14:16" x14ac:dyDescent="0.3">
      <c r="N453">
        <v>2001</v>
      </c>
      <c r="O453">
        <v>450</v>
      </c>
      <c r="P453">
        <v>1</v>
      </c>
    </row>
    <row r="454" spans="14:16" x14ac:dyDescent="0.3">
      <c r="N454">
        <v>2001</v>
      </c>
      <c r="O454">
        <v>538</v>
      </c>
      <c r="P454">
        <v>1</v>
      </c>
    </row>
    <row r="455" spans="14:16" x14ac:dyDescent="0.3">
      <c r="N455">
        <v>2001</v>
      </c>
      <c r="O455">
        <v>450</v>
      </c>
      <c r="P455">
        <v>1</v>
      </c>
    </row>
    <row r="456" spans="14:16" x14ac:dyDescent="0.3">
      <c r="N456">
        <v>2001</v>
      </c>
      <c r="O456">
        <v>710</v>
      </c>
      <c r="P456">
        <v>1</v>
      </c>
    </row>
    <row r="457" spans="14:16" x14ac:dyDescent="0.3">
      <c r="N457">
        <v>2001</v>
      </c>
      <c r="O457">
        <v>337.9</v>
      </c>
      <c r="P457">
        <v>1</v>
      </c>
    </row>
    <row r="458" spans="14:16" x14ac:dyDescent="0.3">
      <c r="N458">
        <v>2001</v>
      </c>
      <c r="O458">
        <v>84</v>
      </c>
      <c r="P458">
        <v>1</v>
      </c>
    </row>
    <row r="459" spans="14:16" x14ac:dyDescent="0.3">
      <c r="N459">
        <v>2001</v>
      </c>
      <c r="O459">
        <v>350</v>
      </c>
      <c r="P459">
        <v>1</v>
      </c>
    </row>
    <row r="460" spans="14:16" x14ac:dyDescent="0.3">
      <c r="N460">
        <v>2001</v>
      </c>
      <c r="O460">
        <v>23</v>
      </c>
      <c r="P460">
        <v>1</v>
      </c>
    </row>
    <row r="461" spans="14:16" x14ac:dyDescent="0.3">
      <c r="N461">
        <v>2001</v>
      </c>
      <c r="O461">
        <v>193.8</v>
      </c>
      <c r="P461">
        <v>1</v>
      </c>
    </row>
    <row r="462" spans="14:16" x14ac:dyDescent="0.3">
      <c r="N462">
        <v>2001</v>
      </c>
      <c r="O462">
        <v>140</v>
      </c>
      <c r="P462">
        <v>1</v>
      </c>
    </row>
    <row r="463" spans="14:16" x14ac:dyDescent="0.3">
      <c r="N463">
        <v>2001</v>
      </c>
      <c r="O463">
        <v>766</v>
      </c>
      <c r="P463">
        <v>1</v>
      </c>
    </row>
    <row r="464" spans="14:16" x14ac:dyDescent="0.3">
      <c r="N464">
        <v>2001</v>
      </c>
      <c r="O464">
        <v>43</v>
      </c>
      <c r="P464">
        <v>1</v>
      </c>
    </row>
    <row r="465" spans="14:16" x14ac:dyDescent="0.3">
      <c r="N465">
        <v>2001</v>
      </c>
      <c r="O465">
        <v>49</v>
      </c>
      <c r="P465">
        <v>1</v>
      </c>
    </row>
    <row r="466" spans="14:16" x14ac:dyDescent="0.3">
      <c r="N466">
        <v>2001</v>
      </c>
      <c r="O466">
        <v>40</v>
      </c>
      <c r="P466">
        <v>1</v>
      </c>
    </row>
    <row r="467" spans="14:16" x14ac:dyDescent="0.3">
      <c r="N467">
        <v>2001</v>
      </c>
      <c r="O467">
        <v>233</v>
      </c>
      <c r="P467">
        <v>1</v>
      </c>
    </row>
    <row r="468" spans="14:16" x14ac:dyDescent="0.3">
      <c r="N468">
        <v>2001</v>
      </c>
      <c r="O468">
        <v>145</v>
      </c>
      <c r="P468">
        <v>1</v>
      </c>
    </row>
    <row r="469" spans="14:16" x14ac:dyDescent="0.3">
      <c r="N469">
        <v>2001</v>
      </c>
      <c r="O469">
        <v>398</v>
      </c>
      <c r="P469">
        <v>1</v>
      </c>
    </row>
    <row r="470" spans="14:16" x14ac:dyDescent="0.3">
      <c r="N470">
        <v>2001</v>
      </c>
      <c r="O470">
        <v>23</v>
      </c>
      <c r="P470">
        <v>1</v>
      </c>
    </row>
    <row r="471" spans="14:16" x14ac:dyDescent="0.3">
      <c r="N471">
        <v>2001</v>
      </c>
      <c r="O471">
        <v>358</v>
      </c>
      <c r="P471">
        <v>1</v>
      </c>
    </row>
    <row r="472" spans="14:16" x14ac:dyDescent="0.3">
      <c r="N472">
        <v>2001</v>
      </c>
      <c r="O472">
        <v>171</v>
      </c>
      <c r="P472">
        <v>1</v>
      </c>
    </row>
    <row r="473" spans="14:16" x14ac:dyDescent="0.3">
      <c r="N473">
        <v>2002</v>
      </c>
      <c r="O473">
        <v>480</v>
      </c>
      <c r="P473">
        <v>1</v>
      </c>
    </row>
    <row r="474" spans="14:16" x14ac:dyDescent="0.3">
      <c r="N474">
        <v>2002</v>
      </c>
      <c r="O474">
        <v>382</v>
      </c>
      <c r="P474">
        <v>1</v>
      </c>
    </row>
    <row r="475" spans="14:16" x14ac:dyDescent="0.3">
      <c r="N475">
        <v>2002</v>
      </c>
      <c r="O475">
        <v>484</v>
      </c>
      <c r="P475">
        <v>1</v>
      </c>
    </row>
    <row r="476" spans="14:16" x14ac:dyDescent="0.3">
      <c r="N476">
        <v>2002</v>
      </c>
      <c r="O476">
        <v>226</v>
      </c>
      <c r="P476">
        <v>1</v>
      </c>
    </row>
    <row r="477" spans="14:16" x14ac:dyDescent="0.3">
      <c r="N477">
        <v>2002</v>
      </c>
      <c r="O477">
        <v>495</v>
      </c>
      <c r="P477">
        <v>1</v>
      </c>
    </row>
    <row r="478" spans="14:16" x14ac:dyDescent="0.3">
      <c r="N478">
        <v>2002</v>
      </c>
      <c r="O478">
        <v>626</v>
      </c>
      <c r="P478">
        <v>1</v>
      </c>
    </row>
    <row r="479" spans="14:16" x14ac:dyDescent="0.3">
      <c r="N479">
        <v>2002</v>
      </c>
      <c r="O479">
        <v>252</v>
      </c>
      <c r="P479">
        <v>1</v>
      </c>
    </row>
    <row r="480" spans="14:16" x14ac:dyDescent="0.3">
      <c r="N480">
        <v>2002</v>
      </c>
      <c r="O480">
        <v>252</v>
      </c>
      <c r="P480">
        <v>1</v>
      </c>
    </row>
    <row r="481" spans="14:16" x14ac:dyDescent="0.3">
      <c r="N481">
        <v>2002</v>
      </c>
      <c r="O481">
        <v>252</v>
      </c>
      <c r="P481">
        <v>1</v>
      </c>
    </row>
    <row r="482" spans="14:16" x14ac:dyDescent="0.3">
      <c r="N482">
        <v>2002</v>
      </c>
      <c r="O482">
        <v>252</v>
      </c>
      <c r="P482">
        <v>1</v>
      </c>
    </row>
    <row r="483" spans="14:16" x14ac:dyDescent="0.3">
      <c r="N483">
        <v>2002</v>
      </c>
      <c r="O483">
        <v>449</v>
      </c>
      <c r="P483">
        <v>1</v>
      </c>
    </row>
    <row r="484" spans="14:16" x14ac:dyDescent="0.3">
      <c r="N484">
        <v>2002</v>
      </c>
      <c r="O484">
        <v>495</v>
      </c>
      <c r="P484">
        <v>1</v>
      </c>
    </row>
    <row r="485" spans="14:16" x14ac:dyDescent="0.3">
      <c r="N485">
        <v>2002</v>
      </c>
      <c r="O485">
        <v>549</v>
      </c>
      <c r="P485">
        <v>1</v>
      </c>
    </row>
    <row r="486" spans="14:16" x14ac:dyDescent="0.3">
      <c r="N486">
        <v>2002</v>
      </c>
      <c r="O486">
        <v>289</v>
      </c>
      <c r="P486">
        <v>1</v>
      </c>
    </row>
    <row r="487" spans="14:16" x14ac:dyDescent="0.3">
      <c r="N487">
        <v>2002</v>
      </c>
      <c r="O487">
        <v>289</v>
      </c>
      <c r="P487">
        <v>1</v>
      </c>
    </row>
    <row r="488" spans="14:16" x14ac:dyDescent="0.3">
      <c r="N488">
        <v>2002</v>
      </c>
      <c r="O488">
        <v>194</v>
      </c>
      <c r="P488">
        <v>1</v>
      </c>
    </row>
    <row r="489" spans="14:16" x14ac:dyDescent="0.3">
      <c r="N489">
        <v>2002</v>
      </c>
      <c r="O489">
        <v>1401</v>
      </c>
      <c r="P489">
        <v>1</v>
      </c>
    </row>
    <row r="490" spans="14:16" x14ac:dyDescent="0.3">
      <c r="N490">
        <v>2002</v>
      </c>
      <c r="O490">
        <v>325</v>
      </c>
      <c r="P490">
        <v>1</v>
      </c>
    </row>
    <row r="491" spans="14:16" x14ac:dyDescent="0.3">
      <c r="N491">
        <v>2002</v>
      </c>
      <c r="O491">
        <v>138</v>
      </c>
      <c r="P491">
        <v>1</v>
      </c>
    </row>
    <row r="492" spans="14:16" x14ac:dyDescent="0.3">
      <c r="N492">
        <v>2002</v>
      </c>
      <c r="O492">
        <v>384</v>
      </c>
      <c r="P492">
        <v>1</v>
      </c>
    </row>
    <row r="493" spans="14:16" x14ac:dyDescent="0.3">
      <c r="N493">
        <v>2002</v>
      </c>
      <c r="O493">
        <v>918</v>
      </c>
      <c r="P493">
        <v>1</v>
      </c>
    </row>
    <row r="494" spans="14:16" x14ac:dyDescent="0.3">
      <c r="N494">
        <v>2002</v>
      </c>
      <c r="O494">
        <v>655</v>
      </c>
      <c r="P494">
        <v>1</v>
      </c>
    </row>
    <row r="495" spans="14:16" x14ac:dyDescent="0.3">
      <c r="N495">
        <v>2002</v>
      </c>
      <c r="O495">
        <v>324</v>
      </c>
      <c r="P495">
        <v>1</v>
      </c>
    </row>
    <row r="496" spans="14:16" x14ac:dyDescent="0.3">
      <c r="N496">
        <v>2002</v>
      </c>
      <c r="O496">
        <v>627</v>
      </c>
      <c r="P496">
        <v>1</v>
      </c>
    </row>
    <row r="497" spans="14:16" x14ac:dyDescent="0.3">
      <c r="N497">
        <v>2002</v>
      </c>
      <c r="O497">
        <v>242</v>
      </c>
      <c r="P497">
        <v>1</v>
      </c>
    </row>
    <row r="498" spans="14:16" x14ac:dyDescent="0.3">
      <c r="N498">
        <v>2002</v>
      </c>
      <c r="O498">
        <v>242</v>
      </c>
      <c r="P498">
        <v>1</v>
      </c>
    </row>
    <row r="499" spans="14:16" x14ac:dyDescent="0.3">
      <c r="N499">
        <v>2002</v>
      </c>
      <c r="O499">
        <v>253</v>
      </c>
      <c r="P499">
        <v>1</v>
      </c>
    </row>
    <row r="500" spans="14:16" x14ac:dyDescent="0.3">
      <c r="N500">
        <v>2002</v>
      </c>
      <c r="O500">
        <v>253</v>
      </c>
      <c r="P500">
        <v>1</v>
      </c>
    </row>
    <row r="501" spans="14:16" x14ac:dyDescent="0.3">
      <c r="N501">
        <v>2002</v>
      </c>
      <c r="O501">
        <v>213</v>
      </c>
      <c r="P501">
        <v>1</v>
      </c>
    </row>
    <row r="502" spans="14:16" x14ac:dyDescent="0.3">
      <c r="N502">
        <v>2002</v>
      </c>
      <c r="O502">
        <v>280</v>
      </c>
      <c r="P502">
        <v>1</v>
      </c>
    </row>
    <row r="503" spans="14:16" x14ac:dyDescent="0.3">
      <c r="N503">
        <v>2002</v>
      </c>
      <c r="O503">
        <v>280</v>
      </c>
      <c r="P503">
        <v>1</v>
      </c>
    </row>
    <row r="504" spans="14:16" x14ac:dyDescent="0.3">
      <c r="N504">
        <v>2002</v>
      </c>
      <c r="O504">
        <v>280</v>
      </c>
      <c r="P504">
        <v>1</v>
      </c>
    </row>
    <row r="505" spans="14:16" x14ac:dyDescent="0.3">
      <c r="N505">
        <v>2002</v>
      </c>
      <c r="O505">
        <v>974</v>
      </c>
      <c r="P505">
        <v>1</v>
      </c>
    </row>
    <row r="506" spans="14:16" x14ac:dyDescent="0.3">
      <c r="N506">
        <v>2002</v>
      </c>
      <c r="O506">
        <v>1189</v>
      </c>
      <c r="P506">
        <v>1</v>
      </c>
    </row>
    <row r="507" spans="14:16" x14ac:dyDescent="0.3">
      <c r="N507">
        <v>2002</v>
      </c>
      <c r="O507">
        <v>185</v>
      </c>
      <c r="P507">
        <v>1</v>
      </c>
    </row>
    <row r="508" spans="14:16" x14ac:dyDescent="0.3">
      <c r="N508">
        <v>2002</v>
      </c>
      <c r="O508">
        <v>274</v>
      </c>
      <c r="P508">
        <v>1</v>
      </c>
    </row>
    <row r="509" spans="14:16" x14ac:dyDescent="0.3">
      <c r="N509">
        <v>2002</v>
      </c>
      <c r="O509">
        <v>274</v>
      </c>
      <c r="P509">
        <v>1</v>
      </c>
    </row>
    <row r="510" spans="14:16" x14ac:dyDescent="0.3">
      <c r="N510">
        <v>2002</v>
      </c>
      <c r="O510">
        <v>400</v>
      </c>
      <c r="P510">
        <v>1</v>
      </c>
    </row>
    <row r="511" spans="14:16" x14ac:dyDescent="0.3">
      <c r="N511">
        <v>2002</v>
      </c>
      <c r="O511">
        <v>450</v>
      </c>
      <c r="P511">
        <v>1</v>
      </c>
    </row>
    <row r="512" spans="14:16" x14ac:dyDescent="0.3">
      <c r="N512">
        <v>2002</v>
      </c>
      <c r="O512">
        <v>365</v>
      </c>
      <c r="P512">
        <v>1</v>
      </c>
    </row>
    <row r="513" spans="14:16" x14ac:dyDescent="0.3">
      <c r="N513">
        <v>2002</v>
      </c>
      <c r="O513">
        <v>156</v>
      </c>
      <c r="P513">
        <v>1</v>
      </c>
    </row>
    <row r="514" spans="14:16" x14ac:dyDescent="0.3">
      <c r="N514">
        <v>2002</v>
      </c>
      <c r="O514">
        <v>330</v>
      </c>
      <c r="P514">
        <v>1</v>
      </c>
    </row>
    <row r="515" spans="14:16" x14ac:dyDescent="0.3">
      <c r="N515">
        <v>2002</v>
      </c>
      <c r="O515">
        <v>330</v>
      </c>
      <c r="P515">
        <v>1</v>
      </c>
    </row>
    <row r="516" spans="14:16" x14ac:dyDescent="0.3">
      <c r="N516">
        <v>2002</v>
      </c>
      <c r="O516">
        <v>410</v>
      </c>
      <c r="P516">
        <v>1</v>
      </c>
    </row>
    <row r="517" spans="14:16" x14ac:dyDescent="0.3">
      <c r="N517">
        <v>2002</v>
      </c>
      <c r="O517">
        <v>465</v>
      </c>
      <c r="P517">
        <v>1</v>
      </c>
    </row>
    <row r="518" spans="14:16" x14ac:dyDescent="0.3">
      <c r="N518">
        <v>2002</v>
      </c>
      <c r="O518">
        <v>450</v>
      </c>
      <c r="P518">
        <v>1</v>
      </c>
    </row>
    <row r="519" spans="14:16" x14ac:dyDescent="0.3">
      <c r="N519">
        <v>2002</v>
      </c>
      <c r="O519">
        <v>450</v>
      </c>
      <c r="P519">
        <v>1</v>
      </c>
    </row>
    <row r="520" spans="14:16" x14ac:dyDescent="0.3">
      <c r="N520">
        <v>2002</v>
      </c>
      <c r="O520">
        <v>450</v>
      </c>
      <c r="P520">
        <v>1</v>
      </c>
    </row>
    <row r="521" spans="14:16" x14ac:dyDescent="0.3">
      <c r="N521">
        <v>2002</v>
      </c>
      <c r="O521">
        <v>450</v>
      </c>
      <c r="P521">
        <v>1</v>
      </c>
    </row>
    <row r="522" spans="14:16" x14ac:dyDescent="0.3">
      <c r="N522">
        <v>2002</v>
      </c>
      <c r="O522">
        <v>600</v>
      </c>
      <c r="P522">
        <v>1</v>
      </c>
    </row>
    <row r="523" spans="14:16" x14ac:dyDescent="0.3">
      <c r="N523">
        <v>2002</v>
      </c>
      <c r="O523">
        <v>948</v>
      </c>
      <c r="P523">
        <v>1</v>
      </c>
    </row>
    <row r="524" spans="14:16" x14ac:dyDescent="0.3">
      <c r="N524">
        <v>2002</v>
      </c>
      <c r="O524">
        <v>476</v>
      </c>
      <c r="P524">
        <v>1</v>
      </c>
    </row>
    <row r="525" spans="14:16" x14ac:dyDescent="0.3">
      <c r="N525">
        <v>2002</v>
      </c>
      <c r="O525">
        <v>110</v>
      </c>
      <c r="P525">
        <v>1</v>
      </c>
    </row>
    <row r="526" spans="14:16" x14ac:dyDescent="0.3">
      <c r="N526">
        <v>2002</v>
      </c>
      <c r="O526">
        <v>405</v>
      </c>
      <c r="P526">
        <v>1</v>
      </c>
    </row>
    <row r="527" spans="14:16" x14ac:dyDescent="0.3">
      <c r="N527">
        <v>2002</v>
      </c>
      <c r="O527">
        <v>342</v>
      </c>
      <c r="P527">
        <v>1</v>
      </c>
    </row>
    <row r="528" spans="14:16" x14ac:dyDescent="0.3">
      <c r="N528">
        <v>2002</v>
      </c>
      <c r="O528">
        <v>381</v>
      </c>
      <c r="P528">
        <v>1</v>
      </c>
    </row>
    <row r="529" spans="14:16" x14ac:dyDescent="0.3">
      <c r="N529">
        <v>2002</v>
      </c>
      <c r="O529">
        <v>381</v>
      </c>
      <c r="P529">
        <v>1</v>
      </c>
    </row>
    <row r="530" spans="14:16" x14ac:dyDescent="0.3">
      <c r="N530">
        <v>2002</v>
      </c>
      <c r="O530">
        <v>350</v>
      </c>
      <c r="P530">
        <v>1</v>
      </c>
    </row>
    <row r="531" spans="14:16" x14ac:dyDescent="0.3">
      <c r="N531">
        <v>2002</v>
      </c>
      <c r="O531">
        <v>354</v>
      </c>
      <c r="P531">
        <v>1</v>
      </c>
    </row>
    <row r="532" spans="14:16" x14ac:dyDescent="0.3">
      <c r="N532">
        <v>2002</v>
      </c>
      <c r="O532">
        <v>140</v>
      </c>
      <c r="P532">
        <v>1</v>
      </c>
    </row>
    <row r="533" spans="14:16" x14ac:dyDescent="0.3">
      <c r="N533">
        <v>2002</v>
      </c>
      <c r="O533">
        <v>36</v>
      </c>
      <c r="P533">
        <v>1</v>
      </c>
    </row>
    <row r="534" spans="14:16" x14ac:dyDescent="0.3">
      <c r="N534">
        <v>2002</v>
      </c>
      <c r="O534">
        <v>231</v>
      </c>
      <c r="P534">
        <v>1</v>
      </c>
    </row>
    <row r="535" spans="14:16" x14ac:dyDescent="0.3">
      <c r="N535">
        <v>2002</v>
      </c>
      <c r="O535">
        <v>412</v>
      </c>
      <c r="P535">
        <v>1</v>
      </c>
    </row>
    <row r="536" spans="14:16" x14ac:dyDescent="0.3">
      <c r="N536">
        <v>2002</v>
      </c>
      <c r="O536">
        <v>400</v>
      </c>
      <c r="P536">
        <v>1</v>
      </c>
    </row>
    <row r="537" spans="14:16" x14ac:dyDescent="0.3">
      <c r="N537">
        <v>2002</v>
      </c>
      <c r="O537">
        <v>95</v>
      </c>
      <c r="P537">
        <v>1</v>
      </c>
    </row>
    <row r="538" spans="14:16" x14ac:dyDescent="0.3">
      <c r="N538">
        <v>2002</v>
      </c>
      <c r="O538">
        <v>424.9</v>
      </c>
      <c r="P538">
        <v>1</v>
      </c>
    </row>
    <row r="539" spans="14:16" x14ac:dyDescent="0.3">
      <c r="N539">
        <v>2002</v>
      </c>
      <c r="O539">
        <v>782</v>
      </c>
      <c r="P539">
        <v>1</v>
      </c>
    </row>
    <row r="540" spans="14:16" x14ac:dyDescent="0.3">
      <c r="N540">
        <v>2002</v>
      </c>
      <c r="O540">
        <v>390</v>
      </c>
      <c r="P540">
        <v>1</v>
      </c>
    </row>
    <row r="541" spans="14:16" x14ac:dyDescent="0.3">
      <c r="N541">
        <v>2002</v>
      </c>
      <c r="O541">
        <v>402</v>
      </c>
      <c r="P541">
        <v>1</v>
      </c>
    </row>
    <row r="542" spans="14:16" x14ac:dyDescent="0.3">
      <c r="N542">
        <v>2002</v>
      </c>
      <c r="O542">
        <v>226</v>
      </c>
      <c r="P542">
        <v>1</v>
      </c>
    </row>
    <row r="543" spans="14:16" x14ac:dyDescent="0.3">
      <c r="N543">
        <v>2002</v>
      </c>
      <c r="O543">
        <v>520</v>
      </c>
      <c r="P543">
        <v>1</v>
      </c>
    </row>
    <row r="544" spans="14:16" x14ac:dyDescent="0.3">
      <c r="N544">
        <v>2002</v>
      </c>
      <c r="O544">
        <v>60</v>
      </c>
      <c r="P544">
        <v>1</v>
      </c>
    </row>
    <row r="545" spans="14:16" x14ac:dyDescent="0.3">
      <c r="N545">
        <v>2002</v>
      </c>
      <c r="O545">
        <v>56</v>
      </c>
      <c r="P545">
        <v>1</v>
      </c>
    </row>
    <row r="546" spans="14:16" x14ac:dyDescent="0.3">
      <c r="N546">
        <v>2002</v>
      </c>
      <c r="O546">
        <v>800</v>
      </c>
      <c r="P546">
        <v>1</v>
      </c>
    </row>
    <row r="547" spans="14:16" x14ac:dyDescent="0.3">
      <c r="N547">
        <v>2002</v>
      </c>
      <c r="O547">
        <v>385</v>
      </c>
      <c r="P547">
        <v>1</v>
      </c>
    </row>
    <row r="548" spans="14:16" x14ac:dyDescent="0.3">
      <c r="N548">
        <v>2003</v>
      </c>
      <c r="O548">
        <v>327</v>
      </c>
      <c r="P548">
        <v>1</v>
      </c>
    </row>
    <row r="549" spans="14:16" x14ac:dyDescent="0.3">
      <c r="N549">
        <v>2003</v>
      </c>
      <c r="O549">
        <v>120</v>
      </c>
      <c r="P549">
        <v>1</v>
      </c>
    </row>
    <row r="550" spans="14:16" x14ac:dyDescent="0.3">
      <c r="N550">
        <v>2003</v>
      </c>
      <c r="O550">
        <v>98</v>
      </c>
      <c r="P550">
        <v>1</v>
      </c>
    </row>
    <row r="551" spans="14:16" x14ac:dyDescent="0.3">
      <c r="N551">
        <v>2003</v>
      </c>
      <c r="O551">
        <v>411</v>
      </c>
      <c r="P551">
        <v>1</v>
      </c>
    </row>
    <row r="552" spans="14:16" x14ac:dyDescent="0.3">
      <c r="N552">
        <v>2003</v>
      </c>
      <c r="O552">
        <v>173</v>
      </c>
      <c r="P552">
        <v>1</v>
      </c>
    </row>
    <row r="553" spans="14:16" x14ac:dyDescent="0.3">
      <c r="N553">
        <v>2003</v>
      </c>
      <c r="O553">
        <v>319</v>
      </c>
      <c r="P553">
        <v>1</v>
      </c>
    </row>
    <row r="554" spans="14:16" x14ac:dyDescent="0.3">
      <c r="N554">
        <v>2003</v>
      </c>
      <c r="O554">
        <v>539</v>
      </c>
      <c r="P554">
        <v>1</v>
      </c>
    </row>
    <row r="555" spans="14:16" x14ac:dyDescent="0.3">
      <c r="N555">
        <v>2003</v>
      </c>
      <c r="O555">
        <v>539</v>
      </c>
      <c r="P555">
        <v>1</v>
      </c>
    </row>
    <row r="556" spans="14:16" x14ac:dyDescent="0.3">
      <c r="N556">
        <v>2003</v>
      </c>
      <c r="O556">
        <v>252</v>
      </c>
      <c r="P556">
        <v>1</v>
      </c>
    </row>
    <row r="557" spans="14:16" x14ac:dyDescent="0.3">
      <c r="N557">
        <v>2003</v>
      </c>
      <c r="O557">
        <v>619</v>
      </c>
      <c r="P557">
        <v>1</v>
      </c>
    </row>
    <row r="558" spans="14:16" x14ac:dyDescent="0.3">
      <c r="N558">
        <v>2003</v>
      </c>
      <c r="O558">
        <v>275</v>
      </c>
      <c r="P558">
        <v>1</v>
      </c>
    </row>
    <row r="559" spans="14:16" x14ac:dyDescent="0.3">
      <c r="N559">
        <v>2003</v>
      </c>
      <c r="O559">
        <v>386</v>
      </c>
      <c r="P559">
        <v>1</v>
      </c>
    </row>
    <row r="560" spans="14:16" x14ac:dyDescent="0.3">
      <c r="N560">
        <v>2003</v>
      </c>
      <c r="O560">
        <v>780</v>
      </c>
      <c r="P560">
        <v>1</v>
      </c>
    </row>
    <row r="561" spans="14:16" x14ac:dyDescent="0.3">
      <c r="N561">
        <v>2003</v>
      </c>
      <c r="O561">
        <v>320</v>
      </c>
      <c r="P561">
        <v>1</v>
      </c>
    </row>
    <row r="562" spans="14:16" x14ac:dyDescent="0.3">
      <c r="N562">
        <v>2003</v>
      </c>
      <c r="O562">
        <v>364</v>
      </c>
      <c r="P562">
        <v>1</v>
      </c>
    </row>
    <row r="563" spans="14:16" x14ac:dyDescent="0.3">
      <c r="N563">
        <v>2003</v>
      </c>
      <c r="O563">
        <v>625</v>
      </c>
      <c r="P563">
        <v>1</v>
      </c>
    </row>
    <row r="564" spans="14:16" x14ac:dyDescent="0.3">
      <c r="N564">
        <v>2003</v>
      </c>
      <c r="O564">
        <v>284</v>
      </c>
      <c r="P564">
        <v>1</v>
      </c>
    </row>
    <row r="565" spans="14:16" x14ac:dyDescent="0.3">
      <c r="N565">
        <v>2003</v>
      </c>
      <c r="O565">
        <v>590</v>
      </c>
      <c r="P565">
        <v>1</v>
      </c>
    </row>
    <row r="566" spans="14:16" x14ac:dyDescent="0.3">
      <c r="N566">
        <v>2003</v>
      </c>
      <c r="O566">
        <v>590</v>
      </c>
      <c r="P566">
        <v>1</v>
      </c>
    </row>
    <row r="567" spans="14:16" x14ac:dyDescent="0.3">
      <c r="N567">
        <v>2003</v>
      </c>
      <c r="O567">
        <v>577</v>
      </c>
      <c r="P567">
        <v>1</v>
      </c>
    </row>
    <row r="568" spans="14:16" x14ac:dyDescent="0.3">
      <c r="N568">
        <v>2003</v>
      </c>
      <c r="O568">
        <v>902</v>
      </c>
      <c r="P568">
        <v>1</v>
      </c>
    </row>
    <row r="569" spans="14:16" x14ac:dyDescent="0.3">
      <c r="N569">
        <v>2003</v>
      </c>
      <c r="O569">
        <v>689</v>
      </c>
      <c r="P569">
        <v>1</v>
      </c>
    </row>
    <row r="570" spans="14:16" x14ac:dyDescent="0.3">
      <c r="N570">
        <v>2003</v>
      </c>
      <c r="O570">
        <v>611</v>
      </c>
      <c r="P570">
        <v>1</v>
      </c>
    </row>
    <row r="571" spans="14:16" x14ac:dyDescent="0.3">
      <c r="N571">
        <v>2003</v>
      </c>
      <c r="O571">
        <v>809</v>
      </c>
      <c r="P571">
        <v>1</v>
      </c>
    </row>
    <row r="572" spans="14:16" x14ac:dyDescent="0.3">
      <c r="N572">
        <v>2003</v>
      </c>
      <c r="O572">
        <v>289</v>
      </c>
      <c r="P572">
        <v>1</v>
      </c>
    </row>
    <row r="573" spans="14:16" x14ac:dyDescent="0.3">
      <c r="N573">
        <v>2003</v>
      </c>
      <c r="O573">
        <v>289</v>
      </c>
      <c r="P573">
        <v>1</v>
      </c>
    </row>
    <row r="574" spans="14:16" x14ac:dyDescent="0.3">
      <c r="N574">
        <v>2003</v>
      </c>
      <c r="O574">
        <v>289</v>
      </c>
      <c r="P574">
        <v>1</v>
      </c>
    </row>
    <row r="575" spans="14:16" x14ac:dyDescent="0.3">
      <c r="N575">
        <v>2003</v>
      </c>
      <c r="O575">
        <v>289</v>
      </c>
      <c r="P575">
        <v>1</v>
      </c>
    </row>
    <row r="576" spans="14:16" x14ac:dyDescent="0.3">
      <c r="N576">
        <v>2003</v>
      </c>
      <c r="O576">
        <v>283</v>
      </c>
      <c r="P576">
        <v>1</v>
      </c>
    </row>
    <row r="577" spans="14:16" x14ac:dyDescent="0.3">
      <c r="N577">
        <v>2003</v>
      </c>
      <c r="O577">
        <v>1189</v>
      </c>
      <c r="P577">
        <v>1</v>
      </c>
    </row>
    <row r="578" spans="14:16" x14ac:dyDescent="0.3">
      <c r="N578">
        <v>2003</v>
      </c>
      <c r="O578">
        <v>619</v>
      </c>
      <c r="P578">
        <v>1</v>
      </c>
    </row>
    <row r="579" spans="14:16" x14ac:dyDescent="0.3">
      <c r="N579">
        <v>2003</v>
      </c>
      <c r="O579">
        <v>685</v>
      </c>
      <c r="P579">
        <v>1</v>
      </c>
    </row>
    <row r="580" spans="14:16" x14ac:dyDescent="0.3">
      <c r="N580">
        <v>2003</v>
      </c>
      <c r="O580">
        <v>929</v>
      </c>
      <c r="P580">
        <v>1</v>
      </c>
    </row>
    <row r="581" spans="14:16" x14ac:dyDescent="0.3">
      <c r="N581">
        <v>2003</v>
      </c>
      <c r="O581">
        <v>235</v>
      </c>
      <c r="P581">
        <v>1</v>
      </c>
    </row>
    <row r="582" spans="14:16" x14ac:dyDescent="0.3">
      <c r="N582">
        <v>2003</v>
      </c>
      <c r="O582">
        <v>180</v>
      </c>
      <c r="P582">
        <v>1</v>
      </c>
    </row>
    <row r="583" spans="14:16" x14ac:dyDescent="0.3">
      <c r="N583">
        <v>2003</v>
      </c>
      <c r="O583">
        <v>180</v>
      </c>
      <c r="P583">
        <v>1</v>
      </c>
    </row>
    <row r="584" spans="14:16" x14ac:dyDescent="0.3">
      <c r="N584">
        <v>2003</v>
      </c>
      <c r="O584">
        <v>180</v>
      </c>
      <c r="P584">
        <v>1</v>
      </c>
    </row>
    <row r="585" spans="14:16" x14ac:dyDescent="0.3">
      <c r="N585">
        <v>2003</v>
      </c>
      <c r="O585">
        <v>180</v>
      </c>
      <c r="P585">
        <v>1</v>
      </c>
    </row>
    <row r="586" spans="14:16" x14ac:dyDescent="0.3">
      <c r="N586">
        <v>2003</v>
      </c>
      <c r="O586">
        <v>180</v>
      </c>
      <c r="P586">
        <v>1</v>
      </c>
    </row>
    <row r="587" spans="14:16" x14ac:dyDescent="0.3">
      <c r="N587">
        <v>2003</v>
      </c>
      <c r="O587">
        <v>180</v>
      </c>
      <c r="P587">
        <v>1</v>
      </c>
    </row>
    <row r="588" spans="14:16" x14ac:dyDescent="0.3">
      <c r="N588">
        <v>2003</v>
      </c>
      <c r="O588">
        <v>313</v>
      </c>
      <c r="P588">
        <v>1</v>
      </c>
    </row>
    <row r="589" spans="14:16" x14ac:dyDescent="0.3">
      <c r="N589">
        <v>2003</v>
      </c>
      <c r="O589">
        <v>313</v>
      </c>
      <c r="P589">
        <v>1</v>
      </c>
    </row>
    <row r="590" spans="14:16" x14ac:dyDescent="0.3">
      <c r="N590">
        <v>2003</v>
      </c>
      <c r="O590">
        <v>338</v>
      </c>
      <c r="P590">
        <v>1</v>
      </c>
    </row>
    <row r="591" spans="14:16" x14ac:dyDescent="0.3">
      <c r="N591">
        <v>2003</v>
      </c>
      <c r="O591">
        <v>338</v>
      </c>
      <c r="P591">
        <v>1</v>
      </c>
    </row>
    <row r="592" spans="14:16" x14ac:dyDescent="0.3">
      <c r="N592">
        <v>2003</v>
      </c>
      <c r="O592">
        <v>338</v>
      </c>
      <c r="P592">
        <v>1</v>
      </c>
    </row>
    <row r="593" spans="14:16" x14ac:dyDescent="0.3">
      <c r="N593">
        <v>2003</v>
      </c>
      <c r="O593">
        <v>330.4</v>
      </c>
      <c r="P593">
        <v>1</v>
      </c>
    </row>
    <row r="594" spans="14:16" x14ac:dyDescent="0.3">
      <c r="N594">
        <v>2003</v>
      </c>
      <c r="O594">
        <v>136</v>
      </c>
      <c r="P594">
        <v>1</v>
      </c>
    </row>
    <row r="595" spans="14:16" x14ac:dyDescent="0.3">
      <c r="N595">
        <v>2003</v>
      </c>
      <c r="O595">
        <v>427</v>
      </c>
      <c r="P595">
        <v>1</v>
      </c>
    </row>
    <row r="596" spans="14:16" x14ac:dyDescent="0.3">
      <c r="N596">
        <v>2003</v>
      </c>
      <c r="O596">
        <v>450</v>
      </c>
      <c r="P596">
        <v>1</v>
      </c>
    </row>
    <row r="597" spans="14:16" x14ac:dyDescent="0.3">
      <c r="N597">
        <v>2003</v>
      </c>
      <c r="O597">
        <v>700</v>
      </c>
      <c r="P597">
        <v>1</v>
      </c>
    </row>
    <row r="598" spans="14:16" x14ac:dyDescent="0.3">
      <c r="N598">
        <v>2003</v>
      </c>
      <c r="O598">
        <v>480</v>
      </c>
      <c r="P598">
        <v>1</v>
      </c>
    </row>
    <row r="599" spans="14:16" x14ac:dyDescent="0.3">
      <c r="N599">
        <v>2003</v>
      </c>
      <c r="O599">
        <v>251</v>
      </c>
      <c r="P599">
        <v>1</v>
      </c>
    </row>
    <row r="600" spans="14:16" x14ac:dyDescent="0.3">
      <c r="N600">
        <v>2003</v>
      </c>
      <c r="O600">
        <v>260</v>
      </c>
      <c r="P600">
        <v>1</v>
      </c>
    </row>
    <row r="601" spans="14:16" x14ac:dyDescent="0.3">
      <c r="N601">
        <v>2003</v>
      </c>
      <c r="O601">
        <v>225</v>
      </c>
      <c r="P601">
        <v>1</v>
      </c>
    </row>
    <row r="602" spans="14:16" x14ac:dyDescent="0.3">
      <c r="N602">
        <v>2003</v>
      </c>
      <c r="O602">
        <v>215</v>
      </c>
      <c r="P602">
        <v>1</v>
      </c>
    </row>
    <row r="603" spans="14:16" x14ac:dyDescent="0.3">
      <c r="N603">
        <v>2003</v>
      </c>
      <c r="O603">
        <v>200</v>
      </c>
      <c r="P603">
        <v>1</v>
      </c>
    </row>
    <row r="604" spans="14:16" x14ac:dyDescent="0.3">
      <c r="N604">
        <v>2003</v>
      </c>
      <c r="O604">
        <v>273</v>
      </c>
      <c r="P604">
        <v>1</v>
      </c>
    </row>
    <row r="605" spans="14:16" x14ac:dyDescent="0.3">
      <c r="N605">
        <v>2003</v>
      </c>
      <c r="O605">
        <v>86</v>
      </c>
      <c r="P605">
        <v>1</v>
      </c>
    </row>
    <row r="606" spans="14:16" x14ac:dyDescent="0.3">
      <c r="N606">
        <v>2003</v>
      </c>
      <c r="O606">
        <v>87</v>
      </c>
      <c r="P606">
        <v>1</v>
      </c>
    </row>
    <row r="607" spans="14:16" x14ac:dyDescent="0.3">
      <c r="N607">
        <v>2003</v>
      </c>
      <c r="O607">
        <v>760</v>
      </c>
      <c r="P607">
        <v>1</v>
      </c>
    </row>
    <row r="608" spans="14:16" x14ac:dyDescent="0.3">
      <c r="N608">
        <v>2003</v>
      </c>
      <c r="O608">
        <v>381</v>
      </c>
      <c r="P608">
        <v>1</v>
      </c>
    </row>
    <row r="609" spans="14:16" x14ac:dyDescent="0.3">
      <c r="N609">
        <v>2003</v>
      </c>
      <c r="O609">
        <v>381</v>
      </c>
      <c r="P609">
        <v>1</v>
      </c>
    </row>
    <row r="610" spans="14:16" x14ac:dyDescent="0.3">
      <c r="N610">
        <v>2003</v>
      </c>
      <c r="O610">
        <v>392</v>
      </c>
      <c r="P610">
        <v>1</v>
      </c>
    </row>
    <row r="611" spans="14:16" x14ac:dyDescent="0.3">
      <c r="N611">
        <v>2003</v>
      </c>
      <c r="O611">
        <v>392</v>
      </c>
      <c r="P611">
        <v>1</v>
      </c>
    </row>
    <row r="612" spans="14:16" x14ac:dyDescent="0.3">
      <c r="N612">
        <v>2003</v>
      </c>
      <c r="O612">
        <v>384</v>
      </c>
      <c r="P612">
        <v>1</v>
      </c>
    </row>
    <row r="613" spans="14:16" x14ac:dyDescent="0.3">
      <c r="N613">
        <v>2003</v>
      </c>
      <c r="O613">
        <v>365</v>
      </c>
      <c r="P613">
        <v>1</v>
      </c>
    </row>
    <row r="614" spans="14:16" x14ac:dyDescent="0.3">
      <c r="N614">
        <v>2003</v>
      </c>
      <c r="O614">
        <v>197.8</v>
      </c>
      <c r="P614">
        <v>1</v>
      </c>
    </row>
    <row r="615" spans="14:16" x14ac:dyDescent="0.3">
      <c r="N615">
        <v>2003</v>
      </c>
      <c r="O615">
        <v>393</v>
      </c>
      <c r="P615">
        <v>1</v>
      </c>
    </row>
    <row r="616" spans="14:16" x14ac:dyDescent="0.3">
      <c r="N616">
        <v>2003</v>
      </c>
      <c r="O616">
        <v>70</v>
      </c>
      <c r="P616">
        <v>1</v>
      </c>
    </row>
    <row r="617" spans="14:16" x14ac:dyDescent="0.3">
      <c r="N617">
        <v>2003</v>
      </c>
      <c r="O617">
        <v>101</v>
      </c>
      <c r="P617">
        <v>1</v>
      </c>
    </row>
    <row r="618" spans="14:16" x14ac:dyDescent="0.3">
      <c r="N618">
        <v>2003</v>
      </c>
      <c r="O618">
        <v>392</v>
      </c>
      <c r="P618">
        <v>1</v>
      </c>
    </row>
    <row r="619" spans="14:16" x14ac:dyDescent="0.3">
      <c r="N619">
        <v>2003</v>
      </c>
      <c r="O619">
        <v>785</v>
      </c>
      <c r="P619">
        <v>1</v>
      </c>
    </row>
    <row r="620" spans="14:16" x14ac:dyDescent="0.3">
      <c r="N620">
        <v>2003</v>
      </c>
      <c r="O620">
        <v>25</v>
      </c>
      <c r="P620">
        <v>1</v>
      </c>
    </row>
    <row r="621" spans="14:16" x14ac:dyDescent="0.3">
      <c r="N621">
        <v>2003</v>
      </c>
      <c r="O621">
        <v>378.9</v>
      </c>
      <c r="P621">
        <v>1</v>
      </c>
    </row>
    <row r="622" spans="14:16" x14ac:dyDescent="0.3">
      <c r="N622">
        <v>2003</v>
      </c>
      <c r="O622">
        <v>418.4</v>
      </c>
      <c r="P622">
        <v>1</v>
      </c>
    </row>
    <row r="623" spans="14:16" x14ac:dyDescent="0.3">
      <c r="N623">
        <v>2003</v>
      </c>
      <c r="O623">
        <v>23</v>
      </c>
      <c r="P623">
        <v>1</v>
      </c>
    </row>
    <row r="624" spans="14:16" x14ac:dyDescent="0.3">
      <c r="N624">
        <v>2003</v>
      </c>
      <c r="O624">
        <v>32</v>
      </c>
      <c r="P624">
        <v>1</v>
      </c>
    </row>
    <row r="625" spans="14:16" x14ac:dyDescent="0.3">
      <c r="N625">
        <v>2003</v>
      </c>
      <c r="O625">
        <v>434.8</v>
      </c>
      <c r="P625">
        <v>1</v>
      </c>
    </row>
    <row r="626" spans="14:16" x14ac:dyDescent="0.3">
      <c r="N626">
        <v>2003</v>
      </c>
      <c r="O626">
        <v>431.4</v>
      </c>
      <c r="P626">
        <v>1</v>
      </c>
    </row>
    <row r="627" spans="14:16" x14ac:dyDescent="0.3">
      <c r="N627">
        <v>2003</v>
      </c>
      <c r="O627">
        <v>300</v>
      </c>
      <c r="P627">
        <v>1</v>
      </c>
    </row>
    <row r="628" spans="14:16" x14ac:dyDescent="0.3">
      <c r="N628">
        <v>2003</v>
      </c>
      <c r="O628">
        <v>300</v>
      </c>
      <c r="P628">
        <v>1</v>
      </c>
    </row>
    <row r="629" spans="14:16" x14ac:dyDescent="0.3">
      <c r="N629">
        <v>2003</v>
      </c>
      <c r="O629">
        <v>240</v>
      </c>
      <c r="P629">
        <v>1</v>
      </c>
    </row>
    <row r="630" spans="14:16" x14ac:dyDescent="0.3">
      <c r="N630">
        <v>2004</v>
      </c>
      <c r="O630">
        <v>186</v>
      </c>
      <c r="P630">
        <v>1</v>
      </c>
    </row>
    <row r="631" spans="14:16" x14ac:dyDescent="0.3">
      <c r="N631">
        <v>2004</v>
      </c>
      <c r="O631">
        <v>386</v>
      </c>
      <c r="P631">
        <v>1</v>
      </c>
    </row>
    <row r="632" spans="14:16" x14ac:dyDescent="0.3">
      <c r="N632">
        <v>2004</v>
      </c>
      <c r="O632">
        <v>827</v>
      </c>
      <c r="P632">
        <v>1</v>
      </c>
    </row>
    <row r="633" spans="14:16" x14ac:dyDescent="0.3">
      <c r="N633">
        <v>2004</v>
      </c>
      <c r="O633">
        <v>533</v>
      </c>
      <c r="P633">
        <v>1</v>
      </c>
    </row>
    <row r="634" spans="14:16" x14ac:dyDescent="0.3">
      <c r="N634">
        <v>2004</v>
      </c>
      <c r="O634">
        <v>495</v>
      </c>
      <c r="P634">
        <v>1</v>
      </c>
    </row>
    <row r="635" spans="14:16" x14ac:dyDescent="0.3">
      <c r="N635">
        <v>2004</v>
      </c>
      <c r="O635">
        <v>407</v>
      </c>
      <c r="P635">
        <v>1</v>
      </c>
    </row>
    <row r="636" spans="14:16" x14ac:dyDescent="0.3">
      <c r="N636">
        <v>2004</v>
      </c>
      <c r="O636">
        <v>62</v>
      </c>
      <c r="P636">
        <v>1</v>
      </c>
    </row>
    <row r="637" spans="14:16" x14ac:dyDescent="0.3">
      <c r="N637">
        <v>2004</v>
      </c>
      <c r="O637">
        <v>576</v>
      </c>
      <c r="P637">
        <v>1</v>
      </c>
    </row>
    <row r="638" spans="14:16" x14ac:dyDescent="0.3">
      <c r="N638">
        <v>2004</v>
      </c>
      <c r="O638">
        <v>1205</v>
      </c>
      <c r="P638">
        <v>1</v>
      </c>
    </row>
    <row r="639" spans="14:16" x14ac:dyDescent="0.3">
      <c r="N639">
        <v>2004</v>
      </c>
      <c r="O639">
        <v>289</v>
      </c>
      <c r="P639">
        <v>1</v>
      </c>
    </row>
    <row r="640" spans="14:16" x14ac:dyDescent="0.3">
      <c r="N640">
        <v>2004</v>
      </c>
      <c r="O640">
        <v>289</v>
      </c>
      <c r="P640">
        <v>1</v>
      </c>
    </row>
    <row r="641" spans="14:16" x14ac:dyDescent="0.3">
      <c r="N641">
        <v>2004</v>
      </c>
      <c r="O641">
        <v>900</v>
      </c>
      <c r="P641">
        <v>1</v>
      </c>
    </row>
    <row r="642" spans="14:16" x14ac:dyDescent="0.3">
      <c r="N642">
        <v>2004</v>
      </c>
      <c r="O642">
        <v>149</v>
      </c>
      <c r="P642">
        <v>1</v>
      </c>
    </row>
    <row r="643" spans="14:16" x14ac:dyDescent="0.3">
      <c r="N643">
        <v>2004</v>
      </c>
      <c r="O643">
        <v>220</v>
      </c>
      <c r="P643">
        <v>1</v>
      </c>
    </row>
    <row r="644" spans="14:16" x14ac:dyDescent="0.3">
      <c r="N644">
        <v>2004</v>
      </c>
      <c r="O644">
        <v>220</v>
      </c>
      <c r="P644">
        <v>1</v>
      </c>
    </row>
    <row r="645" spans="14:16" x14ac:dyDescent="0.3">
      <c r="N645">
        <v>2004</v>
      </c>
      <c r="O645">
        <v>180</v>
      </c>
      <c r="P645">
        <v>1</v>
      </c>
    </row>
    <row r="646" spans="14:16" x14ac:dyDescent="0.3">
      <c r="N646">
        <v>2004</v>
      </c>
      <c r="O646">
        <v>180</v>
      </c>
      <c r="P646">
        <v>1</v>
      </c>
    </row>
    <row r="647" spans="14:16" x14ac:dyDescent="0.3">
      <c r="N647">
        <v>2004</v>
      </c>
      <c r="O647">
        <v>180</v>
      </c>
      <c r="P647">
        <v>1</v>
      </c>
    </row>
    <row r="648" spans="14:16" x14ac:dyDescent="0.3">
      <c r="N648">
        <v>2004</v>
      </c>
      <c r="O648">
        <v>180</v>
      </c>
      <c r="P648">
        <v>1</v>
      </c>
    </row>
    <row r="649" spans="14:16" x14ac:dyDescent="0.3">
      <c r="N649">
        <v>2004</v>
      </c>
      <c r="O649">
        <v>180</v>
      </c>
      <c r="P649">
        <v>1</v>
      </c>
    </row>
    <row r="650" spans="14:16" x14ac:dyDescent="0.3">
      <c r="N650">
        <v>2004</v>
      </c>
      <c r="O650">
        <v>180</v>
      </c>
      <c r="P650">
        <v>1</v>
      </c>
    </row>
    <row r="651" spans="14:16" x14ac:dyDescent="0.3">
      <c r="N651">
        <v>2004</v>
      </c>
      <c r="O651">
        <v>180</v>
      </c>
      <c r="P651">
        <v>1</v>
      </c>
    </row>
    <row r="652" spans="14:16" x14ac:dyDescent="0.3">
      <c r="N652">
        <v>2004</v>
      </c>
      <c r="O652">
        <v>180</v>
      </c>
      <c r="P652">
        <v>1</v>
      </c>
    </row>
    <row r="653" spans="14:16" x14ac:dyDescent="0.3">
      <c r="N653">
        <v>2004</v>
      </c>
      <c r="O653">
        <v>180</v>
      </c>
      <c r="P653">
        <v>1</v>
      </c>
    </row>
    <row r="654" spans="14:16" x14ac:dyDescent="0.3">
      <c r="N654">
        <v>2004</v>
      </c>
      <c r="O654">
        <v>69</v>
      </c>
      <c r="P654">
        <v>1</v>
      </c>
    </row>
    <row r="655" spans="14:16" x14ac:dyDescent="0.3">
      <c r="N655">
        <v>2004</v>
      </c>
      <c r="O655">
        <v>101</v>
      </c>
      <c r="P655">
        <v>1</v>
      </c>
    </row>
    <row r="656" spans="14:16" x14ac:dyDescent="0.3">
      <c r="N656">
        <v>2004</v>
      </c>
      <c r="O656">
        <v>50</v>
      </c>
      <c r="P656">
        <v>1</v>
      </c>
    </row>
    <row r="657" spans="14:16" x14ac:dyDescent="0.3">
      <c r="N657">
        <v>2004</v>
      </c>
      <c r="O657">
        <v>756</v>
      </c>
      <c r="P657">
        <v>1</v>
      </c>
    </row>
    <row r="658" spans="14:16" x14ac:dyDescent="0.3">
      <c r="N658">
        <v>2004</v>
      </c>
      <c r="O658">
        <v>450</v>
      </c>
      <c r="P658">
        <v>1</v>
      </c>
    </row>
    <row r="659" spans="14:16" x14ac:dyDescent="0.3">
      <c r="N659">
        <v>2004</v>
      </c>
      <c r="O659">
        <v>490</v>
      </c>
      <c r="P659">
        <v>1</v>
      </c>
    </row>
    <row r="660" spans="14:16" x14ac:dyDescent="0.3">
      <c r="N660">
        <v>2004</v>
      </c>
      <c r="O660">
        <v>490</v>
      </c>
      <c r="P660">
        <v>1</v>
      </c>
    </row>
    <row r="661" spans="14:16" x14ac:dyDescent="0.3">
      <c r="N661">
        <v>2004</v>
      </c>
      <c r="O661">
        <v>490</v>
      </c>
      <c r="P661">
        <v>1</v>
      </c>
    </row>
    <row r="662" spans="14:16" x14ac:dyDescent="0.3">
      <c r="N662">
        <v>2004</v>
      </c>
      <c r="O662">
        <v>882</v>
      </c>
      <c r="P662">
        <v>1</v>
      </c>
    </row>
    <row r="663" spans="14:16" x14ac:dyDescent="0.3">
      <c r="N663">
        <v>2004</v>
      </c>
      <c r="O663">
        <v>1615</v>
      </c>
      <c r="P663">
        <v>1</v>
      </c>
    </row>
    <row r="664" spans="14:16" x14ac:dyDescent="0.3">
      <c r="N664">
        <v>2004</v>
      </c>
      <c r="O664">
        <v>103</v>
      </c>
      <c r="P664">
        <v>1</v>
      </c>
    </row>
    <row r="665" spans="14:16" x14ac:dyDescent="0.3">
      <c r="N665">
        <v>2004</v>
      </c>
      <c r="O665">
        <v>120</v>
      </c>
      <c r="P665">
        <v>1</v>
      </c>
    </row>
    <row r="666" spans="14:16" x14ac:dyDescent="0.3">
      <c r="N666">
        <v>2004</v>
      </c>
      <c r="O666">
        <v>120</v>
      </c>
      <c r="P666">
        <v>1</v>
      </c>
    </row>
    <row r="667" spans="14:16" x14ac:dyDescent="0.3">
      <c r="N667">
        <v>2004</v>
      </c>
      <c r="O667">
        <v>108</v>
      </c>
      <c r="P667">
        <v>1</v>
      </c>
    </row>
    <row r="668" spans="14:16" x14ac:dyDescent="0.3">
      <c r="N668">
        <v>2004</v>
      </c>
      <c r="O668">
        <v>429</v>
      </c>
      <c r="P668">
        <v>1</v>
      </c>
    </row>
    <row r="669" spans="14:16" x14ac:dyDescent="0.3">
      <c r="N669">
        <v>2004</v>
      </c>
      <c r="O669">
        <v>109</v>
      </c>
      <c r="P669">
        <v>1</v>
      </c>
    </row>
    <row r="670" spans="14:16" x14ac:dyDescent="0.3">
      <c r="N670">
        <v>2004</v>
      </c>
      <c r="O670">
        <v>753</v>
      </c>
      <c r="P670">
        <v>1</v>
      </c>
    </row>
    <row r="671" spans="14:16" x14ac:dyDescent="0.3">
      <c r="N671">
        <v>2004</v>
      </c>
      <c r="O671">
        <v>230</v>
      </c>
      <c r="P671">
        <v>1</v>
      </c>
    </row>
    <row r="672" spans="14:16" x14ac:dyDescent="0.3">
      <c r="N672">
        <v>2004</v>
      </c>
      <c r="O672">
        <v>395</v>
      </c>
      <c r="P672">
        <v>1</v>
      </c>
    </row>
    <row r="673" spans="14:16" x14ac:dyDescent="0.3">
      <c r="N673">
        <v>2004</v>
      </c>
      <c r="O673">
        <v>381</v>
      </c>
      <c r="P673">
        <v>1</v>
      </c>
    </row>
    <row r="674" spans="14:16" x14ac:dyDescent="0.3">
      <c r="N674">
        <v>2004</v>
      </c>
      <c r="O674">
        <v>149</v>
      </c>
      <c r="P674">
        <v>1</v>
      </c>
    </row>
    <row r="675" spans="14:16" x14ac:dyDescent="0.3">
      <c r="N675">
        <v>2004</v>
      </c>
      <c r="O675">
        <v>100</v>
      </c>
      <c r="P675">
        <v>1</v>
      </c>
    </row>
    <row r="676" spans="14:16" x14ac:dyDescent="0.3">
      <c r="N676">
        <v>2004</v>
      </c>
      <c r="O676">
        <v>63</v>
      </c>
      <c r="P676">
        <v>1</v>
      </c>
    </row>
    <row r="677" spans="14:16" x14ac:dyDescent="0.3">
      <c r="N677">
        <v>2004</v>
      </c>
      <c r="O677">
        <v>385</v>
      </c>
      <c r="P677">
        <v>1</v>
      </c>
    </row>
    <row r="678" spans="14:16" x14ac:dyDescent="0.3">
      <c r="N678">
        <v>2004</v>
      </c>
      <c r="O678">
        <v>766</v>
      </c>
      <c r="P678">
        <v>1</v>
      </c>
    </row>
    <row r="679" spans="14:16" x14ac:dyDescent="0.3">
      <c r="N679">
        <v>2004</v>
      </c>
      <c r="O679">
        <v>56</v>
      </c>
      <c r="P679">
        <v>1</v>
      </c>
    </row>
    <row r="680" spans="14:16" x14ac:dyDescent="0.3">
      <c r="N680">
        <v>2004</v>
      </c>
      <c r="O680">
        <v>735</v>
      </c>
      <c r="P680">
        <v>1</v>
      </c>
    </row>
    <row r="681" spans="14:16" x14ac:dyDescent="0.3">
      <c r="N681">
        <v>2004</v>
      </c>
      <c r="O681">
        <v>760</v>
      </c>
      <c r="P681">
        <v>1</v>
      </c>
    </row>
    <row r="682" spans="14:16" x14ac:dyDescent="0.3">
      <c r="N682">
        <v>2004</v>
      </c>
      <c r="O682">
        <v>810</v>
      </c>
      <c r="P682">
        <v>1</v>
      </c>
    </row>
    <row r="683" spans="14:16" x14ac:dyDescent="0.3">
      <c r="N683">
        <v>2004</v>
      </c>
      <c r="O683">
        <v>198</v>
      </c>
      <c r="P683">
        <v>1</v>
      </c>
    </row>
    <row r="684" spans="14:16" x14ac:dyDescent="0.3">
      <c r="N684">
        <v>2004</v>
      </c>
      <c r="O684">
        <v>392</v>
      </c>
      <c r="P684">
        <v>1</v>
      </c>
    </row>
    <row r="685" spans="14:16" x14ac:dyDescent="0.3">
      <c r="N685">
        <v>2004</v>
      </c>
      <c r="O685">
        <v>392.6</v>
      </c>
      <c r="P685">
        <v>1</v>
      </c>
    </row>
    <row r="686" spans="14:16" x14ac:dyDescent="0.3">
      <c r="N686">
        <v>2004</v>
      </c>
      <c r="O686">
        <v>387.9</v>
      </c>
      <c r="P686">
        <v>1</v>
      </c>
    </row>
    <row r="687" spans="14:16" x14ac:dyDescent="0.3">
      <c r="N687">
        <v>2004</v>
      </c>
      <c r="O687">
        <v>386.7</v>
      </c>
      <c r="P687">
        <v>1</v>
      </c>
    </row>
    <row r="688" spans="14:16" x14ac:dyDescent="0.3">
      <c r="N688">
        <v>2004</v>
      </c>
      <c r="O688">
        <v>417</v>
      </c>
      <c r="P688">
        <v>1</v>
      </c>
    </row>
    <row r="689" spans="14:16" x14ac:dyDescent="0.3">
      <c r="N689">
        <v>2004</v>
      </c>
      <c r="O689">
        <v>413</v>
      </c>
      <c r="P689">
        <v>1</v>
      </c>
    </row>
    <row r="690" spans="14:16" x14ac:dyDescent="0.3">
      <c r="N690">
        <v>2004</v>
      </c>
      <c r="O690">
        <v>375</v>
      </c>
      <c r="P690">
        <v>1</v>
      </c>
    </row>
    <row r="691" spans="14:16" x14ac:dyDescent="0.3">
      <c r="N691">
        <v>2004</v>
      </c>
      <c r="O691">
        <v>375</v>
      </c>
      <c r="P691">
        <v>1</v>
      </c>
    </row>
    <row r="692" spans="14:16" x14ac:dyDescent="0.3">
      <c r="N692">
        <v>2004</v>
      </c>
      <c r="O692">
        <v>950</v>
      </c>
      <c r="P692">
        <v>1</v>
      </c>
    </row>
    <row r="693" spans="14:16" x14ac:dyDescent="0.3">
      <c r="N693">
        <v>2005</v>
      </c>
      <c r="O693">
        <v>400</v>
      </c>
      <c r="P693">
        <v>1</v>
      </c>
    </row>
    <row r="694" spans="14:16" x14ac:dyDescent="0.3">
      <c r="N694">
        <v>2005</v>
      </c>
      <c r="O694">
        <v>480</v>
      </c>
      <c r="P694">
        <v>1</v>
      </c>
    </row>
    <row r="695" spans="14:16" x14ac:dyDescent="0.3">
      <c r="N695">
        <v>2005</v>
      </c>
      <c r="O695">
        <v>227</v>
      </c>
      <c r="P695">
        <v>1</v>
      </c>
    </row>
    <row r="696" spans="14:16" x14ac:dyDescent="0.3">
      <c r="N696">
        <v>2005</v>
      </c>
      <c r="O696">
        <v>538</v>
      </c>
      <c r="P696">
        <v>1</v>
      </c>
    </row>
    <row r="697" spans="14:16" x14ac:dyDescent="0.3">
      <c r="N697">
        <v>2005</v>
      </c>
      <c r="O697">
        <v>500</v>
      </c>
      <c r="P697">
        <v>1</v>
      </c>
    </row>
    <row r="698" spans="14:16" x14ac:dyDescent="0.3">
      <c r="N698">
        <v>2005</v>
      </c>
      <c r="O698">
        <v>598</v>
      </c>
      <c r="P698">
        <v>1</v>
      </c>
    </row>
    <row r="699" spans="14:16" x14ac:dyDescent="0.3">
      <c r="N699">
        <v>2005</v>
      </c>
      <c r="O699">
        <v>381</v>
      </c>
      <c r="P699">
        <v>1</v>
      </c>
    </row>
    <row r="700" spans="14:16" x14ac:dyDescent="0.3">
      <c r="N700">
        <v>2005</v>
      </c>
      <c r="O700">
        <v>1225</v>
      </c>
      <c r="P700">
        <v>1</v>
      </c>
    </row>
    <row r="701" spans="14:16" x14ac:dyDescent="0.3">
      <c r="N701">
        <v>2005</v>
      </c>
      <c r="O701">
        <v>660</v>
      </c>
      <c r="P701">
        <v>1</v>
      </c>
    </row>
    <row r="702" spans="14:16" x14ac:dyDescent="0.3">
      <c r="N702">
        <v>2005</v>
      </c>
      <c r="O702">
        <v>360</v>
      </c>
      <c r="P702">
        <v>1</v>
      </c>
    </row>
    <row r="703" spans="14:16" x14ac:dyDescent="0.3">
      <c r="N703">
        <v>2005</v>
      </c>
      <c r="O703">
        <v>180</v>
      </c>
      <c r="P703">
        <v>1</v>
      </c>
    </row>
    <row r="704" spans="14:16" x14ac:dyDescent="0.3">
      <c r="N704">
        <v>2005</v>
      </c>
      <c r="O704">
        <v>60</v>
      </c>
      <c r="P704">
        <v>1</v>
      </c>
    </row>
    <row r="705" spans="14:16" x14ac:dyDescent="0.3">
      <c r="N705">
        <v>2005</v>
      </c>
      <c r="O705">
        <v>60</v>
      </c>
      <c r="P705">
        <v>1</v>
      </c>
    </row>
    <row r="706" spans="14:16" x14ac:dyDescent="0.3">
      <c r="N706">
        <v>2005</v>
      </c>
      <c r="O706">
        <v>180</v>
      </c>
      <c r="P706">
        <v>1</v>
      </c>
    </row>
    <row r="707" spans="14:16" x14ac:dyDescent="0.3">
      <c r="N707">
        <v>2005</v>
      </c>
      <c r="O707">
        <v>180</v>
      </c>
      <c r="P707">
        <v>1</v>
      </c>
    </row>
    <row r="708" spans="14:16" x14ac:dyDescent="0.3">
      <c r="N708">
        <v>2005</v>
      </c>
      <c r="O708">
        <v>390</v>
      </c>
      <c r="P708">
        <v>1</v>
      </c>
    </row>
    <row r="709" spans="14:16" x14ac:dyDescent="0.3">
      <c r="N709">
        <v>2005</v>
      </c>
      <c r="O709">
        <v>390</v>
      </c>
      <c r="P709">
        <v>1</v>
      </c>
    </row>
    <row r="710" spans="14:16" x14ac:dyDescent="0.3">
      <c r="N710">
        <v>2005</v>
      </c>
      <c r="O710">
        <v>390</v>
      </c>
      <c r="P710">
        <v>1</v>
      </c>
    </row>
    <row r="711" spans="14:16" x14ac:dyDescent="0.3">
      <c r="N711">
        <v>2005</v>
      </c>
      <c r="O711">
        <v>123</v>
      </c>
      <c r="P711">
        <v>1</v>
      </c>
    </row>
    <row r="712" spans="14:16" x14ac:dyDescent="0.3">
      <c r="N712">
        <v>2005</v>
      </c>
      <c r="O712">
        <v>390</v>
      </c>
      <c r="P712">
        <v>1</v>
      </c>
    </row>
    <row r="713" spans="14:16" x14ac:dyDescent="0.3">
      <c r="N713">
        <v>2005</v>
      </c>
      <c r="O713">
        <v>390</v>
      </c>
      <c r="P713">
        <v>1</v>
      </c>
    </row>
    <row r="714" spans="14:16" x14ac:dyDescent="0.3">
      <c r="N714">
        <v>2005</v>
      </c>
      <c r="O714">
        <v>390</v>
      </c>
      <c r="P714">
        <v>1</v>
      </c>
    </row>
    <row r="715" spans="14:16" x14ac:dyDescent="0.3">
      <c r="N715">
        <v>2005</v>
      </c>
      <c r="O715">
        <v>390</v>
      </c>
      <c r="P715">
        <v>1</v>
      </c>
    </row>
    <row r="716" spans="14:16" x14ac:dyDescent="0.3">
      <c r="N716">
        <v>2005</v>
      </c>
      <c r="O716">
        <v>390</v>
      </c>
      <c r="P716">
        <v>1</v>
      </c>
    </row>
    <row r="717" spans="14:16" x14ac:dyDescent="0.3">
      <c r="N717">
        <v>2005</v>
      </c>
      <c r="O717">
        <v>52</v>
      </c>
      <c r="P717">
        <v>1</v>
      </c>
    </row>
    <row r="718" spans="14:16" x14ac:dyDescent="0.3">
      <c r="N718">
        <v>2005</v>
      </c>
      <c r="O718">
        <v>52</v>
      </c>
      <c r="P718">
        <v>1</v>
      </c>
    </row>
    <row r="719" spans="14:16" x14ac:dyDescent="0.3">
      <c r="N719">
        <v>2005</v>
      </c>
      <c r="O719">
        <v>52</v>
      </c>
      <c r="P719">
        <v>1</v>
      </c>
    </row>
    <row r="720" spans="14:16" x14ac:dyDescent="0.3">
      <c r="N720">
        <v>2005</v>
      </c>
      <c r="O720">
        <v>56</v>
      </c>
      <c r="P720">
        <v>1</v>
      </c>
    </row>
    <row r="721" spans="14:16" x14ac:dyDescent="0.3">
      <c r="N721">
        <v>2005</v>
      </c>
      <c r="O721">
        <v>56</v>
      </c>
      <c r="P721">
        <v>1</v>
      </c>
    </row>
    <row r="722" spans="14:16" x14ac:dyDescent="0.3">
      <c r="N722">
        <v>2005</v>
      </c>
      <c r="O722">
        <v>330</v>
      </c>
      <c r="P722">
        <v>1</v>
      </c>
    </row>
    <row r="723" spans="14:16" x14ac:dyDescent="0.3">
      <c r="N723">
        <v>2005</v>
      </c>
      <c r="O723">
        <v>328</v>
      </c>
      <c r="P723">
        <v>1</v>
      </c>
    </row>
    <row r="724" spans="14:16" x14ac:dyDescent="0.3">
      <c r="N724">
        <v>2005</v>
      </c>
      <c r="O724">
        <v>180</v>
      </c>
      <c r="P724">
        <v>1</v>
      </c>
    </row>
    <row r="725" spans="14:16" x14ac:dyDescent="0.3">
      <c r="N725">
        <v>2005</v>
      </c>
      <c r="O725">
        <v>180</v>
      </c>
      <c r="P725">
        <v>1</v>
      </c>
    </row>
    <row r="726" spans="14:16" x14ac:dyDescent="0.3">
      <c r="N726">
        <v>2005</v>
      </c>
      <c r="O726">
        <v>180</v>
      </c>
      <c r="P726">
        <v>1</v>
      </c>
    </row>
    <row r="727" spans="14:16" x14ac:dyDescent="0.3">
      <c r="N727">
        <v>2005</v>
      </c>
      <c r="O727">
        <v>180</v>
      </c>
      <c r="P727">
        <v>1</v>
      </c>
    </row>
    <row r="728" spans="14:16" x14ac:dyDescent="0.3">
      <c r="N728">
        <v>2005</v>
      </c>
      <c r="O728">
        <v>186</v>
      </c>
      <c r="P728">
        <v>1</v>
      </c>
    </row>
    <row r="729" spans="14:16" x14ac:dyDescent="0.3">
      <c r="N729">
        <v>2005</v>
      </c>
      <c r="O729">
        <v>180</v>
      </c>
      <c r="P729">
        <v>1</v>
      </c>
    </row>
    <row r="730" spans="14:16" x14ac:dyDescent="0.3">
      <c r="N730">
        <v>2005</v>
      </c>
      <c r="O730">
        <v>180</v>
      </c>
      <c r="P730">
        <v>1</v>
      </c>
    </row>
    <row r="731" spans="14:16" x14ac:dyDescent="0.3">
      <c r="N731">
        <v>2005</v>
      </c>
      <c r="O731">
        <v>180</v>
      </c>
      <c r="P731">
        <v>1</v>
      </c>
    </row>
    <row r="732" spans="14:16" x14ac:dyDescent="0.3">
      <c r="N732">
        <v>2005</v>
      </c>
      <c r="O732">
        <v>338</v>
      </c>
      <c r="P732">
        <v>1</v>
      </c>
    </row>
    <row r="733" spans="14:16" x14ac:dyDescent="0.3">
      <c r="N733">
        <v>2005</v>
      </c>
      <c r="O733">
        <v>478</v>
      </c>
      <c r="P733">
        <v>1</v>
      </c>
    </row>
    <row r="734" spans="14:16" x14ac:dyDescent="0.3">
      <c r="N734">
        <v>2005</v>
      </c>
      <c r="O734">
        <v>478</v>
      </c>
      <c r="P734">
        <v>1</v>
      </c>
    </row>
    <row r="735" spans="14:16" x14ac:dyDescent="0.3">
      <c r="N735">
        <v>2005</v>
      </c>
      <c r="O735">
        <v>377</v>
      </c>
      <c r="P735">
        <v>1</v>
      </c>
    </row>
    <row r="736" spans="14:16" x14ac:dyDescent="0.3">
      <c r="N736">
        <v>2005</v>
      </c>
      <c r="O736">
        <v>104.7</v>
      </c>
      <c r="P736">
        <v>1</v>
      </c>
    </row>
    <row r="737" spans="14:16" x14ac:dyDescent="0.3">
      <c r="N737">
        <v>2005</v>
      </c>
      <c r="O737">
        <v>504</v>
      </c>
      <c r="P737">
        <v>1</v>
      </c>
    </row>
    <row r="738" spans="14:16" x14ac:dyDescent="0.3">
      <c r="N738">
        <v>2005</v>
      </c>
      <c r="O738">
        <v>577</v>
      </c>
      <c r="P738">
        <v>1</v>
      </c>
    </row>
    <row r="739" spans="14:16" x14ac:dyDescent="0.3">
      <c r="N739">
        <v>2005</v>
      </c>
      <c r="O739">
        <v>969</v>
      </c>
      <c r="P739">
        <v>1</v>
      </c>
    </row>
    <row r="740" spans="14:16" x14ac:dyDescent="0.3">
      <c r="N740">
        <v>2005</v>
      </c>
      <c r="O740">
        <v>215</v>
      </c>
      <c r="P740">
        <v>1</v>
      </c>
    </row>
    <row r="741" spans="14:16" x14ac:dyDescent="0.3">
      <c r="N741">
        <v>2005</v>
      </c>
      <c r="O741">
        <v>386.2</v>
      </c>
      <c r="P741">
        <v>1</v>
      </c>
    </row>
    <row r="742" spans="14:16" x14ac:dyDescent="0.3">
      <c r="N742">
        <v>2005</v>
      </c>
      <c r="O742">
        <v>398</v>
      </c>
      <c r="P742">
        <v>1</v>
      </c>
    </row>
    <row r="743" spans="14:16" x14ac:dyDescent="0.3">
      <c r="N743">
        <v>2005</v>
      </c>
      <c r="O743">
        <v>398</v>
      </c>
      <c r="P743">
        <v>1</v>
      </c>
    </row>
    <row r="744" spans="14:16" x14ac:dyDescent="0.3">
      <c r="N744">
        <v>2005</v>
      </c>
      <c r="O744">
        <v>82</v>
      </c>
      <c r="P744">
        <v>1</v>
      </c>
    </row>
    <row r="745" spans="14:16" x14ac:dyDescent="0.3">
      <c r="N745">
        <v>2005</v>
      </c>
      <c r="O745">
        <v>234</v>
      </c>
      <c r="P745">
        <v>1</v>
      </c>
    </row>
    <row r="746" spans="14:16" x14ac:dyDescent="0.3">
      <c r="N746">
        <v>2005</v>
      </c>
      <c r="O746">
        <v>28</v>
      </c>
      <c r="P746">
        <v>1</v>
      </c>
    </row>
    <row r="747" spans="14:16" x14ac:dyDescent="0.3">
      <c r="N747">
        <v>2005</v>
      </c>
      <c r="O747">
        <v>97</v>
      </c>
      <c r="P747">
        <v>1</v>
      </c>
    </row>
    <row r="748" spans="14:16" x14ac:dyDescent="0.3">
      <c r="N748">
        <v>2005</v>
      </c>
      <c r="O748">
        <v>37</v>
      </c>
      <c r="P748">
        <v>1</v>
      </c>
    </row>
    <row r="749" spans="14:16" x14ac:dyDescent="0.3">
      <c r="N749">
        <v>2005</v>
      </c>
      <c r="O749">
        <v>497.5</v>
      </c>
      <c r="P749">
        <v>1</v>
      </c>
    </row>
    <row r="750" spans="14:16" x14ac:dyDescent="0.3">
      <c r="N750">
        <v>2005</v>
      </c>
      <c r="O750">
        <v>104.1</v>
      </c>
      <c r="P750">
        <v>1</v>
      </c>
    </row>
    <row r="751" spans="14:16" x14ac:dyDescent="0.3">
      <c r="N751">
        <v>2005</v>
      </c>
      <c r="O751">
        <v>413</v>
      </c>
      <c r="P751">
        <v>1</v>
      </c>
    </row>
    <row r="752" spans="14:16" x14ac:dyDescent="0.3">
      <c r="N752">
        <v>2005</v>
      </c>
      <c r="O752">
        <v>74</v>
      </c>
      <c r="P752">
        <v>1</v>
      </c>
    </row>
    <row r="753" spans="14:16" x14ac:dyDescent="0.3">
      <c r="N753">
        <v>2005</v>
      </c>
      <c r="O753">
        <v>75</v>
      </c>
      <c r="P753">
        <v>1</v>
      </c>
    </row>
    <row r="754" spans="14:16" x14ac:dyDescent="0.3">
      <c r="N754">
        <v>2005</v>
      </c>
      <c r="O754">
        <v>75</v>
      </c>
      <c r="P754">
        <v>1</v>
      </c>
    </row>
    <row r="755" spans="14:16" x14ac:dyDescent="0.3">
      <c r="N755">
        <v>2005</v>
      </c>
      <c r="O755">
        <v>400</v>
      </c>
      <c r="P755">
        <v>1</v>
      </c>
    </row>
    <row r="756" spans="14:16" x14ac:dyDescent="0.3">
      <c r="N756">
        <v>2005</v>
      </c>
      <c r="O756">
        <v>34</v>
      </c>
      <c r="P756">
        <v>1</v>
      </c>
    </row>
    <row r="757" spans="14:16" x14ac:dyDescent="0.3">
      <c r="N757">
        <v>2005</v>
      </c>
      <c r="O757">
        <v>381</v>
      </c>
      <c r="P757">
        <v>1</v>
      </c>
    </row>
    <row r="758" spans="14:16" x14ac:dyDescent="0.3">
      <c r="N758">
        <v>2005</v>
      </c>
      <c r="O758">
        <v>401</v>
      </c>
      <c r="P758">
        <v>1</v>
      </c>
    </row>
    <row r="759" spans="14:16" x14ac:dyDescent="0.3">
      <c r="N759">
        <v>2005</v>
      </c>
      <c r="O759">
        <v>370</v>
      </c>
      <c r="P759">
        <v>1</v>
      </c>
    </row>
    <row r="760" spans="14:16" x14ac:dyDescent="0.3">
      <c r="N760">
        <v>2005</v>
      </c>
      <c r="O760">
        <v>390</v>
      </c>
      <c r="P760">
        <v>1</v>
      </c>
    </row>
    <row r="761" spans="14:16" x14ac:dyDescent="0.3">
      <c r="N761">
        <v>2005</v>
      </c>
      <c r="O761">
        <v>390</v>
      </c>
      <c r="P761">
        <v>1</v>
      </c>
    </row>
    <row r="762" spans="14:16" x14ac:dyDescent="0.3">
      <c r="N762">
        <v>2005</v>
      </c>
      <c r="O762">
        <v>400</v>
      </c>
      <c r="P762">
        <v>1</v>
      </c>
    </row>
    <row r="763" spans="14:16" x14ac:dyDescent="0.3">
      <c r="N763">
        <v>2005</v>
      </c>
      <c r="O763">
        <v>99</v>
      </c>
      <c r="P763">
        <v>1</v>
      </c>
    </row>
    <row r="764" spans="14:16" x14ac:dyDescent="0.3">
      <c r="N764">
        <v>2005</v>
      </c>
      <c r="O764">
        <v>765</v>
      </c>
      <c r="P764">
        <v>1</v>
      </c>
    </row>
    <row r="765" spans="14:16" x14ac:dyDescent="0.3">
      <c r="N765">
        <v>2005</v>
      </c>
      <c r="O765">
        <v>385</v>
      </c>
      <c r="P765">
        <v>1</v>
      </c>
    </row>
    <row r="766" spans="14:16" x14ac:dyDescent="0.3">
      <c r="N766">
        <v>2005</v>
      </c>
      <c r="O766">
        <v>380</v>
      </c>
      <c r="P766">
        <v>1</v>
      </c>
    </row>
    <row r="767" spans="14:16" x14ac:dyDescent="0.3">
      <c r="N767">
        <v>2005</v>
      </c>
      <c r="O767">
        <v>381</v>
      </c>
      <c r="P767">
        <v>1</v>
      </c>
    </row>
    <row r="768" spans="14:16" x14ac:dyDescent="0.3">
      <c r="N768">
        <v>2005</v>
      </c>
      <c r="O768">
        <v>158</v>
      </c>
      <c r="P768">
        <v>1</v>
      </c>
    </row>
    <row r="769" spans="14:16" x14ac:dyDescent="0.3">
      <c r="N769">
        <v>2005</v>
      </c>
      <c r="O769">
        <v>180</v>
      </c>
      <c r="P769">
        <v>1</v>
      </c>
    </row>
    <row r="770" spans="14:16" x14ac:dyDescent="0.3">
      <c r="N770">
        <v>2005</v>
      </c>
      <c r="O770">
        <v>450</v>
      </c>
      <c r="P770">
        <v>1</v>
      </c>
    </row>
    <row r="771" spans="14:16" x14ac:dyDescent="0.3">
      <c r="N771">
        <v>2005</v>
      </c>
      <c r="O771">
        <v>190</v>
      </c>
      <c r="P771">
        <v>1</v>
      </c>
    </row>
    <row r="772" spans="14:16" x14ac:dyDescent="0.3">
      <c r="N772">
        <v>2005</v>
      </c>
      <c r="O772">
        <v>386</v>
      </c>
      <c r="P772">
        <v>1</v>
      </c>
    </row>
    <row r="773" spans="14:16" x14ac:dyDescent="0.3">
      <c r="N773">
        <v>2005</v>
      </c>
      <c r="O773">
        <v>786</v>
      </c>
      <c r="P773">
        <v>1</v>
      </c>
    </row>
    <row r="774" spans="14:16" x14ac:dyDescent="0.3">
      <c r="N774">
        <v>2005</v>
      </c>
      <c r="O774">
        <v>389.2</v>
      </c>
      <c r="P774">
        <v>1</v>
      </c>
    </row>
    <row r="775" spans="14:16" x14ac:dyDescent="0.3">
      <c r="N775">
        <v>2005</v>
      </c>
      <c r="O775">
        <v>373.2</v>
      </c>
      <c r="P775">
        <v>1</v>
      </c>
    </row>
    <row r="776" spans="14:16" x14ac:dyDescent="0.3">
      <c r="N776">
        <v>2005</v>
      </c>
      <c r="O776">
        <v>823</v>
      </c>
      <c r="P776">
        <v>1</v>
      </c>
    </row>
    <row r="777" spans="14:16" x14ac:dyDescent="0.3">
      <c r="N777">
        <v>2005</v>
      </c>
      <c r="O777">
        <v>394.6</v>
      </c>
      <c r="P777">
        <v>1</v>
      </c>
    </row>
    <row r="778" spans="14:16" x14ac:dyDescent="0.3">
      <c r="N778">
        <v>2005</v>
      </c>
      <c r="O778">
        <v>390</v>
      </c>
      <c r="P778">
        <v>1</v>
      </c>
    </row>
    <row r="779" spans="14:16" x14ac:dyDescent="0.3">
      <c r="N779">
        <v>2005</v>
      </c>
      <c r="O779">
        <v>389.1</v>
      </c>
      <c r="P779">
        <v>1</v>
      </c>
    </row>
    <row r="780" spans="14:16" x14ac:dyDescent="0.3">
      <c r="N780">
        <v>2005</v>
      </c>
      <c r="O780">
        <v>391</v>
      </c>
      <c r="P780">
        <v>1</v>
      </c>
    </row>
    <row r="781" spans="14:16" x14ac:dyDescent="0.3">
      <c r="N781">
        <v>2005</v>
      </c>
      <c r="O781">
        <v>396</v>
      </c>
      <c r="P781">
        <v>1</v>
      </c>
    </row>
    <row r="782" spans="14:16" x14ac:dyDescent="0.3">
      <c r="N782">
        <v>2005</v>
      </c>
      <c r="O782">
        <v>84</v>
      </c>
      <c r="P782">
        <v>1</v>
      </c>
    </row>
    <row r="783" spans="14:16" x14ac:dyDescent="0.3">
      <c r="N783">
        <v>2006</v>
      </c>
      <c r="O783">
        <v>440</v>
      </c>
      <c r="P783">
        <v>1</v>
      </c>
    </row>
    <row r="784" spans="14:16" x14ac:dyDescent="0.3">
      <c r="N784">
        <v>2006</v>
      </c>
      <c r="O784">
        <v>440</v>
      </c>
      <c r="P784">
        <v>1</v>
      </c>
    </row>
    <row r="785" spans="14:16" x14ac:dyDescent="0.3">
      <c r="N785">
        <v>2006</v>
      </c>
      <c r="O785">
        <v>750</v>
      </c>
      <c r="P785">
        <v>1</v>
      </c>
    </row>
    <row r="786" spans="14:16" x14ac:dyDescent="0.3">
      <c r="N786">
        <v>2006</v>
      </c>
      <c r="O786">
        <v>750</v>
      </c>
      <c r="P786">
        <v>1</v>
      </c>
    </row>
    <row r="787" spans="14:16" x14ac:dyDescent="0.3">
      <c r="N787">
        <v>2006</v>
      </c>
      <c r="O787">
        <v>353</v>
      </c>
      <c r="P787">
        <v>1</v>
      </c>
    </row>
    <row r="788" spans="14:16" x14ac:dyDescent="0.3">
      <c r="N788">
        <v>2006</v>
      </c>
      <c r="O788">
        <v>353</v>
      </c>
      <c r="P788">
        <v>1</v>
      </c>
    </row>
    <row r="789" spans="14:16" x14ac:dyDescent="0.3">
      <c r="N789">
        <v>2006</v>
      </c>
      <c r="O789">
        <v>353</v>
      </c>
      <c r="P789">
        <v>1</v>
      </c>
    </row>
    <row r="790" spans="14:16" x14ac:dyDescent="0.3">
      <c r="N790">
        <v>2006</v>
      </c>
      <c r="O790">
        <v>572</v>
      </c>
      <c r="P790">
        <v>1</v>
      </c>
    </row>
    <row r="791" spans="14:16" x14ac:dyDescent="0.3">
      <c r="N791">
        <v>2006</v>
      </c>
      <c r="O791">
        <v>571</v>
      </c>
      <c r="P791">
        <v>1</v>
      </c>
    </row>
    <row r="792" spans="14:16" x14ac:dyDescent="0.3">
      <c r="N792">
        <v>2006</v>
      </c>
      <c r="O792">
        <v>495</v>
      </c>
      <c r="P792">
        <v>1</v>
      </c>
    </row>
    <row r="793" spans="14:16" x14ac:dyDescent="0.3">
      <c r="N793">
        <v>2006</v>
      </c>
      <c r="O793">
        <v>525</v>
      </c>
      <c r="P793">
        <v>1</v>
      </c>
    </row>
    <row r="794" spans="14:16" x14ac:dyDescent="0.3">
      <c r="N794">
        <v>2006</v>
      </c>
      <c r="O794">
        <v>524</v>
      </c>
      <c r="P794">
        <v>1</v>
      </c>
    </row>
    <row r="795" spans="14:16" x14ac:dyDescent="0.3">
      <c r="N795">
        <v>2006</v>
      </c>
      <c r="O795">
        <v>649</v>
      </c>
      <c r="P795">
        <v>1</v>
      </c>
    </row>
    <row r="796" spans="14:16" x14ac:dyDescent="0.3">
      <c r="N796">
        <v>2006</v>
      </c>
      <c r="O796">
        <v>619</v>
      </c>
      <c r="P796">
        <v>1</v>
      </c>
    </row>
    <row r="797" spans="14:16" x14ac:dyDescent="0.3">
      <c r="N797">
        <v>2006</v>
      </c>
      <c r="O797">
        <v>746</v>
      </c>
      <c r="P797">
        <v>1</v>
      </c>
    </row>
    <row r="798" spans="14:16" x14ac:dyDescent="0.3">
      <c r="N798">
        <v>2006</v>
      </c>
      <c r="O798">
        <v>559</v>
      </c>
      <c r="P798">
        <v>1</v>
      </c>
    </row>
    <row r="799" spans="14:16" x14ac:dyDescent="0.3">
      <c r="N799">
        <v>2006</v>
      </c>
      <c r="O799">
        <v>156</v>
      </c>
      <c r="P799">
        <v>1</v>
      </c>
    </row>
    <row r="800" spans="14:16" x14ac:dyDescent="0.3">
      <c r="N800">
        <v>2006</v>
      </c>
      <c r="O800">
        <v>410</v>
      </c>
      <c r="P800">
        <v>1</v>
      </c>
    </row>
    <row r="801" spans="14:16" x14ac:dyDescent="0.3">
      <c r="N801">
        <v>2006</v>
      </c>
      <c r="O801">
        <v>75</v>
      </c>
      <c r="P801">
        <v>1</v>
      </c>
    </row>
    <row r="802" spans="14:16" x14ac:dyDescent="0.3">
      <c r="N802">
        <v>2006</v>
      </c>
      <c r="O802">
        <v>75</v>
      </c>
      <c r="P802">
        <v>1</v>
      </c>
    </row>
    <row r="803" spans="14:16" x14ac:dyDescent="0.3">
      <c r="N803">
        <v>2006</v>
      </c>
      <c r="O803">
        <v>180</v>
      </c>
      <c r="P803">
        <v>1</v>
      </c>
    </row>
    <row r="804" spans="14:16" x14ac:dyDescent="0.3">
      <c r="N804">
        <v>2006</v>
      </c>
      <c r="O804">
        <v>180</v>
      </c>
      <c r="P804">
        <v>1</v>
      </c>
    </row>
    <row r="805" spans="14:16" x14ac:dyDescent="0.3">
      <c r="N805">
        <v>2006</v>
      </c>
      <c r="O805">
        <v>180</v>
      </c>
      <c r="P805">
        <v>1</v>
      </c>
    </row>
    <row r="806" spans="14:16" x14ac:dyDescent="0.3">
      <c r="N806">
        <v>2006</v>
      </c>
      <c r="O806">
        <v>180</v>
      </c>
      <c r="P806">
        <v>1</v>
      </c>
    </row>
    <row r="807" spans="14:16" x14ac:dyDescent="0.3">
      <c r="N807">
        <v>2006</v>
      </c>
      <c r="O807">
        <v>390</v>
      </c>
      <c r="P807">
        <v>1</v>
      </c>
    </row>
    <row r="808" spans="14:16" x14ac:dyDescent="0.3">
      <c r="N808">
        <v>2006</v>
      </c>
      <c r="O808">
        <v>390</v>
      </c>
      <c r="P808">
        <v>1</v>
      </c>
    </row>
    <row r="809" spans="14:16" x14ac:dyDescent="0.3">
      <c r="N809">
        <v>2006</v>
      </c>
      <c r="O809">
        <v>390</v>
      </c>
      <c r="P809">
        <v>1</v>
      </c>
    </row>
    <row r="810" spans="14:16" x14ac:dyDescent="0.3">
      <c r="N810">
        <v>2006</v>
      </c>
      <c r="O810">
        <v>400</v>
      </c>
      <c r="P810">
        <v>1</v>
      </c>
    </row>
    <row r="811" spans="14:16" x14ac:dyDescent="0.3">
      <c r="N811">
        <v>2006</v>
      </c>
      <c r="O811">
        <v>400</v>
      </c>
      <c r="P811">
        <v>1</v>
      </c>
    </row>
    <row r="812" spans="14:16" x14ac:dyDescent="0.3">
      <c r="N812">
        <v>2006</v>
      </c>
      <c r="O812">
        <v>400</v>
      </c>
      <c r="P812">
        <v>1</v>
      </c>
    </row>
    <row r="813" spans="14:16" x14ac:dyDescent="0.3">
      <c r="N813">
        <v>2006</v>
      </c>
      <c r="O813">
        <v>150</v>
      </c>
      <c r="P813">
        <v>1</v>
      </c>
    </row>
    <row r="814" spans="14:16" x14ac:dyDescent="0.3">
      <c r="N814">
        <v>2006</v>
      </c>
      <c r="O814">
        <v>150</v>
      </c>
      <c r="P814">
        <v>1</v>
      </c>
    </row>
    <row r="815" spans="14:16" x14ac:dyDescent="0.3">
      <c r="N815">
        <v>2006</v>
      </c>
      <c r="O815">
        <v>51.5</v>
      </c>
      <c r="P815">
        <v>1</v>
      </c>
    </row>
    <row r="816" spans="14:16" x14ac:dyDescent="0.3">
      <c r="N816">
        <v>2006</v>
      </c>
      <c r="O816">
        <v>75</v>
      </c>
      <c r="P816">
        <v>1</v>
      </c>
    </row>
    <row r="817" spans="14:16" x14ac:dyDescent="0.3">
      <c r="N817">
        <v>2006</v>
      </c>
      <c r="O817">
        <v>56</v>
      </c>
      <c r="P817">
        <v>1</v>
      </c>
    </row>
    <row r="818" spans="14:16" x14ac:dyDescent="0.3">
      <c r="N818">
        <v>2006</v>
      </c>
      <c r="O818">
        <v>56</v>
      </c>
      <c r="P818">
        <v>1</v>
      </c>
    </row>
    <row r="819" spans="14:16" x14ac:dyDescent="0.3">
      <c r="N819">
        <v>2006</v>
      </c>
      <c r="O819">
        <v>180</v>
      </c>
      <c r="P819">
        <v>1</v>
      </c>
    </row>
    <row r="820" spans="14:16" x14ac:dyDescent="0.3">
      <c r="N820">
        <v>2006</v>
      </c>
      <c r="O820">
        <v>180</v>
      </c>
      <c r="P820">
        <v>1</v>
      </c>
    </row>
    <row r="821" spans="14:16" x14ac:dyDescent="0.3">
      <c r="N821">
        <v>2006</v>
      </c>
      <c r="O821">
        <v>390</v>
      </c>
      <c r="P821">
        <v>1</v>
      </c>
    </row>
    <row r="822" spans="14:16" x14ac:dyDescent="0.3">
      <c r="N822">
        <v>2006</v>
      </c>
      <c r="O822">
        <v>390</v>
      </c>
      <c r="P822">
        <v>1</v>
      </c>
    </row>
    <row r="823" spans="14:16" x14ac:dyDescent="0.3">
      <c r="N823">
        <v>2006</v>
      </c>
      <c r="O823">
        <v>338</v>
      </c>
      <c r="P823">
        <v>1</v>
      </c>
    </row>
    <row r="824" spans="14:16" x14ac:dyDescent="0.3">
      <c r="N824">
        <v>2006</v>
      </c>
      <c r="O824">
        <v>300</v>
      </c>
      <c r="P824">
        <v>1</v>
      </c>
    </row>
    <row r="825" spans="14:16" x14ac:dyDescent="0.3">
      <c r="N825">
        <v>2006</v>
      </c>
      <c r="O825">
        <v>500</v>
      </c>
      <c r="P825">
        <v>1</v>
      </c>
    </row>
    <row r="826" spans="14:16" x14ac:dyDescent="0.3">
      <c r="N826">
        <v>2006</v>
      </c>
      <c r="O826">
        <v>150</v>
      </c>
      <c r="P826">
        <v>1</v>
      </c>
    </row>
    <row r="827" spans="14:16" x14ac:dyDescent="0.3">
      <c r="N827">
        <v>2006</v>
      </c>
      <c r="O827">
        <v>240</v>
      </c>
      <c r="P827">
        <v>1</v>
      </c>
    </row>
    <row r="828" spans="14:16" x14ac:dyDescent="0.3">
      <c r="N828">
        <v>2006</v>
      </c>
      <c r="O828">
        <v>300</v>
      </c>
      <c r="P828">
        <v>1</v>
      </c>
    </row>
    <row r="829" spans="14:16" x14ac:dyDescent="0.3">
      <c r="N829">
        <v>2006</v>
      </c>
      <c r="O829">
        <v>563</v>
      </c>
      <c r="P829">
        <v>1</v>
      </c>
    </row>
    <row r="830" spans="14:16" x14ac:dyDescent="0.3">
      <c r="N830">
        <v>2006</v>
      </c>
      <c r="O830">
        <v>563</v>
      </c>
      <c r="P830">
        <v>1</v>
      </c>
    </row>
    <row r="831" spans="14:16" x14ac:dyDescent="0.3">
      <c r="N831">
        <v>2006</v>
      </c>
      <c r="O831">
        <v>743</v>
      </c>
      <c r="P831">
        <v>1</v>
      </c>
    </row>
    <row r="832" spans="14:16" x14ac:dyDescent="0.3">
      <c r="N832">
        <v>2006</v>
      </c>
      <c r="O832">
        <v>743</v>
      </c>
      <c r="P832">
        <v>1</v>
      </c>
    </row>
    <row r="833" spans="14:16" x14ac:dyDescent="0.3">
      <c r="N833">
        <v>2006</v>
      </c>
      <c r="O833">
        <v>378</v>
      </c>
      <c r="P833">
        <v>1</v>
      </c>
    </row>
    <row r="834" spans="14:16" x14ac:dyDescent="0.3">
      <c r="N834">
        <v>2006</v>
      </c>
      <c r="O834">
        <v>178</v>
      </c>
      <c r="P834">
        <v>1</v>
      </c>
    </row>
    <row r="835" spans="14:16" x14ac:dyDescent="0.3">
      <c r="N835">
        <v>2006</v>
      </c>
      <c r="O835">
        <v>404</v>
      </c>
      <c r="P835">
        <v>1</v>
      </c>
    </row>
    <row r="836" spans="14:16" x14ac:dyDescent="0.3">
      <c r="N836">
        <v>2006</v>
      </c>
      <c r="O836">
        <v>808</v>
      </c>
      <c r="P836">
        <v>1</v>
      </c>
    </row>
    <row r="837" spans="14:16" x14ac:dyDescent="0.3">
      <c r="N837">
        <v>2006</v>
      </c>
      <c r="O837">
        <v>381</v>
      </c>
      <c r="P837">
        <v>1</v>
      </c>
    </row>
    <row r="838" spans="14:16" x14ac:dyDescent="0.3">
      <c r="N838">
        <v>2006</v>
      </c>
      <c r="O838">
        <v>381</v>
      </c>
      <c r="P838">
        <v>1</v>
      </c>
    </row>
    <row r="839" spans="14:16" x14ac:dyDescent="0.3">
      <c r="N839">
        <v>2006</v>
      </c>
      <c r="O839">
        <v>49.9</v>
      </c>
      <c r="P839">
        <v>1</v>
      </c>
    </row>
    <row r="840" spans="14:16" x14ac:dyDescent="0.3">
      <c r="N840">
        <v>2006</v>
      </c>
      <c r="O840">
        <v>50</v>
      </c>
      <c r="P840">
        <v>1</v>
      </c>
    </row>
    <row r="841" spans="14:16" x14ac:dyDescent="0.3">
      <c r="N841">
        <v>2006</v>
      </c>
      <c r="O841">
        <v>806</v>
      </c>
      <c r="P841">
        <v>1</v>
      </c>
    </row>
    <row r="842" spans="14:16" x14ac:dyDescent="0.3">
      <c r="N842">
        <v>2006</v>
      </c>
      <c r="O842">
        <v>381</v>
      </c>
      <c r="P842">
        <v>1</v>
      </c>
    </row>
    <row r="843" spans="14:16" x14ac:dyDescent="0.3">
      <c r="N843">
        <v>2006</v>
      </c>
      <c r="O843">
        <v>392</v>
      </c>
      <c r="P843">
        <v>1</v>
      </c>
    </row>
    <row r="844" spans="14:16" x14ac:dyDescent="0.3">
      <c r="N844">
        <v>2006</v>
      </c>
      <c r="O844">
        <v>769</v>
      </c>
      <c r="P844">
        <v>1</v>
      </c>
    </row>
    <row r="845" spans="14:16" x14ac:dyDescent="0.3">
      <c r="N845">
        <v>2006</v>
      </c>
      <c r="O845">
        <v>760</v>
      </c>
      <c r="P845">
        <v>1</v>
      </c>
    </row>
    <row r="846" spans="14:16" x14ac:dyDescent="0.3">
      <c r="N846">
        <v>2006</v>
      </c>
      <c r="O846">
        <v>48</v>
      </c>
      <c r="P846">
        <v>1</v>
      </c>
    </row>
    <row r="847" spans="14:16" x14ac:dyDescent="0.3">
      <c r="N847">
        <v>2006</v>
      </c>
      <c r="O847">
        <v>392</v>
      </c>
      <c r="P847">
        <v>1</v>
      </c>
    </row>
    <row r="848" spans="14:16" x14ac:dyDescent="0.3">
      <c r="N848">
        <v>2006</v>
      </c>
      <c r="O848">
        <v>450</v>
      </c>
      <c r="P848">
        <v>1</v>
      </c>
    </row>
    <row r="849" spans="14:16" x14ac:dyDescent="0.3">
      <c r="N849">
        <v>2006</v>
      </c>
      <c r="O849">
        <v>373</v>
      </c>
      <c r="P849">
        <v>1</v>
      </c>
    </row>
    <row r="850" spans="14:16" x14ac:dyDescent="0.3">
      <c r="N850">
        <v>2006</v>
      </c>
      <c r="O850">
        <v>230</v>
      </c>
      <c r="P850">
        <v>1</v>
      </c>
    </row>
    <row r="851" spans="14:16" x14ac:dyDescent="0.3">
      <c r="N851">
        <v>2006</v>
      </c>
      <c r="O851">
        <v>418.2</v>
      </c>
      <c r="P851">
        <v>1</v>
      </c>
    </row>
    <row r="852" spans="14:16" x14ac:dyDescent="0.3">
      <c r="N852">
        <v>2006</v>
      </c>
      <c r="O852">
        <v>417.8</v>
      </c>
      <c r="P852">
        <v>1</v>
      </c>
    </row>
    <row r="853" spans="14:16" x14ac:dyDescent="0.3">
      <c r="N853">
        <v>2006</v>
      </c>
      <c r="O853">
        <v>412.7</v>
      </c>
      <c r="P853">
        <v>1</v>
      </c>
    </row>
    <row r="854" spans="14:16" x14ac:dyDescent="0.3">
      <c r="N854">
        <v>2006</v>
      </c>
      <c r="O854">
        <v>800</v>
      </c>
      <c r="P854">
        <v>1</v>
      </c>
    </row>
    <row r="855" spans="14:16" x14ac:dyDescent="0.3">
      <c r="N855">
        <v>2006</v>
      </c>
      <c r="O855">
        <v>391</v>
      </c>
      <c r="P855">
        <v>1</v>
      </c>
    </row>
    <row r="856" spans="14:16" x14ac:dyDescent="0.3">
      <c r="N856">
        <v>2006</v>
      </c>
      <c r="O856">
        <v>402.6</v>
      </c>
      <c r="P856">
        <v>1</v>
      </c>
    </row>
    <row r="857" spans="14:16" x14ac:dyDescent="0.3">
      <c r="N857">
        <v>2006</v>
      </c>
      <c r="O857">
        <v>401.37</v>
      </c>
      <c r="P857">
        <v>1</v>
      </c>
    </row>
    <row r="858" spans="14:16" x14ac:dyDescent="0.3">
      <c r="N858">
        <v>2006</v>
      </c>
      <c r="O858">
        <v>395</v>
      </c>
      <c r="P858">
        <v>1</v>
      </c>
    </row>
    <row r="859" spans="14:16" x14ac:dyDescent="0.3">
      <c r="N859">
        <v>2006</v>
      </c>
      <c r="O859">
        <v>816</v>
      </c>
      <c r="P859">
        <v>1</v>
      </c>
    </row>
    <row r="860" spans="14:16" x14ac:dyDescent="0.3">
      <c r="N860">
        <v>2006</v>
      </c>
      <c r="O860">
        <v>250</v>
      </c>
      <c r="P860">
        <v>1</v>
      </c>
    </row>
    <row r="861" spans="14:16" x14ac:dyDescent="0.3">
      <c r="N861">
        <v>2007</v>
      </c>
      <c r="O861">
        <v>480</v>
      </c>
      <c r="P861">
        <v>1</v>
      </c>
    </row>
    <row r="862" spans="14:16" x14ac:dyDescent="0.3">
      <c r="N862">
        <v>2007</v>
      </c>
      <c r="O862">
        <v>480</v>
      </c>
      <c r="P862">
        <v>1</v>
      </c>
    </row>
    <row r="863" spans="14:16" x14ac:dyDescent="0.3">
      <c r="N863">
        <v>2007</v>
      </c>
      <c r="O863">
        <v>480</v>
      </c>
      <c r="P863">
        <v>1</v>
      </c>
    </row>
    <row r="864" spans="14:16" x14ac:dyDescent="0.3">
      <c r="N864">
        <v>2007</v>
      </c>
      <c r="O864">
        <v>915</v>
      </c>
      <c r="P864">
        <v>1</v>
      </c>
    </row>
    <row r="865" spans="14:16" x14ac:dyDescent="0.3">
      <c r="N865">
        <v>2007</v>
      </c>
      <c r="O865">
        <v>465</v>
      </c>
      <c r="P865">
        <v>1</v>
      </c>
    </row>
    <row r="866" spans="14:16" x14ac:dyDescent="0.3">
      <c r="N866">
        <v>2007</v>
      </c>
      <c r="O866">
        <v>211</v>
      </c>
      <c r="P866">
        <v>1</v>
      </c>
    </row>
    <row r="867" spans="14:16" x14ac:dyDescent="0.3">
      <c r="N867">
        <v>2007</v>
      </c>
      <c r="O867">
        <v>600</v>
      </c>
      <c r="P867">
        <v>1</v>
      </c>
    </row>
    <row r="868" spans="14:16" x14ac:dyDescent="0.3">
      <c r="N868">
        <v>2007</v>
      </c>
      <c r="O868">
        <v>600</v>
      </c>
      <c r="P868">
        <v>1</v>
      </c>
    </row>
    <row r="869" spans="14:16" x14ac:dyDescent="0.3">
      <c r="N869">
        <v>2007</v>
      </c>
      <c r="O869">
        <v>287</v>
      </c>
      <c r="P869">
        <v>1</v>
      </c>
    </row>
    <row r="870" spans="14:16" x14ac:dyDescent="0.3">
      <c r="N870">
        <v>2007</v>
      </c>
      <c r="O870">
        <v>285</v>
      </c>
      <c r="P870">
        <v>1</v>
      </c>
    </row>
    <row r="871" spans="14:16" x14ac:dyDescent="0.3">
      <c r="N871">
        <v>2007</v>
      </c>
      <c r="O871">
        <v>335</v>
      </c>
      <c r="P871">
        <v>1</v>
      </c>
    </row>
    <row r="872" spans="14:16" x14ac:dyDescent="0.3">
      <c r="N872">
        <v>2007</v>
      </c>
      <c r="O872">
        <v>450</v>
      </c>
      <c r="P872">
        <v>1</v>
      </c>
    </row>
    <row r="873" spans="14:16" x14ac:dyDescent="0.3">
      <c r="N873">
        <v>2007</v>
      </c>
      <c r="O873">
        <v>471</v>
      </c>
      <c r="P873">
        <v>1</v>
      </c>
    </row>
    <row r="874" spans="14:16" x14ac:dyDescent="0.3">
      <c r="N874">
        <v>2007</v>
      </c>
      <c r="O874">
        <v>471</v>
      </c>
      <c r="P874">
        <v>1</v>
      </c>
    </row>
    <row r="875" spans="14:16" x14ac:dyDescent="0.3">
      <c r="N875">
        <v>2007</v>
      </c>
      <c r="O875">
        <v>210</v>
      </c>
      <c r="P875">
        <v>1</v>
      </c>
    </row>
    <row r="876" spans="14:16" x14ac:dyDescent="0.3">
      <c r="N876">
        <v>2007</v>
      </c>
      <c r="O876">
        <v>390</v>
      </c>
      <c r="P876">
        <v>1</v>
      </c>
    </row>
    <row r="877" spans="14:16" x14ac:dyDescent="0.3">
      <c r="N877">
        <v>2007</v>
      </c>
      <c r="O877">
        <v>780</v>
      </c>
      <c r="P877">
        <v>1</v>
      </c>
    </row>
    <row r="878" spans="14:16" x14ac:dyDescent="0.3">
      <c r="N878">
        <v>2007</v>
      </c>
      <c r="O878">
        <v>390</v>
      </c>
      <c r="P878">
        <v>1</v>
      </c>
    </row>
    <row r="879" spans="14:16" x14ac:dyDescent="0.3">
      <c r="N879">
        <v>2007</v>
      </c>
      <c r="O879">
        <v>390</v>
      </c>
      <c r="P879">
        <v>1</v>
      </c>
    </row>
    <row r="880" spans="14:16" x14ac:dyDescent="0.3">
      <c r="N880">
        <v>2007</v>
      </c>
      <c r="O880">
        <v>390</v>
      </c>
      <c r="P880">
        <v>1</v>
      </c>
    </row>
    <row r="881" spans="14:16" x14ac:dyDescent="0.3">
      <c r="N881">
        <v>2007</v>
      </c>
      <c r="O881">
        <v>390</v>
      </c>
      <c r="P881">
        <v>1</v>
      </c>
    </row>
    <row r="882" spans="14:16" x14ac:dyDescent="0.3">
      <c r="N882">
        <v>2007</v>
      </c>
      <c r="O882">
        <v>390</v>
      </c>
      <c r="P882">
        <v>1</v>
      </c>
    </row>
    <row r="883" spans="14:16" x14ac:dyDescent="0.3">
      <c r="N883">
        <v>2007</v>
      </c>
      <c r="O883">
        <v>390</v>
      </c>
      <c r="P883">
        <v>1</v>
      </c>
    </row>
    <row r="884" spans="14:16" x14ac:dyDescent="0.3">
      <c r="N884">
        <v>2007</v>
      </c>
      <c r="O884">
        <v>180</v>
      </c>
      <c r="P884">
        <v>1</v>
      </c>
    </row>
    <row r="885" spans="14:16" x14ac:dyDescent="0.3">
      <c r="N885">
        <v>2007</v>
      </c>
      <c r="O885">
        <v>390</v>
      </c>
      <c r="P885">
        <v>1</v>
      </c>
    </row>
    <row r="886" spans="14:16" x14ac:dyDescent="0.3">
      <c r="N886">
        <v>2007</v>
      </c>
      <c r="O886">
        <v>390</v>
      </c>
      <c r="P886">
        <v>1</v>
      </c>
    </row>
    <row r="887" spans="14:16" x14ac:dyDescent="0.3">
      <c r="N887">
        <v>2007</v>
      </c>
      <c r="O887">
        <v>390</v>
      </c>
      <c r="P887">
        <v>1</v>
      </c>
    </row>
    <row r="888" spans="14:16" x14ac:dyDescent="0.3">
      <c r="N888">
        <v>2007</v>
      </c>
      <c r="O888">
        <v>390</v>
      </c>
      <c r="P888">
        <v>1</v>
      </c>
    </row>
    <row r="889" spans="14:16" x14ac:dyDescent="0.3">
      <c r="N889">
        <v>2007</v>
      </c>
      <c r="O889">
        <v>390</v>
      </c>
      <c r="P889">
        <v>1</v>
      </c>
    </row>
    <row r="890" spans="14:16" x14ac:dyDescent="0.3">
      <c r="N890">
        <v>2007</v>
      </c>
      <c r="O890">
        <v>395</v>
      </c>
      <c r="P890">
        <v>1</v>
      </c>
    </row>
    <row r="891" spans="14:16" x14ac:dyDescent="0.3">
      <c r="N891">
        <v>2007</v>
      </c>
      <c r="O891">
        <v>395</v>
      </c>
      <c r="P891">
        <v>1</v>
      </c>
    </row>
    <row r="892" spans="14:16" x14ac:dyDescent="0.3">
      <c r="N892">
        <v>2007</v>
      </c>
      <c r="O892">
        <v>112</v>
      </c>
      <c r="P892">
        <v>1</v>
      </c>
    </row>
    <row r="893" spans="14:16" x14ac:dyDescent="0.3">
      <c r="N893">
        <v>2007</v>
      </c>
      <c r="O893">
        <v>58</v>
      </c>
      <c r="P893">
        <v>1</v>
      </c>
    </row>
    <row r="894" spans="14:16" x14ac:dyDescent="0.3">
      <c r="N894">
        <v>2007</v>
      </c>
      <c r="O894">
        <v>370</v>
      </c>
      <c r="P894">
        <v>1</v>
      </c>
    </row>
    <row r="895" spans="14:16" x14ac:dyDescent="0.3">
      <c r="N895">
        <v>2007</v>
      </c>
      <c r="O895">
        <v>370</v>
      </c>
      <c r="P895">
        <v>1</v>
      </c>
    </row>
    <row r="896" spans="14:16" x14ac:dyDescent="0.3">
      <c r="N896">
        <v>2007</v>
      </c>
      <c r="O896">
        <v>119</v>
      </c>
      <c r="P896">
        <v>1</v>
      </c>
    </row>
    <row r="897" spans="14:16" x14ac:dyDescent="0.3">
      <c r="N897">
        <v>2007</v>
      </c>
      <c r="O897">
        <v>119</v>
      </c>
      <c r="P897">
        <v>1</v>
      </c>
    </row>
    <row r="898" spans="14:16" x14ac:dyDescent="0.3">
      <c r="N898">
        <v>2007</v>
      </c>
      <c r="O898">
        <v>597</v>
      </c>
      <c r="P898">
        <v>1</v>
      </c>
    </row>
    <row r="899" spans="14:16" x14ac:dyDescent="0.3">
      <c r="N899">
        <v>2007</v>
      </c>
      <c r="O899">
        <v>114</v>
      </c>
      <c r="P899">
        <v>1</v>
      </c>
    </row>
    <row r="900" spans="14:16" x14ac:dyDescent="0.3">
      <c r="N900">
        <v>2007</v>
      </c>
      <c r="O900">
        <v>487.5</v>
      </c>
      <c r="P900">
        <v>1</v>
      </c>
    </row>
    <row r="901" spans="14:16" x14ac:dyDescent="0.3">
      <c r="N901">
        <v>2007</v>
      </c>
      <c r="O901">
        <v>488</v>
      </c>
      <c r="P901">
        <v>1</v>
      </c>
    </row>
    <row r="902" spans="14:16" x14ac:dyDescent="0.3">
      <c r="N902">
        <v>2007</v>
      </c>
      <c r="O902">
        <v>723</v>
      </c>
      <c r="P902">
        <v>1</v>
      </c>
    </row>
    <row r="903" spans="14:16" x14ac:dyDescent="0.3">
      <c r="N903">
        <v>2007</v>
      </c>
      <c r="O903">
        <v>723</v>
      </c>
      <c r="P903">
        <v>1</v>
      </c>
    </row>
    <row r="904" spans="14:16" x14ac:dyDescent="0.3">
      <c r="N904">
        <v>2007</v>
      </c>
      <c r="O904">
        <v>1432</v>
      </c>
      <c r="P904">
        <v>1</v>
      </c>
    </row>
    <row r="905" spans="14:16" x14ac:dyDescent="0.3">
      <c r="N905">
        <v>2007</v>
      </c>
      <c r="O905">
        <v>2300</v>
      </c>
      <c r="P905">
        <v>1</v>
      </c>
    </row>
    <row r="906" spans="14:16" x14ac:dyDescent="0.3">
      <c r="N906">
        <v>2007</v>
      </c>
      <c r="O906">
        <v>43</v>
      </c>
      <c r="P906">
        <v>1</v>
      </c>
    </row>
    <row r="907" spans="14:16" x14ac:dyDescent="0.3">
      <c r="N907">
        <v>2007</v>
      </c>
      <c r="O907">
        <v>417</v>
      </c>
      <c r="P907">
        <v>1</v>
      </c>
    </row>
    <row r="908" spans="14:16" x14ac:dyDescent="0.3">
      <c r="N908">
        <v>2007</v>
      </c>
      <c r="O908">
        <v>800</v>
      </c>
      <c r="P908">
        <v>1</v>
      </c>
    </row>
    <row r="909" spans="14:16" x14ac:dyDescent="0.3">
      <c r="N909">
        <v>2007</v>
      </c>
      <c r="O909">
        <v>70</v>
      </c>
      <c r="P909">
        <v>1</v>
      </c>
    </row>
    <row r="910" spans="14:16" x14ac:dyDescent="0.3">
      <c r="N910">
        <v>2007</v>
      </c>
      <c r="O910">
        <v>47</v>
      </c>
      <c r="P910">
        <v>1</v>
      </c>
    </row>
    <row r="911" spans="14:16" x14ac:dyDescent="0.3">
      <c r="N911">
        <v>2007</v>
      </c>
      <c r="O911">
        <v>400</v>
      </c>
      <c r="P911">
        <v>1</v>
      </c>
    </row>
    <row r="912" spans="14:16" x14ac:dyDescent="0.3">
      <c r="N912">
        <v>2007</v>
      </c>
      <c r="O912">
        <v>380</v>
      </c>
      <c r="P912">
        <v>1</v>
      </c>
    </row>
    <row r="913" spans="14:16" x14ac:dyDescent="0.3">
      <c r="N913">
        <v>2007</v>
      </c>
      <c r="O913">
        <v>325</v>
      </c>
      <c r="P913">
        <v>1</v>
      </c>
    </row>
    <row r="914" spans="14:16" x14ac:dyDescent="0.3">
      <c r="N914">
        <v>2007</v>
      </c>
      <c r="O914">
        <v>381</v>
      </c>
      <c r="P914">
        <v>1</v>
      </c>
    </row>
    <row r="915" spans="14:16" x14ac:dyDescent="0.3">
      <c r="N915">
        <v>2007</v>
      </c>
      <c r="O915">
        <v>380</v>
      </c>
      <c r="P915">
        <v>1</v>
      </c>
    </row>
    <row r="916" spans="14:16" x14ac:dyDescent="0.3">
      <c r="N916">
        <v>2007</v>
      </c>
      <c r="O916">
        <v>380</v>
      </c>
      <c r="P916">
        <v>1</v>
      </c>
    </row>
    <row r="917" spans="14:16" x14ac:dyDescent="0.3">
      <c r="N917">
        <v>2007</v>
      </c>
      <c r="O917">
        <v>122</v>
      </c>
      <c r="P917">
        <v>1</v>
      </c>
    </row>
    <row r="918" spans="14:16" x14ac:dyDescent="0.3">
      <c r="N918">
        <v>2007</v>
      </c>
      <c r="O918">
        <v>800</v>
      </c>
      <c r="P918">
        <v>1</v>
      </c>
    </row>
    <row r="919" spans="14:16" x14ac:dyDescent="0.3">
      <c r="N919">
        <v>2007</v>
      </c>
      <c r="O919">
        <v>52</v>
      </c>
      <c r="P919">
        <v>1</v>
      </c>
    </row>
    <row r="920" spans="14:16" x14ac:dyDescent="0.3">
      <c r="N920">
        <v>2007</v>
      </c>
      <c r="O920">
        <v>120</v>
      </c>
      <c r="P920">
        <v>1</v>
      </c>
    </row>
    <row r="921" spans="14:16" x14ac:dyDescent="0.3">
      <c r="N921">
        <v>2007</v>
      </c>
      <c r="O921">
        <v>80</v>
      </c>
      <c r="P921">
        <v>1</v>
      </c>
    </row>
    <row r="922" spans="14:16" x14ac:dyDescent="0.3">
      <c r="N922">
        <v>2007</v>
      </c>
      <c r="O922">
        <v>804</v>
      </c>
      <c r="P922">
        <v>1</v>
      </c>
    </row>
    <row r="923" spans="14:16" x14ac:dyDescent="0.3">
      <c r="N923">
        <v>2007</v>
      </c>
      <c r="O923">
        <v>275</v>
      </c>
      <c r="P923">
        <v>1</v>
      </c>
    </row>
    <row r="924" spans="14:16" x14ac:dyDescent="0.3">
      <c r="N924">
        <v>2007</v>
      </c>
      <c r="O924">
        <v>420.1</v>
      </c>
      <c r="P924">
        <v>1</v>
      </c>
    </row>
    <row r="925" spans="14:16" x14ac:dyDescent="0.3">
      <c r="N925">
        <v>2007</v>
      </c>
      <c r="O925">
        <v>414</v>
      </c>
      <c r="P925">
        <v>1</v>
      </c>
    </row>
    <row r="926" spans="14:16" x14ac:dyDescent="0.3">
      <c r="N926">
        <v>2007</v>
      </c>
      <c r="O926">
        <v>409.7</v>
      </c>
      <c r="P926">
        <v>1</v>
      </c>
    </row>
    <row r="927" spans="14:16" x14ac:dyDescent="0.3">
      <c r="N927">
        <v>2007</v>
      </c>
      <c r="O927">
        <v>411.8</v>
      </c>
      <c r="P927">
        <v>1</v>
      </c>
    </row>
    <row r="928" spans="14:16" x14ac:dyDescent="0.3">
      <c r="N928">
        <v>2007</v>
      </c>
      <c r="O928">
        <v>410.6</v>
      </c>
      <c r="P928">
        <v>1</v>
      </c>
    </row>
    <row r="929" spans="14:16" x14ac:dyDescent="0.3">
      <c r="N929">
        <v>2007</v>
      </c>
      <c r="O929">
        <v>403</v>
      </c>
      <c r="P929">
        <v>1</v>
      </c>
    </row>
    <row r="930" spans="14:16" x14ac:dyDescent="0.3">
      <c r="N930">
        <v>2008</v>
      </c>
      <c r="O930">
        <v>750</v>
      </c>
      <c r="P930">
        <v>1</v>
      </c>
    </row>
    <row r="931" spans="14:16" x14ac:dyDescent="0.3">
      <c r="N931">
        <v>2008</v>
      </c>
      <c r="O931">
        <v>750</v>
      </c>
      <c r="P931">
        <v>1</v>
      </c>
    </row>
    <row r="932" spans="14:16" x14ac:dyDescent="0.3">
      <c r="N932">
        <v>2008</v>
      </c>
      <c r="O932">
        <v>650</v>
      </c>
      <c r="P932">
        <v>1</v>
      </c>
    </row>
    <row r="933" spans="14:16" x14ac:dyDescent="0.3">
      <c r="N933">
        <v>2008</v>
      </c>
      <c r="O933">
        <v>472</v>
      </c>
      <c r="P933">
        <v>1</v>
      </c>
    </row>
    <row r="934" spans="14:16" x14ac:dyDescent="0.3">
      <c r="N934">
        <v>2008</v>
      </c>
      <c r="O934">
        <v>388</v>
      </c>
      <c r="P934">
        <v>1</v>
      </c>
    </row>
    <row r="935" spans="14:16" x14ac:dyDescent="0.3">
      <c r="N935">
        <v>2008</v>
      </c>
      <c r="O935">
        <v>458</v>
      </c>
      <c r="P935">
        <v>1</v>
      </c>
    </row>
    <row r="936" spans="14:16" x14ac:dyDescent="0.3">
      <c r="N936">
        <v>2008</v>
      </c>
      <c r="O936">
        <v>295</v>
      </c>
      <c r="P936">
        <v>1</v>
      </c>
    </row>
    <row r="937" spans="14:16" x14ac:dyDescent="0.3">
      <c r="N937">
        <v>2008</v>
      </c>
      <c r="O937">
        <v>271</v>
      </c>
      <c r="P937">
        <v>1</v>
      </c>
    </row>
    <row r="938" spans="14:16" x14ac:dyDescent="0.3">
      <c r="N938">
        <v>2008</v>
      </c>
      <c r="O938">
        <v>85</v>
      </c>
      <c r="P938">
        <v>1</v>
      </c>
    </row>
    <row r="939" spans="14:16" x14ac:dyDescent="0.3">
      <c r="N939">
        <v>2008</v>
      </c>
      <c r="O939">
        <v>390</v>
      </c>
      <c r="P939">
        <v>1</v>
      </c>
    </row>
    <row r="940" spans="14:16" x14ac:dyDescent="0.3">
      <c r="N940">
        <v>2008</v>
      </c>
      <c r="O940">
        <v>390</v>
      </c>
      <c r="P940">
        <v>1</v>
      </c>
    </row>
    <row r="941" spans="14:16" x14ac:dyDescent="0.3">
      <c r="N941">
        <v>2008</v>
      </c>
      <c r="O941">
        <v>254</v>
      </c>
      <c r="P941">
        <v>1</v>
      </c>
    </row>
    <row r="942" spans="14:16" x14ac:dyDescent="0.3">
      <c r="N942">
        <v>2008</v>
      </c>
      <c r="O942">
        <v>254</v>
      </c>
      <c r="P942">
        <v>1</v>
      </c>
    </row>
    <row r="943" spans="14:16" x14ac:dyDescent="0.3">
      <c r="N943">
        <v>2008</v>
      </c>
      <c r="O943">
        <v>390</v>
      </c>
      <c r="P943">
        <v>1</v>
      </c>
    </row>
    <row r="944" spans="14:16" x14ac:dyDescent="0.3">
      <c r="N944">
        <v>2008</v>
      </c>
      <c r="O944">
        <v>400</v>
      </c>
      <c r="P944">
        <v>1</v>
      </c>
    </row>
    <row r="945" spans="14:16" x14ac:dyDescent="0.3">
      <c r="N945">
        <v>2008</v>
      </c>
      <c r="O945">
        <v>400</v>
      </c>
      <c r="P945">
        <v>1</v>
      </c>
    </row>
    <row r="946" spans="14:16" x14ac:dyDescent="0.3">
      <c r="N946">
        <v>2008</v>
      </c>
      <c r="O946">
        <v>373</v>
      </c>
      <c r="P946">
        <v>1</v>
      </c>
    </row>
    <row r="947" spans="14:16" x14ac:dyDescent="0.3">
      <c r="N947">
        <v>2008</v>
      </c>
      <c r="O947">
        <v>370</v>
      </c>
      <c r="P947">
        <v>1</v>
      </c>
    </row>
    <row r="948" spans="14:16" x14ac:dyDescent="0.3">
      <c r="N948">
        <v>2008</v>
      </c>
      <c r="O948">
        <v>500</v>
      </c>
      <c r="P948">
        <v>1</v>
      </c>
    </row>
    <row r="949" spans="14:16" x14ac:dyDescent="0.3">
      <c r="N949">
        <v>2008</v>
      </c>
      <c r="O949">
        <v>500</v>
      </c>
      <c r="P949">
        <v>1</v>
      </c>
    </row>
    <row r="950" spans="14:16" x14ac:dyDescent="0.3">
      <c r="N950">
        <v>2008</v>
      </c>
      <c r="O950">
        <v>1025</v>
      </c>
      <c r="P950">
        <v>1</v>
      </c>
    </row>
    <row r="951" spans="14:16" x14ac:dyDescent="0.3">
      <c r="N951">
        <v>2008</v>
      </c>
      <c r="O951">
        <v>550</v>
      </c>
      <c r="P951">
        <v>1</v>
      </c>
    </row>
    <row r="952" spans="14:16" x14ac:dyDescent="0.3">
      <c r="N952">
        <v>2008</v>
      </c>
      <c r="O952">
        <v>512.29999999999995</v>
      </c>
      <c r="P952">
        <v>1</v>
      </c>
    </row>
    <row r="953" spans="14:16" x14ac:dyDescent="0.3">
      <c r="N953">
        <v>2008</v>
      </c>
      <c r="O953">
        <v>723</v>
      </c>
      <c r="P953">
        <v>1</v>
      </c>
    </row>
    <row r="954" spans="14:16" x14ac:dyDescent="0.3">
      <c r="N954">
        <v>2008</v>
      </c>
      <c r="O954">
        <v>1041</v>
      </c>
      <c r="P954">
        <v>1</v>
      </c>
    </row>
    <row r="955" spans="14:16" x14ac:dyDescent="0.3">
      <c r="N955">
        <v>2008</v>
      </c>
      <c r="O955">
        <v>400</v>
      </c>
      <c r="P955">
        <v>1</v>
      </c>
    </row>
    <row r="956" spans="14:16" x14ac:dyDescent="0.3">
      <c r="N956">
        <v>2008</v>
      </c>
      <c r="O956">
        <v>238</v>
      </c>
      <c r="P956">
        <v>1</v>
      </c>
    </row>
    <row r="957" spans="14:16" x14ac:dyDescent="0.3">
      <c r="N957">
        <v>2008</v>
      </c>
      <c r="O957">
        <v>138</v>
      </c>
      <c r="P957">
        <v>1</v>
      </c>
    </row>
    <row r="958" spans="14:16" x14ac:dyDescent="0.3">
      <c r="N958">
        <v>2008</v>
      </c>
      <c r="O958">
        <v>417</v>
      </c>
      <c r="P958">
        <v>1</v>
      </c>
    </row>
    <row r="959" spans="14:16" x14ac:dyDescent="0.3">
      <c r="N959">
        <v>2008</v>
      </c>
      <c r="O959">
        <v>421</v>
      </c>
      <c r="P959">
        <v>1</v>
      </c>
    </row>
    <row r="960" spans="14:16" x14ac:dyDescent="0.3">
      <c r="N960">
        <v>2008</v>
      </c>
      <c r="O960">
        <v>334</v>
      </c>
      <c r="P960">
        <v>1</v>
      </c>
    </row>
    <row r="961" spans="14:16" x14ac:dyDescent="0.3">
      <c r="N961">
        <v>2008</v>
      </c>
      <c r="O961">
        <v>55</v>
      </c>
      <c r="P961">
        <v>1</v>
      </c>
    </row>
    <row r="962" spans="14:16" x14ac:dyDescent="0.3">
      <c r="N962">
        <v>2008</v>
      </c>
      <c r="O962">
        <v>35</v>
      </c>
      <c r="P962">
        <v>1</v>
      </c>
    </row>
    <row r="963" spans="14:16" x14ac:dyDescent="0.3">
      <c r="N963">
        <v>2008</v>
      </c>
      <c r="O963">
        <v>420</v>
      </c>
      <c r="P963">
        <v>1</v>
      </c>
    </row>
    <row r="964" spans="14:16" x14ac:dyDescent="0.3">
      <c r="N964">
        <v>2008</v>
      </c>
      <c r="O964">
        <v>420</v>
      </c>
      <c r="P964">
        <v>1</v>
      </c>
    </row>
    <row r="965" spans="14:16" x14ac:dyDescent="0.3">
      <c r="N965">
        <v>2008</v>
      </c>
      <c r="O965">
        <v>805</v>
      </c>
      <c r="P965">
        <v>1</v>
      </c>
    </row>
    <row r="966" spans="14:16" x14ac:dyDescent="0.3">
      <c r="N966">
        <v>2008</v>
      </c>
      <c r="O966">
        <v>80</v>
      </c>
      <c r="P966">
        <v>1</v>
      </c>
    </row>
    <row r="967" spans="14:16" x14ac:dyDescent="0.3">
      <c r="N967">
        <v>2008</v>
      </c>
      <c r="O967">
        <v>384</v>
      </c>
      <c r="P967">
        <v>1</v>
      </c>
    </row>
    <row r="968" spans="14:16" x14ac:dyDescent="0.3">
      <c r="N968">
        <v>2008</v>
      </c>
      <c r="O968">
        <v>384</v>
      </c>
      <c r="P968">
        <v>1</v>
      </c>
    </row>
    <row r="969" spans="14:16" x14ac:dyDescent="0.3">
      <c r="N969">
        <v>2008</v>
      </c>
      <c r="O969">
        <v>885</v>
      </c>
      <c r="P969">
        <v>1</v>
      </c>
    </row>
    <row r="970" spans="14:16" x14ac:dyDescent="0.3">
      <c r="N970">
        <v>2008</v>
      </c>
      <c r="O970">
        <v>42</v>
      </c>
      <c r="P970">
        <v>1</v>
      </c>
    </row>
    <row r="971" spans="14:16" x14ac:dyDescent="0.3">
      <c r="N971">
        <v>2008</v>
      </c>
      <c r="O971">
        <v>855</v>
      </c>
      <c r="P971">
        <v>1</v>
      </c>
    </row>
    <row r="972" spans="14:16" x14ac:dyDescent="0.3">
      <c r="N972">
        <v>2008</v>
      </c>
      <c r="O972">
        <v>35</v>
      </c>
      <c r="P972">
        <v>1</v>
      </c>
    </row>
    <row r="973" spans="14:16" x14ac:dyDescent="0.3">
      <c r="N973">
        <v>2008</v>
      </c>
      <c r="O973">
        <v>308</v>
      </c>
      <c r="P973">
        <v>1</v>
      </c>
    </row>
    <row r="974" spans="14:16" x14ac:dyDescent="0.3">
      <c r="N974">
        <v>2008</v>
      </c>
      <c r="O974">
        <v>425</v>
      </c>
      <c r="P974">
        <v>1</v>
      </c>
    </row>
    <row r="975" spans="14:16" x14ac:dyDescent="0.3">
      <c r="N975">
        <v>2008</v>
      </c>
      <c r="O975">
        <v>450</v>
      </c>
      <c r="P975">
        <v>1</v>
      </c>
    </row>
    <row r="976" spans="14:16" x14ac:dyDescent="0.3">
      <c r="N976">
        <v>2008</v>
      </c>
      <c r="O976">
        <v>450</v>
      </c>
      <c r="P976">
        <v>1</v>
      </c>
    </row>
    <row r="977" spans="14:16" x14ac:dyDescent="0.3">
      <c r="N977">
        <v>2008</v>
      </c>
      <c r="O977">
        <v>325</v>
      </c>
      <c r="P977">
        <v>1</v>
      </c>
    </row>
    <row r="978" spans="14:16" x14ac:dyDescent="0.3">
      <c r="N978">
        <v>2008</v>
      </c>
      <c r="O978">
        <v>320</v>
      </c>
      <c r="P978">
        <v>1</v>
      </c>
    </row>
    <row r="979" spans="14:16" x14ac:dyDescent="0.3">
      <c r="N979">
        <v>2008</v>
      </c>
      <c r="O979">
        <v>856</v>
      </c>
      <c r="P979">
        <v>1</v>
      </c>
    </row>
    <row r="980" spans="14:16" x14ac:dyDescent="0.3">
      <c r="N980">
        <v>2008</v>
      </c>
      <c r="O980">
        <v>26</v>
      </c>
      <c r="P980">
        <v>1</v>
      </c>
    </row>
    <row r="981" spans="14:16" x14ac:dyDescent="0.3">
      <c r="N981">
        <v>2008</v>
      </c>
      <c r="O981">
        <v>858</v>
      </c>
      <c r="P981">
        <v>1</v>
      </c>
    </row>
    <row r="982" spans="14:16" x14ac:dyDescent="0.3">
      <c r="N982">
        <v>2008</v>
      </c>
      <c r="O982">
        <v>50</v>
      </c>
      <c r="P982">
        <v>1</v>
      </c>
    </row>
    <row r="983" spans="14:16" x14ac:dyDescent="0.3">
      <c r="N983">
        <v>2008</v>
      </c>
      <c r="O983">
        <v>33</v>
      </c>
      <c r="P983">
        <v>1</v>
      </c>
    </row>
    <row r="984" spans="14:16" x14ac:dyDescent="0.3">
      <c r="N984">
        <v>2008</v>
      </c>
      <c r="O984">
        <v>391</v>
      </c>
      <c r="P984">
        <v>1</v>
      </c>
    </row>
    <row r="985" spans="14:16" x14ac:dyDescent="0.3">
      <c r="N985">
        <v>2008</v>
      </c>
      <c r="O985">
        <v>426</v>
      </c>
      <c r="P985">
        <v>1</v>
      </c>
    </row>
    <row r="986" spans="14:16" x14ac:dyDescent="0.3">
      <c r="N986">
        <v>2008</v>
      </c>
      <c r="O986">
        <v>120</v>
      </c>
      <c r="P986">
        <v>1</v>
      </c>
    </row>
    <row r="987" spans="14:16" x14ac:dyDescent="0.3">
      <c r="N987">
        <v>2008</v>
      </c>
      <c r="O987">
        <v>320</v>
      </c>
      <c r="P987">
        <v>1</v>
      </c>
    </row>
    <row r="988" spans="14:16" x14ac:dyDescent="0.3">
      <c r="N988">
        <v>2009</v>
      </c>
      <c r="O988">
        <v>409</v>
      </c>
      <c r="P988">
        <v>1</v>
      </c>
    </row>
    <row r="989" spans="14:16" x14ac:dyDescent="0.3">
      <c r="N989">
        <v>2009</v>
      </c>
      <c r="O989">
        <v>409</v>
      </c>
      <c r="P989">
        <v>1</v>
      </c>
    </row>
    <row r="990" spans="14:16" x14ac:dyDescent="0.3">
      <c r="N990">
        <v>2009</v>
      </c>
      <c r="O990">
        <v>409</v>
      </c>
      <c r="P990">
        <v>1</v>
      </c>
    </row>
    <row r="991" spans="14:16" x14ac:dyDescent="0.3">
      <c r="N991">
        <v>2009</v>
      </c>
      <c r="O991">
        <v>750</v>
      </c>
      <c r="P991">
        <v>1</v>
      </c>
    </row>
    <row r="992" spans="14:16" x14ac:dyDescent="0.3">
      <c r="N992">
        <v>2009</v>
      </c>
      <c r="O992">
        <v>125</v>
      </c>
      <c r="P992">
        <v>1</v>
      </c>
    </row>
    <row r="993" spans="14:16" x14ac:dyDescent="0.3">
      <c r="N993">
        <v>2009</v>
      </c>
      <c r="O993">
        <v>250</v>
      </c>
      <c r="P993">
        <v>1</v>
      </c>
    </row>
    <row r="994" spans="14:16" x14ac:dyDescent="0.3">
      <c r="N994">
        <v>2009</v>
      </c>
      <c r="O994">
        <v>383</v>
      </c>
      <c r="P994">
        <v>1</v>
      </c>
    </row>
    <row r="995" spans="14:16" x14ac:dyDescent="0.3">
      <c r="N995">
        <v>2009</v>
      </c>
      <c r="O995">
        <v>410</v>
      </c>
      <c r="P995">
        <v>1</v>
      </c>
    </row>
    <row r="996" spans="14:16" x14ac:dyDescent="0.3">
      <c r="N996">
        <v>2009</v>
      </c>
      <c r="O996">
        <v>586</v>
      </c>
      <c r="P996">
        <v>1</v>
      </c>
    </row>
    <row r="997" spans="14:16" x14ac:dyDescent="0.3">
      <c r="N997">
        <v>2009</v>
      </c>
      <c r="O997">
        <v>220</v>
      </c>
      <c r="P997">
        <v>1</v>
      </c>
    </row>
    <row r="998" spans="14:16" x14ac:dyDescent="0.3">
      <c r="N998">
        <v>2009</v>
      </c>
      <c r="O998">
        <v>220</v>
      </c>
      <c r="P998">
        <v>1</v>
      </c>
    </row>
    <row r="999" spans="14:16" x14ac:dyDescent="0.3">
      <c r="N999">
        <v>2009</v>
      </c>
      <c r="O999">
        <v>377</v>
      </c>
      <c r="P999">
        <v>1</v>
      </c>
    </row>
    <row r="1000" spans="14:16" x14ac:dyDescent="0.3">
      <c r="N1000">
        <v>2009</v>
      </c>
      <c r="O1000">
        <v>300</v>
      </c>
      <c r="P1000">
        <v>1</v>
      </c>
    </row>
    <row r="1001" spans="14:16" x14ac:dyDescent="0.3">
      <c r="N1001">
        <v>2009</v>
      </c>
      <c r="O1001">
        <v>525</v>
      </c>
      <c r="P1001">
        <v>1</v>
      </c>
    </row>
    <row r="1002" spans="14:16" x14ac:dyDescent="0.3">
      <c r="N1002">
        <v>2009</v>
      </c>
      <c r="O1002">
        <v>122</v>
      </c>
      <c r="P1002">
        <v>1</v>
      </c>
    </row>
    <row r="1003" spans="14:16" x14ac:dyDescent="0.3">
      <c r="N1003">
        <v>2009</v>
      </c>
      <c r="O1003">
        <v>390</v>
      </c>
      <c r="P1003">
        <v>1</v>
      </c>
    </row>
    <row r="1004" spans="14:16" x14ac:dyDescent="0.3">
      <c r="N1004">
        <v>2009</v>
      </c>
      <c r="O1004">
        <v>390</v>
      </c>
      <c r="P1004">
        <v>1</v>
      </c>
    </row>
    <row r="1005" spans="14:16" x14ac:dyDescent="0.3">
      <c r="N1005">
        <v>2009</v>
      </c>
      <c r="O1005">
        <v>78</v>
      </c>
      <c r="P1005">
        <v>1</v>
      </c>
    </row>
    <row r="1006" spans="14:16" x14ac:dyDescent="0.3">
      <c r="N1006">
        <v>2009</v>
      </c>
      <c r="O1006">
        <v>78</v>
      </c>
      <c r="P1006">
        <v>1</v>
      </c>
    </row>
    <row r="1007" spans="14:16" x14ac:dyDescent="0.3">
      <c r="N1007">
        <v>2009</v>
      </c>
      <c r="O1007">
        <v>390</v>
      </c>
      <c r="P1007">
        <v>1</v>
      </c>
    </row>
    <row r="1008" spans="14:16" x14ac:dyDescent="0.3">
      <c r="N1008">
        <v>2009</v>
      </c>
      <c r="O1008">
        <v>390</v>
      </c>
      <c r="P1008">
        <v>1</v>
      </c>
    </row>
    <row r="1009" spans="14:16" x14ac:dyDescent="0.3">
      <c r="N1009">
        <v>2009</v>
      </c>
      <c r="O1009">
        <v>64</v>
      </c>
      <c r="P1009">
        <v>1</v>
      </c>
    </row>
    <row r="1010" spans="14:16" x14ac:dyDescent="0.3">
      <c r="N1010">
        <v>2009</v>
      </c>
      <c r="O1010">
        <v>390</v>
      </c>
      <c r="P1010">
        <v>1</v>
      </c>
    </row>
    <row r="1011" spans="14:16" x14ac:dyDescent="0.3">
      <c r="N1011">
        <v>2009</v>
      </c>
      <c r="O1011">
        <v>111.9</v>
      </c>
      <c r="P1011">
        <v>1</v>
      </c>
    </row>
    <row r="1012" spans="14:16" x14ac:dyDescent="0.3">
      <c r="N1012">
        <v>2009</v>
      </c>
      <c r="O1012">
        <v>400</v>
      </c>
      <c r="P1012">
        <v>1</v>
      </c>
    </row>
    <row r="1013" spans="14:16" x14ac:dyDescent="0.3">
      <c r="N1013">
        <v>2009</v>
      </c>
      <c r="O1013">
        <v>875.5</v>
      </c>
      <c r="P1013">
        <v>1</v>
      </c>
    </row>
    <row r="1014" spans="14:16" x14ac:dyDescent="0.3">
      <c r="N1014">
        <v>2009</v>
      </c>
      <c r="O1014">
        <v>688</v>
      </c>
      <c r="P1014">
        <v>1</v>
      </c>
    </row>
    <row r="1015" spans="14:16" x14ac:dyDescent="0.3">
      <c r="N1015">
        <v>2009</v>
      </c>
      <c r="O1015">
        <v>509</v>
      </c>
      <c r="P1015">
        <v>1</v>
      </c>
    </row>
    <row r="1016" spans="14:16" x14ac:dyDescent="0.3">
      <c r="N1016">
        <v>2009</v>
      </c>
      <c r="O1016">
        <v>750</v>
      </c>
      <c r="P1016">
        <v>1</v>
      </c>
    </row>
    <row r="1017" spans="14:16" x14ac:dyDescent="0.3">
      <c r="N1017">
        <v>2009</v>
      </c>
      <c r="O1017">
        <v>450</v>
      </c>
      <c r="P1017">
        <v>1</v>
      </c>
    </row>
    <row r="1018" spans="14:16" x14ac:dyDescent="0.3">
      <c r="N1018">
        <v>2009</v>
      </c>
      <c r="O1018">
        <v>723</v>
      </c>
      <c r="P1018">
        <v>1</v>
      </c>
    </row>
    <row r="1019" spans="14:16" x14ac:dyDescent="0.3">
      <c r="N1019">
        <v>2009</v>
      </c>
      <c r="O1019">
        <v>490</v>
      </c>
      <c r="P1019">
        <v>1</v>
      </c>
    </row>
    <row r="1020" spans="14:16" x14ac:dyDescent="0.3">
      <c r="N1020">
        <v>2009</v>
      </c>
      <c r="O1020">
        <v>825</v>
      </c>
      <c r="P1020">
        <v>1</v>
      </c>
    </row>
    <row r="1021" spans="14:16" x14ac:dyDescent="0.3">
      <c r="N1021">
        <v>2009</v>
      </c>
      <c r="O1021">
        <v>825</v>
      </c>
      <c r="P1021">
        <v>1</v>
      </c>
    </row>
    <row r="1022" spans="14:16" x14ac:dyDescent="0.3">
      <c r="N1022">
        <v>2009</v>
      </c>
      <c r="O1022">
        <v>1672.5</v>
      </c>
      <c r="P1022">
        <v>1</v>
      </c>
    </row>
    <row r="1023" spans="14:16" x14ac:dyDescent="0.3">
      <c r="N1023">
        <v>2009</v>
      </c>
      <c r="O1023">
        <v>840</v>
      </c>
      <c r="P1023">
        <v>1</v>
      </c>
    </row>
    <row r="1024" spans="14:16" x14ac:dyDescent="0.3">
      <c r="N1024">
        <v>2009</v>
      </c>
      <c r="O1024">
        <v>340</v>
      </c>
      <c r="P1024">
        <v>1</v>
      </c>
    </row>
    <row r="1025" spans="14:16" x14ac:dyDescent="0.3">
      <c r="N1025">
        <v>2009</v>
      </c>
      <c r="O1025">
        <v>222</v>
      </c>
      <c r="P1025">
        <v>1</v>
      </c>
    </row>
    <row r="1026" spans="14:16" x14ac:dyDescent="0.3">
      <c r="N1026">
        <v>2009</v>
      </c>
      <c r="O1026">
        <v>100</v>
      </c>
      <c r="P1026">
        <v>1</v>
      </c>
    </row>
    <row r="1027" spans="14:16" x14ac:dyDescent="0.3">
      <c r="N1027">
        <v>2009</v>
      </c>
      <c r="O1027">
        <v>234</v>
      </c>
      <c r="P1027">
        <v>1</v>
      </c>
    </row>
    <row r="1028" spans="14:16" x14ac:dyDescent="0.3">
      <c r="N1028">
        <v>2009</v>
      </c>
      <c r="O1028">
        <v>428</v>
      </c>
      <c r="P1028">
        <v>1</v>
      </c>
    </row>
    <row r="1029" spans="14:16" x14ac:dyDescent="0.3">
      <c r="N1029">
        <v>2009</v>
      </c>
      <c r="O1029">
        <v>412</v>
      </c>
      <c r="P1029">
        <v>1</v>
      </c>
    </row>
    <row r="1030" spans="14:16" x14ac:dyDescent="0.3">
      <c r="N1030">
        <v>2009</v>
      </c>
      <c r="O1030">
        <v>127</v>
      </c>
      <c r="P1030">
        <v>1</v>
      </c>
    </row>
    <row r="1031" spans="14:16" x14ac:dyDescent="0.3">
      <c r="N1031">
        <v>2009</v>
      </c>
      <c r="O1031">
        <v>69</v>
      </c>
      <c r="P1031">
        <v>1</v>
      </c>
    </row>
    <row r="1032" spans="14:16" x14ac:dyDescent="0.3">
      <c r="N1032">
        <v>2009</v>
      </c>
      <c r="O1032">
        <v>120</v>
      </c>
      <c r="P1032">
        <v>1</v>
      </c>
    </row>
    <row r="1033" spans="14:16" x14ac:dyDescent="0.3">
      <c r="N1033">
        <v>2009</v>
      </c>
      <c r="O1033">
        <v>86</v>
      </c>
      <c r="P1033">
        <v>1</v>
      </c>
    </row>
    <row r="1034" spans="14:16" x14ac:dyDescent="0.3">
      <c r="N1034">
        <v>2009</v>
      </c>
      <c r="O1034">
        <v>380</v>
      </c>
      <c r="P1034">
        <v>1</v>
      </c>
    </row>
    <row r="1035" spans="14:16" x14ac:dyDescent="0.3">
      <c r="N1035">
        <v>2009</v>
      </c>
      <c r="O1035">
        <v>400</v>
      </c>
      <c r="P1035">
        <v>1</v>
      </c>
    </row>
    <row r="1036" spans="14:16" x14ac:dyDescent="0.3">
      <c r="N1036">
        <v>2009</v>
      </c>
      <c r="O1036">
        <v>441</v>
      </c>
      <c r="P1036">
        <v>1</v>
      </c>
    </row>
    <row r="1037" spans="14:16" x14ac:dyDescent="0.3">
      <c r="N1037">
        <v>2009</v>
      </c>
      <c r="O1037">
        <v>32</v>
      </c>
      <c r="P1037">
        <v>1</v>
      </c>
    </row>
    <row r="1038" spans="14:16" x14ac:dyDescent="0.3">
      <c r="N1038">
        <v>2009</v>
      </c>
      <c r="O1038">
        <v>413</v>
      </c>
      <c r="P1038">
        <v>1</v>
      </c>
    </row>
    <row r="1039" spans="14:16" x14ac:dyDescent="0.3">
      <c r="N1039">
        <v>2009</v>
      </c>
      <c r="O1039">
        <v>413</v>
      </c>
      <c r="P1039">
        <v>1</v>
      </c>
    </row>
    <row r="1040" spans="14:16" x14ac:dyDescent="0.3">
      <c r="N1040">
        <v>2009</v>
      </c>
      <c r="O1040">
        <v>80</v>
      </c>
      <c r="P1040">
        <v>1</v>
      </c>
    </row>
    <row r="1041" spans="14:16" x14ac:dyDescent="0.3">
      <c r="N1041">
        <v>2009</v>
      </c>
      <c r="O1041">
        <v>186.25</v>
      </c>
      <c r="P1041">
        <v>1</v>
      </c>
    </row>
    <row r="1042" spans="14:16" x14ac:dyDescent="0.3">
      <c r="N1042">
        <v>2009</v>
      </c>
      <c r="O1042">
        <v>110</v>
      </c>
      <c r="P1042">
        <v>1</v>
      </c>
    </row>
    <row r="1043" spans="14:16" x14ac:dyDescent="0.3">
      <c r="N1043">
        <v>2009</v>
      </c>
      <c r="O1043">
        <v>52</v>
      </c>
      <c r="P1043">
        <v>1</v>
      </c>
    </row>
    <row r="1044" spans="14:16" x14ac:dyDescent="0.3">
      <c r="N1044">
        <v>2009</v>
      </c>
      <c r="O1044">
        <v>63.8</v>
      </c>
      <c r="P1044">
        <v>1</v>
      </c>
    </row>
    <row r="1045" spans="14:16" x14ac:dyDescent="0.3">
      <c r="N1045">
        <v>2009</v>
      </c>
      <c r="O1045">
        <v>116</v>
      </c>
      <c r="P1045">
        <v>1</v>
      </c>
    </row>
    <row r="1046" spans="14:16" x14ac:dyDescent="0.3">
      <c r="N1046">
        <v>2009</v>
      </c>
      <c r="O1046">
        <v>82.5</v>
      </c>
      <c r="P1046">
        <v>1</v>
      </c>
    </row>
    <row r="1047" spans="14:16" x14ac:dyDescent="0.3">
      <c r="N1047">
        <v>2009</v>
      </c>
      <c r="O1047">
        <v>64</v>
      </c>
      <c r="P1047">
        <v>1</v>
      </c>
    </row>
    <row r="1048" spans="14:16" x14ac:dyDescent="0.3">
      <c r="N1048">
        <v>2009</v>
      </c>
      <c r="O1048">
        <v>50</v>
      </c>
      <c r="P1048">
        <v>1</v>
      </c>
    </row>
    <row r="1049" spans="14:16" x14ac:dyDescent="0.3">
      <c r="N1049">
        <v>2009</v>
      </c>
      <c r="O1049">
        <v>21</v>
      </c>
      <c r="P1049">
        <v>1</v>
      </c>
    </row>
    <row r="1050" spans="14:16" x14ac:dyDescent="0.3">
      <c r="N1050">
        <v>2009</v>
      </c>
      <c r="O1050">
        <v>416</v>
      </c>
      <c r="P1050">
        <v>1</v>
      </c>
    </row>
    <row r="1051" spans="14:16" x14ac:dyDescent="0.3">
      <c r="N1051">
        <v>2009</v>
      </c>
      <c r="O1051">
        <v>25.765000000000001</v>
      </c>
      <c r="P1051">
        <v>1</v>
      </c>
    </row>
    <row r="1052" spans="14:16" x14ac:dyDescent="0.3">
      <c r="N1052">
        <v>2009</v>
      </c>
      <c r="O1052">
        <v>530</v>
      </c>
      <c r="P1052">
        <v>1</v>
      </c>
    </row>
    <row r="1053" spans="14:16" x14ac:dyDescent="0.3">
      <c r="N1053">
        <v>2009</v>
      </c>
      <c r="O1053">
        <v>840</v>
      </c>
      <c r="P1053">
        <v>1</v>
      </c>
    </row>
    <row r="1054" spans="14:16" x14ac:dyDescent="0.3">
      <c r="N1054">
        <v>2009</v>
      </c>
      <c r="O1054">
        <v>644.5</v>
      </c>
      <c r="P1054">
        <v>1</v>
      </c>
    </row>
    <row r="1055" spans="14:16" x14ac:dyDescent="0.3">
      <c r="N1055">
        <v>2009</v>
      </c>
      <c r="O1055">
        <v>440</v>
      </c>
      <c r="P1055">
        <v>1</v>
      </c>
    </row>
    <row r="1056" spans="14:16" x14ac:dyDescent="0.3">
      <c r="N1056">
        <v>2009</v>
      </c>
      <c r="O1056">
        <v>208</v>
      </c>
      <c r="P1056">
        <v>1</v>
      </c>
    </row>
    <row r="1057" spans="14:16" x14ac:dyDescent="0.3">
      <c r="N1057">
        <v>2009</v>
      </c>
      <c r="O1057">
        <v>120</v>
      </c>
      <c r="P1057">
        <v>1</v>
      </c>
    </row>
    <row r="1058" spans="14:16" x14ac:dyDescent="0.3">
      <c r="N1058">
        <v>2010</v>
      </c>
      <c r="O1058">
        <v>750</v>
      </c>
      <c r="P1058">
        <v>1</v>
      </c>
    </row>
    <row r="1059" spans="14:16" x14ac:dyDescent="0.3">
      <c r="N1059">
        <v>2010</v>
      </c>
      <c r="O1059">
        <v>750</v>
      </c>
      <c r="P1059">
        <v>1</v>
      </c>
    </row>
    <row r="1060" spans="14:16" x14ac:dyDescent="0.3">
      <c r="N1060">
        <v>2010</v>
      </c>
      <c r="O1060">
        <v>750</v>
      </c>
      <c r="P1060">
        <v>1</v>
      </c>
    </row>
    <row r="1061" spans="14:16" x14ac:dyDescent="0.3">
      <c r="N1061">
        <v>2010</v>
      </c>
      <c r="O1061">
        <v>750</v>
      </c>
      <c r="P1061">
        <v>1</v>
      </c>
    </row>
    <row r="1062" spans="14:16" x14ac:dyDescent="0.3">
      <c r="N1062">
        <v>2010</v>
      </c>
      <c r="O1062">
        <v>470</v>
      </c>
      <c r="P1062">
        <v>1</v>
      </c>
    </row>
    <row r="1063" spans="14:16" x14ac:dyDescent="0.3">
      <c r="N1063">
        <v>2010</v>
      </c>
      <c r="O1063">
        <v>466</v>
      </c>
      <c r="P1063">
        <v>1</v>
      </c>
    </row>
    <row r="1064" spans="14:16" x14ac:dyDescent="0.3">
      <c r="N1064">
        <v>2010</v>
      </c>
      <c r="O1064">
        <v>868</v>
      </c>
      <c r="P1064">
        <v>1</v>
      </c>
    </row>
    <row r="1065" spans="14:16" x14ac:dyDescent="0.3">
      <c r="N1065">
        <v>2010</v>
      </c>
      <c r="O1065">
        <v>865</v>
      </c>
      <c r="P1065">
        <v>1</v>
      </c>
    </row>
    <row r="1066" spans="14:16" x14ac:dyDescent="0.3">
      <c r="N1066">
        <v>2010</v>
      </c>
      <c r="O1066">
        <v>570</v>
      </c>
      <c r="P1066">
        <v>1</v>
      </c>
    </row>
    <row r="1067" spans="14:16" x14ac:dyDescent="0.3">
      <c r="N1067">
        <v>2010</v>
      </c>
      <c r="O1067">
        <v>265</v>
      </c>
      <c r="P1067">
        <v>1</v>
      </c>
    </row>
    <row r="1068" spans="14:16" x14ac:dyDescent="0.3">
      <c r="N1068">
        <v>2010</v>
      </c>
      <c r="O1068">
        <v>730</v>
      </c>
      <c r="P1068">
        <v>1</v>
      </c>
    </row>
    <row r="1069" spans="14:16" x14ac:dyDescent="0.3">
      <c r="N1069">
        <v>2010</v>
      </c>
      <c r="O1069">
        <v>558</v>
      </c>
      <c r="P1069">
        <v>1</v>
      </c>
    </row>
    <row r="1070" spans="14:16" x14ac:dyDescent="0.3">
      <c r="N1070">
        <v>2010</v>
      </c>
      <c r="O1070">
        <v>110</v>
      </c>
      <c r="P1070">
        <v>1</v>
      </c>
    </row>
    <row r="1071" spans="14:16" x14ac:dyDescent="0.3">
      <c r="N1071">
        <v>2010</v>
      </c>
      <c r="O1071">
        <v>410</v>
      </c>
      <c r="P1071">
        <v>1</v>
      </c>
    </row>
    <row r="1072" spans="14:16" x14ac:dyDescent="0.3">
      <c r="N1072">
        <v>2010</v>
      </c>
      <c r="O1072">
        <v>730</v>
      </c>
      <c r="P1072">
        <v>1</v>
      </c>
    </row>
    <row r="1073" spans="14:16" x14ac:dyDescent="0.3">
      <c r="N1073">
        <v>2010</v>
      </c>
      <c r="O1073">
        <v>170</v>
      </c>
      <c r="P1073">
        <v>1</v>
      </c>
    </row>
    <row r="1074" spans="14:16" x14ac:dyDescent="0.3">
      <c r="N1074">
        <v>2010</v>
      </c>
      <c r="O1074">
        <v>242</v>
      </c>
      <c r="P1074">
        <v>1</v>
      </c>
    </row>
    <row r="1075" spans="14:16" x14ac:dyDescent="0.3">
      <c r="N1075">
        <v>2010</v>
      </c>
      <c r="O1075">
        <v>390</v>
      </c>
      <c r="P1075">
        <v>1</v>
      </c>
    </row>
    <row r="1076" spans="14:16" x14ac:dyDescent="0.3">
      <c r="N1076">
        <v>2010</v>
      </c>
      <c r="O1076">
        <v>390</v>
      </c>
      <c r="P1076">
        <v>1</v>
      </c>
    </row>
    <row r="1077" spans="14:16" x14ac:dyDescent="0.3">
      <c r="N1077">
        <v>2010</v>
      </c>
      <c r="O1077">
        <v>390</v>
      </c>
      <c r="P1077">
        <v>1</v>
      </c>
    </row>
    <row r="1078" spans="14:16" x14ac:dyDescent="0.3">
      <c r="N1078">
        <v>2010</v>
      </c>
      <c r="O1078">
        <v>390</v>
      </c>
      <c r="P1078">
        <v>1</v>
      </c>
    </row>
    <row r="1079" spans="14:16" x14ac:dyDescent="0.3">
      <c r="N1079">
        <v>2010</v>
      </c>
      <c r="O1079">
        <v>185</v>
      </c>
      <c r="P1079">
        <v>1</v>
      </c>
    </row>
    <row r="1080" spans="14:16" x14ac:dyDescent="0.3">
      <c r="N1080">
        <v>2010</v>
      </c>
      <c r="O1080">
        <v>390</v>
      </c>
      <c r="P1080">
        <v>1</v>
      </c>
    </row>
    <row r="1081" spans="14:16" x14ac:dyDescent="0.3">
      <c r="N1081">
        <v>2010</v>
      </c>
      <c r="O1081">
        <v>390</v>
      </c>
      <c r="P1081">
        <v>1</v>
      </c>
    </row>
    <row r="1082" spans="14:16" x14ac:dyDescent="0.3">
      <c r="N1082">
        <v>2010</v>
      </c>
      <c r="O1082">
        <v>390</v>
      </c>
      <c r="P1082">
        <v>1</v>
      </c>
    </row>
    <row r="1083" spans="14:16" x14ac:dyDescent="0.3">
      <c r="N1083">
        <v>2010</v>
      </c>
      <c r="O1083">
        <v>238.35</v>
      </c>
      <c r="P1083">
        <v>1</v>
      </c>
    </row>
    <row r="1084" spans="14:16" x14ac:dyDescent="0.3">
      <c r="N1084">
        <v>2010</v>
      </c>
      <c r="O1084">
        <v>366</v>
      </c>
      <c r="P1084">
        <v>1</v>
      </c>
    </row>
    <row r="1085" spans="14:16" x14ac:dyDescent="0.3">
      <c r="N1085">
        <v>2010</v>
      </c>
      <c r="O1085">
        <v>380</v>
      </c>
      <c r="P1085">
        <v>1</v>
      </c>
    </row>
    <row r="1086" spans="14:16" x14ac:dyDescent="0.3">
      <c r="N1086">
        <v>2010</v>
      </c>
      <c r="O1086">
        <v>394</v>
      </c>
      <c r="P1086">
        <v>1</v>
      </c>
    </row>
    <row r="1087" spans="14:16" x14ac:dyDescent="0.3">
      <c r="N1087">
        <v>2010</v>
      </c>
      <c r="O1087">
        <v>300</v>
      </c>
      <c r="P1087">
        <v>1</v>
      </c>
    </row>
    <row r="1088" spans="14:16" x14ac:dyDescent="0.3">
      <c r="N1088">
        <v>2010</v>
      </c>
      <c r="O1088">
        <v>780</v>
      </c>
      <c r="P1088">
        <v>1</v>
      </c>
    </row>
    <row r="1089" spans="14:16" x14ac:dyDescent="0.3">
      <c r="N1089">
        <v>2010</v>
      </c>
      <c r="O1089">
        <v>780</v>
      </c>
      <c r="P1089">
        <v>1</v>
      </c>
    </row>
    <row r="1090" spans="14:16" x14ac:dyDescent="0.3">
      <c r="N1090">
        <v>2010</v>
      </c>
      <c r="O1090">
        <v>227</v>
      </c>
      <c r="P1090">
        <v>1</v>
      </c>
    </row>
    <row r="1091" spans="14:16" x14ac:dyDescent="0.3">
      <c r="N1091">
        <v>2010</v>
      </c>
      <c r="O1091">
        <v>225</v>
      </c>
      <c r="P1091">
        <v>1</v>
      </c>
    </row>
    <row r="1092" spans="14:16" x14ac:dyDescent="0.3">
      <c r="N1092">
        <v>2010</v>
      </c>
      <c r="O1092">
        <v>225</v>
      </c>
      <c r="P1092">
        <v>1</v>
      </c>
    </row>
    <row r="1093" spans="14:16" x14ac:dyDescent="0.3">
      <c r="N1093">
        <v>2010</v>
      </c>
      <c r="O1093">
        <v>225</v>
      </c>
      <c r="P1093">
        <v>1</v>
      </c>
    </row>
    <row r="1094" spans="14:16" x14ac:dyDescent="0.3">
      <c r="N1094">
        <v>2010</v>
      </c>
      <c r="O1094">
        <v>669</v>
      </c>
      <c r="P1094">
        <v>1</v>
      </c>
    </row>
    <row r="1095" spans="14:16" x14ac:dyDescent="0.3">
      <c r="N1095">
        <v>2010</v>
      </c>
      <c r="O1095">
        <v>669</v>
      </c>
      <c r="P1095">
        <v>1</v>
      </c>
    </row>
    <row r="1096" spans="14:16" x14ac:dyDescent="0.3">
      <c r="N1096">
        <v>2010</v>
      </c>
      <c r="O1096">
        <v>669</v>
      </c>
      <c r="P1096">
        <v>1</v>
      </c>
    </row>
    <row r="1097" spans="14:16" x14ac:dyDescent="0.3">
      <c r="N1097">
        <v>2010</v>
      </c>
      <c r="O1097">
        <v>686</v>
      </c>
      <c r="P1097">
        <v>1</v>
      </c>
    </row>
    <row r="1098" spans="14:16" x14ac:dyDescent="0.3">
      <c r="N1098">
        <v>2010</v>
      </c>
      <c r="O1098">
        <v>686</v>
      </c>
      <c r="P1098">
        <v>1</v>
      </c>
    </row>
    <row r="1099" spans="14:16" x14ac:dyDescent="0.3">
      <c r="N1099">
        <v>2010</v>
      </c>
      <c r="O1099">
        <v>686</v>
      </c>
      <c r="P1099">
        <v>1</v>
      </c>
    </row>
    <row r="1100" spans="14:16" x14ac:dyDescent="0.3">
      <c r="N1100">
        <v>2010</v>
      </c>
      <c r="O1100">
        <v>686</v>
      </c>
      <c r="P1100">
        <v>1</v>
      </c>
    </row>
    <row r="1101" spans="14:16" x14ac:dyDescent="0.3">
      <c r="N1101">
        <v>2010</v>
      </c>
      <c r="O1101">
        <v>718</v>
      </c>
      <c r="P1101">
        <v>1</v>
      </c>
    </row>
    <row r="1102" spans="14:16" x14ac:dyDescent="0.3">
      <c r="N1102">
        <v>2010</v>
      </c>
      <c r="O1102">
        <v>515</v>
      </c>
      <c r="P1102">
        <v>1</v>
      </c>
    </row>
    <row r="1103" spans="14:16" x14ac:dyDescent="0.3">
      <c r="N1103">
        <v>2010</v>
      </c>
      <c r="O1103">
        <v>848</v>
      </c>
      <c r="P1103">
        <v>1</v>
      </c>
    </row>
    <row r="1104" spans="14:16" x14ac:dyDescent="0.3">
      <c r="N1104">
        <v>2010</v>
      </c>
      <c r="O1104">
        <v>114</v>
      </c>
      <c r="P1104">
        <v>1</v>
      </c>
    </row>
    <row r="1105" spans="14:16" x14ac:dyDescent="0.3">
      <c r="N1105">
        <v>2010</v>
      </c>
      <c r="O1105">
        <v>451</v>
      </c>
      <c r="P1105">
        <v>1</v>
      </c>
    </row>
    <row r="1106" spans="14:16" x14ac:dyDescent="0.3">
      <c r="N1106">
        <v>2010</v>
      </c>
      <c r="O1106">
        <v>58</v>
      </c>
      <c r="P1106">
        <v>1</v>
      </c>
    </row>
    <row r="1107" spans="14:16" x14ac:dyDescent="0.3">
      <c r="N1107">
        <v>2010</v>
      </c>
      <c r="O1107">
        <v>425</v>
      </c>
      <c r="P1107">
        <v>1</v>
      </c>
    </row>
    <row r="1108" spans="14:16" x14ac:dyDescent="0.3">
      <c r="N1108">
        <v>2010</v>
      </c>
      <c r="O1108">
        <v>413</v>
      </c>
      <c r="P1108">
        <v>1</v>
      </c>
    </row>
    <row r="1109" spans="14:16" x14ac:dyDescent="0.3">
      <c r="N1109">
        <v>2010</v>
      </c>
      <c r="O1109">
        <v>413</v>
      </c>
      <c r="P1109">
        <v>1</v>
      </c>
    </row>
    <row r="1110" spans="14:16" x14ac:dyDescent="0.3">
      <c r="N1110">
        <v>2010</v>
      </c>
      <c r="O1110">
        <v>435</v>
      </c>
      <c r="P1110">
        <v>1</v>
      </c>
    </row>
    <row r="1111" spans="14:16" x14ac:dyDescent="0.3">
      <c r="N1111">
        <v>2010</v>
      </c>
      <c r="O1111">
        <v>75</v>
      </c>
      <c r="P1111">
        <v>1</v>
      </c>
    </row>
    <row r="1112" spans="14:16" x14ac:dyDescent="0.3">
      <c r="N1112">
        <v>2010</v>
      </c>
      <c r="O1112">
        <v>130</v>
      </c>
      <c r="P1112">
        <v>1</v>
      </c>
    </row>
    <row r="1113" spans="14:16" x14ac:dyDescent="0.3">
      <c r="N1113">
        <v>2010</v>
      </c>
      <c r="O1113">
        <v>887</v>
      </c>
      <c r="P1113">
        <v>1</v>
      </c>
    </row>
    <row r="1114" spans="14:16" x14ac:dyDescent="0.3">
      <c r="N1114">
        <v>2010</v>
      </c>
      <c r="O1114">
        <v>846</v>
      </c>
      <c r="P1114">
        <v>1</v>
      </c>
    </row>
    <row r="1115" spans="14:16" x14ac:dyDescent="0.3">
      <c r="N1115">
        <v>2010</v>
      </c>
      <c r="O1115">
        <v>81</v>
      </c>
      <c r="P1115">
        <v>1</v>
      </c>
    </row>
    <row r="1116" spans="14:16" x14ac:dyDescent="0.3">
      <c r="N1116">
        <v>2010</v>
      </c>
      <c r="O1116">
        <v>40</v>
      </c>
      <c r="P1116">
        <v>1</v>
      </c>
    </row>
    <row r="1117" spans="14:16" x14ac:dyDescent="0.3">
      <c r="N1117">
        <v>2010</v>
      </c>
      <c r="O1117">
        <v>420</v>
      </c>
      <c r="P1117">
        <v>1</v>
      </c>
    </row>
    <row r="1118" spans="14:16" x14ac:dyDescent="0.3">
      <c r="N1118">
        <v>2010</v>
      </c>
      <c r="O1118">
        <v>435</v>
      </c>
      <c r="P1118">
        <v>1</v>
      </c>
    </row>
    <row r="1119" spans="14:16" x14ac:dyDescent="0.3">
      <c r="N1119">
        <v>2010</v>
      </c>
      <c r="O1119">
        <v>431</v>
      </c>
      <c r="P1119">
        <v>1</v>
      </c>
    </row>
    <row r="1120" spans="14:16" x14ac:dyDescent="0.3">
      <c r="N1120">
        <v>2010</v>
      </c>
      <c r="O1120">
        <v>445</v>
      </c>
      <c r="P1120">
        <v>1</v>
      </c>
    </row>
    <row r="1121" spans="14:16" x14ac:dyDescent="0.3">
      <c r="N1121">
        <v>2010</v>
      </c>
      <c r="O1121">
        <v>800</v>
      </c>
      <c r="P1121">
        <v>1</v>
      </c>
    </row>
    <row r="1122" spans="14:16" x14ac:dyDescent="0.3">
      <c r="N1122">
        <v>2010</v>
      </c>
      <c r="O1122">
        <v>480</v>
      </c>
      <c r="P1122">
        <v>1</v>
      </c>
    </row>
    <row r="1123" spans="14:16" x14ac:dyDescent="0.3">
      <c r="N1123">
        <v>2010</v>
      </c>
      <c r="O1123">
        <v>360</v>
      </c>
      <c r="P1123">
        <v>1</v>
      </c>
    </row>
    <row r="1124" spans="14:16" x14ac:dyDescent="0.3">
      <c r="N1124">
        <v>2010</v>
      </c>
      <c r="O1124">
        <v>340</v>
      </c>
      <c r="P1124">
        <v>1</v>
      </c>
    </row>
    <row r="1125" spans="14:16" x14ac:dyDescent="0.3">
      <c r="N1125">
        <v>2010</v>
      </c>
      <c r="O1125">
        <v>407</v>
      </c>
      <c r="P1125">
        <v>1</v>
      </c>
    </row>
    <row r="1126" spans="14:16" x14ac:dyDescent="0.3">
      <c r="N1126">
        <v>2010</v>
      </c>
      <c r="O1126">
        <v>407</v>
      </c>
      <c r="P1126">
        <v>1</v>
      </c>
    </row>
    <row r="1127" spans="14:16" x14ac:dyDescent="0.3">
      <c r="N1127">
        <v>2010</v>
      </c>
      <c r="O1127">
        <v>59</v>
      </c>
      <c r="P1127">
        <v>1</v>
      </c>
    </row>
    <row r="1128" spans="14:16" x14ac:dyDescent="0.3">
      <c r="N1128">
        <v>2010</v>
      </c>
      <c r="O1128">
        <v>426</v>
      </c>
      <c r="P1128">
        <v>1</v>
      </c>
    </row>
    <row r="1129" spans="14:16" x14ac:dyDescent="0.3">
      <c r="N1129">
        <v>2010</v>
      </c>
      <c r="O1129">
        <v>440</v>
      </c>
      <c r="P1129">
        <v>1</v>
      </c>
    </row>
    <row r="1130" spans="14:16" x14ac:dyDescent="0.3">
      <c r="N1130">
        <v>2010</v>
      </c>
      <c r="O1130">
        <v>440</v>
      </c>
      <c r="P1130">
        <v>1</v>
      </c>
    </row>
    <row r="1131" spans="14:16" x14ac:dyDescent="0.3">
      <c r="N1131">
        <v>2010</v>
      </c>
      <c r="O1131">
        <v>128</v>
      </c>
      <c r="P1131">
        <v>1</v>
      </c>
    </row>
    <row r="1132" spans="14:16" x14ac:dyDescent="0.3">
      <c r="N1132">
        <v>2010</v>
      </c>
      <c r="O1132">
        <v>435</v>
      </c>
      <c r="P1132">
        <v>1</v>
      </c>
    </row>
    <row r="1133" spans="14:16" x14ac:dyDescent="0.3">
      <c r="N1133">
        <v>2010</v>
      </c>
      <c r="O1133">
        <v>435</v>
      </c>
      <c r="P1133">
        <v>1</v>
      </c>
    </row>
    <row r="1134" spans="14:16" x14ac:dyDescent="0.3">
      <c r="N1134">
        <v>2010</v>
      </c>
      <c r="O1134">
        <v>294</v>
      </c>
      <c r="P1134">
        <v>1</v>
      </c>
    </row>
    <row r="1135" spans="14:16" x14ac:dyDescent="0.3">
      <c r="N1135">
        <v>2010</v>
      </c>
      <c r="O1135">
        <v>25</v>
      </c>
      <c r="P1135">
        <v>1</v>
      </c>
    </row>
    <row r="1136" spans="14:16" x14ac:dyDescent="0.3">
      <c r="N1136">
        <v>2010</v>
      </c>
      <c r="O1136">
        <v>82</v>
      </c>
      <c r="P1136">
        <v>1</v>
      </c>
    </row>
    <row r="1137" spans="14:16" x14ac:dyDescent="0.3">
      <c r="N1137">
        <v>2010</v>
      </c>
      <c r="O1137">
        <v>40</v>
      </c>
      <c r="P1137">
        <v>1</v>
      </c>
    </row>
    <row r="1138" spans="14:16" x14ac:dyDescent="0.3">
      <c r="N1138">
        <v>2010</v>
      </c>
      <c r="O1138">
        <v>450</v>
      </c>
      <c r="P1138">
        <v>1</v>
      </c>
    </row>
    <row r="1139" spans="14:16" x14ac:dyDescent="0.3">
      <c r="N1139">
        <v>2010</v>
      </c>
      <c r="O1139">
        <v>72</v>
      </c>
      <c r="P1139">
        <v>1</v>
      </c>
    </row>
    <row r="1140" spans="14:16" x14ac:dyDescent="0.3">
      <c r="N1140">
        <v>2010</v>
      </c>
      <c r="O1140">
        <v>123</v>
      </c>
      <c r="P1140">
        <v>1</v>
      </c>
    </row>
    <row r="1141" spans="14:16" x14ac:dyDescent="0.3">
      <c r="N1141">
        <v>2010</v>
      </c>
      <c r="O1141">
        <v>400</v>
      </c>
      <c r="P1141">
        <v>1</v>
      </c>
    </row>
    <row r="1142" spans="14:16" x14ac:dyDescent="0.3">
      <c r="N1142">
        <v>2010</v>
      </c>
      <c r="O1142">
        <v>859</v>
      </c>
      <c r="P1142">
        <v>1</v>
      </c>
    </row>
    <row r="1143" spans="14:16" x14ac:dyDescent="0.3">
      <c r="N1143">
        <v>2010</v>
      </c>
      <c r="O1143">
        <v>230</v>
      </c>
      <c r="P1143">
        <v>1</v>
      </c>
    </row>
    <row r="1144" spans="14:16" x14ac:dyDescent="0.3">
      <c r="N1144">
        <v>2010</v>
      </c>
      <c r="O1144">
        <v>31</v>
      </c>
      <c r="P1144">
        <v>1</v>
      </c>
    </row>
    <row r="1145" spans="14:16" x14ac:dyDescent="0.3">
      <c r="N1145">
        <v>2010</v>
      </c>
      <c r="O1145">
        <v>83</v>
      </c>
      <c r="P1145">
        <v>1</v>
      </c>
    </row>
    <row r="1146" spans="14:16" x14ac:dyDescent="0.3">
      <c r="N1146">
        <v>2010</v>
      </c>
      <c r="O1146">
        <v>905</v>
      </c>
      <c r="P1146">
        <v>1</v>
      </c>
    </row>
    <row r="1147" spans="14:16" x14ac:dyDescent="0.3">
      <c r="N1147">
        <v>2010</v>
      </c>
      <c r="O1147">
        <v>425</v>
      </c>
      <c r="P1147">
        <v>1</v>
      </c>
    </row>
    <row r="1148" spans="14:16" x14ac:dyDescent="0.3">
      <c r="N1148">
        <v>2010</v>
      </c>
      <c r="O1148">
        <v>140</v>
      </c>
      <c r="P1148">
        <v>1</v>
      </c>
    </row>
    <row r="1149" spans="14:16" x14ac:dyDescent="0.3">
      <c r="N1149">
        <v>2010</v>
      </c>
      <c r="O1149">
        <v>180</v>
      </c>
      <c r="P1149">
        <v>1</v>
      </c>
    </row>
    <row r="1150" spans="14:16" x14ac:dyDescent="0.3">
      <c r="N1150">
        <v>2011</v>
      </c>
      <c r="O1150">
        <v>150</v>
      </c>
      <c r="P1150">
        <v>1</v>
      </c>
    </row>
    <row r="1151" spans="14:16" x14ac:dyDescent="0.3">
      <c r="N1151">
        <v>2011</v>
      </c>
      <c r="O1151">
        <v>150</v>
      </c>
      <c r="P1151">
        <v>1</v>
      </c>
    </row>
    <row r="1152" spans="14:16" x14ac:dyDescent="0.3">
      <c r="N1152">
        <v>2011</v>
      </c>
      <c r="O1152">
        <v>750</v>
      </c>
      <c r="P1152">
        <v>1</v>
      </c>
    </row>
    <row r="1153" spans="14:16" x14ac:dyDescent="0.3">
      <c r="N1153">
        <v>2011</v>
      </c>
      <c r="O1153">
        <v>200</v>
      </c>
      <c r="P1153">
        <v>1</v>
      </c>
    </row>
    <row r="1154" spans="14:16" x14ac:dyDescent="0.3">
      <c r="N1154">
        <v>2011</v>
      </c>
      <c r="O1154">
        <v>280</v>
      </c>
      <c r="P1154">
        <v>1</v>
      </c>
    </row>
    <row r="1155" spans="14:16" x14ac:dyDescent="0.3">
      <c r="N1155">
        <v>2011</v>
      </c>
      <c r="O1155">
        <v>412</v>
      </c>
      <c r="P1155">
        <v>1</v>
      </c>
    </row>
    <row r="1156" spans="14:16" x14ac:dyDescent="0.3">
      <c r="N1156">
        <v>2011</v>
      </c>
      <c r="O1156">
        <v>555</v>
      </c>
      <c r="P1156">
        <v>1</v>
      </c>
    </row>
    <row r="1157" spans="14:16" x14ac:dyDescent="0.3">
      <c r="N1157">
        <v>2011</v>
      </c>
      <c r="O1157">
        <v>450</v>
      </c>
      <c r="P1157">
        <v>1</v>
      </c>
    </row>
    <row r="1158" spans="14:16" x14ac:dyDescent="0.3">
      <c r="N1158">
        <v>2011</v>
      </c>
      <c r="O1158">
        <v>50</v>
      </c>
      <c r="P1158">
        <v>1</v>
      </c>
    </row>
    <row r="1159" spans="14:16" x14ac:dyDescent="0.3">
      <c r="N1159">
        <v>2011</v>
      </c>
      <c r="O1159">
        <v>146</v>
      </c>
      <c r="P1159">
        <v>1</v>
      </c>
    </row>
    <row r="1160" spans="14:16" x14ac:dyDescent="0.3">
      <c r="N1160">
        <v>2011</v>
      </c>
      <c r="O1160">
        <v>258</v>
      </c>
      <c r="P1160">
        <v>1</v>
      </c>
    </row>
    <row r="1161" spans="14:16" x14ac:dyDescent="0.3">
      <c r="N1161">
        <v>2011</v>
      </c>
      <c r="O1161">
        <v>307</v>
      </c>
      <c r="P1161">
        <v>1</v>
      </c>
    </row>
    <row r="1162" spans="14:16" x14ac:dyDescent="0.3">
      <c r="N1162">
        <v>2011</v>
      </c>
      <c r="O1162">
        <v>109</v>
      </c>
      <c r="P1162">
        <v>1</v>
      </c>
    </row>
    <row r="1163" spans="14:16" x14ac:dyDescent="0.3">
      <c r="N1163">
        <v>2011</v>
      </c>
      <c r="O1163">
        <v>480</v>
      </c>
      <c r="P1163">
        <v>1</v>
      </c>
    </row>
    <row r="1164" spans="14:16" x14ac:dyDescent="0.3">
      <c r="N1164">
        <v>2011</v>
      </c>
      <c r="O1164">
        <v>104</v>
      </c>
      <c r="P1164">
        <v>1</v>
      </c>
    </row>
    <row r="1165" spans="14:16" x14ac:dyDescent="0.3">
      <c r="N1165">
        <v>2011</v>
      </c>
      <c r="O1165">
        <v>220</v>
      </c>
      <c r="P1165">
        <v>1</v>
      </c>
    </row>
    <row r="1166" spans="14:16" x14ac:dyDescent="0.3">
      <c r="N1166">
        <v>2011</v>
      </c>
      <c r="O1166">
        <v>220</v>
      </c>
      <c r="P1166">
        <v>1</v>
      </c>
    </row>
    <row r="1167" spans="14:16" x14ac:dyDescent="0.3">
      <c r="N1167">
        <v>2011</v>
      </c>
      <c r="O1167">
        <v>924</v>
      </c>
      <c r="P1167">
        <v>1</v>
      </c>
    </row>
    <row r="1168" spans="14:16" x14ac:dyDescent="0.3">
      <c r="N1168">
        <v>2011</v>
      </c>
      <c r="O1168">
        <v>400</v>
      </c>
      <c r="P1168">
        <v>1</v>
      </c>
    </row>
    <row r="1169" spans="14:16" x14ac:dyDescent="0.3">
      <c r="N1169">
        <v>2011</v>
      </c>
      <c r="O1169">
        <v>400</v>
      </c>
      <c r="P1169">
        <v>1</v>
      </c>
    </row>
    <row r="1170" spans="14:16" x14ac:dyDescent="0.3">
      <c r="N1170">
        <v>2011</v>
      </c>
      <c r="O1170">
        <v>400</v>
      </c>
      <c r="P1170">
        <v>1</v>
      </c>
    </row>
    <row r="1171" spans="14:16" x14ac:dyDescent="0.3">
      <c r="N1171">
        <v>2011</v>
      </c>
      <c r="O1171">
        <v>180</v>
      </c>
      <c r="P1171">
        <v>1</v>
      </c>
    </row>
    <row r="1172" spans="14:16" x14ac:dyDescent="0.3">
      <c r="N1172">
        <v>2011</v>
      </c>
      <c r="O1172">
        <v>108</v>
      </c>
      <c r="P1172">
        <v>1</v>
      </c>
    </row>
    <row r="1173" spans="14:16" x14ac:dyDescent="0.3">
      <c r="N1173">
        <v>2011</v>
      </c>
      <c r="O1173">
        <v>370</v>
      </c>
      <c r="P1173">
        <v>1</v>
      </c>
    </row>
    <row r="1174" spans="14:16" x14ac:dyDescent="0.3">
      <c r="N1174">
        <v>2011</v>
      </c>
      <c r="O1174">
        <v>370</v>
      </c>
      <c r="P1174">
        <v>1</v>
      </c>
    </row>
    <row r="1175" spans="14:16" x14ac:dyDescent="0.3">
      <c r="N1175">
        <v>2011</v>
      </c>
      <c r="O1175">
        <v>300</v>
      </c>
      <c r="P1175">
        <v>1</v>
      </c>
    </row>
    <row r="1176" spans="14:16" x14ac:dyDescent="0.3">
      <c r="N1176">
        <v>2011</v>
      </c>
      <c r="O1176">
        <v>109</v>
      </c>
      <c r="P1176">
        <v>1</v>
      </c>
    </row>
    <row r="1177" spans="14:16" x14ac:dyDescent="0.3">
      <c r="N1177">
        <v>2011</v>
      </c>
      <c r="O1177">
        <v>185</v>
      </c>
      <c r="P1177">
        <v>1</v>
      </c>
    </row>
    <row r="1178" spans="14:16" x14ac:dyDescent="0.3">
      <c r="N1178">
        <v>2011</v>
      </c>
      <c r="O1178">
        <v>225</v>
      </c>
      <c r="P1178">
        <v>1</v>
      </c>
    </row>
    <row r="1179" spans="14:16" x14ac:dyDescent="0.3">
      <c r="N1179">
        <v>2011</v>
      </c>
      <c r="O1179">
        <v>200</v>
      </c>
      <c r="P1179">
        <v>1</v>
      </c>
    </row>
    <row r="1180" spans="14:16" x14ac:dyDescent="0.3">
      <c r="N1180">
        <v>2011</v>
      </c>
      <c r="O1180">
        <v>675</v>
      </c>
      <c r="P1180">
        <v>1</v>
      </c>
    </row>
    <row r="1181" spans="14:16" x14ac:dyDescent="0.3">
      <c r="N1181">
        <v>2011</v>
      </c>
      <c r="O1181">
        <v>675</v>
      </c>
      <c r="P1181">
        <v>1</v>
      </c>
    </row>
    <row r="1182" spans="14:16" x14ac:dyDescent="0.3">
      <c r="N1182">
        <v>2011</v>
      </c>
      <c r="O1182">
        <v>683</v>
      </c>
      <c r="P1182">
        <v>1</v>
      </c>
    </row>
    <row r="1183" spans="14:16" x14ac:dyDescent="0.3">
      <c r="N1183">
        <v>2011</v>
      </c>
      <c r="O1183">
        <v>683</v>
      </c>
      <c r="P1183">
        <v>1</v>
      </c>
    </row>
    <row r="1184" spans="14:16" x14ac:dyDescent="0.3">
      <c r="N1184">
        <v>2011</v>
      </c>
      <c r="O1184">
        <v>683</v>
      </c>
      <c r="P1184">
        <v>1</v>
      </c>
    </row>
    <row r="1185" spans="14:16" x14ac:dyDescent="0.3">
      <c r="N1185">
        <v>2011</v>
      </c>
      <c r="O1185">
        <v>683</v>
      </c>
      <c r="P1185">
        <v>1</v>
      </c>
    </row>
    <row r="1186" spans="14:16" x14ac:dyDescent="0.3">
      <c r="N1186">
        <v>2011</v>
      </c>
      <c r="O1186">
        <v>626</v>
      </c>
      <c r="P1186">
        <v>1</v>
      </c>
    </row>
    <row r="1187" spans="14:16" x14ac:dyDescent="0.3">
      <c r="N1187">
        <v>2011</v>
      </c>
      <c r="O1187">
        <v>626</v>
      </c>
      <c r="P1187">
        <v>1</v>
      </c>
    </row>
    <row r="1188" spans="14:16" x14ac:dyDescent="0.3">
      <c r="N1188">
        <v>2011</v>
      </c>
      <c r="O1188">
        <v>99</v>
      </c>
      <c r="P1188">
        <v>1</v>
      </c>
    </row>
    <row r="1189" spans="14:16" x14ac:dyDescent="0.3">
      <c r="N1189">
        <v>2011</v>
      </c>
      <c r="O1189">
        <v>480</v>
      </c>
      <c r="P1189">
        <v>1</v>
      </c>
    </row>
    <row r="1190" spans="14:16" x14ac:dyDescent="0.3">
      <c r="N1190">
        <v>2011</v>
      </c>
      <c r="O1190">
        <v>867</v>
      </c>
      <c r="P1190">
        <v>1</v>
      </c>
    </row>
    <row r="1191" spans="14:16" x14ac:dyDescent="0.3">
      <c r="N1191">
        <v>2011</v>
      </c>
      <c r="O1191">
        <v>432</v>
      </c>
      <c r="P1191">
        <v>1</v>
      </c>
    </row>
    <row r="1192" spans="14:16" x14ac:dyDescent="0.3">
      <c r="N1192">
        <v>2011</v>
      </c>
      <c r="O1192">
        <v>867</v>
      </c>
      <c r="P1192">
        <v>1</v>
      </c>
    </row>
    <row r="1193" spans="14:16" x14ac:dyDescent="0.3">
      <c r="N1193">
        <v>2011</v>
      </c>
      <c r="O1193">
        <v>820.5</v>
      </c>
      <c r="P1193">
        <v>1</v>
      </c>
    </row>
    <row r="1194" spans="14:16" x14ac:dyDescent="0.3">
      <c r="N1194">
        <v>2011</v>
      </c>
      <c r="O1194">
        <v>65</v>
      </c>
      <c r="P1194">
        <v>1</v>
      </c>
    </row>
    <row r="1195" spans="14:16" x14ac:dyDescent="0.3">
      <c r="N1195">
        <v>2011</v>
      </c>
      <c r="O1195">
        <v>43</v>
      </c>
      <c r="P1195">
        <v>1</v>
      </c>
    </row>
    <row r="1196" spans="14:16" x14ac:dyDescent="0.3">
      <c r="N1196">
        <v>2011</v>
      </c>
      <c r="O1196">
        <v>413</v>
      </c>
      <c r="P1196">
        <v>1</v>
      </c>
    </row>
    <row r="1197" spans="14:16" x14ac:dyDescent="0.3">
      <c r="N1197">
        <v>2011</v>
      </c>
      <c r="O1197">
        <v>422</v>
      </c>
      <c r="P1197">
        <v>1</v>
      </c>
    </row>
    <row r="1198" spans="14:16" x14ac:dyDescent="0.3">
      <c r="N1198">
        <v>2011</v>
      </c>
      <c r="O1198">
        <v>50</v>
      </c>
      <c r="P1198">
        <v>1</v>
      </c>
    </row>
    <row r="1199" spans="14:16" x14ac:dyDescent="0.3">
      <c r="N1199">
        <v>2011</v>
      </c>
      <c r="O1199">
        <v>401</v>
      </c>
      <c r="P1199">
        <v>1</v>
      </c>
    </row>
    <row r="1200" spans="14:16" x14ac:dyDescent="0.3">
      <c r="N1200">
        <v>2011</v>
      </c>
      <c r="O1200">
        <v>427</v>
      </c>
      <c r="P1200">
        <v>1</v>
      </c>
    </row>
    <row r="1201" spans="14:16" x14ac:dyDescent="0.3">
      <c r="N1201">
        <v>2011</v>
      </c>
      <c r="O1201">
        <v>230</v>
      </c>
      <c r="P1201">
        <v>1</v>
      </c>
    </row>
    <row r="1202" spans="14:16" x14ac:dyDescent="0.3">
      <c r="N1202">
        <v>2011</v>
      </c>
      <c r="O1202">
        <v>561</v>
      </c>
      <c r="P1202">
        <v>1</v>
      </c>
    </row>
    <row r="1203" spans="14:16" x14ac:dyDescent="0.3">
      <c r="N1203">
        <v>2011</v>
      </c>
      <c r="O1203">
        <v>78</v>
      </c>
      <c r="P1203">
        <v>1</v>
      </c>
    </row>
    <row r="1204" spans="14:16" x14ac:dyDescent="0.3">
      <c r="N1204">
        <v>2011</v>
      </c>
      <c r="O1204">
        <v>432</v>
      </c>
      <c r="P1204">
        <v>1</v>
      </c>
    </row>
    <row r="1205" spans="14:16" x14ac:dyDescent="0.3">
      <c r="N1205">
        <v>2011</v>
      </c>
      <c r="O1205">
        <v>433</v>
      </c>
      <c r="P1205">
        <v>1</v>
      </c>
    </row>
    <row r="1206" spans="14:16" x14ac:dyDescent="0.3">
      <c r="N1206">
        <v>2011</v>
      </c>
      <c r="O1206">
        <v>496</v>
      </c>
      <c r="P1206">
        <v>1</v>
      </c>
    </row>
    <row r="1207" spans="14:16" x14ac:dyDescent="0.3">
      <c r="N1207">
        <v>2011</v>
      </c>
      <c r="O1207">
        <v>427</v>
      </c>
      <c r="P1207">
        <v>1</v>
      </c>
    </row>
    <row r="1208" spans="14:16" x14ac:dyDescent="0.3">
      <c r="N1208">
        <v>2011</v>
      </c>
      <c r="O1208">
        <v>800</v>
      </c>
      <c r="P1208">
        <v>1</v>
      </c>
    </row>
    <row r="1209" spans="14:16" x14ac:dyDescent="0.3">
      <c r="N1209">
        <v>2011</v>
      </c>
      <c r="O1209">
        <v>421</v>
      </c>
      <c r="P1209">
        <v>1</v>
      </c>
    </row>
    <row r="1210" spans="14:16" x14ac:dyDescent="0.3">
      <c r="N1210">
        <v>2011</v>
      </c>
      <c r="O1210">
        <v>395</v>
      </c>
      <c r="P1210">
        <v>1</v>
      </c>
    </row>
    <row r="1211" spans="14:16" x14ac:dyDescent="0.3">
      <c r="N1211">
        <v>2011</v>
      </c>
      <c r="O1211">
        <v>422</v>
      </c>
      <c r="P1211">
        <v>1</v>
      </c>
    </row>
    <row r="1212" spans="14:16" x14ac:dyDescent="0.3">
      <c r="N1212">
        <v>2011</v>
      </c>
      <c r="O1212">
        <v>422</v>
      </c>
      <c r="P1212">
        <v>1</v>
      </c>
    </row>
    <row r="1213" spans="14:16" x14ac:dyDescent="0.3">
      <c r="N1213">
        <v>2011</v>
      </c>
      <c r="O1213">
        <v>418</v>
      </c>
      <c r="P1213">
        <v>1</v>
      </c>
    </row>
    <row r="1214" spans="14:16" x14ac:dyDescent="0.3">
      <c r="N1214">
        <v>2011</v>
      </c>
      <c r="O1214">
        <v>418</v>
      </c>
      <c r="P1214">
        <v>1</v>
      </c>
    </row>
    <row r="1215" spans="14:16" x14ac:dyDescent="0.3">
      <c r="N1215">
        <v>2011</v>
      </c>
      <c r="O1215">
        <v>421</v>
      </c>
      <c r="P1215">
        <v>1</v>
      </c>
    </row>
    <row r="1216" spans="14:16" x14ac:dyDescent="0.3">
      <c r="N1216">
        <v>2011</v>
      </c>
      <c r="O1216">
        <v>216.3</v>
      </c>
      <c r="P1216">
        <v>1</v>
      </c>
    </row>
    <row r="1217" spans="14:16" x14ac:dyDescent="0.3">
      <c r="N1217">
        <v>2011</v>
      </c>
      <c r="O1217">
        <v>116.9</v>
      </c>
      <c r="P1217">
        <v>1</v>
      </c>
    </row>
    <row r="1218" spans="14:16" x14ac:dyDescent="0.3">
      <c r="N1218">
        <v>2011</v>
      </c>
      <c r="O1218">
        <v>410</v>
      </c>
      <c r="P1218">
        <v>1</v>
      </c>
    </row>
    <row r="1219" spans="14:16" x14ac:dyDescent="0.3">
      <c r="N1219">
        <v>2011</v>
      </c>
      <c r="O1219">
        <v>419</v>
      </c>
      <c r="P1219">
        <v>1</v>
      </c>
    </row>
    <row r="1220" spans="14:16" x14ac:dyDescent="0.3">
      <c r="N1220">
        <v>2011</v>
      </c>
      <c r="O1220">
        <v>400</v>
      </c>
      <c r="P1220">
        <v>1</v>
      </c>
    </row>
    <row r="1221" spans="14:16" x14ac:dyDescent="0.3">
      <c r="N1221">
        <v>2011</v>
      </c>
      <c r="O1221">
        <v>400</v>
      </c>
      <c r="P1221">
        <v>1</v>
      </c>
    </row>
    <row r="1222" spans="14:16" x14ac:dyDescent="0.3">
      <c r="N1222">
        <v>2011</v>
      </c>
      <c r="O1222">
        <v>190</v>
      </c>
      <c r="P1222">
        <v>1</v>
      </c>
    </row>
    <row r="1223" spans="14:16" x14ac:dyDescent="0.3">
      <c r="N1223">
        <v>2011</v>
      </c>
      <c r="O1223">
        <v>115</v>
      </c>
      <c r="P1223">
        <v>1</v>
      </c>
    </row>
    <row r="1224" spans="14:16" x14ac:dyDescent="0.3">
      <c r="N1224">
        <v>2011</v>
      </c>
      <c r="O1224">
        <v>420</v>
      </c>
      <c r="P1224">
        <v>1</v>
      </c>
    </row>
    <row r="1225" spans="14:16" x14ac:dyDescent="0.3">
      <c r="N1225">
        <v>2011</v>
      </c>
      <c r="O1225">
        <v>200</v>
      </c>
      <c r="P1225">
        <v>1</v>
      </c>
    </row>
    <row r="1226" spans="14:16" x14ac:dyDescent="0.3">
      <c r="N1226">
        <v>2011</v>
      </c>
      <c r="O1226">
        <v>425</v>
      </c>
      <c r="P1226">
        <v>1</v>
      </c>
    </row>
    <row r="1227" spans="14:16" x14ac:dyDescent="0.3">
      <c r="N1227">
        <v>2011</v>
      </c>
      <c r="O1227">
        <v>430</v>
      </c>
      <c r="P1227">
        <v>1</v>
      </c>
    </row>
    <row r="1228" spans="14:16" x14ac:dyDescent="0.3">
      <c r="N1228">
        <v>2011</v>
      </c>
      <c r="O1228">
        <v>821</v>
      </c>
      <c r="P1228">
        <v>1</v>
      </c>
    </row>
    <row r="1229" spans="14:16" x14ac:dyDescent="0.3">
      <c r="N1229">
        <v>2011</v>
      </c>
      <c r="O1229">
        <v>25</v>
      </c>
      <c r="P1229">
        <v>1</v>
      </c>
    </row>
    <row r="1230" spans="14:16" x14ac:dyDescent="0.3">
      <c r="N1230">
        <v>2011</v>
      </c>
      <c r="O1230">
        <v>428</v>
      </c>
      <c r="P1230">
        <v>1</v>
      </c>
    </row>
    <row r="1231" spans="14:16" x14ac:dyDescent="0.3">
      <c r="N1231">
        <v>2011</v>
      </c>
      <c r="O1231">
        <v>40</v>
      </c>
      <c r="P1231">
        <v>1</v>
      </c>
    </row>
    <row r="1232" spans="14:16" x14ac:dyDescent="0.3">
      <c r="N1232">
        <v>2011</v>
      </c>
      <c r="O1232">
        <v>43</v>
      </c>
      <c r="P1232">
        <v>1</v>
      </c>
    </row>
    <row r="1233" spans="14:16" x14ac:dyDescent="0.3">
      <c r="N1233">
        <v>2011</v>
      </c>
      <c r="O1233">
        <v>455</v>
      </c>
      <c r="P1233">
        <v>1</v>
      </c>
    </row>
    <row r="1234" spans="14:16" x14ac:dyDescent="0.3">
      <c r="N1234">
        <v>2011</v>
      </c>
      <c r="O1234">
        <v>455</v>
      </c>
      <c r="P1234">
        <v>1</v>
      </c>
    </row>
    <row r="1235" spans="14:16" x14ac:dyDescent="0.3">
      <c r="N1235">
        <v>2011</v>
      </c>
      <c r="O1235">
        <v>455</v>
      </c>
      <c r="P1235">
        <v>1</v>
      </c>
    </row>
    <row r="1236" spans="14:16" x14ac:dyDescent="0.3">
      <c r="N1236">
        <v>2011</v>
      </c>
      <c r="O1236">
        <v>425</v>
      </c>
      <c r="P1236">
        <v>1</v>
      </c>
    </row>
    <row r="1237" spans="14:16" x14ac:dyDescent="0.3">
      <c r="N1237">
        <v>2011</v>
      </c>
      <c r="O1237">
        <v>443</v>
      </c>
      <c r="P1237">
        <v>1</v>
      </c>
    </row>
    <row r="1238" spans="14:16" x14ac:dyDescent="0.3">
      <c r="N1238">
        <v>2011</v>
      </c>
      <c r="O1238">
        <v>443</v>
      </c>
      <c r="P1238">
        <v>1</v>
      </c>
    </row>
    <row r="1239" spans="14:16" x14ac:dyDescent="0.3">
      <c r="N1239">
        <v>2011</v>
      </c>
      <c r="O1239">
        <v>443</v>
      </c>
      <c r="P1239">
        <v>1</v>
      </c>
    </row>
    <row r="1240" spans="14:16" x14ac:dyDescent="0.3">
      <c r="N1240">
        <v>2011</v>
      </c>
      <c r="O1240">
        <v>443</v>
      </c>
      <c r="P1240">
        <v>1</v>
      </c>
    </row>
    <row r="1241" spans="14:16" x14ac:dyDescent="0.3">
      <c r="N1241">
        <v>2012</v>
      </c>
      <c r="O1241">
        <v>400</v>
      </c>
      <c r="P1241">
        <v>1</v>
      </c>
    </row>
    <row r="1242" spans="14:16" x14ac:dyDescent="0.3">
      <c r="N1242">
        <v>2012</v>
      </c>
      <c r="O1242">
        <v>400</v>
      </c>
      <c r="P1242">
        <v>1</v>
      </c>
    </row>
    <row r="1243" spans="14:16" x14ac:dyDescent="0.3">
      <c r="N1243">
        <v>2012</v>
      </c>
      <c r="O1243">
        <v>400</v>
      </c>
      <c r="P1243">
        <v>1</v>
      </c>
    </row>
    <row r="1244" spans="14:16" x14ac:dyDescent="0.3">
      <c r="N1244">
        <v>2012</v>
      </c>
      <c r="O1244">
        <v>750</v>
      </c>
      <c r="P1244">
        <v>1</v>
      </c>
    </row>
    <row r="1245" spans="14:16" x14ac:dyDescent="0.3">
      <c r="N1245">
        <v>2012</v>
      </c>
      <c r="O1245">
        <v>820</v>
      </c>
      <c r="P1245">
        <v>1</v>
      </c>
    </row>
    <row r="1246" spans="14:16" x14ac:dyDescent="0.3">
      <c r="N1246">
        <v>2012</v>
      </c>
      <c r="O1246">
        <v>207</v>
      </c>
      <c r="P1246">
        <v>1</v>
      </c>
    </row>
    <row r="1247" spans="14:16" x14ac:dyDescent="0.3">
      <c r="N1247">
        <v>2012</v>
      </c>
      <c r="O1247">
        <v>386</v>
      </c>
      <c r="P1247">
        <v>1</v>
      </c>
    </row>
    <row r="1248" spans="14:16" x14ac:dyDescent="0.3">
      <c r="N1248">
        <v>2012</v>
      </c>
      <c r="O1248">
        <v>106</v>
      </c>
      <c r="P1248">
        <v>1</v>
      </c>
    </row>
    <row r="1249" spans="14:16" x14ac:dyDescent="0.3">
      <c r="N1249">
        <v>2012</v>
      </c>
      <c r="O1249">
        <v>852</v>
      </c>
      <c r="P1249">
        <v>1</v>
      </c>
    </row>
    <row r="1250" spans="14:16" x14ac:dyDescent="0.3">
      <c r="N1250">
        <v>2012</v>
      </c>
      <c r="O1250">
        <v>979</v>
      </c>
      <c r="P1250">
        <v>1</v>
      </c>
    </row>
    <row r="1251" spans="14:16" x14ac:dyDescent="0.3">
      <c r="N1251">
        <v>2012</v>
      </c>
      <c r="O1251">
        <v>360</v>
      </c>
      <c r="P1251">
        <v>1</v>
      </c>
    </row>
    <row r="1252" spans="14:16" x14ac:dyDescent="0.3">
      <c r="N1252">
        <v>2012</v>
      </c>
      <c r="O1252">
        <v>360</v>
      </c>
      <c r="P1252">
        <v>1</v>
      </c>
    </row>
    <row r="1253" spans="14:16" x14ac:dyDescent="0.3">
      <c r="N1253">
        <v>2012</v>
      </c>
      <c r="O1253">
        <v>62</v>
      </c>
      <c r="P1253">
        <v>1</v>
      </c>
    </row>
    <row r="1254" spans="14:16" x14ac:dyDescent="0.3">
      <c r="N1254">
        <v>2012</v>
      </c>
      <c r="O1254">
        <v>71</v>
      </c>
      <c r="P1254">
        <v>1</v>
      </c>
    </row>
    <row r="1255" spans="14:16" x14ac:dyDescent="0.3">
      <c r="N1255">
        <v>2012</v>
      </c>
      <c r="O1255">
        <v>143</v>
      </c>
      <c r="P1255">
        <v>1</v>
      </c>
    </row>
    <row r="1256" spans="14:16" x14ac:dyDescent="0.3">
      <c r="N1256">
        <v>2012</v>
      </c>
      <c r="O1256">
        <v>143</v>
      </c>
      <c r="P1256">
        <v>1</v>
      </c>
    </row>
    <row r="1257" spans="14:16" x14ac:dyDescent="0.3">
      <c r="N1257">
        <v>2012</v>
      </c>
      <c r="O1257">
        <v>336</v>
      </c>
      <c r="P1257">
        <v>1</v>
      </c>
    </row>
    <row r="1258" spans="14:16" x14ac:dyDescent="0.3">
      <c r="N1258">
        <v>2012</v>
      </c>
      <c r="O1258">
        <v>300</v>
      </c>
      <c r="P1258">
        <v>1</v>
      </c>
    </row>
    <row r="1259" spans="14:16" x14ac:dyDescent="0.3">
      <c r="N1259">
        <v>2012</v>
      </c>
      <c r="O1259">
        <v>613</v>
      </c>
      <c r="P1259">
        <v>1</v>
      </c>
    </row>
    <row r="1260" spans="14:16" x14ac:dyDescent="0.3">
      <c r="N1260">
        <v>2012</v>
      </c>
      <c r="O1260">
        <v>613</v>
      </c>
      <c r="P1260">
        <v>1</v>
      </c>
    </row>
    <row r="1261" spans="14:16" x14ac:dyDescent="0.3">
      <c r="N1261">
        <v>2012</v>
      </c>
      <c r="O1261">
        <v>163</v>
      </c>
      <c r="P1261">
        <v>1</v>
      </c>
    </row>
    <row r="1262" spans="14:16" x14ac:dyDescent="0.3">
      <c r="N1262">
        <v>2012</v>
      </c>
      <c r="O1262">
        <v>200</v>
      </c>
      <c r="P1262">
        <v>1</v>
      </c>
    </row>
    <row r="1263" spans="14:16" x14ac:dyDescent="0.3">
      <c r="N1263">
        <v>2012</v>
      </c>
      <c r="O1263">
        <v>200</v>
      </c>
      <c r="P1263">
        <v>1</v>
      </c>
    </row>
    <row r="1264" spans="14:16" x14ac:dyDescent="0.3">
      <c r="N1264">
        <v>2012</v>
      </c>
      <c r="O1264">
        <v>200</v>
      </c>
      <c r="P1264">
        <v>1</v>
      </c>
    </row>
    <row r="1265" spans="14:16" x14ac:dyDescent="0.3">
      <c r="N1265">
        <v>2012</v>
      </c>
      <c r="O1265">
        <v>400</v>
      </c>
      <c r="P1265">
        <v>1</v>
      </c>
    </row>
    <row r="1266" spans="14:16" x14ac:dyDescent="0.3">
      <c r="N1266">
        <v>2012</v>
      </c>
      <c r="O1266">
        <v>420</v>
      </c>
      <c r="P1266">
        <v>1</v>
      </c>
    </row>
    <row r="1267" spans="14:16" x14ac:dyDescent="0.3">
      <c r="N1267">
        <v>2012</v>
      </c>
      <c r="O1267">
        <v>750</v>
      </c>
      <c r="P1267">
        <v>1</v>
      </c>
    </row>
    <row r="1268" spans="14:16" x14ac:dyDescent="0.3">
      <c r="N1268">
        <v>2012</v>
      </c>
      <c r="O1268">
        <v>750</v>
      </c>
      <c r="P1268">
        <v>1</v>
      </c>
    </row>
    <row r="1269" spans="14:16" x14ac:dyDescent="0.3">
      <c r="N1269">
        <v>2012</v>
      </c>
      <c r="O1269">
        <v>750</v>
      </c>
      <c r="P1269">
        <v>1</v>
      </c>
    </row>
    <row r="1270" spans="14:16" x14ac:dyDescent="0.3">
      <c r="N1270">
        <v>2012</v>
      </c>
      <c r="O1270">
        <v>373</v>
      </c>
      <c r="P1270">
        <v>1</v>
      </c>
    </row>
    <row r="1271" spans="14:16" x14ac:dyDescent="0.3">
      <c r="N1271">
        <v>2012</v>
      </c>
      <c r="O1271">
        <v>656</v>
      </c>
      <c r="P1271">
        <v>1</v>
      </c>
    </row>
    <row r="1272" spans="14:16" x14ac:dyDescent="0.3">
      <c r="N1272">
        <v>2012</v>
      </c>
      <c r="O1272">
        <v>656</v>
      </c>
      <c r="P1272">
        <v>1</v>
      </c>
    </row>
    <row r="1273" spans="14:16" x14ac:dyDescent="0.3">
      <c r="N1273">
        <v>2012</v>
      </c>
      <c r="O1273">
        <v>656</v>
      </c>
      <c r="P1273">
        <v>1</v>
      </c>
    </row>
    <row r="1274" spans="14:16" x14ac:dyDescent="0.3">
      <c r="N1274">
        <v>2012</v>
      </c>
      <c r="O1274">
        <v>445</v>
      </c>
      <c r="P1274">
        <v>1</v>
      </c>
    </row>
    <row r="1275" spans="14:16" x14ac:dyDescent="0.3">
      <c r="N1275">
        <v>2012</v>
      </c>
      <c r="O1275">
        <v>572</v>
      </c>
      <c r="P1275">
        <v>1</v>
      </c>
    </row>
    <row r="1276" spans="14:16" x14ac:dyDescent="0.3">
      <c r="N1276">
        <v>2012</v>
      </c>
      <c r="O1276">
        <v>629</v>
      </c>
      <c r="P1276">
        <v>1</v>
      </c>
    </row>
    <row r="1277" spans="14:16" x14ac:dyDescent="0.3">
      <c r="N1277">
        <v>2012</v>
      </c>
      <c r="O1277">
        <v>629</v>
      </c>
      <c r="P1277">
        <v>1</v>
      </c>
    </row>
    <row r="1278" spans="14:16" x14ac:dyDescent="0.3">
      <c r="N1278">
        <v>2012</v>
      </c>
      <c r="O1278">
        <v>115</v>
      </c>
      <c r="P1278">
        <v>1</v>
      </c>
    </row>
    <row r="1279" spans="14:16" x14ac:dyDescent="0.3">
      <c r="N1279">
        <v>2012</v>
      </c>
      <c r="O1279">
        <v>450</v>
      </c>
      <c r="P1279">
        <v>1</v>
      </c>
    </row>
    <row r="1280" spans="14:16" x14ac:dyDescent="0.3">
      <c r="N1280">
        <v>2012</v>
      </c>
      <c r="O1280">
        <v>820.5</v>
      </c>
      <c r="P1280">
        <v>1</v>
      </c>
    </row>
    <row r="1281" spans="14:16" x14ac:dyDescent="0.3">
      <c r="N1281">
        <v>2012</v>
      </c>
      <c r="O1281">
        <v>478</v>
      </c>
      <c r="P1281">
        <v>1</v>
      </c>
    </row>
    <row r="1282" spans="14:16" x14ac:dyDescent="0.3">
      <c r="N1282">
        <v>2012</v>
      </c>
      <c r="O1282">
        <v>421</v>
      </c>
      <c r="P1282">
        <v>1</v>
      </c>
    </row>
    <row r="1283" spans="14:16" x14ac:dyDescent="0.3">
      <c r="N1283">
        <v>2012</v>
      </c>
      <c r="O1283">
        <v>417</v>
      </c>
      <c r="P1283">
        <v>1</v>
      </c>
    </row>
    <row r="1284" spans="14:16" x14ac:dyDescent="0.3">
      <c r="N1284">
        <v>2012</v>
      </c>
      <c r="O1284">
        <v>400</v>
      </c>
      <c r="P1284">
        <v>1</v>
      </c>
    </row>
    <row r="1285" spans="14:16" x14ac:dyDescent="0.3">
      <c r="N1285">
        <v>2012</v>
      </c>
      <c r="O1285">
        <v>413</v>
      </c>
      <c r="P1285">
        <v>1</v>
      </c>
    </row>
    <row r="1286" spans="14:16" x14ac:dyDescent="0.3">
      <c r="N1286">
        <v>2012</v>
      </c>
      <c r="O1286">
        <v>465</v>
      </c>
      <c r="P1286">
        <v>1</v>
      </c>
    </row>
    <row r="1287" spans="14:16" x14ac:dyDescent="0.3">
      <c r="N1287">
        <v>2012</v>
      </c>
      <c r="O1287">
        <v>97</v>
      </c>
      <c r="P1287">
        <v>1</v>
      </c>
    </row>
    <row r="1288" spans="14:16" x14ac:dyDescent="0.3">
      <c r="N1288">
        <v>2012</v>
      </c>
      <c r="O1288">
        <v>39</v>
      </c>
      <c r="P1288">
        <v>1</v>
      </c>
    </row>
    <row r="1289" spans="14:16" x14ac:dyDescent="0.3">
      <c r="N1289">
        <v>2012</v>
      </c>
      <c r="O1289">
        <v>800</v>
      </c>
      <c r="P1289">
        <v>1</v>
      </c>
    </row>
    <row r="1290" spans="14:16" x14ac:dyDescent="0.3">
      <c r="N1290">
        <v>2012</v>
      </c>
      <c r="O1290">
        <v>44</v>
      </c>
      <c r="P1290">
        <v>1</v>
      </c>
    </row>
    <row r="1291" spans="14:16" x14ac:dyDescent="0.3">
      <c r="N1291">
        <v>2012</v>
      </c>
      <c r="O1291">
        <v>445</v>
      </c>
      <c r="P1291">
        <v>1</v>
      </c>
    </row>
    <row r="1292" spans="14:16" x14ac:dyDescent="0.3">
      <c r="N1292">
        <v>2012</v>
      </c>
      <c r="O1292">
        <v>1304</v>
      </c>
      <c r="P1292">
        <v>1</v>
      </c>
    </row>
    <row r="1293" spans="14:16" x14ac:dyDescent="0.3">
      <c r="N1293">
        <v>2012</v>
      </c>
      <c r="O1293">
        <v>440</v>
      </c>
      <c r="P1293">
        <v>1</v>
      </c>
    </row>
    <row r="1294" spans="14:16" x14ac:dyDescent="0.3">
      <c r="N1294">
        <v>2012</v>
      </c>
      <c r="O1294">
        <v>418</v>
      </c>
      <c r="P1294">
        <v>1</v>
      </c>
    </row>
    <row r="1295" spans="14:16" x14ac:dyDescent="0.3">
      <c r="N1295">
        <v>2012</v>
      </c>
      <c r="O1295">
        <v>230</v>
      </c>
      <c r="P1295">
        <v>1</v>
      </c>
    </row>
    <row r="1296" spans="14:16" x14ac:dyDescent="0.3">
      <c r="N1296">
        <v>2012</v>
      </c>
      <c r="O1296">
        <v>40</v>
      </c>
      <c r="P1296">
        <v>1</v>
      </c>
    </row>
    <row r="1297" spans="14:16" x14ac:dyDescent="0.3">
      <c r="N1297">
        <v>2012</v>
      </c>
      <c r="O1297">
        <v>860</v>
      </c>
      <c r="P1297">
        <v>1</v>
      </c>
    </row>
    <row r="1298" spans="14:16" x14ac:dyDescent="0.3">
      <c r="N1298">
        <v>2012</v>
      </c>
      <c r="O1298">
        <v>180</v>
      </c>
      <c r="P1298">
        <v>1</v>
      </c>
    </row>
    <row r="1299" spans="14:16" x14ac:dyDescent="0.3">
      <c r="N1299">
        <v>2012</v>
      </c>
      <c r="O1299">
        <v>180</v>
      </c>
      <c r="P1299">
        <v>1</v>
      </c>
    </row>
    <row r="1300" spans="14:16" x14ac:dyDescent="0.3">
      <c r="N1300">
        <v>2012</v>
      </c>
      <c r="O1300">
        <v>325</v>
      </c>
      <c r="P1300">
        <v>1</v>
      </c>
    </row>
    <row r="1301" spans="14:16" x14ac:dyDescent="0.3">
      <c r="N1301">
        <v>2012</v>
      </c>
      <c r="O1301">
        <v>795</v>
      </c>
      <c r="P1301">
        <v>1</v>
      </c>
    </row>
    <row r="1302" spans="14:16" x14ac:dyDescent="0.3">
      <c r="N1302">
        <v>2012</v>
      </c>
      <c r="O1302">
        <v>410</v>
      </c>
      <c r="P1302">
        <v>1</v>
      </c>
    </row>
    <row r="1303" spans="14:16" x14ac:dyDescent="0.3">
      <c r="N1303">
        <v>2012</v>
      </c>
      <c r="O1303">
        <v>210</v>
      </c>
      <c r="P1303">
        <v>1</v>
      </c>
    </row>
    <row r="1304" spans="14:16" x14ac:dyDescent="0.3">
      <c r="N1304">
        <v>2012</v>
      </c>
      <c r="O1304">
        <v>124</v>
      </c>
      <c r="P1304">
        <v>1</v>
      </c>
    </row>
    <row r="1305" spans="14:16" x14ac:dyDescent="0.3">
      <c r="N1305">
        <v>2012</v>
      </c>
      <c r="O1305">
        <v>180</v>
      </c>
      <c r="P1305">
        <v>1</v>
      </c>
    </row>
    <row r="1306" spans="14:16" x14ac:dyDescent="0.3">
      <c r="N1306">
        <v>2012</v>
      </c>
      <c r="O1306">
        <v>180</v>
      </c>
      <c r="P1306">
        <v>1</v>
      </c>
    </row>
    <row r="1307" spans="14:16" x14ac:dyDescent="0.3">
      <c r="N1307">
        <v>2012</v>
      </c>
      <c r="O1307">
        <v>450</v>
      </c>
      <c r="P1307">
        <v>1</v>
      </c>
    </row>
    <row r="1308" spans="14:16" x14ac:dyDescent="0.3">
      <c r="N1308">
        <v>2012</v>
      </c>
      <c r="O1308">
        <v>56</v>
      </c>
      <c r="P1308">
        <v>1</v>
      </c>
    </row>
    <row r="1309" spans="14:16" x14ac:dyDescent="0.3">
      <c r="N1309">
        <v>2012</v>
      </c>
      <c r="O1309">
        <v>225</v>
      </c>
      <c r="P1309">
        <v>1</v>
      </c>
    </row>
    <row r="1310" spans="14:16" x14ac:dyDescent="0.3">
      <c r="N1310">
        <v>2012</v>
      </c>
      <c r="O1310">
        <v>170</v>
      </c>
      <c r="P1310">
        <v>1</v>
      </c>
    </row>
    <row r="1311" spans="14:16" x14ac:dyDescent="0.3">
      <c r="N1311">
        <v>2012</v>
      </c>
      <c r="O1311">
        <v>505.7</v>
      </c>
      <c r="P1311">
        <v>1</v>
      </c>
    </row>
    <row r="1312" spans="14:16" x14ac:dyDescent="0.3">
      <c r="N1312">
        <v>2012</v>
      </c>
      <c r="O1312">
        <v>25</v>
      </c>
      <c r="P1312">
        <v>1</v>
      </c>
    </row>
    <row r="1313" spans="14:16" x14ac:dyDescent="0.3">
      <c r="N1313">
        <v>2012</v>
      </c>
      <c r="O1313">
        <v>465</v>
      </c>
      <c r="P1313">
        <v>1</v>
      </c>
    </row>
    <row r="1314" spans="14:16" x14ac:dyDescent="0.3">
      <c r="N1314">
        <v>2012</v>
      </c>
      <c r="O1314">
        <v>465</v>
      </c>
      <c r="P1314">
        <v>1</v>
      </c>
    </row>
    <row r="1315" spans="14:16" x14ac:dyDescent="0.3">
      <c r="N1315">
        <v>2012</v>
      </c>
      <c r="O1315">
        <v>465</v>
      </c>
      <c r="P1315">
        <v>1</v>
      </c>
    </row>
    <row r="1316" spans="14:16" x14ac:dyDescent="0.3">
      <c r="N1316">
        <v>2012</v>
      </c>
      <c r="O1316">
        <v>445</v>
      </c>
      <c r="P1316">
        <v>1</v>
      </c>
    </row>
    <row r="1317" spans="14:16" x14ac:dyDescent="0.3">
      <c r="N1317">
        <v>2012</v>
      </c>
      <c r="O1317">
        <v>465</v>
      </c>
      <c r="P1317">
        <v>1</v>
      </c>
    </row>
    <row r="1318" spans="14:16" x14ac:dyDescent="0.3">
      <c r="N1318">
        <v>2013</v>
      </c>
      <c r="O1318">
        <v>400</v>
      </c>
      <c r="P1318">
        <v>1</v>
      </c>
    </row>
    <row r="1319" spans="14:16" x14ac:dyDescent="0.3">
      <c r="N1319">
        <v>2013</v>
      </c>
      <c r="O1319">
        <v>400</v>
      </c>
      <c r="P1319">
        <v>1</v>
      </c>
    </row>
    <row r="1320" spans="14:16" x14ac:dyDescent="0.3">
      <c r="N1320">
        <v>2013</v>
      </c>
      <c r="O1320">
        <v>400</v>
      </c>
      <c r="P1320">
        <v>1</v>
      </c>
    </row>
    <row r="1321" spans="14:16" x14ac:dyDescent="0.3">
      <c r="N1321">
        <v>2013</v>
      </c>
      <c r="O1321">
        <v>132</v>
      </c>
      <c r="P1321">
        <v>1</v>
      </c>
    </row>
    <row r="1322" spans="14:16" x14ac:dyDescent="0.3">
      <c r="N1322">
        <v>2013</v>
      </c>
      <c r="O1322">
        <v>820</v>
      </c>
      <c r="P1322">
        <v>1</v>
      </c>
    </row>
    <row r="1323" spans="14:16" x14ac:dyDescent="0.3">
      <c r="N1323">
        <v>2013</v>
      </c>
      <c r="O1323">
        <v>750</v>
      </c>
      <c r="P1323">
        <v>1</v>
      </c>
    </row>
    <row r="1324" spans="14:16" x14ac:dyDescent="0.3">
      <c r="N1324">
        <v>2013</v>
      </c>
      <c r="O1324">
        <v>250</v>
      </c>
      <c r="P1324">
        <v>1</v>
      </c>
    </row>
    <row r="1325" spans="14:16" x14ac:dyDescent="0.3">
      <c r="N1325">
        <v>2013</v>
      </c>
      <c r="O1325">
        <v>727</v>
      </c>
      <c r="P1325">
        <v>1</v>
      </c>
    </row>
    <row r="1326" spans="14:16" x14ac:dyDescent="0.3">
      <c r="N1326">
        <v>2013</v>
      </c>
      <c r="O1326">
        <v>727</v>
      </c>
      <c r="P1326">
        <v>1</v>
      </c>
    </row>
    <row r="1327" spans="14:16" x14ac:dyDescent="0.3">
      <c r="N1327">
        <v>2013</v>
      </c>
      <c r="O1327">
        <v>180</v>
      </c>
      <c r="P1327">
        <v>1</v>
      </c>
    </row>
    <row r="1328" spans="14:16" x14ac:dyDescent="0.3">
      <c r="N1328">
        <v>2013</v>
      </c>
      <c r="O1328">
        <v>306</v>
      </c>
      <c r="P1328">
        <v>1</v>
      </c>
    </row>
    <row r="1329" spans="14:16" x14ac:dyDescent="0.3">
      <c r="N1329">
        <v>2013</v>
      </c>
      <c r="O1329">
        <v>81</v>
      </c>
      <c r="P1329">
        <v>1</v>
      </c>
    </row>
    <row r="1330" spans="14:16" x14ac:dyDescent="0.3">
      <c r="N1330">
        <v>2013</v>
      </c>
      <c r="O1330">
        <v>390</v>
      </c>
      <c r="P1330">
        <v>1</v>
      </c>
    </row>
    <row r="1331" spans="14:16" x14ac:dyDescent="0.3">
      <c r="N1331">
        <v>2013</v>
      </c>
      <c r="O1331">
        <v>390</v>
      </c>
      <c r="P1331">
        <v>1</v>
      </c>
    </row>
    <row r="1332" spans="14:16" x14ac:dyDescent="0.3">
      <c r="N1332">
        <v>2013</v>
      </c>
      <c r="O1332">
        <v>412</v>
      </c>
      <c r="P1332">
        <v>1</v>
      </c>
    </row>
    <row r="1333" spans="14:16" x14ac:dyDescent="0.3">
      <c r="N1333">
        <v>2013</v>
      </c>
      <c r="O1333">
        <v>838</v>
      </c>
      <c r="P1333">
        <v>1</v>
      </c>
    </row>
    <row r="1334" spans="14:16" x14ac:dyDescent="0.3">
      <c r="N1334">
        <v>2013</v>
      </c>
      <c r="O1334">
        <v>120</v>
      </c>
      <c r="P1334">
        <v>1</v>
      </c>
    </row>
    <row r="1335" spans="14:16" x14ac:dyDescent="0.3">
      <c r="N1335">
        <v>2013</v>
      </c>
      <c r="O1335">
        <v>120</v>
      </c>
      <c r="P1335">
        <v>1</v>
      </c>
    </row>
    <row r="1336" spans="14:16" x14ac:dyDescent="0.3">
      <c r="N1336">
        <v>2013</v>
      </c>
      <c r="O1336">
        <v>452</v>
      </c>
      <c r="P1336">
        <v>1</v>
      </c>
    </row>
    <row r="1337" spans="14:16" x14ac:dyDescent="0.3">
      <c r="N1337">
        <v>2013</v>
      </c>
      <c r="O1337">
        <v>452</v>
      </c>
      <c r="P1337">
        <v>1</v>
      </c>
    </row>
    <row r="1338" spans="14:16" x14ac:dyDescent="0.3">
      <c r="N1338">
        <v>2013</v>
      </c>
      <c r="O1338">
        <v>200</v>
      </c>
      <c r="P1338">
        <v>1</v>
      </c>
    </row>
    <row r="1339" spans="14:16" x14ac:dyDescent="0.3">
      <c r="N1339">
        <v>2013</v>
      </c>
      <c r="O1339">
        <v>200</v>
      </c>
      <c r="P1339">
        <v>1</v>
      </c>
    </row>
    <row r="1340" spans="14:16" x14ac:dyDescent="0.3">
      <c r="N1340">
        <v>2013</v>
      </c>
      <c r="O1340">
        <v>180</v>
      </c>
      <c r="P1340">
        <v>1</v>
      </c>
    </row>
    <row r="1341" spans="14:16" x14ac:dyDescent="0.3">
      <c r="N1341">
        <v>2013</v>
      </c>
      <c r="O1341">
        <v>180</v>
      </c>
      <c r="P1341">
        <v>1</v>
      </c>
    </row>
    <row r="1342" spans="14:16" x14ac:dyDescent="0.3">
      <c r="N1342">
        <v>2013</v>
      </c>
      <c r="O1342">
        <v>415</v>
      </c>
      <c r="P1342">
        <v>1</v>
      </c>
    </row>
    <row r="1343" spans="14:16" x14ac:dyDescent="0.3">
      <c r="N1343">
        <v>2013</v>
      </c>
      <c r="O1343">
        <v>415</v>
      </c>
      <c r="P1343">
        <v>1</v>
      </c>
    </row>
    <row r="1344" spans="14:16" x14ac:dyDescent="0.3">
      <c r="N1344">
        <v>2013</v>
      </c>
      <c r="O1344">
        <v>415</v>
      </c>
      <c r="P1344">
        <v>1</v>
      </c>
    </row>
    <row r="1345" spans="14:16" x14ac:dyDescent="0.3">
      <c r="N1345">
        <v>2013</v>
      </c>
      <c r="O1345">
        <v>180</v>
      </c>
      <c r="P1345">
        <v>1</v>
      </c>
    </row>
    <row r="1346" spans="14:16" x14ac:dyDescent="0.3">
      <c r="N1346">
        <v>2013</v>
      </c>
      <c r="O1346">
        <v>180</v>
      </c>
      <c r="P1346">
        <v>1</v>
      </c>
    </row>
    <row r="1347" spans="14:16" x14ac:dyDescent="0.3">
      <c r="N1347">
        <v>2013</v>
      </c>
      <c r="O1347">
        <v>191</v>
      </c>
      <c r="P1347">
        <v>1</v>
      </c>
    </row>
    <row r="1348" spans="14:16" x14ac:dyDescent="0.3">
      <c r="N1348">
        <v>2013</v>
      </c>
      <c r="O1348">
        <v>191</v>
      </c>
      <c r="P1348">
        <v>1</v>
      </c>
    </row>
    <row r="1349" spans="14:16" x14ac:dyDescent="0.3">
      <c r="N1349">
        <v>2013</v>
      </c>
      <c r="O1349">
        <v>54.62</v>
      </c>
      <c r="P1349">
        <v>1</v>
      </c>
    </row>
    <row r="1350" spans="14:16" x14ac:dyDescent="0.3">
      <c r="N1350">
        <v>2013</v>
      </c>
      <c r="O1350">
        <v>435</v>
      </c>
      <c r="P1350">
        <v>1</v>
      </c>
    </row>
    <row r="1351" spans="14:16" x14ac:dyDescent="0.3">
      <c r="N1351">
        <v>2013</v>
      </c>
      <c r="O1351">
        <v>435</v>
      </c>
      <c r="P1351">
        <v>1</v>
      </c>
    </row>
    <row r="1352" spans="14:16" x14ac:dyDescent="0.3">
      <c r="N1352">
        <v>2013</v>
      </c>
      <c r="O1352">
        <v>270.5</v>
      </c>
      <c r="P1352">
        <v>1</v>
      </c>
    </row>
    <row r="1353" spans="14:16" x14ac:dyDescent="0.3">
      <c r="N1353">
        <v>2013</v>
      </c>
      <c r="O1353">
        <v>366</v>
      </c>
      <c r="P1353">
        <v>1</v>
      </c>
    </row>
    <row r="1354" spans="14:16" x14ac:dyDescent="0.3">
      <c r="N1354">
        <v>2013</v>
      </c>
      <c r="O1354">
        <v>466</v>
      </c>
      <c r="P1354">
        <v>1</v>
      </c>
    </row>
    <row r="1355" spans="14:16" x14ac:dyDescent="0.3">
      <c r="N1355">
        <v>2013</v>
      </c>
      <c r="O1355">
        <v>370</v>
      </c>
      <c r="P1355">
        <v>1</v>
      </c>
    </row>
    <row r="1356" spans="14:16" x14ac:dyDescent="0.3">
      <c r="N1356">
        <v>2013</v>
      </c>
      <c r="O1356">
        <v>665</v>
      </c>
      <c r="P1356">
        <v>1</v>
      </c>
    </row>
    <row r="1357" spans="14:16" x14ac:dyDescent="0.3">
      <c r="N1357">
        <v>2013</v>
      </c>
      <c r="O1357">
        <v>505</v>
      </c>
      <c r="P1357">
        <v>1</v>
      </c>
    </row>
    <row r="1358" spans="14:16" x14ac:dyDescent="0.3">
      <c r="N1358">
        <v>2013</v>
      </c>
      <c r="O1358">
        <v>202</v>
      </c>
      <c r="P1358">
        <v>1</v>
      </c>
    </row>
    <row r="1359" spans="14:16" x14ac:dyDescent="0.3">
      <c r="N1359">
        <v>2013</v>
      </c>
      <c r="O1359">
        <v>202</v>
      </c>
      <c r="P1359">
        <v>1</v>
      </c>
    </row>
    <row r="1360" spans="14:16" x14ac:dyDescent="0.3">
      <c r="N1360">
        <v>2013</v>
      </c>
      <c r="O1360">
        <v>766</v>
      </c>
      <c r="P1360">
        <v>1</v>
      </c>
    </row>
    <row r="1361" spans="14:16" x14ac:dyDescent="0.3">
      <c r="N1361">
        <v>2013</v>
      </c>
      <c r="O1361">
        <v>766</v>
      </c>
      <c r="P1361">
        <v>1</v>
      </c>
    </row>
    <row r="1362" spans="14:16" x14ac:dyDescent="0.3">
      <c r="N1362">
        <v>2013</v>
      </c>
      <c r="O1362">
        <v>629</v>
      </c>
      <c r="P1362">
        <v>1</v>
      </c>
    </row>
    <row r="1363" spans="14:16" x14ac:dyDescent="0.3">
      <c r="N1363">
        <v>2013</v>
      </c>
      <c r="O1363">
        <v>629</v>
      </c>
      <c r="P1363">
        <v>1</v>
      </c>
    </row>
    <row r="1364" spans="14:16" x14ac:dyDescent="0.3">
      <c r="N1364">
        <v>2013</v>
      </c>
      <c r="O1364">
        <v>629</v>
      </c>
      <c r="P1364">
        <v>1</v>
      </c>
    </row>
    <row r="1365" spans="14:16" x14ac:dyDescent="0.3">
      <c r="N1365">
        <v>2013</v>
      </c>
      <c r="O1365">
        <v>629</v>
      </c>
      <c r="P1365">
        <v>1</v>
      </c>
    </row>
    <row r="1366" spans="14:16" x14ac:dyDescent="0.3">
      <c r="N1366">
        <v>2013</v>
      </c>
      <c r="O1366">
        <v>981</v>
      </c>
      <c r="P1366">
        <v>1</v>
      </c>
    </row>
    <row r="1367" spans="14:16" x14ac:dyDescent="0.3">
      <c r="N1367">
        <v>2013</v>
      </c>
      <c r="O1367">
        <v>824</v>
      </c>
      <c r="P1367">
        <v>1</v>
      </c>
    </row>
    <row r="1368" spans="14:16" x14ac:dyDescent="0.3">
      <c r="N1368">
        <v>2013</v>
      </c>
      <c r="O1368">
        <v>415</v>
      </c>
      <c r="P1368">
        <v>1</v>
      </c>
    </row>
    <row r="1369" spans="14:16" x14ac:dyDescent="0.3">
      <c r="N1369">
        <v>2013</v>
      </c>
      <c r="O1369">
        <v>833</v>
      </c>
      <c r="P1369">
        <v>1</v>
      </c>
    </row>
    <row r="1370" spans="14:16" x14ac:dyDescent="0.3">
      <c r="N1370">
        <v>2013</v>
      </c>
      <c r="O1370">
        <v>530</v>
      </c>
      <c r="P1370">
        <v>1</v>
      </c>
    </row>
    <row r="1371" spans="14:16" x14ac:dyDescent="0.3">
      <c r="N1371">
        <v>2013</v>
      </c>
      <c r="O1371">
        <v>524</v>
      </c>
      <c r="P1371">
        <v>1</v>
      </c>
    </row>
    <row r="1372" spans="14:16" x14ac:dyDescent="0.3">
      <c r="N1372">
        <v>2013</v>
      </c>
      <c r="O1372">
        <v>1550</v>
      </c>
      <c r="P1372">
        <v>1</v>
      </c>
    </row>
    <row r="1373" spans="14:16" x14ac:dyDescent="0.3">
      <c r="N1373">
        <v>2013</v>
      </c>
      <c r="O1373">
        <v>728.3</v>
      </c>
      <c r="P1373">
        <v>1</v>
      </c>
    </row>
    <row r="1374" spans="14:16" x14ac:dyDescent="0.3">
      <c r="N1374">
        <v>2013</v>
      </c>
      <c r="O1374">
        <v>728</v>
      </c>
      <c r="P1374">
        <v>1</v>
      </c>
    </row>
    <row r="1375" spans="14:16" x14ac:dyDescent="0.3">
      <c r="N1375">
        <v>2013</v>
      </c>
      <c r="O1375">
        <v>728.3</v>
      </c>
      <c r="P1375">
        <v>1</v>
      </c>
    </row>
    <row r="1376" spans="14:16" x14ac:dyDescent="0.3">
      <c r="N1376">
        <v>2013</v>
      </c>
      <c r="O1376">
        <v>465</v>
      </c>
      <c r="P1376">
        <v>1</v>
      </c>
    </row>
    <row r="1377" spans="14:16" x14ac:dyDescent="0.3">
      <c r="N1377">
        <v>2013</v>
      </c>
      <c r="O1377">
        <v>47</v>
      </c>
      <c r="P1377">
        <v>1</v>
      </c>
    </row>
    <row r="1378" spans="14:16" x14ac:dyDescent="0.3">
      <c r="N1378">
        <v>2013</v>
      </c>
      <c r="O1378">
        <v>56.14</v>
      </c>
      <c r="P1378">
        <v>1</v>
      </c>
    </row>
    <row r="1379" spans="14:16" x14ac:dyDescent="0.3">
      <c r="N1379">
        <v>2013</v>
      </c>
      <c r="O1379">
        <v>128.80000000000001</v>
      </c>
      <c r="P1379">
        <v>1</v>
      </c>
    </row>
    <row r="1380" spans="14:16" x14ac:dyDescent="0.3">
      <c r="N1380">
        <v>2013</v>
      </c>
      <c r="O1380">
        <v>430</v>
      </c>
      <c r="P1380">
        <v>1</v>
      </c>
    </row>
    <row r="1381" spans="14:16" x14ac:dyDescent="0.3">
      <c r="N1381">
        <v>2013</v>
      </c>
      <c r="O1381">
        <v>27</v>
      </c>
      <c r="P1381">
        <v>1</v>
      </c>
    </row>
    <row r="1382" spans="14:16" x14ac:dyDescent="0.3">
      <c r="N1382">
        <v>2013</v>
      </c>
      <c r="O1382">
        <v>417</v>
      </c>
      <c r="P1382">
        <v>1</v>
      </c>
    </row>
    <row r="1383" spans="14:16" x14ac:dyDescent="0.3">
      <c r="N1383">
        <v>2013</v>
      </c>
      <c r="O1383">
        <v>104</v>
      </c>
      <c r="P1383">
        <v>1</v>
      </c>
    </row>
    <row r="1384" spans="14:16" x14ac:dyDescent="0.3">
      <c r="N1384">
        <v>2013</v>
      </c>
      <c r="O1384">
        <v>440</v>
      </c>
      <c r="P1384">
        <v>1</v>
      </c>
    </row>
    <row r="1385" spans="14:16" x14ac:dyDescent="0.3">
      <c r="N1385">
        <v>2013</v>
      </c>
      <c r="O1385">
        <v>435</v>
      </c>
      <c r="P1385">
        <v>1</v>
      </c>
    </row>
    <row r="1386" spans="14:16" x14ac:dyDescent="0.3">
      <c r="N1386">
        <v>2013</v>
      </c>
      <c r="O1386">
        <v>470</v>
      </c>
      <c r="P1386">
        <v>1</v>
      </c>
    </row>
    <row r="1387" spans="14:16" x14ac:dyDescent="0.3">
      <c r="N1387">
        <v>2013</v>
      </c>
      <c r="O1387">
        <v>470</v>
      </c>
      <c r="P1387">
        <v>1</v>
      </c>
    </row>
    <row r="1388" spans="14:16" x14ac:dyDescent="0.3">
      <c r="N1388">
        <v>2013</v>
      </c>
      <c r="O1388">
        <v>470</v>
      </c>
      <c r="P1388">
        <v>1</v>
      </c>
    </row>
    <row r="1389" spans="14:16" x14ac:dyDescent="0.3">
      <c r="N1389">
        <v>2013</v>
      </c>
      <c r="O1389">
        <v>120</v>
      </c>
      <c r="P1389">
        <v>1</v>
      </c>
    </row>
    <row r="1390" spans="14:16" x14ac:dyDescent="0.3">
      <c r="N1390">
        <v>2013</v>
      </c>
      <c r="O1390">
        <v>115</v>
      </c>
      <c r="P1390">
        <v>1</v>
      </c>
    </row>
    <row r="1391" spans="14:16" x14ac:dyDescent="0.3">
      <c r="N1391">
        <v>2013</v>
      </c>
      <c r="O1391">
        <v>231</v>
      </c>
      <c r="P1391">
        <v>1</v>
      </c>
    </row>
    <row r="1392" spans="14:16" x14ac:dyDescent="0.3">
      <c r="N1392">
        <v>2013</v>
      </c>
      <c r="O1392">
        <v>190</v>
      </c>
      <c r="P1392">
        <v>1</v>
      </c>
    </row>
    <row r="1393" spans="14:16" x14ac:dyDescent="0.3">
      <c r="N1393">
        <v>2013</v>
      </c>
      <c r="O1393">
        <v>421</v>
      </c>
      <c r="P1393">
        <v>1</v>
      </c>
    </row>
    <row r="1394" spans="14:16" x14ac:dyDescent="0.3">
      <c r="N1394">
        <v>2013</v>
      </c>
      <c r="O1394">
        <v>424</v>
      </c>
      <c r="P1394">
        <v>1</v>
      </c>
    </row>
    <row r="1395" spans="14:16" x14ac:dyDescent="0.3">
      <c r="N1395">
        <v>2013</v>
      </c>
      <c r="O1395">
        <v>85</v>
      </c>
      <c r="P1395">
        <v>1</v>
      </c>
    </row>
    <row r="1396" spans="14:16" x14ac:dyDescent="0.3">
      <c r="N1396">
        <v>2013</v>
      </c>
      <c r="O1396">
        <v>135</v>
      </c>
      <c r="P1396">
        <v>1</v>
      </c>
    </row>
    <row r="1397" spans="14:16" x14ac:dyDescent="0.3">
      <c r="N1397">
        <v>2013</v>
      </c>
      <c r="O1397">
        <v>450</v>
      </c>
      <c r="P1397">
        <v>1</v>
      </c>
    </row>
    <row r="1398" spans="14:16" x14ac:dyDescent="0.3">
      <c r="N1398">
        <v>2013</v>
      </c>
      <c r="O1398">
        <v>460</v>
      </c>
      <c r="P1398">
        <v>1</v>
      </c>
    </row>
    <row r="1399" spans="14:16" x14ac:dyDescent="0.3">
      <c r="N1399">
        <v>2013</v>
      </c>
      <c r="O1399">
        <v>450</v>
      </c>
      <c r="P1399">
        <v>1</v>
      </c>
    </row>
    <row r="1400" spans="14:16" x14ac:dyDescent="0.3">
      <c r="N1400">
        <v>2013</v>
      </c>
      <c r="O1400">
        <v>152</v>
      </c>
      <c r="P1400">
        <v>1</v>
      </c>
    </row>
    <row r="1401" spans="14:16" x14ac:dyDescent="0.3">
      <c r="N1401">
        <v>2013</v>
      </c>
      <c r="O1401">
        <v>152</v>
      </c>
      <c r="P1401">
        <v>1</v>
      </c>
    </row>
    <row r="1402" spans="14:16" x14ac:dyDescent="0.3">
      <c r="N1402">
        <v>2014</v>
      </c>
      <c r="O1402">
        <v>750</v>
      </c>
      <c r="P1402">
        <v>1</v>
      </c>
    </row>
    <row r="1403" spans="14:16" x14ac:dyDescent="0.3">
      <c r="N1403">
        <v>2014</v>
      </c>
      <c r="O1403">
        <v>320</v>
      </c>
      <c r="P1403">
        <v>1</v>
      </c>
    </row>
    <row r="1404" spans="14:16" x14ac:dyDescent="0.3">
      <c r="N1404">
        <v>2014</v>
      </c>
      <c r="O1404">
        <v>424</v>
      </c>
      <c r="P1404">
        <v>1</v>
      </c>
    </row>
    <row r="1405" spans="14:16" x14ac:dyDescent="0.3">
      <c r="N1405">
        <v>2014</v>
      </c>
      <c r="O1405">
        <v>530</v>
      </c>
      <c r="P1405">
        <v>1</v>
      </c>
    </row>
    <row r="1406" spans="14:16" x14ac:dyDescent="0.3">
      <c r="N1406">
        <v>2014</v>
      </c>
      <c r="O1406">
        <v>118</v>
      </c>
      <c r="P1406">
        <v>1</v>
      </c>
    </row>
    <row r="1407" spans="14:16" x14ac:dyDescent="0.3">
      <c r="N1407">
        <v>2014</v>
      </c>
      <c r="O1407">
        <v>205</v>
      </c>
      <c r="P1407">
        <v>1</v>
      </c>
    </row>
    <row r="1408" spans="14:16" x14ac:dyDescent="0.3">
      <c r="N1408">
        <v>2014</v>
      </c>
      <c r="O1408">
        <v>250</v>
      </c>
      <c r="P1408">
        <v>1</v>
      </c>
    </row>
    <row r="1409" spans="14:16" x14ac:dyDescent="0.3">
      <c r="N1409">
        <v>2014</v>
      </c>
      <c r="O1409">
        <v>433</v>
      </c>
      <c r="P1409">
        <v>1</v>
      </c>
    </row>
    <row r="1410" spans="14:16" x14ac:dyDescent="0.3">
      <c r="N1410">
        <v>2014</v>
      </c>
      <c r="O1410">
        <v>924</v>
      </c>
      <c r="P1410">
        <v>1</v>
      </c>
    </row>
    <row r="1411" spans="14:16" x14ac:dyDescent="0.3">
      <c r="N1411">
        <v>2014</v>
      </c>
      <c r="O1411">
        <v>1176</v>
      </c>
      <c r="P1411">
        <v>1</v>
      </c>
    </row>
    <row r="1412" spans="14:16" x14ac:dyDescent="0.3">
      <c r="N1412">
        <v>2014</v>
      </c>
      <c r="O1412">
        <v>540</v>
      </c>
      <c r="P1412">
        <v>1</v>
      </c>
    </row>
    <row r="1413" spans="14:16" x14ac:dyDescent="0.3">
      <c r="N1413">
        <v>2014</v>
      </c>
      <c r="O1413">
        <v>540</v>
      </c>
      <c r="P1413">
        <v>1</v>
      </c>
    </row>
    <row r="1414" spans="14:16" x14ac:dyDescent="0.3">
      <c r="N1414">
        <v>2014</v>
      </c>
      <c r="O1414">
        <v>225</v>
      </c>
      <c r="P1414">
        <v>1</v>
      </c>
    </row>
    <row r="1415" spans="14:16" x14ac:dyDescent="0.3">
      <c r="N1415">
        <v>2014</v>
      </c>
      <c r="O1415">
        <v>255</v>
      </c>
      <c r="P1415">
        <v>1</v>
      </c>
    </row>
    <row r="1416" spans="14:16" x14ac:dyDescent="0.3">
      <c r="N1416">
        <v>2014</v>
      </c>
      <c r="O1416">
        <v>845</v>
      </c>
      <c r="P1416">
        <v>1</v>
      </c>
    </row>
    <row r="1417" spans="14:16" x14ac:dyDescent="0.3">
      <c r="N1417">
        <v>2014</v>
      </c>
      <c r="O1417">
        <v>873</v>
      </c>
      <c r="P1417">
        <v>1</v>
      </c>
    </row>
    <row r="1418" spans="14:16" x14ac:dyDescent="0.3">
      <c r="N1418">
        <v>2014</v>
      </c>
      <c r="O1418">
        <v>434</v>
      </c>
      <c r="P1418">
        <v>1</v>
      </c>
    </row>
    <row r="1419" spans="14:16" x14ac:dyDescent="0.3">
      <c r="N1419">
        <v>2014</v>
      </c>
      <c r="O1419">
        <v>460</v>
      </c>
      <c r="P1419">
        <v>1</v>
      </c>
    </row>
    <row r="1420" spans="14:16" x14ac:dyDescent="0.3">
      <c r="N1420">
        <v>2014</v>
      </c>
      <c r="O1420">
        <v>460</v>
      </c>
      <c r="P1420">
        <v>1</v>
      </c>
    </row>
    <row r="1421" spans="14:16" x14ac:dyDescent="0.3">
      <c r="N1421">
        <v>2014</v>
      </c>
      <c r="O1421">
        <v>460</v>
      </c>
      <c r="P1421">
        <v>1</v>
      </c>
    </row>
    <row r="1422" spans="14:16" x14ac:dyDescent="0.3">
      <c r="N1422">
        <v>2014</v>
      </c>
      <c r="O1422">
        <v>460</v>
      </c>
      <c r="P1422">
        <v>1</v>
      </c>
    </row>
    <row r="1423" spans="14:16" x14ac:dyDescent="0.3">
      <c r="N1423">
        <v>2014</v>
      </c>
      <c r="O1423">
        <v>460</v>
      </c>
      <c r="P1423">
        <v>1</v>
      </c>
    </row>
    <row r="1424" spans="14:16" x14ac:dyDescent="0.3">
      <c r="N1424">
        <v>2014</v>
      </c>
      <c r="O1424">
        <v>900</v>
      </c>
      <c r="P1424">
        <v>1</v>
      </c>
    </row>
    <row r="1425" spans="14:16" x14ac:dyDescent="0.3">
      <c r="N1425">
        <v>2014</v>
      </c>
      <c r="O1425">
        <v>350</v>
      </c>
      <c r="P1425">
        <v>1</v>
      </c>
    </row>
    <row r="1426" spans="14:16" x14ac:dyDescent="0.3">
      <c r="N1426">
        <v>2014</v>
      </c>
      <c r="O1426">
        <v>350</v>
      </c>
      <c r="P1426">
        <v>1</v>
      </c>
    </row>
    <row r="1427" spans="14:16" x14ac:dyDescent="0.3">
      <c r="N1427">
        <v>2014</v>
      </c>
      <c r="O1427">
        <v>123</v>
      </c>
      <c r="P1427">
        <v>1</v>
      </c>
    </row>
    <row r="1428" spans="14:16" x14ac:dyDescent="0.3">
      <c r="N1428">
        <v>2014</v>
      </c>
      <c r="O1428">
        <v>123</v>
      </c>
      <c r="P1428">
        <v>1</v>
      </c>
    </row>
    <row r="1429" spans="14:16" x14ac:dyDescent="0.3">
      <c r="N1429">
        <v>2014</v>
      </c>
      <c r="O1429">
        <v>60</v>
      </c>
      <c r="P1429">
        <v>1</v>
      </c>
    </row>
    <row r="1430" spans="14:16" x14ac:dyDescent="0.3">
      <c r="N1430">
        <v>2014</v>
      </c>
      <c r="O1430">
        <v>60</v>
      </c>
      <c r="P1430">
        <v>1</v>
      </c>
    </row>
    <row r="1431" spans="14:16" x14ac:dyDescent="0.3">
      <c r="N1431">
        <v>2014</v>
      </c>
      <c r="O1431">
        <v>200</v>
      </c>
      <c r="P1431">
        <v>1</v>
      </c>
    </row>
    <row r="1432" spans="14:16" x14ac:dyDescent="0.3">
      <c r="N1432">
        <v>2014</v>
      </c>
      <c r="O1432">
        <v>200</v>
      </c>
      <c r="P1432">
        <v>1</v>
      </c>
    </row>
    <row r="1433" spans="14:16" x14ac:dyDescent="0.3">
      <c r="N1433">
        <v>2014</v>
      </c>
      <c r="O1433">
        <v>470</v>
      </c>
      <c r="P1433">
        <v>1</v>
      </c>
    </row>
    <row r="1434" spans="14:16" x14ac:dyDescent="0.3">
      <c r="N1434">
        <v>2014</v>
      </c>
      <c r="O1434">
        <v>470</v>
      </c>
      <c r="P1434">
        <v>1</v>
      </c>
    </row>
    <row r="1435" spans="14:16" x14ac:dyDescent="0.3">
      <c r="N1435">
        <v>2014</v>
      </c>
      <c r="O1435">
        <v>463</v>
      </c>
      <c r="P1435">
        <v>1</v>
      </c>
    </row>
    <row r="1436" spans="14:16" x14ac:dyDescent="0.3">
      <c r="N1436">
        <v>2014</v>
      </c>
      <c r="O1436">
        <v>229</v>
      </c>
      <c r="P1436">
        <v>1</v>
      </c>
    </row>
    <row r="1437" spans="14:16" x14ac:dyDescent="0.3">
      <c r="N1437">
        <v>2014</v>
      </c>
      <c r="O1437">
        <v>229</v>
      </c>
      <c r="P1437">
        <v>1</v>
      </c>
    </row>
    <row r="1438" spans="14:16" x14ac:dyDescent="0.3">
      <c r="N1438">
        <v>2014</v>
      </c>
      <c r="O1438">
        <v>200</v>
      </c>
      <c r="P1438">
        <v>1</v>
      </c>
    </row>
    <row r="1439" spans="14:16" x14ac:dyDescent="0.3">
      <c r="N1439">
        <v>2014</v>
      </c>
      <c r="O1439">
        <v>200</v>
      </c>
      <c r="P1439">
        <v>1</v>
      </c>
    </row>
    <row r="1440" spans="14:16" x14ac:dyDescent="0.3">
      <c r="N1440">
        <v>2014</v>
      </c>
      <c r="O1440">
        <v>200</v>
      </c>
      <c r="P1440">
        <v>1</v>
      </c>
    </row>
    <row r="1441" spans="14:16" x14ac:dyDescent="0.3">
      <c r="N1441">
        <v>2014</v>
      </c>
      <c r="O1441">
        <v>200</v>
      </c>
      <c r="P1441">
        <v>1</v>
      </c>
    </row>
    <row r="1442" spans="14:16" x14ac:dyDescent="0.3">
      <c r="N1442">
        <v>2014</v>
      </c>
      <c r="O1442">
        <v>158</v>
      </c>
      <c r="P1442">
        <v>1</v>
      </c>
    </row>
    <row r="1443" spans="14:16" x14ac:dyDescent="0.3">
      <c r="N1443">
        <v>2014</v>
      </c>
      <c r="O1443">
        <v>115</v>
      </c>
      <c r="P1443">
        <v>1</v>
      </c>
    </row>
    <row r="1444" spans="14:16" x14ac:dyDescent="0.3">
      <c r="N1444">
        <v>2014</v>
      </c>
      <c r="O1444">
        <v>115</v>
      </c>
      <c r="P1444">
        <v>1</v>
      </c>
    </row>
    <row r="1445" spans="14:16" x14ac:dyDescent="0.3">
      <c r="N1445">
        <v>2014</v>
      </c>
      <c r="O1445">
        <v>390</v>
      </c>
      <c r="P1445">
        <v>1</v>
      </c>
    </row>
    <row r="1446" spans="14:16" x14ac:dyDescent="0.3">
      <c r="N1446">
        <v>2014</v>
      </c>
      <c r="O1446">
        <v>390</v>
      </c>
      <c r="P1446">
        <v>1</v>
      </c>
    </row>
    <row r="1447" spans="14:16" x14ac:dyDescent="0.3">
      <c r="N1447">
        <v>2014</v>
      </c>
      <c r="O1447">
        <v>298</v>
      </c>
      <c r="P1447">
        <v>1</v>
      </c>
    </row>
    <row r="1448" spans="14:16" x14ac:dyDescent="0.3">
      <c r="N1448">
        <v>2014</v>
      </c>
      <c r="O1448">
        <v>298</v>
      </c>
      <c r="P1448">
        <v>1</v>
      </c>
    </row>
    <row r="1449" spans="14:16" x14ac:dyDescent="0.3">
      <c r="N1449">
        <v>2014</v>
      </c>
      <c r="O1449">
        <v>244</v>
      </c>
      <c r="P1449">
        <v>1</v>
      </c>
    </row>
    <row r="1450" spans="14:16" x14ac:dyDescent="0.3">
      <c r="N1450">
        <v>2014</v>
      </c>
      <c r="O1450">
        <v>260</v>
      </c>
      <c r="P1450">
        <v>1</v>
      </c>
    </row>
    <row r="1451" spans="14:16" x14ac:dyDescent="0.3">
      <c r="N1451">
        <v>2014</v>
      </c>
      <c r="O1451">
        <v>458</v>
      </c>
      <c r="P1451">
        <v>1</v>
      </c>
    </row>
    <row r="1452" spans="14:16" x14ac:dyDescent="0.3">
      <c r="N1452">
        <v>2014</v>
      </c>
      <c r="O1452">
        <v>350</v>
      </c>
      <c r="P1452">
        <v>1</v>
      </c>
    </row>
    <row r="1453" spans="14:16" x14ac:dyDescent="0.3">
      <c r="N1453">
        <v>2014</v>
      </c>
      <c r="O1453">
        <v>350</v>
      </c>
      <c r="P1453">
        <v>1</v>
      </c>
    </row>
    <row r="1454" spans="14:16" x14ac:dyDescent="0.3">
      <c r="N1454">
        <v>2014</v>
      </c>
      <c r="O1454">
        <v>400</v>
      </c>
      <c r="P1454">
        <v>1</v>
      </c>
    </row>
    <row r="1455" spans="14:16" x14ac:dyDescent="0.3">
      <c r="N1455">
        <v>2014</v>
      </c>
      <c r="O1455">
        <v>400</v>
      </c>
      <c r="P1455">
        <v>1</v>
      </c>
    </row>
    <row r="1456" spans="14:16" x14ac:dyDescent="0.3">
      <c r="N1456">
        <v>2014</v>
      </c>
      <c r="O1456">
        <v>400</v>
      </c>
      <c r="P1456">
        <v>1</v>
      </c>
    </row>
    <row r="1457" spans="14:16" x14ac:dyDescent="0.3">
      <c r="N1457">
        <v>2014</v>
      </c>
      <c r="O1457">
        <v>750</v>
      </c>
      <c r="P1457">
        <v>1</v>
      </c>
    </row>
    <row r="1458" spans="14:16" x14ac:dyDescent="0.3">
      <c r="N1458">
        <v>2014</v>
      </c>
      <c r="O1458">
        <v>430</v>
      </c>
      <c r="P1458">
        <v>1</v>
      </c>
    </row>
    <row r="1459" spans="14:16" x14ac:dyDescent="0.3">
      <c r="N1459">
        <v>2014</v>
      </c>
      <c r="O1459">
        <v>430</v>
      </c>
      <c r="P1459">
        <v>1</v>
      </c>
    </row>
    <row r="1460" spans="14:16" x14ac:dyDescent="0.3">
      <c r="N1460">
        <v>2014</v>
      </c>
      <c r="O1460">
        <v>120</v>
      </c>
      <c r="P1460">
        <v>1</v>
      </c>
    </row>
    <row r="1461" spans="14:16" x14ac:dyDescent="0.3">
      <c r="N1461">
        <v>2014</v>
      </c>
      <c r="O1461">
        <v>300</v>
      </c>
      <c r="P1461">
        <v>1</v>
      </c>
    </row>
    <row r="1462" spans="14:16" x14ac:dyDescent="0.3">
      <c r="N1462">
        <v>2014</v>
      </c>
      <c r="O1462">
        <v>800</v>
      </c>
      <c r="P1462">
        <v>1</v>
      </c>
    </row>
    <row r="1463" spans="14:16" x14ac:dyDescent="0.3">
      <c r="N1463">
        <v>2014</v>
      </c>
      <c r="O1463">
        <v>800</v>
      </c>
      <c r="P1463">
        <v>1</v>
      </c>
    </row>
    <row r="1464" spans="14:16" x14ac:dyDescent="0.3">
      <c r="N1464">
        <v>2014</v>
      </c>
      <c r="O1464">
        <v>400</v>
      </c>
      <c r="P1464">
        <v>1</v>
      </c>
    </row>
    <row r="1465" spans="14:16" x14ac:dyDescent="0.3">
      <c r="N1465">
        <v>2014</v>
      </c>
      <c r="O1465">
        <v>747</v>
      </c>
      <c r="P1465">
        <v>1</v>
      </c>
    </row>
    <row r="1466" spans="14:16" x14ac:dyDescent="0.3">
      <c r="N1466">
        <v>2014</v>
      </c>
      <c r="O1466">
        <v>567</v>
      </c>
      <c r="P1466">
        <v>1</v>
      </c>
    </row>
    <row r="1467" spans="14:16" x14ac:dyDescent="0.3">
      <c r="N1467">
        <v>2014</v>
      </c>
      <c r="O1467">
        <v>404</v>
      </c>
      <c r="P1467">
        <v>1</v>
      </c>
    </row>
    <row r="1468" spans="14:16" x14ac:dyDescent="0.3">
      <c r="N1468">
        <v>2014</v>
      </c>
      <c r="O1468">
        <v>683</v>
      </c>
      <c r="P1468">
        <v>1</v>
      </c>
    </row>
    <row r="1469" spans="14:16" x14ac:dyDescent="0.3">
      <c r="N1469">
        <v>2014</v>
      </c>
      <c r="O1469">
        <v>683</v>
      </c>
      <c r="P1469">
        <v>1</v>
      </c>
    </row>
    <row r="1470" spans="14:16" x14ac:dyDescent="0.3">
      <c r="N1470">
        <v>2014</v>
      </c>
      <c r="O1470">
        <v>683</v>
      </c>
      <c r="P1470">
        <v>1</v>
      </c>
    </row>
    <row r="1471" spans="14:16" x14ac:dyDescent="0.3">
      <c r="N1471">
        <v>2014</v>
      </c>
      <c r="O1471">
        <v>683</v>
      </c>
      <c r="P1471">
        <v>1</v>
      </c>
    </row>
    <row r="1472" spans="14:16" x14ac:dyDescent="0.3">
      <c r="N1472">
        <v>2014</v>
      </c>
      <c r="O1472">
        <v>683</v>
      </c>
      <c r="P1472">
        <v>1</v>
      </c>
    </row>
    <row r="1473" spans="14:16" x14ac:dyDescent="0.3">
      <c r="N1473">
        <v>2014</v>
      </c>
      <c r="O1473">
        <v>450</v>
      </c>
      <c r="P1473">
        <v>1</v>
      </c>
    </row>
    <row r="1474" spans="14:16" x14ac:dyDescent="0.3">
      <c r="N1474">
        <v>2014</v>
      </c>
      <c r="O1474">
        <v>450</v>
      </c>
      <c r="P1474">
        <v>1</v>
      </c>
    </row>
    <row r="1475" spans="14:16" x14ac:dyDescent="0.3">
      <c r="N1475">
        <v>2014</v>
      </c>
      <c r="O1475">
        <v>450</v>
      </c>
      <c r="P1475">
        <v>1</v>
      </c>
    </row>
    <row r="1476" spans="14:16" x14ac:dyDescent="0.3">
      <c r="N1476">
        <v>2014</v>
      </c>
      <c r="O1476">
        <v>450</v>
      </c>
      <c r="P1476">
        <v>1</v>
      </c>
    </row>
    <row r="1477" spans="14:16" x14ac:dyDescent="0.3">
      <c r="N1477">
        <v>2014</v>
      </c>
      <c r="O1477">
        <v>450</v>
      </c>
      <c r="P1477">
        <v>1</v>
      </c>
    </row>
    <row r="1478" spans="14:16" x14ac:dyDescent="0.3">
      <c r="N1478">
        <v>2014</v>
      </c>
      <c r="O1478">
        <v>417</v>
      </c>
      <c r="P1478">
        <v>1</v>
      </c>
    </row>
    <row r="1479" spans="14:16" x14ac:dyDescent="0.3">
      <c r="N1479">
        <v>2014</v>
      </c>
      <c r="O1479">
        <v>834</v>
      </c>
      <c r="P1479">
        <v>1</v>
      </c>
    </row>
    <row r="1480" spans="14:16" x14ac:dyDescent="0.3">
      <c r="N1480">
        <v>2014</v>
      </c>
      <c r="O1480">
        <v>415</v>
      </c>
      <c r="P1480">
        <v>1</v>
      </c>
    </row>
    <row r="1481" spans="14:16" x14ac:dyDescent="0.3">
      <c r="N1481">
        <v>2014</v>
      </c>
      <c r="O1481">
        <v>420</v>
      </c>
      <c r="P1481">
        <v>1</v>
      </c>
    </row>
    <row r="1482" spans="14:16" x14ac:dyDescent="0.3">
      <c r="N1482">
        <v>2014</v>
      </c>
      <c r="O1482">
        <v>420</v>
      </c>
      <c r="P1482">
        <v>1</v>
      </c>
    </row>
    <row r="1483" spans="14:16" x14ac:dyDescent="0.3">
      <c r="N1483">
        <v>2014</v>
      </c>
      <c r="O1483">
        <v>780</v>
      </c>
      <c r="P1483">
        <v>1</v>
      </c>
    </row>
    <row r="1484" spans="14:16" x14ac:dyDescent="0.3">
      <c r="N1484">
        <v>2014</v>
      </c>
      <c r="O1484">
        <v>780</v>
      </c>
      <c r="P1484">
        <v>1</v>
      </c>
    </row>
    <row r="1485" spans="14:16" x14ac:dyDescent="0.3">
      <c r="N1485">
        <v>2014</v>
      </c>
      <c r="O1485">
        <v>868</v>
      </c>
      <c r="P1485">
        <v>1</v>
      </c>
    </row>
    <row r="1486" spans="14:16" x14ac:dyDescent="0.3">
      <c r="N1486">
        <v>2014</v>
      </c>
      <c r="O1486">
        <v>948</v>
      </c>
      <c r="P1486">
        <v>1</v>
      </c>
    </row>
    <row r="1487" spans="14:16" x14ac:dyDescent="0.3">
      <c r="N1487">
        <v>2014</v>
      </c>
      <c r="O1487">
        <v>946</v>
      </c>
      <c r="P1487">
        <v>1</v>
      </c>
    </row>
    <row r="1488" spans="14:16" x14ac:dyDescent="0.3">
      <c r="N1488">
        <v>2014</v>
      </c>
      <c r="O1488">
        <v>823.5</v>
      </c>
      <c r="P1488">
        <v>1</v>
      </c>
    </row>
    <row r="1489" spans="14:16" x14ac:dyDescent="0.3">
      <c r="N1489">
        <v>2014</v>
      </c>
      <c r="O1489">
        <v>823.5</v>
      </c>
      <c r="P1489">
        <v>1</v>
      </c>
    </row>
    <row r="1490" spans="14:16" x14ac:dyDescent="0.3">
      <c r="N1490">
        <v>2014</v>
      </c>
      <c r="O1490">
        <v>427</v>
      </c>
      <c r="P1490">
        <v>1</v>
      </c>
    </row>
    <row r="1491" spans="14:16" x14ac:dyDescent="0.3">
      <c r="N1491">
        <v>2014</v>
      </c>
      <c r="O1491">
        <v>65</v>
      </c>
      <c r="P1491">
        <v>1</v>
      </c>
    </row>
    <row r="1492" spans="14:16" x14ac:dyDescent="0.3">
      <c r="N1492">
        <v>2014</v>
      </c>
      <c r="O1492">
        <v>427</v>
      </c>
      <c r="P1492">
        <v>1</v>
      </c>
    </row>
    <row r="1493" spans="14:16" x14ac:dyDescent="0.3">
      <c r="N1493">
        <v>2014</v>
      </c>
      <c r="O1493">
        <v>847</v>
      </c>
      <c r="P1493">
        <v>1</v>
      </c>
    </row>
    <row r="1494" spans="14:16" x14ac:dyDescent="0.3">
      <c r="N1494">
        <v>2014</v>
      </c>
      <c r="O1494">
        <v>32.6</v>
      </c>
      <c r="P1494">
        <v>1</v>
      </c>
    </row>
    <row r="1495" spans="14:16" x14ac:dyDescent="0.3">
      <c r="N1495">
        <v>2014</v>
      </c>
      <c r="O1495">
        <v>30</v>
      </c>
      <c r="P1495">
        <v>1</v>
      </c>
    </row>
    <row r="1496" spans="14:16" x14ac:dyDescent="0.3">
      <c r="N1496">
        <v>2014</v>
      </c>
      <c r="O1496">
        <v>36</v>
      </c>
      <c r="P1496">
        <v>1</v>
      </c>
    </row>
    <row r="1497" spans="14:16" x14ac:dyDescent="0.3">
      <c r="N1497">
        <v>2014</v>
      </c>
      <c r="O1497">
        <v>88</v>
      </c>
      <c r="P1497">
        <v>1</v>
      </c>
    </row>
    <row r="1498" spans="14:16" x14ac:dyDescent="0.3">
      <c r="N1498">
        <v>2014</v>
      </c>
      <c r="O1498">
        <v>49.5</v>
      </c>
      <c r="P1498">
        <v>1</v>
      </c>
    </row>
    <row r="1499" spans="14:16" x14ac:dyDescent="0.3">
      <c r="N1499">
        <v>2014</v>
      </c>
      <c r="O1499">
        <v>421</v>
      </c>
      <c r="P1499">
        <v>1</v>
      </c>
    </row>
    <row r="1500" spans="14:16" x14ac:dyDescent="0.3">
      <c r="N1500">
        <v>2014</v>
      </c>
      <c r="O1500">
        <v>134</v>
      </c>
      <c r="P1500">
        <v>1</v>
      </c>
    </row>
    <row r="1501" spans="14:16" x14ac:dyDescent="0.3">
      <c r="N1501">
        <v>2014</v>
      </c>
      <c r="O1501">
        <v>450</v>
      </c>
      <c r="P1501">
        <v>1</v>
      </c>
    </row>
    <row r="1502" spans="14:16" x14ac:dyDescent="0.3">
      <c r="N1502">
        <v>2014</v>
      </c>
      <c r="O1502">
        <v>110</v>
      </c>
      <c r="P1502">
        <v>1</v>
      </c>
    </row>
    <row r="1503" spans="14:16" x14ac:dyDescent="0.3">
      <c r="N1503">
        <v>2014</v>
      </c>
      <c r="O1503">
        <v>230</v>
      </c>
      <c r="P1503">
        <v>1</v>
      </c>
    </row>
    <row r="1504" spans="14:16" x14ac:dyDescent="0.3">
      <c r="N1504">
        <v>2014</v>
      </c>
      <c r="O1504">
        <v>110</v>
      </c>
      <c r="P1504">
        <v>1</v>
      </c>
    </row>
    <row r="1505" spans="14:16" x14ac:dyDescent="0.3">
      <c r="N1505">
        <v>2014</v>
      </c>
      <c r="O1505">
        <v>110</v>
      </c>
      <c r="P1505">
        <v>1</v>
      </c>
    </row>
    <row r="1506" spans="14:16" x14ac:dyDescent="0.3">
      <c r="N1506">
        <v>2014</v>
      </c>
      <c r="O1506">
        <v>236</v>
      </c>
      <c r="P1506">
        <v>1</v>
      </c>
    </row>
    <row r="1507" spans="14:16" x14ac:dyDescent="0.3">
      <c r="N1507">
        <v>2014</v>
      </c>
      <c r="O1507">
        <v>111</v>
      </c>
      <c r="P1507">
        <v>1</v>
      </c>
    </row>
    <row r="1508" spans="14:16" x14ac:dyDescent="0.3">
      <c r="N1508">
        <v>2014</v>
      </c>
      <c r="O1508">
        <v>111</v>
      </c>
      <c r="P1508">
        <v>1</v>
      </c>
    </row>
    <row r="1509" spans="14:16" x14ac:dyDescent="0.3">
      <c r="N1509">
        <v>2014</v>
      </c>
      <c r="O1509">
        <v>413</v>
      </c>
      <c r="P1509">
        <v>1</v>
      </c>
    </row>
    <row r="1510" spans="14:16" x14ac:dyDescent="0.3">
      <c r="N1510">
        <v>2014</v>
      </c>
      <c r="O1510">
        <v>172</v>
      </c>
      <c r="P1510">
        <v>1</v>
      </c>
    </row>
    <row r="1511" spans="14:16" x14ac:dyDescent="0.3">
      <c r="N1511">
        <v>2014</v>
      </c>
      <c r="O1511">
        <v>172</v>
      </c>
      <c r="P1511">
        <v>1</v>
      </c>
    </row>
    <row r="1512" spans="14:16" x14ac:dyDescent="0.3">
      <c r="N1512">
        <v>2014</v>
      </c>
      <c r="O1512">
        <v>457</v>
      </c>
      <c r="P1512">
        <v>1</v>
      </c>
    </row>
    <row r="1513" spans="14:16" x14ac:dyDescent="0.3">
      <c r="N1513">
        <v>2014</v>
      </c>
      <c r="O1513">
        <v>165</v>
      </c>
      <c r="P1513">
        <v>1</v>
      </c>
    </row>
    <row r="1514" spans="14:16" x14ac:dyDescent="0.3">
      <c r="N1514">
        <v>2014</v>
      </c>
      <c r="O1514">
        <v>220</v>
      </c>
      <c r="P1514">
        <v>1</v>
      </c>
    </row>
    <row r="1515" spans="14:16" x14ac:dyDescent="0.3">
      <c r="N1515">
        <v>2014</v>
      </c>
      <c r="O1515">
        <v>110</v>
      </c>
      <c r="P1515">
        <v>1</v>
      </c>
    </row>
    <row r="1516" spans="14:16" x14ac:dyDescent="0.3">
      <c r="N1516">
        <v>2014</v>
      </c>
      <c r="O1516">
        <v>422.5</v>
      </c>
      <c r="P1516">
        <v>1</v>
      </c>
    </row>
    <row r="1517" spans="14:16" x14ac:dyDescent="0.3">
      <c r="N1517">
        <v>2014</v>
      </c>
      <c r="O1517">
        <v>422.5</v>
      </c>
      <c r="P1517">
        <v>1</v>
      </c>
    </row>
    <row r="1518" spans="14:16" x14ac:dyDescent="0.3">
      <c r="N1518">
        <v>2014</v>
      </c>
      <c r="O1518">
        <v>121</v>
      </c>
      <c r="P1518">
        <v>1</v>
      </c>
    </row>
    <row r="1519" spans="14:16" x14ac:dyDescent="0.3">
      <c r="N1519">
        <v>2014</v>
      </c>
      <c r="O1519">
        <v>121</v>
      </c>
      <c r="P1519">
        <v>1</v>
      </c>
    </row>
    <row r="1520" spans="14:16" x14ac:dyDescent="0.3">
      <c r="N1520">
        <v>2014</v>
      </c>
      <c r="O1520">
        <v>152</v>
      </c>
      <c r="P1520">
        <v>1</v>
      </c>
    </row>
    <row r="1521" spans="14:16" x14ac:dyDescent="0.3">
      <c r="N1521">
        <v>2014</v>
      </c>
      <c r="O1521">
        <v>190</v>
      </c>
      <c r="P1521">
        <v>1</v>
      </c>
    </row>
    <row r="1522" spans="14:16" x14ac:dyDescent="0.3">
      <c r="N1522">
        <v>2015</v>
      </c>
      <c r="O1522">
        <v>460</v>
      </c>
      <c r="P1522">
        <v>1</v>
      </c>
    </row>
    <row r="1523" spans="14:16" x14ac:dyDescent="0.3">
      <c r="N1523">
        <v>2015</v>
      </c>
      <c r="O1523">
        <v>750</v>
      </c>
      <c r="P1523">
        <v>1</v>
      </c>
    </row>
    <row r="1524" spans="14:16" x14ac:dyDescent="0.3">
      <c r="N1524">
        <v>2015</v>
      </c>
      <c r="O1524">
        <v>750</v>
      </c>
      <c r="P1524">
        <v>1</v>
      </c>
    </row>
    <row r="1525" spans="14:16" x14ac:dyDescent="0.3">
      <c r="N1525">
        <v>2015</v>
      </c>
      <c r="O1525">
        <v>750</v>
      </c>
      <c r="P1525">
        <v>1</v>
      </c>
    </row>
    <row r="1526" spans="14:16" x14ac:dyDescent="0.3">
      <c r="N1526">
        <v>2015</v>
      </c>
      <c r="O1526">
        <v>180</v>
      </c>
      <c r="P1526">
        <v>1</v>
      </c>
    </row>
    <row r="1527" spans="14:16" x14ac:dyDescent="0.3">
      <c r="N1527">
        <v>2015</v>
      </c>
      <c r="O1527">
        <v>377</v>
      </c>
      <c r="P1527">
        <v>1</v>
      </c>
    </row>
    <row r="1528" spans="14:16" x14ac:dyDescent="0.3">
      <c r="N1528">
        <v>2015</v>
      </c>
      <c r="O1528">
        <v>377</v>
      </c>
      <c r="P1528">
        <v>1</v>
      </c>
    </row>
    <row r="1529" spans="14:16" x14ac:dyDescent="0.3">
      <c r="N1529">
        <v>2015</v>
      </c>
      <c r="O1529">
        <v>424</v>
      </c>
      <c r="P1529">
        <v>1</v>
      </c>
    </row>
    <row r="1530" spans="14:16" x14ac:dyDescent="0.3">
      <c r="N1530">
        <v>2015</v>
      </c>
      <c r="O1530">
        <v>249</v>
      </c>
      <c r="P1530">
        <v>1</v>
      </c>
    </row>
    <row r="1531" spans="14:16" x14ac:dyDescent="0.3">
      <c r="N1531">
        <v>2015</v>
      </c>
      <c r="O1531">
        <v>204</v>
      </c>
      <c r="P1531">
        <v>1</v>
      </c>
    </row>
    <row r="1532" spans="14:16" x14ac:dyDescent="0.3">
      <c r="N1532">
        <v>2015</v>
      </c>
      <c r="O1532">
        <v>313</v>
      </c>
      <c r="P1532">
        <v>1</v>
      </c>
    </row>
    <row r="1533" spans="14:16" x14ac:dyDescent="0.3">
      <c r="N1533">
        <v>2015</v>
      </c>
      <c r="O1533">
        <v>409</v>
      </c>
      <c r="P1533">
        <v>1</v>
      </c>
    </row>
    <row r="1534" spans="14:16" x14ac:dyDescent="0.3">
      <c r="N1534">
        <v>2015</v>
      </c>
      <c r="O1534">
        <v>220</v>
      </c>
      <c r="P1534">
        <v>1</v>
      </c>
    </row>
    <row r="1535" spans="14:16" x14ac:dyDescent="0.3">
      <c r="N1535">
        <v>2015</v>
      </c>
      <c r="O1535">
        <v>579</v>
      </c>
      <c r="P1535">
        <v>1</v>
      </c>
    </row>
    <row r="1536" spans="14:16" x14ac:dyDescent="0.3">
      <c r="N1536">
        <v>2015</v>
      </c>
      <c r="O1536">
        <v>773</v>
      </c>
      <c r="P1536">
        <v>1</v>
      </c>
    </row>
    <row r="1537" spans="14:16" x14ac:dyDescent="0.3">
      <c r="N1537">
        <v>2015</v>
      </c>
      <c r="O1537">
        <v>195</v>
      </c>
      <c r="P1537">
        <v>1</v>
      </c>
    </row>
    <row r="1538" spans="14:16" x14ac:dyDescent="0.3">
      <c r="N1538">
        <v>2015</v>
      </c>
      <c r="O1538">
        <v>225</v>
      </c>
      <c r="P1538">
        <v>1</v>
      </c>
    </row>
    <row r="1539" spans="14:16" x14ac:dyDescent="0.3">
      <c r="N1539">
        <v>2015</v>
      </c>
      <c r="O1539">
        <v>225</v>
      </c>
      <c r="P1539">
        <v>1</v>
      </c>
    </row>
    <row r="1540" spans="14:16" x14ac:dyDescent="0.3">
      <c r="N1540">
        <v>2015</v>
      </c>
      <c r="O1540">
        <v>341</v>
      </c>
      <c r="P1540">
        <v>1</v>
      </c>
    </row>
    <row r="1541" spans="14:16" x14ac:dyDescent="0.3">
      <c r="N1541">
        <v>2015</v>
      </c>
      <c r="O1541">
        <v>305</v>
      </c>
      <c r="P1541">
        <v>1</v>
      </c>
    </row>
    <row r="1542" spans="14:16" x14ac:dyDescent="0.3">
      <c r="N1542">
        <v>2015</v>
      </c>
      <c r="O1542">
        <v>180</v>
      </c>
      <c r="P1542">
        <v>1</v>
      </c>
    </row>
    <row r="1543" spans="14:16" x14ac:dyDescent="0.3">
      <c r="N1543">
        <v>2015</v>
      </c>
      <c r="O1543">
        <v>180</v>
      </c>
      <c r="P1543">
        <v>1</v>
      </c>
    </row>
    <row r="1544" spans="14:16" x14ac:dyDescent="0.3">
      <c r="N1544">
        <v>2015</v>
      </c>
      <c r="O1544">
        <v>200</v>
      </c>
      <c r="P1544">
        <v>1</v>
      </c>
    </row>
    <row r="1545" spans="14:16" x14ac:dyDescent="0.3">
      <c r="N1545">
        <v>2015</v>
      </c>
      <c r="O1545">
        <v>200</v>
      </c>
      <c r="P1545">
        <v>1</v>
      </c>
    </row>
    <row r="1546" spans="14:16" x14ac:dyDescent="0.3">
      <c r="N1546">
        <v>2015</v>
      </c>
      <c r="O1546">
        <v>480</v>
      </c>
      <c r="P1546">
        <v>1</v>
      </c>
    </row>
    <row r="1547" spans="14:16" x14ac:dyDescent="0.3">
      <c r="N1547">
        <v>2015</v>
      </c>
      <c r="O1547">
        <v>480</v>
      </c>
      <c r="P1547">
        <v>1</v>
      </c>
    </row>
    <row r="1548" spans="14:16" x14ac:dyDescent="0.3">
      <c r="N1548">
        <v>2015</v>
      </c>
      <c r="O1548">
        <v>203</v>
      </c>
      <c r="P1548">
        <v>1</v>
      </c>
    </row>
    <row r="1549" spans="14:16" x14ac:dyDescent="0.3">
      <c r="N1549">
        <v>2015</v>
      </c>
      <c r="O1549">
        <v>203</v>
      </c>
      <c r="P1549">
        <v>1</v>
      </c>
    </row>
    <row r="1550" spans="14:16" x14ac:dyDescent="0.3">
      <c r="N1550">
        <v>2015</v>
      </c>
      <c r="O1550">
        <v>475</v>
      </c>
      <c r="P1550">
        <v>1</v>
      </c>
    </row>
    <row r="1551" spans="14:16" x14ac:dyDescent="0.3">
      <c r="N1551">
        <v>2015</v>
      </c>
      <c r="O1551">
        <v>475</v>
      </c>
      <c r="P1551">
        <v>1</v>
      </c>
    </row>
    <row r="1552" spans="14:16" x14ac:dyDescent="0.3">
      <c r="N1552">
        <v>2015</v>
      </c>
      <c r="O1552">
        <v>430</v>
      </c>
      <c r="P1552">
        <v>1</v>
      </c>
    </row>
    <row r="1553" spans="14:16" x14ac:dyDescent="0.3">
      <c r="N1553">
        <v>2015</v>
      </c>
      <c r="O1553">
        <v>430</v>
      </c>
      <c r="P1553">
        <v>1</v>
      </c>
    </row>
    <row r="1554" spans="14:16" x14ac:dyDescent="0.3">
      <c r="N1554">
        <v>2015</v>
      </c>
      <c r="O1554">
        <v>185</v>
      </c>
      <c r="P1554">
        <v>1</v>
      </c>
    </row>
    <row r="1555" spans="14:16" x14ac:dyDescent="0.3">
      <c r="N1555">
        <v>2015</v>
      </c>
      <c r="O1555">
        <v>60</v>
      </c>
      <c r="P1555">
        <v>1</v>
      </c>
    </row>
    <row r="1556" spans="14:16" x14ac:dyDescent="0.3">
      <c r="N1556">
        <v>2015</v>
      </c>
      <c r="O1556">
        <v>60</v>
      </c>
      <c r="P1556">
        <v>1</v>
      </c>
    </row>
    <row r="1557" spans="14:16" x14ac:dyDescent="0.3">
      <c r="N1557">
        <v>2015</v>
      </c>
      <c r="O1557">
        <v>430</v>
      </c>
      <c r="P1557">
        <v>1</v>
      </c>
    </row>
    <row r="1558" spans="14:16" x14ac:dyDescent="0.3">
      <c r="N1558">
        <v>2015</v>
      </c>
      <c r="O1558">
        <v>430</v>
      </c>
      <c r="P1558">
        <v>1</v>
      </c>
    </row>
    <row r="1559" spans="14:16" x14ac:dyDescent="0.3">
      <c r="N1559">
        <v>2015</v>
      </c>
      <c r="O1559">
        <v>200</v>
      </c>
      <c r="P1559">
        <v>1</v>
      </c>
    </row>
    <row r="1560" spans="14:16" x14ac:dyDescent="0.3">
      <c r="N1560">
        <v>2015</v>
      </c>
      <c r="O1560">
        <v>200</v>
      </c>
      <c r="P1560">
        <v>1</v>
      </c>
    </row>
    <row r="1561" spans="14:16" x14ac:dyDescent="0.3">
      <c r="N1561">
        <v>2015</v>
      </c>
      <c r="O1561">
        <v>264</v>
      </c>
      <c r="P1561">
        <v>1</v>
      </c>
    </row>
    <row r="1562" spans="14:16" x14ac:dyDescent="0.3">
      <c r="N1562">
        <v>2015</v>
      </c>
      <c r="O1562">
        <v>951</v>
      </c>
      <c r="P1562">
        <v>1</v>
      </c>
    </row>
    <row r="1563" spans="14:16" x14ac:dyDescent="0.3">
      <c r="N1563">
        <v>2015</v>
      </c>
      <c r="O1563">
        <v>350</v>
      </c>
      <c r="P1563">
        <v>1</v>
      </c>
    </row>
    <row r="1564" spans="14:16" x14ac:dyDescent="0.3">
      <c r="N1564">
        <v>2015</v>
      </c>
      <c r="O1564">
        <v>350</v>
      </c>
      <c r="P1564">
        <v>1</v>
      </c>
    </row>
    <row r="1565" spans="14:16" x14ac:dyDescent="0.3">
      <c r="N1565">
        <v>2015</v>
      </c>
      <c r="O1565">
        <v>185</v>
      </c>
      <c r="P1565">
        <v>1</v>
      </c>
    </row>
    <row r="1566" spans="14:16" x14ac:dyDescent="0.3">
      <c r="N1566">
        <v>2015</v>
      </c>
      <c r="O1566">
        <v>420</v>
      </c>
      <c r="P1566">
        <v>1</v>
      </c>
    </row>
    <row r="1567" spans="14:16" x14ac:dyDescent="0.3">
      <c r="N1567">
        <v>2015</v>
      </c>
      <c r="O1567">
        <v>420</v>
      </c>
      <c r="P1567">
        <v>1</v>
      </c>
    </row>
    <row r="1568" spans="14:16" x14ac:dyDescent="0.3">
      <c r="N1568">
        <v>2015</v>
      </c>
      <c r="O1568">
        <v>230</v>
      </c>
      <c r="P1568">
        <v>1</v>
      </c>
    </row>
    <row r="1569" spans="14:16" x14ac:dyDescent="0.3">
      <c r="N1569">
        <v>2015</v>
      </c>
      <c r="O1569">
        <v>135</v>
      </c>
      <c r="P1569">
        <v>1</v>
      </c>
    </row>
    <row r="1570" spans="14:16" x14ac:dyDescent="0.3">
      <c r="N1570">
        <v>2015</v>
      </c>
      <c r="O1570">
        <v>55</v>
      </c>
      <c r="P1570">
        <v>1</v>
      </c>
    </row>
    <row r="1571" spans="14:16" x14ac:dyDescent="0.3">
      <c r="N1571">
        <v>2015</v>
      </c>
      <c r="O1571">
        <v>120</v>
      </c>
      <c r="P1571">
        <v>1</v>
      </c>
    </row>
    <row r="1572" spans="14:16" x14ac:dyDescent="0.3">
      <c r="N1572">
        <v>2015</v>
      </c>
      <c r="O1572">
        <v>450</v>
      </c>
      <c r="P1572">
        <v>1</v>
      </c>
    </row>
    <row r="1573" spans="14:16" x14ac:dyDescent="0.3">
      <c r="N1573">
        <v>2015</v>
      </c>
      <c r="O1573">
        <v>450</v>
      </c>
      <c r="P1573">
        <v>1</v>
      </c>
    </row>
    <row r="1574" spans="14:16" x14ac:dyDescent="0.3">
      <c r="N1574">
        <v>2015</v>
      </c>
      <c r="O1574">
        <v>143.68</v>
      </c>
      <c r="P1574">
        <v>1</v>
      </c>
    </row>
    <row r="1575" spans="14:16" x14ac:dyDescent="0.3">
      <c r="N1575">
        <v>2015</v>
      </c>
      <c r="O1575">
        <v>429</v>
      </c>
      <c r="P1575">
        <v>1</v>
      </c>
    </row>
    <row r="1576" spans="14:16" x14ac:dyDescent="0.3">
      <c r="N1576">
        <v>2015</v>
      </c>
      <c r="O1576">
        <v>750</v>
      </c>
      <c r="P1576">
        <v>1</v>
      </c>
    </row>
    <row r="1577" spans="14:16" x14ac:dyDescent="0.3">
      <c r="N1577">
        <v>2015</v>
      </c>
      <c r="O1577">
        <v>248</v>
      </c>
      <c r="P1577">
        <v>1</v>
      </c>
    </row>
    <row r="1578" spans="14:16" x14ac:dyDescent="0.3">
      <c r="N1578">
        <v>2015</v>
      </c>
      <c r="O1578">
        <v>683</v>
      </c>
      <c r="P1578">
        <v>1</v>
      </c>
    </row>
    <row r="1579" spans="14:16" x14ac:dyDescent="0.3">
      <c r="N1579">
        <v>2015</v>
      </c>
      <c r="O1579">
        <v>352</v>
      </c>
      <c r="P1579">
        <v>1</v>
      </c>
    </row>
    <row r="1580" spans="14:16" x14ac:dyDescent="0.3">
      <c r="N1580">
        <v>2015</v>
      </c>
      <c r="O1580">
        <v>352</v>
      </c>
      <c r="P1580">
        <v>1</v>
      </c>
    </row>
    <row r="1581" spans="14:16" x14ac:dyDescent="0.3">
      <c r="N1581">
        <v>2015</v>
      </c>
      <c r="O1581">
        <v>352</v>
      </c>
      <c r="P1581">
        <v>1</v>
      </c>
    </row>
    <row r="1582" spans="14:16" x14ac:dyDescent="0.3">
      <c r="N1582">
        <v>2015</v>
      </c>
      <c r="O1582">
        <v>1087.5</v>
      </c>
      <c r="P1582">
        <v>1</v>
      </c>
    </row>
    <row r="1583" spans="14:16" x14ac:dyDescent="0.3">
      <c r="N1583">
        <v>2015</v>
      </c>
      <c r="O1583">
        <v>858</v>
      </c>
      <c r="P1583">
        <v>1</v>
      </c>
    </row>
    <row r="1584" spans="14:16" x14ac:dyDescent="0.3">
      <c r="N1584">
        <v>2015</v>
      </c>
      <c r="O1584">
        <v>858</v>
      </c>
      <c r="P1584">
        <v>1</v>
      </c>
    </row>
    <row r="1585" spans="14:16" x14ac:dyDescent="0.3">
      <c r="N1585">
        <v>2015</v>
      </c>
      <c r="O1585">
        <v>420</v>
      </c>
      <c r="P1585">
        <v>1</v>
      </c>
    </row>
    <row r="1586" spans="14:16" x14ac:dyDescent="0.3">
      <c r="N1586">
        <v>2015</v>
      </c>
      <c r="O1586">
        <v>370</v>
      </c>
      <c r="P1586">
        <v>1</v>
      </c>
    </row>
    <row r="1587" spans="14:16" x14ac:dyDescent="0.3">
      <c r="N1587">
        <v>2015</v>
      </c>
      <c r="O1587">
        <v>163</v>
      </c>
      <c r="P1587">
        <v>1</v>
      </c>
    </row>
    <row r="1588" spans="14:16" x14ac:dyDescent="0.3">
      <c r="N1588">
        <v>2015</v>
      </c>
      <c r="O1588">
        <v>134</v>
      </c>
      <c r="P1588">
        <v>1</v>
      </c>
    </row>
    <row r="1589" spans="14:16" x14ac:dyDescent="0.3">
      <c r="N1589">
        <v>2015</v>
      </c>
      <c r="O1589">
        <v>406</v>
      </c>
      <c r="P1589">
        <v>1</v>
      </c>
    </row>
    <row r="1590" spans="14:16" x14ac:dyDescent="0.3">
      <c r="N1590">
        <v>2015</v>
      </c>
      <c r="O1590">
        <v>406</v>
      </c>
      <c r="P1590">
        <v>1</v>
      </c>
    </row>
    <row r="1591" spans="14:16" x14ac:dyDescent="0.3">
      <c r="N1591">
        <v>2015</v>
      </c>
      <c r="O1591">
        <v>460</v>
      </c>
      <c r="P1591">
        <v>1</v>
      </c>
    </row>
    <row r="1592" spans="14:16" x14ac:dyDescent="0.3">
      <c r="N1592">
        <v>2015</v>
      </c>
      <c r="O1592">
        <v>61</v>
      </c>
      <c r="P1592">
        <v>1</v>
      </c>
    </row>
    <row r="1593" spans="14:16" x14ac:dyDescent="0.3">
      <c r="N1593">
        <v>2015</v>
      </c>
      <c r="O1593">
        <v>153</v>
      </c>
      <c r="P1593">
        <v>1</v>
      </c>
    </row>
    <row r="1594" spans="14:16" x14ac:dyDescent="0.3">
      <c r="N1594">
        <v>2015</v>
      </c>
      <c r="O1594">
        <v>212</v>
      </c>
      <c r="P1594">
        <v>1</v>
      </c>
    </row>
    <row r="1595" spans="14:16" x14ac:dyDescent="0.3">
      <c r="N1595">
        <v>2015</v>
      </c>
      <c r="O1595">
        <v>445</v>
      </c>
      <c r="P1595">
        <v>1</v>
      </c>
    </row>
    <row r="1596" spans="14:16" x14ac:dyDescent="0.3">
      <c r="N1596">
        <v>2015</v>
      </c>
      <c r="O1596">
        <v>247</v>
      </c>
      <c r="P1596">
        <v>1</v>
      </c>
    </row>
    <row r="1597" spans="14:16" x14ac:dyDescent="0.3">
      <c r="N1597">
        <v>2015</v>
      </c>
      <c r="O1597">
        <v>242</v>
      </c>
      <c r="P1597">
        <v>1</v>
      </c>
    </row>
    <row r="1598" spans="14:16" x14ac:dyDescent="0.3">
      <c r="N1598">
        <v>2015</v>
      </c>
      <c r="O1598">
        <v>242</v>
      </c>
      <c r="P1598">
        <v>1</v>
      </c>
    </row>
    <row r="1599" spans="14:16" x14ac:dyDescent="0.3">
      <c r="N1599">
        <v>2015</v>
      </c>
      <c r="O1599">
        <v>451</v>
      </c>
      <c r="P1599">
        <v>1</v>
      </c>
    </row>
    <row r="1600" spans="14:16" x14ac:dyDescent="0.3">
      <c r="N1600">
        <v>2015</v>
      </c>
      <c r="O1600">
        <v>60</v>
      </c>
      <c r="P1600">
        <v>1</v>
      </c>
    </row>
    <row r="1601" spans="14:16" x14ac:dyDescent="0.3">
      <c r="N1601">
        <v>2015</v>
      </c>
      <c r="O1601">
        <v>130</v>
      </c>
      <c r="P1601">
        <v>1</v>
      </c>
    </row>
    <row r="1602" spans="14:16" x14ac:dyDescent="0.3">
      <c r="N1602">
        <v>2016</v>
      </c>
      <c r="O1602">
        <v>255</v>
      </c>
      <c r="P1602">
        <v>1</v>
      </c>
    </row>
    <row r="1603" spans="14:16" x14ac:dyDescent="0.3">
      <c r="N1603">
        <v>2016</v>
      </c>
      <c r="O1603">
        <v>86</v>
      </c>
      <c r="P1603">
        <v>1</v>
      </c>
    </row>
    <row r="1604" spans="14:16" x14ac:dyDescent="0.3">
      <c r="N1604">
        <v>2016</v>
      </c>
      <c r="O1604">
        <v>115</v>
      </c>
      <c r="P1604">
        <v>1</v>
      </c>
    </row>
    <row r="1605" spans="14:16" x14ac:dyDescent="0.3">
      <c r="N1605">
        <v>2016</v>
      </c>
      <c r="O1605">
        <v>519</v>
      </c>
      <c r="P1605">
        <v>1</v>
      </c>
    </row>
    <row r="1606" spans="14:16" x14ac:dyDescent="0.3">
      <c r="N1606">
        <v>2016</v>
      </c>
      <c r="O1606">
        <v>100</v>
      </c>
      <c r="P1606">
        <v>1</v>
      </c>
    </row>
    <row r="1607" spans="14:16" x14ac:dyDescent="0.3">
      <c r="N1607">
        <v>2016</v>
      </c>
      <c r="O1607">
        <v>532</v>
      </c>
      <c r="P1607">
        <v>1</v>
      </c>
    </row>
    <row r="1608" spans="14:16" x14ac:dyDescent="0.3">
      <c r="N1608">
        <v>2016</v>
      </c>
      <c r="O1608">
        <v>120</v>
      </c>
      <c r="P1608">
        <v>1</v>
      </c>
    </row>
    <row r="1609" spans="14:16" x14ac:dyDescent="0.3">
      <c r="N1609">
        <v>2016</v>
      </c>
      <c r="O1609">
        <v>176</v>
      </c>
      <c r="P1609">
        <v>1</v>
      </c>
    </row>
    <row r="1610" spans="14:16" x14ac:dyDescent="0.3">
      <c r="N1610">
        <v>2016</v>
      </c>
      <c r="O1610">
        <v>300</v>
      </c>
      <c r="P1610">
        <v>1</v>
      </c>
    </row>
    <row r="1611" spans="14:16" x14ac:dyDescent="0.3">
      <c r="N1611">
        <v>2016</v>
      </c>
      <c r="O1611">
        <v>1025</v>
      </c>
      <c r="P1611">
        <v>1</v>
      </c>
    </row>
    <row r="1612" spans="14:16" x14ac:dyDescent="0.3">
      <c r="N1612">
        <v>2016</v>
      </c>
      <c r="O1612">
        <v>52</v>
      </c>
      <c r="P1612">
        <v>1</v>
      </c>
    </row>
    <row r="1613" spans="14:16" x14ac:dyDescent="0.3">
      <c r="N1613">
        <v>2016</v>
      </c>
      <c r="O1613">
        <v>111</v>
      </c>
      <c r="P1613">
        <v>1</v>
      </c>
    </row>
    <row r="1614" spans="14:16" x14ac:dyDescent="0.3">
      <c r="N1614">
        <v>2016</v>
      </c>
      <c r="O1614">
        <v>234</v>
      </c>
      <c r="P1614">
        <v>1</v>
      </c>
    </row>
    <row r="1615" spans="14:16" x14ac:dyDescent="0.3">
      <c r="N1615">
        <v>2016</v>
      </c>
      <c r="O1615">
        <v>252</v>
      </c>
      <c r="P1615">
        <v>1</v>
      </c>
    </row>
    <row r="1616" spans="14:16" x14ac:dyDescent="0.3">
      <c r="N1616">
        <v>2016</v>
      </c>
      <c r="O1616">
        <v>435</v>
      </c>
      <c r="P1616">
        <v>1</v>
      </c>
    </row>
    <row r="1617" spans="14:16" x14ac:dyDescent="0.3">
      <c r="N1617">
        <v>2016</v>
      </c>
      <c r="O1617">
        <v>435</v>
      </c>
      <c r="P1617">
        <v>1</v>
      </c>
    </row>
    <row r="1618" spans="14:16" x14ac:dyDescent="0.3">
      <c r="N1618">
        <v>2016</v>
      </c>
      <c r="O1618">
        <v>435</v>
      </c>
      <c r="P1618">
        <v>1</v>
      </c>
    </row>
    <row r="1619" spans="14:16" x14ac:dyDescent="0.3">
      <c r="N1619">
        <v>2016</v>
      </c>
      <c r="O1619">
        <v>435</v>
      </c>
      <c r="P1619">
        <v>1</v>
      </c>
    </row>
    <row r="1620" spans="14:16" x14ac:dyDescent="0.3">
      <c r="N1620">
        <v>2016</v>
      </c>
      <c r="O1620">
        <v>268</v>
      </c>
      <c r="P1620">
        <v>1</v>
      </c>
    </row>
    <row r="1621" spans="14:16" x14ac:dyDescent="0.3">
      <c r="N1621">
        <v>2016</v>
      </c>
      <c r="O1621">
        <v>450</v>
      </c>
      <c r="P1621">
        <v>1</v>
      </c>
    </row>
    <row r="1622" spans="14:16" x14ac:dyDescent="0.3">
      <c r="N1622">
        <v>2016</v>
      </c>
      <c r="O1622">
        <v>225</v>
      </c>
      <c r="P1622">
        <v>1</v>
      </c>
    </row>
    <row r="1623" spans="14:16" x14ac:dyDescent="0.3">
      <c r="N1623">
        <v>2016</v>
      </c>
      <c r="O1623">
        <v>330</v>
      </c>
      <c r="P1623">
        <v>1</v>
      </c>
    </row>
    <row r="1624" spans="14:16" x14ac:dyDescent="0.3">
      <c r="N1624">
        <v>2016</v>
      </c>
      <c r="O1624">
        <v>900</v>
      </c>
      <c r="P1624">
        <v>1</v>
      </c>
    </row>
    <row r="1625" spans="14:16" x14ac:dyDescent="0.3">
      <c r="N1625">
        <v>2016</v>
      </c>
      <c r="O1625">
        <v>470</v>
      </c>
      <c r="P1625">
        <v>1</v>
      </c>
    </row>
    <row r="1626" spans="14:16" x14ac:dyDescent="0.3">
      <c r="N1626">
        <v>2016</v>
      </c>
      <c r="O1626">
        <v>470</v>
      </c>
      <c r="P1626">
        <v>1</v>
      </c>
    </row>
    <row r="1627" spans="14:16" x14ac:dyDescent="0.3">
      <c r="N1627">
        <v>2016</v>
      </c>
      <c r="O1627">
        <v>200</v>
      </c>
      <c r="P1627">
        <v>1</v>
      </c>
    </row>
    <row r="1628" spans="14:16" x14ac:dyDescent="0.3">
      <c r="N1628">
        <v>2016</v>
      </c>
      <c r="O1628">
        <v>200</v>
      </c>
      <c r="P1628">
        <v>1</v>
      </c>
    </row>
    <row r="1629" spans="14:16" x14ac:dyDescent="0.3">
      <c r="N1629">
        <v>2016</v>
      </c>
      <c r="O1629">
        <v>54.6</v>
      </c>
      <c r="P1629">
        <v>1</v>
      </c>
    </row>
    <row r="1630" spans="14:16" x14ac:dyDescent="0.3">
      <c r="N1630">
        <v>2016</v>
      </c>
      <c r="O1630">
        <v>400</v>
      </c>
      <c r="P1630">
        <v>1</v>
      </c>
    </row>
    <row r="1631" spans="14:16" x14ac:dyDescent="0.3">
      <c r="N1631">
        <v>2016</v>
      </c>
      <c r="O1631">
        <v>225</v>
      </c>
      <c r="P1631">
        <v>1</v>
      </c>
    </row>
    <row r="1632" spans="14:16" x14ac:dyDescent="0.3">
      <c r="N1632">
        <v>2016</v>
      </c>
      <c r="O1632">
        <v>225</v>
      </c>
      <c r="P1632">
        <v>1</v>
      </c>
    </row>
    <row r="1633" spans="14:16" x14ac:dyDescent="0.3">
      <c r="N1633">
        <v>2016</v>
      </c>
      <c r="O1633">
        <v>101</v>
      </c>
      <c r="P1633">
        <v>1</v>
      </c>
    </row>
    <row r="1634" spans="14:16" x14ac:dyDescent="0.3">
      <c r="N1634">
        <v>2016</v>
      </c>
      <c r="O1634">
        <v>750</v>
      </c>
      <c r="P1634">
        <v>1</v>
      </c>
    </row>
    <row r="1635" spans="14:16" x14ac:dyDescent="0.3">
      <c r="N1635">
        <v>2016</v>
      </c>
      <c r="O1635">
        <v>750</v>
      </c>
      <c r="P1635">
        <v>1</v>
      </c>
    </row>
    <row r="1636" spans="14:16" x14ac:dyDescent="0.3">
      <c r="N1636">
        <v>2016</v>
      </c>
      <c r="O1636">
        <v>929</v>
      </c>
      <c r="P1636">
        <v>1</v>
      </c>
    </row>
    <row r="1637" spans="14:16" x14ac:dyDescent="0.3">
      <c r="N1637">
        <v>2016</v>
      </c>
      <c r="O1637">
        <v>703</v>
      </c>
      <c r="P1637">
        <v>1</v>
      </c>
    </row>
    <row r="1638" spans="14:16" x14ac:dyDescent="0.3">
      <c r="N1638">
        <v>2016</v>
      </c>
      <c r="O1638">
        <v>352</v>
      </c>
      <c r="P1638">
        <v>1</v>
      </c>
    </row>
    <row r="1639" spans="14:16" x14ac:dyDescent="0.3">
      <c r="N1639">
        <v>2016</v>
      </c>
      <c r="O1639">
        <v>352</v>
      </c>
      <c r="P1639">
        <v>1</v>
      </c>
    </row>
    <row r="1640" spans="14:16" x14ac:dyDescent="0.3">
      <c r="N1640">
        <v>2016</v>
      </c>
      <c r="O1640">
        <v>352</v>
      </c>
      <c r="P1640">
        <v>1</v>
      </c>
    </row>
    <row r="1641" spans="14:16" x14ac:dyDescent="0.3">
      <c r="N1641">
        <v>2016</v>
      </c>
      <c r="O1641">
        <v>352</v>
      </c>
      <c r="P1641">
        <v>1</v>
      </c>
    </row>
    <row r="1642" spans="14:16" x14ac:dyDescent="0.3">
      <c r="N1642">
        <v>2016</v>
      </c>
      <c r="O1642">
        <v>352</v>
      </c>
      <c r="P1642">
        <v>1</v>
      </c>
    </row>
    <row r="1643" spans="14:16" x14ac:dyDescent="0.3">
      <c r="N1643">
        <v>2016</v>
      </c>
      <c r="O1643">
        <v>352</v>
      </c>
      <c r="P1643">
        <v>1</v>
      </c>
    </row>
    <row r="1644" spans="14:16" x14ac:dyDescent="0.3">
      <c r="N1644">
        <v>2016</v>
      </c>
      <c r="O1644">
        <v>1087.5</v>
      </c>
      <c r="P1644">
        <v>1</v>
      </c>
    </row>
    <row r="1645" spans="14:16" x14ac:dyDescent="0.3">
      <c r="N1645">
        <v>2016</v>
      </c>
      <c r="O1645">
        <v>474</v>
      </c>
      <c r="P1645">
        <v>1</v>
      </c>
    </row>
    <row r="1646" spans="14:16" x14ac:dyDescent="0.3">
      <c r="N1646">
        <v>2016</v>
      </c>
      <c r="O1646">
        <v>450</v>
      </c>
      <c r="P1646">
        <v>1</v>
      </c>
    </row>
    <row r="1647" spans="14:16" x14ac:dyDescent="0.3">
      <c r="N1647">
        <v>2016</v>
      </c>
      <c r="O1647">
        <v>585</v>
      </c>
      <c r="P1647">
        <v>1</v>
      </c>
    </row>
    <row r="1648" spans="14:16" x14ac:dyDescent="0.3">
      <c r="N1648">
        <v>2016</v>
      </c>
      <c r="O1648">
        <v>60.76</v>
      </c>
      <c r="P1648">
        <v>1</v>
      </c>
    </row>
    <row r="1649" spans="14:16" x14ac:dyDescent="0.3">
      <c r="N1649">
        <v>2016</v>
      </c>
      <c r="O1649">
        <v>78</v>
      </c>
      <c r="P1649">
        <v>1</v>
      </c>
    </row>
    <row r="1650" spans="14:16" x14ac:dyDescent="0.3">
      <c r="N1650">
        <v>2016</v>
      </c>
      <c r="O1650">
        <v>595</v>
      </c>
      <c r="P1650">
        <v>1</v>
      </c>
    </row>
    <row r="1651" spans="14:16" x14ac:dyDescent="0.3">
      <c r="N1651">
        <v>2016</v>
      </c>
      <c r="O1651">
        <v>460</v>
      </c>
      <c r="P1651">
        <v>1</v>
      </c>
    </row>
    <row r="1652" spans="14:16" x14ac:dyDescent="0.3">
      <c r="N1652">
        <v>2016</v>
      </c>
      <c r="O1652">
        <v>220</v>
      </c>
      <c r="P1652">
        <v>1</v>
      </c>
    </row>
    <row r="1653" spans="14:16" x14ac:dyDescent="0.3">
      <c r="N1653">
        <v>2016</v>
      </c>
      <c r="O1653">
        <v>247</v>
      </c>
      <c r="P1653">
        <v>1</v>
      </c>
    </row>
    <row r="1654" spans="14:16" x14ac:dyDescent="0.3">
      <c r="N1654">
        <v>2016</v>
      </c>
      <c r="O1654">
        <v>410</v>
      </c>
      <c r="P1654">
        <v>1</v>
      </c>
    </row>
    <row r="1655" spans="14:16" x14ac:dyDescent="0.3">
      <c r="N1655">
        <v>2016</v>
      </c>
      <c r="O1655">
        <v>447</v>
      </c>
      <c r="P1655">
        <v>1</v>
      </c>
    </row>
    <row r="1656" spans="14:16" x14ac:dyDescent="0.3">
      <c r="N1656">
        <v>2016</v>
      </c>
      <c r="O1656">
        <v>300</v>
      </c>
      <c r="P1656">
        <v>1</v>
      </c>
    </row>
    <row r="1657" spans="14:16" x14ac:dyDescent="0.3">
      <c r="N1657">
        <v>2016</v>
      </c>
      <c r="O1657">
        <v>455</v>
      </c>
      <c r="P1657">
        <v>1</v>
      </c>
    </row>
    <row r="1658" spans="14:16" x14ac:dyDescent="0.3">
      <c r="N1658">
        <v>2016</v>
      </c>
      <c r="O1658">
        <v>455</v>
      </c>
      <c r="P1658">
        <v>1</v>
      </c>
    </row>
    <row r="1659" spans="14:16" x14ac:dyDescent="0.3">
      <c r="N1659">
        <v>2017</v>
      </c>
      <c r="O1659">
        <v>360</v>
      </c>
      <c r="P1659">
        <v>1</v>
      </c>
    </row>
    <row r="1660" spans="14:16" x14ac:dyDescent="0.3">
      <c r="N1660">
        <v>2017</v>
      </c>
      <c r="O1660">
        <v>360</v>
      </c>
      <c r="P1660">
        <v>1</v>
      </c>
    </row>
    <row r="1661" spans="14:16" x14ac:dyDescent="0.3">
      <c r="N1661">
        <v>2017</v>
      </c>
      <c r="O1661">
        <v>1200</v>
      </c>
      <c r="P1661">
        <v>1</v>
      </c>
    </row>
    <row r="1662" spans="14:16" x14ac:dyDescent="0.3">
      <c r="N1662">
        <v>2017</v>
      </c>
      <c r="O1662">
        <v>1200</v>
      </c>
      <c r="P1662">
        <v>1</v>
      </c>
    </row>
    <row r="1663" spans="14:16" x14ac:dyDescent="0.3">
      <c r="N1663">
        <v>2017</v>
      </c>
      <c r="O1663">
        <v>450</v>
      </c>
      <c r="P1663">
        <v>1</v>
      </c>
    </row>
    <row r="1664" spans="14:16" x14ac:dyDescent="0.3">
      <c r="N1664">
        <v>2017</v>
      </c>
      <c r="O1664">
        <v>360</v>
      </c>
      <c r="P1664">
        <v>1</v>
      </c>
    </row>
    <row r="1665" spans="14:16" x14ac:dyDescent="0.3">
      <c r="N1665">
        <v>2017</v>
      </c>
      <c r="O1665">
        <v>160</v>
      </c>
      <c r="P1665">
        <v>1</v>
      </c>
    </row>
    <row r="1666" spans="14:16" x14ac:dyDescent="0.3">
      <c r="N1666">
        <v>2017</v>
      </c>
      <c r="O1666">
        <v>591</v>
      </c>
      <c r="P1666">
        <v>1</v>
      </c>
    </row>
    <row r="1667" spans="14:16" x14ac:dyDescent="0.3">
      <c r="N1667">
        <v>2017</v>
      </c>
      <c r="O1667">
        <v>358</v>
      </c>
      <c r="P1667">
        <v>1</v>
      </c>
    </row>
    <row r="1668" spans="14:16" x14ac:dyDescent="0.3">
      <c r="N1668">
        <v>2017</v>
      </c>
      <c r="O1668">
        <v>57</v>
      </c>
      <c r="P1668">
        <v>1</v>
      </c>
    </row>
    <row r="1669" spans="14:16" x14ac:dyDescent="0.3">
      <c r="N1669">
        <v>2017</v>
      </c>
      <c r="O1669">
        <v>300</v>
      </c>
      <c r="P1669">
        <v>1</v>
      </c>
    </row>
    <row r="1670" spans="14:16" x14ac:dyDescent="0.3">
      <c r="N1670">
        <v>2017</v>
      </c>
      <c r="O1670">
        <v>393</v>
      </c>
      <c r="P1670">
        <v>1</v>
      </c>
    </row>
    <row r="1671" spans="14:16" x14ac:dyDescent="0.3">
      <c r="N1671">
        <v>2017</v>
      </c>
      <c r="O1671">
        <v>770</v>
      </c>
      <c r="P1671">
        <v>1</v>
      </c>
    </row>
    <row r="1672" spans="14:16" x14ac:dyDescent="0.3">
      <c r="N1672">
        <v>2017</v>
      </c>
      <c r="O1672">
        <v>140</v>
      </c>
      <c r="P1672">
        <v>1</v>
      </c>
    </row>
    <row r="1673" spans="14:16" x14ac:dyDescent="0.3">
      <c r="N1673">
        <v>2017</v>
      </c>
      <c r="O1673">
        <v>1166</v>
      </c>
      <c r="P1673">
        <v>1</v>
      </c>
    </row>
    <row r="1674" spans="14:16" x14ac:dyDescent="0.3">
      <c r="N1674">
        <v>2017</v>
      </c>
      <c r="O1674">
        <v>450</v>
      </c>
      <c r="P1674">
        <v>1</v>
      </c>
    </row>
    <row r="1675" spans="14:16" x14ac:dyDescent="0.3">
      <c r="N1675">
        <v>2017</v>
      </c>
      <c r="O1675">
        <v>410</v>
      </c>
      <c r="P1675">
        <v>1</v>
      </c>
    </row>
    <row r="1676" spans="14:16" x14ac:dyDescent="0.3">
      <c r="N1676">
        <v>2017</v>
      </c>
      <c r="O1676">
        <v>163</v>
      </c>
      <c r="P1676">
        <v>1</v>
      </c>
    </row>
    <row r="1677" spans="14:16" x14ac:dyDescent="0.3">
      <c r="N1677">
        <v>2017</v>
      </c>
      <c r="O1677">
        <v>225</v>
      </c>
      <c r="P1677">
        <v>1</v>
      </c>
    </row>
    <row r="1678" spans="14:16" x14ac:dyDescent="0.3">
      <c r="N1678">
        <v>2017</v>
      </c>
      <c r="O1678">
        <v>180</v>
      </c>
      <c r="P1678">
        <v>1</v>
      </c>
    </row>
    <row r="1679" spans="14:16" x14ac:dyDescent="0.3">
      <c r="N1679">
        <v>2017</v>
      </c>
      <c r="O1679">
        <v>180</v>
      </c>
      <c r="P1679">
        <v>1</v>
      </c>
    </row>
    <row r="1680" spans="14:16" x14ac:dyDescent="0.3">
      <c r="N1680">
        <v>2017</v>
      </c>
      <c r="O1680">
        <v>100</v>
      </c>
      <c r="P1680">
        <v>1</v>
      </c>
    </row>
    <row r="1681" spans="14:16" x14ac:dyDescent="0.3">
      <c r="N1681">
        <v>2017</v>
      </c>
      <c r="O1681">
        <v>100</v>
      </c>
      <c r="P1681">
        <v>1</v>
      </c>
    </row>
    <row r="1682" spans="14:16" x14ac:dyDescent="0.3">
      <c r="N1682">
        <v>2017</v>
      </c>
      <c r="O1682">
        <v>180</v>
      </c>
      <c r="P1682">
        <v>1</v>
      </c>
    </row>
    <row r="1683" spans="14:16" x14ac:dyDescent="0.3">
      <c r="N1683">
        <v>2017</v>
      </c>
      <c r="O1683">
        <v>180</v>
      </c>
      <c r="P1683">
        <v>1</v>
      </c>
    </row>
    <row r="1684" spans="14:16" x14ac:dyDescent="0.3">
      <c r="N1684">
        <v>2017</v>
      </c>
      <c r="O1684">
        <v>460</v>
      </c>
      <c r="P1684">
        <v>1</v>
      </c>
    </row>
    <row r="1685" spans="14:16" x14ac:dyDescent="0.3">
      <c r="N1685">
        <v>2017</v>
      </c>
      <c r="O1685">
        <v>460</v>
      </c>
      <c r="P1685">
        <v>1</v>
      </c>
    </row>
    <row r="1686" spans="14:16" x14ac:dyDescent="0.3">
      <c r="N1686">
        <v>2017</v>
      </c>
      <c r="O1686">
        <v>451</v>
      </c>
      <c r="P1686">
        <v>1</v>
      </c>
    </row>
    <row r="1687" spans="14:16" x14ac:dyDescent="0.3">
      <c r="N1687">
        <v>2017</v>
      </c>
      <c r="O1687">
        <v>451</v>
      </c>
      <c r="P1687">
        <v>1</v>
      </c>
    </row>
    <row r="1688" spans="14:16" x14ac:dyDescent="0.3">
      <c r="N1688">
        <v>2017</v>
      </c>
      <c r="O1688">
        <v>475</v>
      </c>
      <c r="P1688">
        <v>1</v>
      </c>
    </row>
    <row r="1689" spans="14:16" x14ac:dyDescent="0.3">
      <c r="N1689">
        <v>2017</v>
      </c>
      <c r="O1689">
        <v>475</v>
      </c>
      <c r="P1689">
        <v>1</v>
      </c>
    </row>
    <row r="1690" spans="14:16" x14ac:dyDescent="0.3">
      <c r="N1690">
        <v>2017</v>
      </c>
      <c r="O1690">
        <v>998</v>
      </c>
      <c r="P1690">
        <v>1</v>
      </c>
    </row>
    <row r="1691" spans="14:16" x14ac:dyDescent="0.3">
      <c r="N1691">
        <v>2017</v>
      </c>
      <c r="O1691">
        <v>70</v>
      </c>
      <c r="P1691">
        <v>1</v>
      </c>
    </row>
    <row r="1692" spans="14:16" x14ac:dyDescent="0.3">
      <c r="N1692">
        <v>2017</v>
      </c>
      <c r="O1692">
        <v>70</v>
      </c>
      <c r="P1692">
        <v>1</v>
      </c>
    </row>
    <row r="1693" spans="14:16" x14ac:dyDescent="0.3">
      <c r="N1693">
        <v>2017</v>
      </c>
      <c r="O1693">
        <v>70</v>
      </c>
      <c r="P1693">
        <v>1</v>
      </c>
    </row>
    <row r="1694" spans="14:16" x14ac:dyDescent="0.3">
      <c r="N1694">
        <v>2017</v>
      </c>
      <c r="O1694">
        <v>255</v>
      </c>
      <c r="P1694">
        <v>1</v>
      </c>
    </row>
    <row r="1695" spans="14:16" x14ac:dyDescent="0.3">
      <c r="N1695">
        <v>2017</v>
      </c>
      <c r="O1695">
        <v>255</v>
      </c>
      <c r="P1695">
        <v>1</v>
      </c>
    </row>
    <row r="1696" spans="14:16" x14ac:dyDescent="0.3">
      <c r="N1696">
        <v>2017</v>
      </c>
      <c r="O1696">
        <v>185</v>
      </c>
      <c r="P1696">
        <v>1</v>
      </c>
    </row>
    <row r="1697" spans="14:16" x14ac:dyDescent="0.3">
      <c r="N1697">
        <v>2017</v>
      </c>
      <c r="O1697">
        <v>195</v>
      </c>
      <c r="P1697">
        <v>1</v>
      </c>
    </row>
    <row r="1698" spans="14:16" x14ac:dyDescent="0.3">
      <c r="N1698">
        <v>2017</v>
      </c>
      <c r="O1698">
        <v>750</v>
      </c>
      <c r="P1698">
        <v>1</v>
      </c>
    </row>
    <row r="1699" spans="14:16" x14ac:dyDescent="0.3">
      <c r="N1699">
        <v>2017</v>
      </c>
      <c r="O1699">
        <v>750</v>
      </c>
      <c r="P1699">
        <v>1</v>
      </c>
    </row>
    <row r="1700" spans="14:16" x14ac:dyDescent="0.3">
      <c r="N1700">
        <v>2017</v>
      </c>
      <c r="O1700">
        <v>465</v>
      </c>
      <c r="P1700">
        <v>1</v>
      </c>
    </row>
    <row r="1701" spans="14:16" x14ac:dyDescent="0.3">
      <c r="N1701">
        <v>2017</v>
      </c>
      <c r="O1701">
        <v>465</v>
      </c>
      <c r="P1701">
        <v>1</v>
      </c>
    </row>
    <row r="1702" spans="14:16" x14ac:dyDescent="0.3">
      <c r="N1702">
        <v>2017</v>
      </c>
      <c r="O1702">
        <v>72</v>
      </c>
      <c r="P1702">
        <v>1</v>
      </c>
    </row>
    <row r="1703" spans="14:16" x14ac:dyDescent="0.3">
      <c r="N1703">
        <v>2017</v>
      </c>
      <c r="O1703">
        <v>198</v>
      </c>
      <c r="P1703">
        <v>1</v>
      </c>
    </row>
    <row r="1704" spans="14:16" x14ac:dyDescent="0.3">
      <c r="N1704">
        <v>2017</v>
      </c>
      <c r="O1704">
        <v>120</v>
      </c>
      <c r="P1704">
        <v>1</v>
      </c>
    </row>
    <row r="1705" spans="14:16" x14ac:dyDescent="0.3">
      <c r="N1705">
        <v>2017</v>
      </c>
      <c r="O1705">
        <v>50</v>
      </c>
      <c r="P1705">
        <v>1</v>
      </c>
    </row>
    <row r="1706" spans="14:16" x14ac:dyDescent="0.3">
      <c r="N1706">
        <v>2017</v>
      </c>
      <c r="O1706">
        <v>50</v>
      </c>
      <c r="P1706">
        <v>1</v>
      </c>
    </row>
    <row r="1707" spans="14:16" x14ac:dyDescent="0.3">
      <c r="N1707">
        <v>2017</v>
      </c>
      <c r="O1707">
        <v>1260</v>
      </c>
      <c r="P1707">
        <v>1</v>
      </c>
    </row>
    <row r="1708" spans="14:16" x14ac:dyDescent="0.3">
      <c r="N1708">
        <v>2017</v>
      </c>
      <c r="O1708">
        <v>350</v>
      </c>
      <c r="P1708">
        <v>1</v>
      </c>
    </row>
    <row r="1709" spans="14:16" x14ac:dyDescent="0.3">
      <c r="N1709">
        <v>2017</v>
      </c>
      <c r="O1709">
        <v>365</v>
      </c>
      <c r="P1709">
        <v>1</v>
      </c>
    </row>
    <row r="1710" spans="14:16" x14ac:dyDescent="0.3">
      <c r="N1710">
        <v>2017</v>
      </c>
      <c r="O1710">
        <v>470</v>
      </c>
      <c r="P1710">
        <v>1</v>
      </c>
    </row>
    <row r="1711" spans="14:16" x14ac:dyDescent="0.3">
      <c r="N1711">
        <v>2017</v>
      </c>
      <c r="O1711">
        <v>903</v>
      </c>
      <c r="P1711">
        <v>1</v>
      </c>
    </row>
    <row r="1712" spans="14:16" x14ac:dyDescent="0.3">
      <c r="N1712">
        <v>2017</v>
      </c>
      <c r="O1712">
        <v>400</v>
      </c>
      <c r="P1712">
        <v>1</v>
      </c>
    </row>
    <row r="1713" spans="14:16" x14ac:dyDescent="0.3">
      <c r="N1713">
        <v>2017</v>
      </c>
      <c r="O1713">
        <v>400</v>
      </c>
      <c r="P1713">
        <v>1</v>
      </c>
    </row>
    <row r="1714" spans="14:16" x14ac:dyDescent="0.3">
      <c r="N1714">
        <v>2017</v>
      </c>
      <c r="O1714">
        <v>848</v>
      </c>
      <c r="P1714">
        <v>1</v>
      </c>
    </row>
    <row r="1715" spans="14:16" x14ac:dyDescent="0.3">
      <c r="N1715">
        <v>2017</v>
      </c>
      <c r="O1715">
        <v>848</v>
      </c>
      <c r="P1715">
        <v>1</v>
      </c>
    </row>
    <row r="1716" spans="14:16" x14ac:dyDescent="0.3">
      <c r="N1716">
        <v>2017</v>
      </c>
      <c r="O1716">
        <v>900</v>
      </c>
      <c r="P1716">
        <v>1</v>
      </c>
    </row>
    <row r="1717" spans="14:16" x14ac:dyDescent="0.3">
      <c r="N1717">
        <v>2017</v>
      </c>
      <c r="O1717">
        <v>1600</v>
      </c>
      <c r="P1717">
        <v>1</v>
      </c>
    </row>
    <row r="1718" spans="14:16" x14ac:dyDescent="0.3">
      <c r="N1718">
        <v>2017</v>
      </c>
      <c r="O1718">
        <v>450</v>
      </c>
      <c r="P1718">
        <v>1</v>
      </c>
    </row>
    <row r="1719" spans="14:16" x14ac:dyDescent="0.3">
      <c r="N1719">
        <v>2017</v>
      </c>
      <c r="O1719">
        <v>42</v>
      </c>
      <c r="P1719">
        <v>1</v>
      </c>
    </row>
    <row r="1720" spans="14:16" x14ac:dyDescent="0.3">
      <c r="N1720">
        <v>2017</v>
      </c>
      <c r="O1720">
        <v>235</v>
      </c>
      <c r="P1720">
        <v>1</v>
      </c>
    </row>
    <row r="1721" spans="14:16" x14ac:dyDescent="0.3">
      <c r="N1721">
        <v>2017</v>
      </c>
      <c r="O1721">
        <v>39</v>
      </c>
      <c r="P1721">
        <v>1</v>
      </c>
    </row>
    <row r="1722" spans="14:16" x14ac:dyDescent="0.3">
      <c r="N1722">
        <v>2017</v>
      </c>
      <c r="O1722">
        <v>205</v>
      </c>
      <c r="P1722">
        <v>1</v>
      </c>
    </row>
    <row r="1723" spans="14:16" x14ac:dyDescent="0.3">
      <c r="N1723">
        <v>2017</v>
      </c>
      <c r="O1723">
        <v>138</v>
      </c>
      <c r="P1723">
        <v>1</v>
      </c>
    </row>
    <row r="1724" spans="14:16" x14ac:dyDescent="0.3">
      <c r="N1724">
        <v>2017</v>
      </c>
      <c r="O1724">
        <v>465</v>
      </c>
      <c r="P1724">
        <v>1</v>
      </c>
    </row>
    <row r="1725" spans="14:16" x14ac:dyDescent="0.3">
      <c r="N1725">
        <v>2017</v>
      </c>
      <c r="O1725">
        <v>247</v>
      </c>
      <c r="P1725">
        <v>1</v>
      </c>
    </row>
    <row r="1726" spans="14:16" x14ac:dyDescent="0.3">
      <c r="N1726">
        <v>2017</v>
      </c>
      <c r="O1726">
        <v>115</v>
      </c>
      <c r="P1726">
        <v>1</v>
      </c>
    </row>
    <row r="1727" spans="14:16" x14ac:dyDescent="0.3">
      <c r="N1727">
        <v>2017</v>
      </c>
      <c r="O1727">
        <v>450</v>
      </c>
      <c r="P1727">
        <v>1</v>
      </c>
    </row>
    <row r="1728" spans="14:16" x14ac:dyDescent="0.3">
      <c r="N1728">
        <v>2017</v>
      </c>
      <c r="O1728">
        <v>405</v>
      </c>
      <c r="P1728">
        <v>1</v>
      </c>
    </row>
    <row r="1729" spans="14:16" x14ac:dyDescent="0.3">
      <c r="N1729">
        <v>2017</v>
      </c>
      <c r="O1729">
        <v>903</v>
      </c>
      <c r="P1729">
        <v>1</v>
      </c>
    </row>
    <row r="1730" spans="14:16" x14ac:dyDescent="0.3">
      <c r="N1730">
        <v>2017</v>
      </c>
      <c r="O1730">
        <v>490</v>
      </c>
      <c r="P1730">
        <v>1</v>
      </c>
    </row>
    <row r="1731" spans="14:16" x14ac:dyDescent="0.3">
      <c r="N1731">
        <v>2017</v>
      </c>
      <c r="O1731">
        <v>150</v>
      </c>
      <c r="P1731">
        <v>1</v>
      </c>
    </row>
    <row r="1732" spans="14:16" x14ac:dyDescent="0.3">
      <c r="N1732">
        <v>2018</v>
      </c>
      <c r="O1732">
        <v>400</v>
      </c>
      <c r="P1732">
        <v>1</v>
      </c>
    </row>
    <row r="1733" spans="14:16" x14ac:dyDescent="0.3">
      <c r="N1733">
        <v>2018</v>
      </c>
      <c r="O1733">
        <v>400</v>
      </c>
      <c r="P1733">
        <v>1</v>
      </c>
    </row>
    <row r="1734" spans="14:16" x14ac:dyDescent="0.3">
      <c r="N1734">
        <v>2018</v>
      </c>
      <c r="O1734">
        <v>1200</v>
      </c>
      <c r="P1734">
        <v>1</v>
      </c>
    </row>
    <row r="1735" spans="14:16" x14ac:dyDescent="0.3">
      <c r="N1735">
        <v>2018</v>
      </c>
      <c r="O1735">
        <v>1200</v>
      </c>
      <c r="P1735">
        <v>1</v>
      </c>
    </row>
    <row r="1736" spans="14:16" x14ac:dyDescent="0.3">
      <c r="N1736">
        <v>2018</v>
      </c>
      <c r="O1736">
        <v>1200</v>
      </c>
      <c r="P1736">
        <v>1</v>
      </c>
    </row>
    <row r="1737" spans="14:16" x14ac:dyDescent="0.3">
      <c r="N1737">
        <v>2018</v>
      </c>
      <c r="O1737">
        <v>1200</v>
      </c>
      <c r="P1737">
        <v>1</v>
      </c>
    </row>
    <row r="1738" spans="14:16" x14ac:dyDescent="0.3">
      <c r="N1738">
        <v>2018</v>
      </c>
      <c r="O1738">
        <v>1200</v>
      </c>
      <c r="P1738">
        <v>1</v>
      </c>
    </row>
    <row r="1739" spans="14:16" x14ac:dyDescent="0.3">
      <c r="N1739">
        <v>2018</v>
      </c>
      <c r="O1739">
        <v>1200</v>
      </c>
      <c r="P1739">
        <v>1</v>
      </c>
    </row>
    <row r="1740" spans="14:16" x14ac:dyDescent="0.3">
      <c r="N1740">
        <v>2018</v>
      </c>
      <c r="O1740">
        <v>750</v>
      </c>
      <c r="P1740">
        <v>1</v>
      </c>
    </row>
    <row r="1741" spans="14:16" x14ac:dyDescent="0.3">
      <c r="N1741">
        <v>2018</v>
      </c>
      <c r="O1741">
        <v>750</v>
      </c>
      <c r="P1741">
        <v>1</v>
      </c>
    </row>
    <row r="1742" spans="14:16" x14ac:dyDescent="0.3">
      <c r="N1742">
        <v>2018</v>
      </c>
      <c r="O1742">
        <v>1200</v>
      </c>
      <c r="P1742">
        <v>1</v>
      </c>
    </row>
    <row r="1743" spans="14:16" x14ac:dyDescent="0.3">
      <c r="N1743">
        <v>2018</v>
      </c>
      <c r="O1743">
        <v>1200</v>
      </c>
      <c r="P1743">
        <v>1</v>
      </c>
    </row>
    <row r="1744" spans="14:16" x14ac:dyDescent="0.3">
      <c r="N1744">
        <v>2018</v>
      </c>
      <c r="O1744">
        <v>1200</v>
      </c>
      <c r="P1744">
        <v>1</v>
      </c>
    </row>
    <row r="1745" spans="14:16" x14ac:dyDescent="0.3">
      <c r="N1745">
        <v>2018</v>
      </c>
      <c r="O1745">
        <v>1200</v>
      </c>
      <c r="P1745">
        <v>1</v>
      </c>
    </row>
    <row r="1746" spans="14:16" x14ac:dyDescent="0.3">
      <c r="N1746">
        <v>2018</v>
      </c>
      <c r="O1746">
        <v>750</v>
      </c>
      <c r="P1746">
        <v>1</v>
      </c>
    </row>
    <row r="1747" spans="14:16" x14ac:dyDescent="0.3">
      <c r="N1747">
        <v>2018</v>
      </c>
      <c r="O1747">
        <v>125</v>
      </c>
      <c r="P1747">
        <v>1</v>
      </c>
    </row>
    <row r="1748" spans="14:16" x14ac:dyDescent="0.3">
      <c r="N1748">
        <v>2018</v>
      </c>
      <c r="O1748">
        <v>121</v>
      </c>
      <c r="P1748">
        <v>1</v>
      </c>
    </row>
    <row r="1749" spans="14:16" x14ac:dyDescent="0.3">
      <c r="N1749">
        <v>2018</v>
      </c>
      <c r="O1749">
        <v>240</v>
      </c>
      <c r="P1749">
        <v>1</v>
      </c>
    </row>
    <row r="1750" spans="14:16" x14ac:dyDescent="0.3">
      <c r="N1750">
        <v>2018</v>
      </c>
      <c r="O1750">
        <v>190</v>
      </c>
      <c r="P1750">
        <v>1</v>
      </c>
    </row>
    <row r="1751" spans="14:16" x14ac:dyDescent="0.3">
      <c r="N1751">
        <v>2018</v>
      </c>
      <c r="O1751">
        <v>816</v>
      </c>
      <c r="P1751">
        <v>1</v>
      </c>
    </row>
    <row r="1752" spans="14:16" x14ac:dyDescent="0.3">
      <c r="N1752">
        <v>2018</v>
      </c>
      <c r="O1752">
        <v>266</v>
      </c>
      <c r="P1752">
        <v>1</v>
      </c>
    </row>
    <row r="1753" spans="14:16" x14ac:dyDescent="0.3">
      <c r="N1753">
        <v>2018</v>
      </c>
      <c r="O1753">
        <v>52</v>
      </c>
      <c r="P1753">
        <v>1</v>
      </c>
    </row>
    <row r="1754" spans="14:16" x14ac:dyDescent="0.3">
      <c r="N1754">
        <v>2018</v>
      </c>
      <c r="O1754">
        <v>791</v>
      </c>
      <c r="P1754">
        <v>1</v>
      </c>
    </row>
    <row r="1755" spans="14:16" x14ac:dyDescent="0.3">
      <c r="N1755">
        <v>2018</v>
      </c>
      <c r="O1755">
        <v>381</v>
      </c>
      <c r="P1755">
        <v>1</v>
      </c>
    </row>
    <row r="1756" spans="14:16" x14ac:dyDescent="0.3">
      <c r="N1756">
        <v>2018</v>
      </c>
      <c r="O1756">
        <v>300</v>
      </c>
      <c r="P1756">
        <v>1</v>
      </c>
    </row>
    <row r="1757" spans="14:16" x14ac:dyDescent="0.3">
      <c r="N1757">
        <v>2018</v>
      </c>
      <c r="O1757">
        <v>500</v>
      </c>
      <c r="P1757">
        <v>1</v>
      </c>
    </row>
    <row r="1758" spans="14:16" x14ac:dyDescent="0.3">
      <c r="N1758">
        <v>2018</v>
      </c>
      <c r="O1758">
        <v>500</v>
      </c>
      <c r="P1758">
        <v>1</v>
      </c>
    </row>
    <row r="1759" spans="14:16" x14ac:dyDescent="0.3">
      <c r="N1759">
        <v>2018</v>
      </c>
      <c r="O1759">
        <v>500</v>
      </c>
      <c r="P1759">
        <v>1</v>
      </c>
    </row>
    <row r="1760" spans="14:16" x14ac:dyDescent="0.3">
      <c r="N1760">
        <v>2018</v>
      </c>
      <c r="O1760">
        <v>529</v>
      </c>
      <c r="P1760">
        <v>1</v>
      </c>
    </row>
    <row r="1761" spans="14:16" x14ac:dyDescent="0.3">
      <c r="N1761">
        <v>2018</v>
      </c>
      <c r="O1761">
        <v>529</v>
      </c>
      <c r="P1761">
        <v>1</v>
      </c>
    </row>
    <row r="1762" spans="14:16" x14ac:dyDescent="0.3">
      <c r="N1762">
        <v>2018</v>
      </c>
      <c r="O1762">
        <v>365</v>
      </c>
      <c r="P1762">
        <v>1</v>
      </c>
    </row>
    <row r="1763" spans="14:16" x14ac:dyDescent="0.3">
      <c r="N1763">
        <v>2018</v>
      </c>
      <c r="O1763">
        <v>225</v>
      </c>
      <c r="P1763">
        <v>1</v>
      </c>
    </row>
    <row r="1764" spans="14:16" x14ac:dyDescent="0.3">
      <c r="N1764">
        <v>2018</v>
      </c>
      <c r="O1764">
        <v>225</v>
      </c>
      <c r="P1764">
        <v>1</v>
      </c>
    </row>
    <row r="1765" spans="14:16" x14ac:dyDescent="0.3">
      <c r="N1765">
        <v>2018</v>
      </c>
      <c r="O1765">
        <v>266</v>
      </c>
      <c r="P1765">
        <v>1</v>
      </c>
    </row>
    <row r="1766" spans="14:16" x14ac:dyDescent="0.3">
      <c r="N1766">
        <v>2018</v>
      </c>
      <c r="O1766">
        <v>400</v>
      </c>
      <c r="P1766">
        <v>1</v>
      </c>
    </row>
    <row r="1767" spans="14:16" x14ac:dyDescent="0.3">
      <c r="N1767">
        <v>2018</v>
      </c>
      <c r="O1767">
        <v>400</v>
      </c>
      <c r="P1767">
        <v>1</v>
      </c>
    </row>
    <row r="1768" spans="14:16" x14ac:dyDescent="0.3">
      <c r="N1768">
        <v>2018</v>
      </c>
      <c r="O1768">
        <v>400</v>
      </c>
      <c r="P1768">
        <v>1</v>
      </c>
    </row>
    <row r="1769" spans="14:16" x14ac:dyDescent="0.3">
      <c r="N1769">
        <v>2018</v>
      </c>
      <c r="O1769">
        <v>60</v>
      </c>
      <c r="P1769">
        <v>1</v>
      </c>
    </row>
    <row r="1770" spans="14:16" x14ac:dyDescent="0.3">
      <c r="N1770">
        <v>2018</v>
      </c>
      <c r="O1770">
        <v>60</v>
      </c>
      <c r="P1770">
        <v>1</v>
      </c>
    </row>
    <row r="1771" spans="14:16" x14ac:dyDescent="0.3">
      <c r="N1771">
        <v>2018</v>
      </c>
      <c r="O1771">
        <v>200</v>
      </c>
      <c r="P1771">
        <v>1</v>
      </c>
    </row>
    <row r="1772" spans="14:16" x14ac:dyDescent="0.3">
      <c r="N1772">
        <v>2018</v>
      </c>
      <c r="O1772">
        <v>200</v>
      </c>
      <c r="P1772">
        <v>1</v>
      </c>
    </row>
    <row r="1773" spans="14:16" x14ac:dyDescent="0.3">
      <c r="N1773">
        <v>2018</v>
      </c>
      <c r="O1773">
        <v>100</v>
      </c>
      <c r="P1773">
        <v>1</v>
      </c>
    </row>
    <row r="1774" spans="14:16" x14ac:dyDescent="0.3">
      <c r="N1774">
        <v>2018</v>
      </c>
      <c r="O1774">
        <v>100</v>
      </c>
      <c r="P1774">
        <v>1</v>
      </c>
    </row>
    <row r="1775" spans="14:16" x14ac:dyDescent="0.3">
      <c r="N1775">
        <v>2018</v>
      </c>
      <c r="O1775">
        <v>100</v>
      </c>
      <c r="P1775">
        <v>1</v>
      </c>
    </row>
    <row r="1776" spans="14:16" x14ac:dyDescent="0.3">
      <c r="N1776">
        <v>2018</v>
      </c>
      <c r="O1776">
        <v>100</v>
      </c>
      <c r="P1776">
        <v>1</v>
      </c>
    </row>
    <row r="1777" spans="14:16" x14ac:dyDescent="0.3">
      <c r="N1777">
        <v>2018</v>
      </c>
      <c r="O1777">
        <v>60</v>
      </c>
      <c r="P1777">
        <v>1</v>
      </c>
    </row>
    <row r="1778" spans="14:16" x14ac:dyDescent="0.3">
      <c r="N1778">
        <v>2018</v>
      </c>
      <c r="O1778">
        <v>60</v>
      </c>
      <c r="P1778">
        <v>1</v>
      </c>
    </row>
    <row r="1779" spans="14:16" x14ac:dyDescent="0.3">
      <c r="N1779">
        <v>2018</v>
      </c>
      <c r="O1779">
        <v>80</v>
      </c>
      <c r="P1779">
        <v>1</v>
      </c>
    </row>
    <row r="1780" spans="14:16" x14ac:dyDescent="0.3">
      <c r="N1780">
        <v>2018</v>
      </c>
      <c r="O1780">
        <v>115</v>
      </c>
      <c r="P1780">
        <v>1</v>
      </c>
    </row>
    <row r="1781" spans="14:16" x14ac:dyDescent="0.3">
      <c r="N1781">
        <v>2018</v>
      </c>
      <c r="O1781">
        <v>115</v>
      </c>
      <c r="P1781">
        <v>1</v>
      </c>
    </row>
    <row r="1782" spans="14:16" x14ac:dyDescent="0.3">
      <c r="N1782">
        <v>2018</v>
      </c>
      <c r="O1782">
        <v>120</v>
      </c>
      <c r="P1782">
        <v>1</v>
      </c>
    </row>
    <row r="1783" spans="14:16" x14ac:dyDescent="0.3">
      <c r="N1783">
        <v>2018</v>
      </c>
      <c r="O1783">
        <v>59</v>
      </c>
      <c r="P1783">
        <v>1</v>
      </c>
    </row>
    <row r="1784" spans="14:16" x14ac:dyDescent="0.3">
      <c r="N1784">
        <v>2018</v>
      </c>
      <c r="O1784">
        <v>59</v>
      </c>
      <c r="P1784">
        <v>1</v>
      </c>
    </row>
    <row r="1785" spans="14:16" x14ac:dyDescent="0.3">
      <c r="N1785">
        <v>2018</v>
      </c>
      <c r="O1785">
        <v>60</v>
      </c>
      <c r="P1785">
        <v>1</v>
      </c>
    </row>
    <row r="1786" spans="14:16" x14ac:dyDescent="0.3">
      <c r="N1786">
        <v>2018</v>
      </c>
      <c r="O1786">
        <v>60</v>
      </c>
      <c r="P1786">
        <v>1</v>
      </c>
    </row>
    <row r="1787" spans="14:16" x14ac:dyDescent="0.3">
      <c r="N1787">
        <v>2018</v>
      </c>
      <c r="O1787">
        <v>450</v>
      </c>
      <c r="P1787">
        <v>1</v>
      </c>
    </row>
    <row r="1788" spans="14:16" x14ac:dyDescent="0.3">
      <c r="N1788">
        <v>2018</v>
      </c>
      <c r="O1788">
        <v>400</v>
      </c>
      <c r="P1788">
        <v>1</v>
      </c>
    </row>
    <row r="1789" spans="14:16" x14ac:dyDescent="0.3">
      <c r="N1789">
        <v>2018</v>
      </c>
      <c r="O1789">
        <v>400</v>
      </c>
      <c r="P1789">
        <v>1</v>
      </c>
    </row>
    <row r="1790" spans="14:16" x14ac:dyDescent="0.3">
      <c r="N1790">
        <v>2018</v>
      </c>
      <c r="O1790">
        <v>450</v>
      </c>
      <c r="P1790">
        <v>1</v>
      </c>
    </row>
    <row r="1791" spans="14:16" x14ac:dyDescent="0.3">
      <c r="N1791">
        <v>2018</v>
      </c>
      <c r="O1791">
        <v>424.2</v>
      </c>
      <c r="P1791">
        <v>1</v>
      </c>
    </row>
    <row r="1792" spans="14:16" x14ac:dyDescent="0.3">
      <c r="N1792">
        <v>2018</v>
      </c>
      <c r="O1792">
        <v>424.2</v>
      </c>
      <c r="P1792">
        <v>1</v>
      </c>
    </row>
    <row r="1793" spans="14:16" x14ac:dyDescent="0.3">
      <c r="N1793">
        <v>2018</v>
      </c>
      <c r="O1793">
        <v>390</v>
      </c>
      <c r="P1793">
        <v>1</v>
      </c>
    </row>
    <row r="1794" spans="14:16" x14ac:dyDescent="0.3">
      <c r="N1794">
        <v>2018</v>
      </c>
      <c r="O1794">
        <v>390</v>
      </c>
      <c r="P1794">
        <v>1</v>
      </c>
    </row>
    <row r="1795" spans="14:16" x14ac:dyDescent="0.3">
      <c r="N1795">
        <v>2018</v>
      </c>
      <c r="O1795">
        <v>460</v>
      </c>
      <c r="P1795">
        <v>1</v>
      </c>
    </row>
    <row r="1796" spans="14:16" x14ac:dyDescent="0.3">
      <c r="N1796">
        <v>2018</v>
      </c>
      <c r="O1796">
        <v>230</v>
      </c>
      <c r="P1796">
        <v>1</v>
      </c>
    </row>
    <row r="1797" spans="14:16" x14ac:dyDescent="0.3">
      <c r="N1797">
        <v>2018</v>
      </c>
      <c r="O1797">
        <v>212</v>
      </c>
      <c r="P1797">
        <v>1</v>
      </c>
    </row>
    <row r="1798" spans="14:16" x14ac:dyDescent="0.3">
      <c r="N1798">
        <v>2018</v>
      </c>
      <c r="O1798">
        <v>485</v>
      </c>
      <c r="P1798">
        <v>1</v>
      </c>
    </row>
    <row r="1799" spans="14:16" x14ac:dyDescent="0.3">
      <c r="N1799">
        <v>2018</v>
      </c>
      <c r="O1799">
        <v>225</v>
      </c>
      <c r="P1799">
        <v>1</v>
      </c>
    </row>
    <row r="1800" spans="14:16" x14ac:dyDescent="0.3">
      <c r="N1800">
        <v>2018</v>
      </c>
      <c r="O1800">
        <v>225</v>
      </c>
      <c r="P1800">
        <v>1</v>
      </c>
    </row>
    <row r="1801" spans="14:16" x14ac:dyDescent="0.3">
      <c r="N1801">
        <v>2018</v>
      </c>
      <c r="O1801">
        <v>1320</v>
      </c>
      <c r="P1801">
        <v>1</v>
      </c>
    </row>
    <row r="1802" spans="14:16" x14ac:dyDescent="0.3">
      <c r="N1802">
        <v>2018</v>
      </c>
      <c r="O1802">
        <v>1180</v>
      </c>
      <c r="P1802">
        <v>1</v>
      </c>
    </row>
    <row r="1803" spans="14:16" x14ac:dyDescent="0.3">
      <c r="N1803">
        <v>2018</v>
      </c>
      <c r="O1803">
        <v>1230</v>
      </c>
      <c r="P1803">
        <v>1</v>
      </c>
    </row>
    <row r="1804" spans="14:16" x14ac:dyDescent="0.3">
      <c r="N1804">
        <v>2018</v>
      </c>
      <c r="O1804">
        <v>1260</v>
      </c>
      <c r="P1804">
        <v>1</v>
      </c>
    </row>
    <row r="1805" spans="14:16" x14ac:dyDescent="0.3">
      <c r="N1805">
        <v>2018</v>
      </c>
      <c r="O1805">
        <v>365</v>
      </c>
      <c r="P1805">
        <v>1</v>
      </c>
    </row>
    <row r="1806" spans="14:16" x14ac:dyDescent="0.3">
      <c r="N1806">
        <v>2018</v>
      </c>
      <c r="O1806">
        <v>686.5</v>
      </c>
      <c r="P1806">
        <v>1</v>
      </c>
    </row>
    <row r="1807" spans="14:16" x14ac:dyDescent="0.3">
      <c r="N1807">
        <v>2018</v>
      </c>
      <c r="O1807">
        <v>686.5</v>
      </c>
      <c r="P1807">
        <v>1</v>
      </c>
    </row>
    <row r="1808" spans="14:16" x14ac:dyDescent="0.3">
      <c r="N1808">
        <v>2018</v>
      </c>
      <c r="O1808">
        <v>686.5</v>
      </c>
      <c r="P1808">
        <v>1</v>
      </c>
    </row>
    <row r="1809" spans="14:16" x14ac:dyDescent="0.3">
      <c r="N1809">
        <v>2018</v>
      </c>
      <c r="O1809">
        <v>352</v>
      </c>
      <c r="P1809">
        <v>1</v>
      </c>
    </row>
    <row r="1810" spans="14:16" x14ac:dyDescent="0.3">
      <c r="N1810">
        <v>2018</v>
      </c>
      <c r="O1810">
        <v>750</v>
      </c>
      <c r="P1810">
        <v>1</v>
      </c>
    </row>
    <row r="1811" spans="14:16" x14ac:dyDescent="0.3">
      <c r="N1811">
        <v>2018</v>
      </c>
      <c r="O1811">
        <v>750</v>
      </c>
      <c r="P1811">
        <v>1</v>
      </c>
    </row>
    <row r="1812" spans="14:16" x14ac:dyDescent="0.3">
      <c r="N1812">
        <v>2018</v>
      </c>
      <c r="O1812">
        <v>1390</v>
      </c>
      <c r="P1812">
        <v>1</v>
      </c>
    </row>
    <row r="1813" spans="14:16" x14ac:dyDescent="0.3">
      <c r="N1813">
        <v>2018</v>
      </c>
      <c r="O1813">
        <v>641</v>
      </c>
      <c r="P1813">
        <v>1</v>
      </c>
    </row>
    <row r="1814" spans="14:16" x14ac:dyDescent="0.3">
      <c r="N1814">
        <v>2018</v>
      </c>
      <c r="O1814">
        <v>114</v>
      </c>
      <c r="P1814">
        <v>1</v>
      </c>
    </row>
    <row r="1815" spans="14:16" x14ac:dyDescent="0.3">
      <c r="N1815">
        <v>2018</v>
      </c>
      <c r="O1815">
        <v>114</v>
      </c>
      <c r="P1815">
        <v>1</v>
      </c>
    </row>
    <row r="1816" spans="14:16" x14ac:dyDescent="0.3">
      <c r="N1816">
        <v>2018</v>
      </c>
      <c r="O1816">
        <v>476</v>
      </c>
      <c r="P1816">
        <v>1</v>
      </c>
    </row>
    <row r="1817" spans="14:16" x14ac:dyDescent="0.3">
      <c r="N1817">
        <v>2018</v>
      </c>
      <c r="O1817">
        <v>893</v>
      </c>
      <c r="P1817">
        <v>1</v>
      </c>
    </row>
    <row r="1818" spans="14:16" x14ac:dyDescent="0.3">
      <c r="N1818">
        <v>2018</v>
      </c>
      <c r="O1818">
        <v>787</v>
      </c>
      <c r="P1818">
        <v>1</v>
      </c>
    </row>
    <row r="1819" spans="14:16" x14ac:dyDescent="0.3">
      <c r="N1819">
        <v>2018</v>
      </c>
      <c r="O1819">
        <v>787</v>
      </c>
      <c r="P1819">
        <v>1</v>
      </c>
    </row>
    <row r="1820" spans="14:16" x14ac:dyDescent="0.3">
      <c r="N1820">
        <v>2018</v>
      </c>
      <c r="O1820">
        <v>180</v>
      </c>
      <c r="P1820">
        <v>1</v>
      </c>
    </row>
    <row r="1821" spans="14:16" x14ac:dyDescent="0.3">
      <c r="N1821">
        <v>2018</v>
      </c>
      <c r="O1821">
        <v>630</v>
      </c>
      <c r="P1821">
        <v>1</v>
      </c>
    </row>
    <row r="1822" spans="14:16" x14ac:dyDescent="0.3">
      <c r="N1822">
        <v>2018</v>
      </c>
      <c r="O1822">
        <v>115</v>
      </c>
      <c r="P1822">
        <v>1</v>
      </c>
    </row>
    <row r="1823" spans="14:16" x14ac:dyDescent="0.3">
      <c r="N1823">
        <v>2018</v>
      </c>
      <c r="O1823">
        <v>115</v>
      </c>
      <c r="P1823">
        <v>1</v>
      </c>
    </row>
    <row r="1824" spans="14:16" x14ac:dyDescent="0.3">
      <c r="N1824">
        <v>2018</v>
      </c>
      <c r="O1824">
        <v>220</v>
      </c>
      <c r="P1824">
        <v>1</v>
      </c>
    </row>
    <row r="1825" spans="14:16" x14ac:dyDescent="0.3">
      <c r="N1825">
        <v>2018</v>
      </c>
      <c r="O1825">
        <v>220</v>
      </c>
      <c r="P1825">
        <v>1</v>
      </c>
    </row>
    <row r="1826" spans="14:16" x14ac:dyDescent="0.3">
      <c r="N1826">
        <v>2018</v>
      </c>
      <c r="O1826">
        <v>23</v>
      </c>
      <c r="P1826">
        <v>1</v>
      </c>
    </row>
    <row r="1827" spans="14:16" x14ac:dyDescent="0.3">
      <c r="N1827">
        <v>2018</v>
      </c>
      <c r="O1827">
        <v>120</v>
      </c>
      <c r="P1827">
        <v>1</v>
      </c>
    </row>
    <row r="1828" spans="14:16" x14ac:dyDescent="0.3">
      <c r="N1828">
        <v>2018</v>
      </c>
      <c r="O1828">
        <v>235</v>
      </c>
      <c r="P1828">
        <v>1</v>
      </c>
    </row>
    <row r="1829" spans="14:16" x14ac:dyDescent="0.3">
      <c r="N1829">
        <v>2018</v>
      </c>
      <c r="O1829">
        <v>45</v>
      </c>
      <c r="P1829">
        <v>1</v>
      </c>
    </row>
    <row r="1830" spans="14:16" x14ac:dyDescent="0.3">
      <c r="N1830">
        <v>2018</v>
      </c>
      <c r="O1830">
        <v>115</v>
      </c>
      <c r="P1830">
        <v>1</v>
      </c>
    </row>
    <row r="1831" spans="14:16" x14ac:dyDescent="0.3">
      <c r="N1831">
        <v>2019</v>
      </c>
      <c r="O1831">
        <v>338</v>
      </c>
      <c r="P1831">
        <v>1</v>
      </c>
    </row>
    <row r="1832" spans="14:16" x14ac:dyDescent="0.3">
      <c r="N1832">
        <v>2019</v>
      </c>
      <c r="O1832">
        <v>338</v>
      </c>
      <c r="P1832">
        <v>1</v>
      </c>
    </row>
    <row r="1833" spans="14:16" x14ac:dyDescent="0.3">
      <c r="N1833">
        <v>2019</v>
      </c>
      <c r="O1833">
        <v>338</v>
      </c>
      <c r="P1833">
        <v>1</v>
      </c>
    </row>
    <row r="1834" spans="14:16" x14ac:dyDescent="0.3">
      <c r="N1834">
        <v>2019</v>
      </c>
      <c r="O1834">
        <v>400</v>
      </c>
      <c r="P1834">
        <v>1</v>
      </c>
    </row>
    <row r="1835" spans="14:16" x14ac:dyDescent="0.3">
      <c r="N1835">
        <v>2019</v>
      </c>
      <c r="O1835">
        <v>918.7</v>
      </c>
      <c r="P1835">
        <v>1</v>
      </c>
    </row>
    <row r="1836" spans="14:16" x14ac:dyDescent="0.3">
      <c r="N1836">
        <v>2019</v>
      </c>
      <c r="O1836">
        <v>750</v>
      </c>
      <c r="P1836">
        <v>1</v>
      </c>
    </row>
    <row r="1837" spans="14:16" x14ac:dyDescent="0.3">
      <c r="N1837">
        <v>2019</v>
      </c>
      <c r="O1837">
        <v>750</v>
      </c>
      <c r="P1837">
        <v>1</v>
      </c>
    </row>
    <row r="1838" spans="14:16" x14ac:dyDescent="0.3">
      <c r="N1838">
        <v>2019</v>
      </c>
      <c r="O1838">
        <v>203</v>
      </c>
      <c r="P1838">
        <v>1</v>
      </c>
    </row>
    <row r="1839" spans="14:16" x14ac:dyDescent="0.3">
      <c r="N1839">
        <v>2019</v>
      </c>
      <c r="O1839">
        <v>350</v>
      </c>
      <c r="P1839">
        <v>1</v>
      </c>
    </row>
    <row r="1840" spans="14:16" x14ac:dyDescent="0.3">
      <c r="N1840">
        <v>2019</v>
      </c>
      <c r="O1840">
        <v>235</v>
      </c>
      <c r="P1840">
        <v>1</v>
      </c>
    </row>
    <row r="1841" spans="14:16" x14ac:dyDescent="0.3">
      <c r="N1841">
        <v>2019</v>
      </c>
      <c r="O1841">
        <v>95</v>
      </c>
      <c r="P1841">
        <v>1</v>
      </c>
    </row>
    <row r="1842" spans="14:16" x14ac:dyDescent="0.3">
      <c r="N1842">
        <v>2019</v>
      </c>
      <c r="O1842">
        <v>120</v>
      </c>
      <c r="P1842">
        <v>1</v>
      </c>
    </row>
    <row r="1843" spans="14:16" x14ac:dyDescent="0.3">
      <c r="N1843">
        <v>2019</v>
      </c>
      <c r="O1843">
        <v>120</v>
      </c>
      <c r="P1843">
        <v>1</v>
      </c>
    </row>
    <row r="1844" spans="14:16" x14ac:dyDescent="0.3">
      <c r="N1844">
        <v>2019</v>
      </c>
      <c r="O1844">
        <v>160</v>
      </c>
      <c r="P1844">
        <v>1</v>
      </c>
    </row>
    <row r="1845" spans="14:16" x14ac:dyDescent="0.3">
      <c r="N1845">
        <v>2019</v>
      </c>
      <c r="O1845">
        <v>160</v>
      </c>
      <c r="P1845">
        <v>1</v>
      </c>
    </row>
    <row r="1846" spans="14:16" x14ac:dyDescent="0.3">
      <c r="N1846">
        <v>2019</v>
      </c>
      <c r="O1846">
        <v>120</v>
      </c>
      <c r="P1846">
        <v>1</v>
      </c>
    </row>
    <row r="1847" spans="14:16" x14ac:dyDescent="0.3">
      <c r="N1847">
        <v>2019</v>
      </c>
      <c r="O1847">
        <v>120</v>
      </c>
      <c r="P1847">
        <v>1</v>
      </c>
    </row>
    <row r="1848" spans="14:16" x14ac:dyDescent="0.3">
      <c r="N1848">
        <v>2019</v>
      </c>
      <c r="O1848">
        <v>194</v>
      </c>
      <c r="P1848">
        <v>1</v>
      </c>
    </row>
    <row r="1849" spans="14:16" x14ac:dyDescent="0.3">
      <c r="N1849">
        <v>2019</v>
      </c>
      <c r="O1849">
        <v>866</v>
      </c>
      <c r="P1849">
        <v>1</v>
      </c>
    </row>
    <row r="1850" spans="14:16" x14ac:dyDescent="0.3">
      <c r="N1850">
        <v>2019</v>
      </c>
      <c r="O1850">
        <v>878</v>
      </c>
      <c r="P1850">
        <v>1</v>
      </c>
    </row>
    <row r="1851" spans="14:16" x14ac:dyDescent="0.3">
      <c r="N1851">
        <v>2019</v>
      </c>
      <c r="O1851">
        <v>911</v>
      </c>
      <c r="P1851">
        <v>1</v>
      </c>
    </row>
    <row r="1852" spans="14:16" x14ac:dyDescent="0.3">
      <c r="N1852">
        <v>2019</v>
      </c>
      <c r="O1852">
        <v>525</v>
      </c>
      <c r="P1852">
        <v>1</v>
      </c>
    </row>
    <row r="1853" spans="14:16" x14ac:dyDescent="0.3">
      <c r="N1853">
        <v>2019</v>
      </c>
      <c r="O1853">
        <v>1197</v>
      </c>
      <c r="P1853">
        <v>1</v>
      </c>
    </row>
    <row r="1854" spans="14:16" x14ac:dyDescent="0.3">
      <c r="N1854">
        <v>2019</v>
      </c>
      <c r="O1854">
        <v>73</v>
      </c>
      <c r="P1854">
        <v>1</v>
      </c>
    </row>
    <row r="1855" spans="14:16" x14ac:dyDescent="0.3">
      <c r="N1855">
        <v>2019</v>
      </c>
      <c r="O1855">
        <v>741</v>
      </c>
      <c r="P1855">
        <v>1</v>
      </c>
    </row>
    <row r="1856" spans="14:16" x14ac:dyDescent="0.3">
      <c r="N1856">
        <v>2019</v>
      </c>
      <c r="O1856">
        <v>540</v>
      </c>
      <c r="P1856">
        <v>1</v>
      </c>
    </row>
    <row r="1857" spans="14:16" x14ac:dyDescent="0.3">
      <c r="N1857">
        <v>2019</v>
      </c>
      <c r="O1857">
        <v>400</v>
      </c>
      <c r="P1857">
        <v>1</v>
      </c>
    </row>
    <row r="1858" spans="14:16" x14ac:dyDescent="0.3">
      <c r="N1858">
        <v>2019</v>
      </c>
      <c r="O1858">
        <v>597.29999999999995</v>
      </c>
      <c r="P1858">
        <v>1</v>
      </c>
    </row>
    <row r="1859" spans="14:16" x14ac:dyDescent="0.3">
      <c r="N1859">
        <v>2019</v>
      </c>
      <c r="O1859">
        <v>597.29999999999995</v>
      </c>
      <c r="P1859">
        <v>1</v>
      </c>
    </row>
    <row r="1860" spans="14:16" x14ac:dyDescent="0.3">
      <c r="N1860">
        <v>2019</v>
      </c>
      <c r="O1860">
        <v>597.29999999999995</v>
      </c>
      <c r="P1860">
        <v>1</v>
      </c>
    </row>
    <row r="1861" spans="14:16" x14ac:dyDescent="0.3">
      <c r="N1861">
        <v>2019</v>
      </c>
      <c r="O1861">
        <v>400</v>
      </c>
      <c r="P1861">
        <v>1</v>
      </c>
    </row>
    <row r="1862" spans="14:16" x14ac:dyDescent="0.3">
      <c r="N1862">
        <v>2019</v>
      </c>
      <c r="O1862">
        <v>335</v>
      </c>
      <c r="P1862">
        <v>1</v>
      </c>
    </row>
    <row r="1863" spans="14:16" x14ac:dyDescent="0.3">
      <c r="N1863">
        <v>2019</v>
      </c>
      <c r="O1863">
        <v>414</v>
      </c>
      <c r="P1863">
        <v>1</v>
      </c>
    </row>
    <row r="1864" spans="14:16" x14ac:dyDescent="0.3">
      <c r="N1864">
        <v>2019</v>
      </c>
      <c r="O1864">
        <v>144</v>
      </c>
      <c r="P1864">
        <v>1</v>
      </c>
    </row>
    <row r="1865" spans="14:16" x14ac:dyDescent="0.3">
      <c r="N1865">
        <v>2019</v>
      </c>
      <c r="O1865">
        <v>54</v>
      </c>
      <c r="P1865">
        <v>1</v>
      </c>
    </row>
    <row r="1866" spans="14:16" x14ac:dyDescent="0.3">
      <c r="N1866">
        <v>2019</v>
      </c>
      <c r="O1866">
        <v>54</v>
      </c>
      <c r="P1866">
        <v>1</v>
      </c>
    </row>
    <row r="1867" spans="14:16" x14ac:dyDescent="0.3">
      <c r="N1867">
        <v>2019</v>
      </c>
      <c r="O1867">
        <v>459</v>
      </c>
      <c r="P1867">
        <v>1</v>
      </c>
    </row>
    <row r="1868" spans="14:16" x14ac:dyDescent="0.3">
      <c r="N1868">
        <v>2019</v>
      </c>
      <c r="O1868">
        <v>459</v>
      </c>
      <c r="P1868">
        <v>1</v>
      </c>
    </row>
    <row r="1869" spans="14:16" x14ac:dyDescent="0.3">
      <c r="N1869">
        <v>2019</v>
      </c>
      <c r="O1869">
        <v>400</v>
      </c>
      <c r="P1869">
        <v>1</v>
      </c>
    </row>
    <row r="1870" spans="14:16" x14ac:dyDescent="0.3">
      <c r="N1870">
        <v>2019</v>
      </c>
      <c r="O1870">
        <v>269</v>
      </c>
      <c r="P1870">
        <v>1</v>
      </c>
    </row>
    <row r="1871" spans="14:16" x14ac:dyDescent="0.3">
      <c r="N1871">
        <v>2019</v>
      </c>
      <c r="O1871">
        <v>269</v>
      </c>
      <c r="P1871">
        <v>1</v>
      </c>
    </row>
    <row r="1872" spans="14:16" x14ac:dyDescent="0.3">
      <c r="N1872">
        <v>2019</v>
      </c>
      <c r="O1872">
        <v>74</v>
      </c>
      <c r="P1872">
        <v>1</v>
      </c>
    </row>
    <row r="1873" spans="14:16" x14ac:dyDescent="0.3">
      <c r="N1873">
        <v>2019</v>
      </c>
      <c r="O1873">
        <v>245</v>
      </c>
      <c r="P1873">
        <v>1</v>
      </c>
    </row>
    <row r="1874" spans="14:16" x14ac:dyDescent="0.3">
      <c r="N1874">
        <v>2019</v>
      </c>
      <c r="O1874">
        <v>453</v>
      </c>
      <c r="P1874">
        <v>1</v>
      </c>
    </row>
    <row r="1875" spans="14:16" x14ac:dyDescent="0.3">
      <c r="N1875">
        <v>2019</v>
      </c>
      <c r="O1875">
        <v>930</v>
      </c>
      <c r="P1875">
        <v>1</v>
      </c>
    </row>
    <row r="1876" spans="14:16" x14ac:dyDescent="0.3">
      <c r="N1876">
        <v>2019</v>
      </c>
      <c r="O1876">
        <v>450</v>
      </c>
      <c r="P1876">
        <v>1</v>
      </c>
    </row>
    <row r="1877" spans="14:16" x14ac:dyDescent="0.3">
      <c r="N1877">
        <v>2019</v>
      </c>
      <c r="O1877">
        <v>450</v>
      </c>
      <c r="P1877">
        <v>1</v>
      </c>
    </row>
    <row r="1878" spans="14:16" x14ac:dyDescent="0.3">
      <c r="N1878">
        <v>2019</v>
      </c>
      <c r="O1878">
        <v>460</v>
      </c>
      <c r="P1878">
        <v>1</v>
      </c>
    </row>
    <row r="1879" spans="14:16" x14ac:dyDescent="0.3">
      <c r="N1879">
        <v>2019</v>
      </c>
      <c r="O1879">
        <v>460</v>
      </c>
      <c r="P1879">
        <v>1</v>
      </c>
    </row>
    <row r="1880" spans="14:16" x14ac:dyDescent="0.3">
      <c r="N1880">
        <v>2019</v>
      </c>
      <c r="O1880">
        <v>460</v>
      </c>
      <c r="P1880">
        <v>1</v>
      </c>
    </row>
    <row r="1881" spans="14:16" x14ac:dyDescent="0.3">
      <c r="N1881">
        <v>2019</v>
      </c>
      <c r="O1881">
        <v>460</v>
      </c>
      <c r="P1881">
        <v>1</v>
      </c>
    </row>
    <row r="1882" spans="14:16" x14ac:dyDescent="0.3">
      <c r="N1882">
        <v>2019</v>
      </c>
      <c r="O1882">
        <v>460</v>
      </c>
      <c r="P1882">
        <v>1</v>
      </c>
    </row>
    <row r="1883" spans="14:16" x14ac:dyDescent="0.3">
      <c r="N1883">
        <v>2019</v>
      </c>
      <c r="O1883">
        <v>460</v>
      </c>
      <c r="P1883">
        <v>1</v>
      </c>
    </row>
    <row r="1884" spans="14:16" x14ac:dyDescent="0.3">
      <c r="N1884">
        <v>2019</v>
      </c>
      <c r="O1884">
        <v>460</v>
      </c>
      <c r="P1884">
        <v>1</v>
      </c>
    </row>
    <row r="1885" spans="14:16" x14ac:dyDescent="0.3">
      <c r="N1885">
        <v>2019</v>
      </c>
      <c r="O1885">
        <v>155</v>
      </c>
      <c r="P1885">
        <v>1</v>
      </c>
    </row>
    <row r="1886" spans="14:16" x14ac:dyDescent="0.3">
      <c r="N1886">
        <v>2019</v>
      </c>
      <c r="O1886">
        <v>155</v>
      </c>
      <c r="P1886">
        <v>1</v>
      </c>
    </row>
    <row r="1887" spans="14:16" x14ac:dyDescent="0.3">
      <c r="N1887">
        <v>2019</v>
      </c>
      <c r="O1887">
        <v>750</v>
      </c>
      <c r="P1887">
        <v>1</v>
      </c>
    </row>
    <row r="1888" spans="14:16" x14ac:dyDescent="0.3">
      <c r="N1888">
        <v>2019</v>
      </c>
      <c r="O1888">
        <v>1539</v>
      </c>
      <c r="P1888">
        <v>1</v>
      </c>
    </row>
    <row r="1889" spans="14:16" x14ac:dyDescent="0.3">
      <c r="N1889">
        <v>2019</v>
      </c>
      <c r="O1889">
        <v>160</v>
      </c>
      <c r="P1889">
        <v>1</v>
      </c>
    </row>
    <row r="1890" spans="14:16" x14ac:dyDescent="0.3">
      <c r="N1890">
        <v>2019</v>
      </c>
      <c r="O1890">
        <v>855</v>
      </c>
      <c r="P1890">
        <v>1</v>
      </c>
    </row>
    <row r="1891" spans="14:16" x14ac:dyDescent="0.3">
      <c r="N1891">
        <v>2019</v>
      </c>
      <c r="O1891">
        <v>855</v>
      </c>
      <c r="P1891">
        <v>1</v>
      </c>
    </row>
    <row r="1892" spans="14:16" x14ac:dyDescent="0.3">
      <c r="N1892">
        <v>2019</v>
      </c>
      <c r="O1892">
        <v>990</v>
      </c>
      <c r="P1892">
        <v>1</v>
      </c>
    </row>
    <row r="1893" spans="14:16" x14ac:dyDescent="0.3">
      <c r="N1893">
        <v>2019</v>
      </c>
      <c r="O1893">
        <v>990</v>
      </c>
      <c r="P1893">
        <v>1</v>
      </c>
    </row>
    <row r="1894" spans="14:16" x14ac:dyDescent="0.3">
      <c r="N1894">
        <v>2019</v>
      </c>
      <c r="O1894">
        <v>161</v>
      </c>
      <c r="P1894">
        <v>1</v>
      </c>
    </row>
    <row r="1895" spans="14:16" x14ac:dyDescent="0.3">
      <c r="N1895">
        <v>2019</v>
      </c>
      <c r="O1895">
        <v>950</v>
      </c>
      <c r="P1895">
        <v>1</v>
      </c>
    </row>
    <row r="1896" spans="14:16" x14ac:dyDescent="0.3">
      <c r="N1896">
        <v>2019</v>
      </c>
      <c r="O1896">
        <v>400</v>
      </c>
      <c r="P1896">
        <v>1</v>
      </c>
    </row>
    <row r="1897" spans="14:16" x14ac:dyDescent="0.3">
      <c r="N1897">
        <v>2019</v>
      </c>
      <c r="O1897">
        <v>400</v>
      </c>
      <c r="P1897">
        <v>1</v>
      </c>
    </row>
    <row r="1898" spans="14:16" x14ac:dyDescent="0.3">
      <c r="N1898">
        <v>2019</v>
      </c>
      <c r="O1898">
        <v>750</v>
      </c>
      <c r="P1898">
        <v>1</v>
      </c>
    </row>
    <row r="1899" spans="14:16" x14ac:dyDescent="0.3">
      <c r="N1899">
        <v>2019</v>
      </c>
      <c r="O1899">
        <v>893</v>
      </c>
      <c r="P1899">
        <v>1</v>
      </c>
    </row>
    <row r="1900" spans="14:16" x14ac:dyDescent="0.3">
      <c r="N1900">
        <v>2019</v>
      </c>
      <c r="O1900">
        <v>700</v>
      </c>
      <c r="P1900">
        <v>1</v>
      </c>
    </row>
    <row r="1901" spans="14:16" x14ac:dyDescent="0.3">
      <c r="N1901">
        <v>2019</v>
      </c>
      <c r="O1901">
        <v>450</v>
      </c>
      <c r="P1901">
        <v>1</v>
      </c>
    </row>
    <row r="1902" spans="14:16" x14ac:dyDescent="0.3">
      <c r="N1902">
        <v>2019</v>
      </c>
      <c r="O1902">
        <v>57</v>
      </c>
      <c r="P1902">
        <v>1</v>
      </c>
    </row>
    <row r="1903" spans="14:16" x14ac:dyDescent="0.3">
      <c r="N1903">
        <v>2019</v>
      </c>
      <c r="O1903">
        <v>289</v>
      </c>
      <c r="P1903">
        <v>1</v>
      </c>
    </row>
    <row r="1904" spans="14:16" x14ac:dyDescent="0.3">
      <c r="N1904">
        <v>2019</v>
      </c>
      <c r="O1904">
        <v>115</v>
      </c>
      <c r="P1904">
        <v>1</v>
      </c>
    </row>
    <row r="1905" spans="14:16" x14ac:dyDescent="0.3">
      <c r="N1905">
        <v>2019</v>
      </c>
      <c r="O1905">
        <v>115</v>
      </c>
      <c r="P1905">
        <v>1</v>
      </c>
    </row>
    <row r="1906" spans="14:16" x14ac:dyDescent="0.3">
      <c r="N1906">
        <v>2019</v>
      </c>
      <c r="O1906">
        <v>115</v>
      </c>
      <c r="P1906">
        <v>1</v>
      </c>
    </row>
    <row r="1907" spans="14:16" x14ac:dyDescent="0.3">
      <c r="N1907">
        <v>2019</v>
      </c>
      <c r="O1907">
        <v>115</v>
      </c>
      <c r="P1907">
        <v>1</v>
      </c>
    </row>
    <row r="1908" spans="14:16" x14ac:dyDescent="0.3">
      <c r="N1908">
        <v>2019</v>
      </c>
      <c r="O1908">
        <v>115</v>
      </c>
      <c r="P1908">
        <v>1</v>
      </c>
    </row>
    <row r="1909" spans="14:16" x14ac:dyDescent="0.3">
      <c r="N1909">
        <v>2019</v>
      </c>
      <c r="O1909">
        <v>251</v>
      </c>
      <c r="P1909">
        <v>1</v>
      </c>
    </row>
    <row r="1910" spans="14:16" x14ac:dyDescent="0.3">
      <c r="N1910">
        <v>2019</v>
      </c>
      <c r="O1910">
        <v>245</v>
      </c>
      <c r="P1910">
        <v>1</v>
      </c>
    </row>
    <row r="1911" spans="14:16" x14ac:dyDescent="0.3">
      <c r="N1911">
        <v>2019</v>
      </c>
      <c r="O1911">
        <v>235</v>
      </c>
      <c r="P1911">
        <v>1</v>
      </c>
    </row>
    <row r="1912" spans="14:16" x14ac:dyDescent="0.3">
      <c r="N1912">
        <v>2019</v>
      </c>
      <c r="O1912">
        <v>382</v>
      </c>
      <c r="P1912">
        <v>1</v>
      </c>
    </row>
    <row r="1913" spans="14:16" x14ac:dyDescent="0.3">
      <c r="N1913">
        <v>2020</v>
      </c>
      <c r="O1913">
        <v>250</v>
      </c>
      <c r="P1913">
        <v>1</v>
      </c>
    </row>
    <row r="1914" spans="14:16" x14ac:dyDescent="0.3">
      <c r="N1914">
        <v>2020</v>
      </c>
      <c r="O1914">
        <v>569</v>
      </c>
      <c r="P1914">
        <v>1</v>
      </c>
    </row>
    <row r="1915" spans="14:16" x14ac:dyDescent="0.3">
      <c r="N1915">
        <v>2020</v>
      </c>
      <c r="O1915">
        <v>250</v>
      </c>
      <c r="P1915">
        <v>1</v>
      </c>
    </row>
    <row r="1916" spans="14:16" x14ac:dyDescent="0.3">
      <c r="N1916">
        <v>2020</v>
      </c>
      <c r="O1916">
        <v>473</v>
      </c>
      <c r="P1916">
        <v>1</v>
      </c>
    </row>
    <row r="1917" spans="14:16" x14ac:dyDescent="0.3">
      <c r="N1917">
        <v>2020</v>
      </c>
      <c r="O1917">
        <v>250</v>
      </c>
      <c r="P1917">
        <v>1</v>
      </c>
    </row>
    <row r="1918" spans="14:16" x14ac:dyDescent="0.3">
      <c r="N1918">
        <v>2020</v>
      </c>
      <c r="O1918">
        <v>120</v>
      </c>
      <c r="P1918">
        <v>1</v>
      </c>
    </row>
    <row r="1919" spans="14:16" x14ac:dyDescent="0.3">
      <c r="N1919">
        <v>2020</v>
      </c>
      <c r="O1919">
        <v>1593</v>
      </c>
      <c r="P1919">
        <v>1</v>
      </c>
    </row>
    <row r="1920" spans="14:16" x14ac:dyDescent="0.3">
      <c r="N1920">
        <v>2020</v>
      </c>
      <c r="O1920">
        <v>900</v>
      </c>
      <c r="P1920">
        <v>1</v>
      </c>
    </row>
    <row r="1921" spans="14:16" x14ac:dyDescent="0.3">
      <c r="N1921">
        <v>2020</v>
      </c>
      <c r="O1921">
        <v>225</v>
      </c>
      <c r="P1921">
        <v>1</v>
      </c>
    </row>
    <row r="1922" spans="14:16" x14ac:dyDescent="0.3">
      <c r="N1922">
        <v>2020</v>
      </c>
      <c r="O1922">
        <v>225</v>
      </c>
      <c r="P1922">
        <v>1</v>
      </c>
    </row>
    <row r="1923" spans="14:16" x14ac:dyDescent="0.3">
      <c r="N1923">
        <v>2020</v>
      </c>
      <c r="O1923">
        <v>100</v>
      </c>
      <c r="P1923">
        <v>1</v>
      </c>
    </row>
    <row r="1924" spans="14:16" x14ac:dyDescent="0.3">
      <c r="N1924">
        <v>2020</v>
      </c>
      <c r="O1924">
        <v>100</v>
      </c>
      <c r="P1924">
        <v>1</v>
      </c>
    </row>
    <row r="1925" spans="14:16" x14ac:dyDescent="0.3">
      <c r="N1925">
        <v>2020</v>
      </c>
      <c r="O1925">
        <v>100</v>
      </c>
      <c r="P1925">
        <v>1</v>
      </c>
    </row>
    <row r="1926" spans="14:16" x14ac:dyDescent="0.3">
      <c r="N1926">
        <v>2020</v>
      </c>
      <c r="O1926">
        <v>453</v>
      </c>
      <c r="P1926">
        <v>1</v>
      </c>
    </row>
    <row r="1927" spans="14:16" x14ac:dyDescent="0.3">
      <c r="N1927">
        <v>2020</v>
      </c>
      <c r="O1927">
        <v>453</v>
      </c>
      <c r="P1927">
        <v>1</v>
      </c>
    </row>
    <row r="1928" spans="14:16" x14ac:dyDescent="0.3">
      <c r="N1928">
        <v>2020</v>
      </c>
      <c r="O1928">
        <v>874</v>
      </c>
      <c r="P1928">
        <v>1</v>
      </c>
    </row>
    <row r="1929" spans="14:16" x14ac:dyDescent="0.3">
      <c r="N1929">
        <v>2020</v>
      </c>
      <c r="O1929">
        <v>779</v>
      </c>
      <c r="P1929">
        <v>1</v>
      </c>
    </row>
    <row r="1930" spans="14:16" x14ac:dyDescent="0.3">
      <c r="N1930">
        <v>2020</v>
      </c>
      <c r="O1930">
        <v>283</v>
      </c>
      <c r="P1930">
        <v>1</v>
      </c>
    </row>
    <row r="1931" spans="14:16" x14ac:dyDescent="0.3">
      <c r="N1931">
        <v>2020</v>
      </c>
      <c r="O1931">
        <v>283</v>
      </c>
      <c r="P1931">
        <v>1</v>
      </c>
    </row>
    <row r="1932" spans="14:16" x14ac:dyDescent="0.3">
      <c r="N1932">
        <v>2020</v>
      </c>
      <c r="O1932">
        <v>294</v>
      </c>
      <c r="P1932">
        <v>1</v>
      </c>
    </row>
    <row r="1933" spans="14:16" x14ac:dyDescent="0.3">
      <c r="N1933">
        <v>2020</v>
      </c>
      <c r="O1933">
        <v>723</v>
      </c>
      <c r="P1933">
        <v>1</v>
      </c>
    </row>
    <row r="1934" spans="14:16" x14ac:dyDescent="0.3">
      <c r="N1934">
        <v>2020</v>
      </c>
      <c r="O1934">
        <v>465</v>
      </c>
      <c r="P1934">
        <v>1</v>
      </c>
    </row>
    <row r="1935" spans="14:16" x14ac:dyDescent="0.3">
      <c r="N1935">
        <v>2020</v>
      </c>
      <c r="O1935">
        <v>465</v>
      </c>
      <c r="P1935">
        <v>1</v>
      </c>
    </row>
    <row r="1936" spans="14:16" x14ac:dyDescent="0.3">
      <c r="N1936">
        <v>2020</v>
      </c>
      <c r="O1936">
        <v>100</v>
      </c>
      <c r="P1936">
        <v>1</v>
      </c>
    </row>
    <row r="1937" spans="14:16" x14ac:dyDescent="0.3">
      <c r="N1937">
        <v>2020</v>
      </c>
      <c r="O1937">
        <v>100</v>
      </c>
      <c r="P1937">
        <v>1</v>
      </c>
    </row>
    <row r="1938" spans="14:16" x14ac:dyDescent="0.3">
      <c r="N1938">
        <v>2020</v>
      </c>
      <c r="O1938">
        <v>75</v>
      </c>
      <c r="P1938">
        <v>1</v>
      </c>
    </row>
    <row r="1939" spans="14:16" x14ac:dyDescent="0.3">
      <c r="N1939">
        <v>2020</v>
      </c>
      <c r="O1939">
        <v>75</v>
      </c>
      <c r="P1939">
        <v>1</v>
      </c>
    </row>
    <row r="1940" spans="14:16" x14ac:dyDescent="0.3">
      <c r="N1940">
        <v>2020</v>
      </c>
      <c r="O1940">
        <v>74</v>
      </c>
      <c r="P1940">
        <v>1</v>
      </c>
    </row>
    <row r="1941" spans="14:16" x14ac:dyDescent="0.3">
      <c r="N1941">
        <v>2020</v>
      </c>
      <c r="O1941">
        <v>453</v>
      </c>
      <c r="P1941">
        <v>1</v>
      </c>
    </row>
    <row r="1942" spans="14:16" x14ac:dyDescent="0.3">
      <c r="N1942">
        <v>2020</v>
      </c>
      <c r="O1942">
        <v>670</v>
      </c>
      <c r="P1942">
        <v>1</v>
      </c>
    </row>
    <row r="1943" spans="14:16" x14ac:dyDescent="0.3">
      <c r="N1943">
        <v>2020</v>
      </c>
      <c r="O1943">
        <v>670</v>
      </c>
      <c r="P1943">
        <v>1</v>
      </c>
    </row>
    <row r="1944" spans="14:16" x14ac:dyDescent="0.3">
      <c r="N1944">
        <v>2020</v>
      </c>
      <c r="O1944">
        <v>473</v>
      </c>
      <c r="P1944">
        <v>1</v>
      </c>
    </row>
    <row r="1945" spans="14:16" x14ac:dyDescent="0.3">
      <c r="N1945">
        <v>2020</v>
      </c>
      <c r="O1945">
        <v>472.52</v>
      </c>
      <c r="P1945">
        <v>1</v>
      </c>
    </row>
    <row r="1946" spans="14:16" x14ac:dyDescent="0.3">
      <c r="N1946">
        <v>2020</v>
      </c>
      <c r="O1946">
        <v>400</v>
      </c>
      <c r="P1946">
        <v>1</v>
      </c>
    </row>
    <row r="1947" spans="14:16" x14ac:dyDescent="0.3">
      <c r="N1947">
        <v>2020</v>
      </c>
      <c r="O1947">
        <v>400</v>
      </c>
      <c r="P1947">
        <v>1</v>
      </c>
    </row>
    <row r="1948" spans="14:16" x14ac:dyDescent="0.3">
      <c r="N1948">
        <v>2020</v>
      </c>
      <c r="O1948">
        <v>130</v>
      </c>
      <c r="P1948">
        <v>1</v>
      </c>
    </row>
    <row r="1949" spans="14:16" x14ac:dyDescent="0.3">
      <c r="N1949">
        <v>2020</v>
      </c>
      <c r="O1949">
        <v>200</v>
      </c>
      <c r="P1949">
        <v>1</v>
      </c>
    </row>
    <row r="1950" spans="14:16" x14ac:dyDescent="0.3">
      <c r="N1950">
        <v>2020</v>
      </c>
      <c r="O1950">
        <v>200</v>
      </c>
      <c r="P1950">
        <v>1</v>
      </c>
    </row>
    <row r="1951" spans="14:16" x14ac:dyDescent="0.3">
      <c r="N1951">
        <v>2020</v>
      </c>
      <c r="O1951">
        <v>460</v>
      </c>
      <c r="P1951">
        <v>1</v>
      </c>
    </row>
    <row r="1952" spans="14:16" x14ac:dyDescent="0.3">
      <c r="N1952">
        <v>2020</v>
      </c>
      <c r="O1952">
        <v>460</v>
      </c>
      <c r="P1952">
        <v>1</v>
      </c>
    </row>
    <row r="1953" spans="14:16" x14ac:dyDescent="0.3">
      <c r="N1953">
        <v>2020</v>
      </c>
      <c r="O1953">
        <v>144</v>
      </c>
      <c r="P1953">
        <v>1</v>
      </c>
    </row>
    <row r="1954" spans="14:16" x14ac:dyDescent="0.3">
      <c r="N1954">
        <v>2020</v>
      </c>
      <c r="O1954">
        <v>423</v>
      </c>
      <c r="P1954">
        <v>1</v>
      </c>
    </row>
    <row r="1955" spans="14:16" x14ac:dyDescent="0.3">
      <c r="N1955">
        <v>2020</v>
      </c>
      <c r="O1955">
        <v>423</v>
      </c>
      <c r="P1955">
        <v>1</v>
      </c>
    </row>
    <row r="1956" spans="14:16" x14ac:dyDescent="0.3">
      <c r="N1956">
        <v>2020</v>
      </c>
      <c r="O1956">
        <v>230</v>
      </c>
      <c r="P1956">
        <v>1</v>
      </c>
    </row>
    <row r="1957" spans="14:16" x14ac:dyDescent="0.3">
      <c r="N1957">
        <v>2020</v>
      </c>
      <c r="O1957">
        <v>550</v>
      </c>
      <c r="P1957">
        <v>1</v>
      </c>
    </row>
    <row r="1958" spans="14:16" x14ac:dyDescent="0.3">
      <c r="N1958">
        <v>2020</v>
      </c>
      <c r="O1958">
        <v>380</v>
      </c>
      <c r="P1958">
        <v>1</v>
      </c>
    </row>
    <row r="1959" spans="14:16" x14ac:dyDescent="0.3">
      <c r="N1959">
        <v>2020</v>
      </c>
      <c r="O1959">
        <v>162.4</v>
      </c>
      <c r="P1959">
        <v>1</v>
      </c>
    </row>
    <row r="1960" spans="14:16" x14ac:dyDescent="0.3">
      <c r="N1960">
        <v>2020</v>
      </c>
      <c r="O1960">
        <v>750</v>
      </c>
      <c r="P1960">
        <v>1</v>
      </c>
    </row>
    <row r="1961" spans="14:16" x14ac:dyDescent="0.3">
      <c r="N1961">
        <v>2020</v>
      </c>
      <c r="O1961">
        <v>750</v>
      </c>
      <c r="P1961">
        <v>1</v>
      </c>
    </row>
    <row r="1962" spans="14:16" x14ac:dyDescent="0.3">
      <c r="N1962">
        <v>2020</v>
      </c>
      <c r="O1962">
        <v>520</v>
      </c>
      <c r="P1962">
        <v>1</v>
      </c>
    </row>
    <row r="1963" spans="14:16" x14ac:dyDescent="0.3">
      <c r="N1963">
        <v>2020</v>
      </c>
      <c r="O1963">
        <v>520</v>
      </c>
      <c r="P1963">
        <v>1</v>
      </c>
    </row>
    <row r="1964" spans="14:16" x14ac:dyDescent="0.3">
      <c r="N1964">
        <v>2020</v>
      </c>
      <c r="O1964">
        <v>520</v>
      </c>
      <c r="P1964">
        <v>1</v>
      </c>
    </row>
    <row r="1965" spans="14:16" x14ac:dyDescent="0.3">
      <c r="N1965">
        <v>2020</v>
      </c>
      <c r="O1965">
        <v>107</v>
      </c>
      <c r="P1965">
        <v>1</v>
      </c>
    </row>
    <row r="1966" spans="14:16" x14ac:dyDescent="0.3">
      <c r="N1966">
        <v>2020</v>
      </c>
      <c r="O1966">
        <v>935</v>
      </c>
      <c r="P1966">
        <v>1</v>
      </c>
    </row>
    <row r="1967" spans="14:16" x14ac:dyDescent="0.3">
      <c r="N1967">
        <v>2020</v>
      </c>
      <c r="O1967">
        <v>110</v>
      </c>
      <c r="P1967">
        <v>1</v>
      </c>
    </row>
    <row r="1968" spans="14:16" x14ac:dyDescent="0.3">
      <c r="N1968">
        <v>2020</v>
      </c>
      <c r="O1968">
        <v>1520</v>
      </c>
      <c r="P1968">
        <v>1</v>
      </c>
    </row>
    <row r="1969" spans="14:16" x14ac:dyDescent="0.3">
      <c r="N1969">
        <v>2020</v>
      </c>
      <c r="O1969">
        <v>770</v>
      </c>
      <c r="P1969">
        <v>1</v>
      </c>
    </row>
    <row r="1970" spans="14:16" x14ac:dyDescent="0.3">
      <c r="N1970">
        <v>2020</v>
      </c>
      <c r="O1970">
        <v>770</v>
      </c>
      <c r="P1970">
        <v>1</v>
      </c>
    </row>
    <row r="1971" spans="14:16" x14ac:dyDescent="0.3">
      <c r="N1971">
        <v>2020</v>
      </c>
      <c r="O1971">
        <v>770</v>
      </c>
      <c r="P1971">
        <v>1</v>
      </c>
    </row>
    <row r="1972" spans="14:16" x14ac:dyDescent="0.3">
      <c r="N1972">
        <v>2020</v>
      </c>
      <c r="O1972">
        <v>770</v>
      </c>
      <c r="P1972">
        <v>1</v>
      </c>
    </row>
    <row r="1973" spans="14:16" x14ac:dyDescent="0.3">
      <c r="N1973">
        <v>2020</v>
      </c>
      <c r="O1973">
        <v>770</v>
      </c>
      <c r="P1973">
        <v>1</v>
      </c>
    </row>
    <row r="1974" spans="14:16" x14ac:dyDescent="0.3">
      <c r="N1974">
        <v>2020</v>
      </c>
      <c r="O1974">
        <v>900</v>
      </c>
      <c r="P1974">
        <v>1</v>
      </c>
    </row>
    <row r="1975" spans="14:16" x14ac:dyDescent="0.3">
      <c r="N1975">
        <v>2020</v>
      </c>
      <c r="O1975">
        <v>900</v>
      </c>
      <c r="P1975">
        <v>1</v>
      </c>
    </row>
    <row r="1976" spans="14:16" x14ac:dyDescent="0.3">
      <c r="N1976">
        <v>2020</v>
      </c>
      <c r="O1976">
        <v>150</v>
      </c>
      <c r="P1976">
        <v>1</v>
      </c>
    </row>
    <row r="1977" spans="14:16" x14ac:dyDescent="0.3">
      <c r="N1977">
        <v>2020</v>
      </c>
      <c r="O1977">
        <v>893</v>
      </c>
      <c r="P1977">
        <v>1</v>
      </c>
    </row>
    <row r="1978" spans="14:16" x14ac:dyDescent="0.3">
      <c r="N1978">
        <v>2020</v>
      </c>
      <c r="O1978">
        <v>450</v>
      </c>
      <c r="P1978">
        <v>1</v>
      </c>
    </row>
    <row r="1979" spans="14:16" x14ac:dyDescent="0.3">
      <c r="N1979">
        <v>2020</v>
      </c>
      <c r="O1979">
        <v>280</v>
      </c>
      <c r="P1979">
        <v>1</v>
      </c>
    </row>
    <row r="1980" spans="14:16" x14ac:dyDescent="0.3">
      <c r="N1980">
        <v>2020</v>
      </c>
      <c r="O1980">
        <v>280</v>
      </c>
      <c r="P1980">
        <v>1</v>
      </c>
    </row>
    <row r="1981" spans="14:16" x14ac:dyDescent="0.3">
      <c r="N1981">
        <v>2020</v>
      </c>
      <c r="O1981">
        <v>450</v>
      </c>
      <c r="P1981">
        <v>1</v>
      </c>
    </row>
    <row r="1982" spans="14:16" x14ac:dyDescent="0.3">
      <c r="N1982">
        <v>2020</v>
      </c>
      <c r="O1982">
        <v>240</v>
      </c>
      <c r="P1982">
        <v>1</v>
      </c>
    </row>
    <row r="1983" spans="14:16" x14ac:dyDescent="0.3">
      <c r="N1983">
        <v>2020</v>
      </c>
      <c r="O1983">
        <v>258</v>
      </c>
      <c r="P1983">
        <v>1</v>
      </c>
    </row>
    <row r="1984" spans="14:16" x14ac:dyDescent="0.3">
      <c r="N1984">
        <v>2020</v>
      </c>
      <c r="O1984">
        <v>50</v>
      </c>
      <c r="P1984">
        <v>1</v>
      </c>
    </row>
    <row r="1985" spans="14:16" x14ac:dyDescent="0.3">
      <c r="N1985">
        <v>2020</v>
      </c>
      <c r="O1985">
        <v>450</v>
      </c>
      <c r="P1985">
        <v>1</v>
      </c>
    </row>
    <row r="1986" spans="14:16" x14ac:dyDescent="0.3">
      <c r="N1986">
        <v>2020</v>
      </c>
      <c r="O1986">
        <v>223</v>
      </c>
      <c r="P1986">
        <v>1</v>
      </c>
    </row>
    <row r="1987" spans="14:16" x14ac:dyDescent="0.3">
      <c r="N1987">
        <v>2021</v>
      </c>
      <c r="O1987">
        <v>582</v>
      </c>
      <c r="P1987">
        <v>1</v>
      </c>
    </row>
    <row r="1988" spans="14:16" x14ac:dyDescent="0.3">
      <c r="N1988">
        <v>2021</v>
      </c>
      <c r="O1988">
        <v>582</v>
      </c>
      <c r="P1988">
        <v>1</v>
      </c>
    </row>
    <row r="1989" spans="14:16" x14ac:dyDescent="0.3">
      <c r="N1989">
        <v>2021</v>
      </c>
      <c r="O1989">
        <v>500</v>
      </c>
      <c r="P1989">
        <v>1</v>
      </c>
    </row>
    <row r="1990" spans="14:16" x14ac:dyDescent="0.3">
      <c r="N1990">
        <v>2021</v>
      </c>
      <c r="O1990">
        <v>194</v>
      </c>
      <c r="P1990">
        <v>1</v>
      </c>
    </row>
    <row r="1991" spans="14:16" x14ac:dyDescent="0.3">
      <c r="N1991">
        <v>2021</v>
      </c>
      <c r="O1991">
        <v>65</v>
      </c>
      <c r="P1991">
        <v>1</v>
      </c>
    </row>
    <row r="1992" spans="14:16" x14ac:dyDescent="0.3">
      <c r="N1992">
        <v>2021</v>
      </c>
      <c r="O1992">
        <v>391</v>
      </c>
      <c r="P1992">
        <v>1</v>
      </c>
    </row>
    <row r="1993" spans="14:16" x14ac:dyDescent="0.3">
      <c r="N1993">
        <v>2021</v>
      </c>
      <c r="O1993">
        <v>120</v>
      </c>
      <c r="P1993">
        <v>1</v>
      </c>
    </row>
    <row r="1994" spans="14:16" x14ac:dyDescent="0.3">
      <c r="N1994">
        <v>2021</v>
      </c>
      <c r="O1994">
        <v>120</v>
      </c>
      <c r="P1994">
        <v>1</v>
      </c>
    </row>
    <row r="1995" spans="14:16" x14ac:dyDescent="0.3">
      <c r="N1995">
        <v>2021</v>
      </c>
      <c r="O1995">
        <v>160</v>
      </c>
      <c r="P1995">
        <v>1</v>
      </c>
    </row>
    <row r="1996" spans="14:16" x14ac:dyDescent="0.3">
      <c r="N1996">
        <v>2021</v>
      </c>
      <c r="O1996">
        <v>120</v>
      </c>
      <c r="P1996">
        <v>1</v>
      </c>
    </row>
    <row r="1997" spans="14:16" x14ac:dyDescent="0.3">
      <c r="N1997">
        <v>2021</v>
      </c>
      <c r="O1997">
        <v>1338</v>
      </c>
      <c r="P1997">
        <v>1</v>
      </c>
    </row>
    <row r="1998" spans="14:16" x14ac:dyDescent="0.3">
      <c r="N1998">
        <v>2021</v>
      </c>
      <c r="O1998">
        <v>656</v>
      </c>
      <c r="P1998">
        <v>1</v>
      </c>
    </row>
    <row r="1999" spans="14:16" x14ac:dyDescent="0.3">
      <c r="N1999">
        <v>2021</v>
      </c>
      <c r="O1999">
        <v>850</v>
      </c>
      <c r="P1999">
        <v>1</v>
      </c>
    </row>
    <row r="2000" spans="14:16" x14ac:dyDescent="0.3">
      <c r="N2000">
        <v>2021</v>
      </c>
      <c r="O2000">
        <v>665</v>
      </c>
      <c r="P2000">
        <v>1</v>
      </c>
    </row>
    <row r="2001" spans="14:16" x14ac:dyDescent="0.3">
      <c r="N2001">
        <v>2021</v>
      </c>
      <c r="O2001">
        <v>142</v>
      </c>
      <c r="P2001">
        <v>1</v>
      </c>
    </row>
    <row r="2002" spans="14:16" x14ac:dyDescent="0.3">
      <c r="N2002">
        <v>2021</v>
      </c>
      <c r="O2002">
        <v>522</v>
      </c>
      <c r="P2002">
        <v>1</v>
      </c>
    </row>
    <row r="2003" spans="14:16" x14ac:dyDescent="0.3">
      <c r="N2003">
        <v>2021</v>
      </c>
      <c r="O2003">
        <v>310</v>
      </c>
      <c r="P2003">
        <v>1</v>
      </c>
    </row>
    <row r="2004" spans="14:16" x14ac:dyDescent="0.3">
      <c r="N2004">
        <v>2021</v>
      </c>
      <c r="O2004">
        <v>605</v>
      </c>
      <c r="P2004">
        <v>1</v>
      </c>
    </row>
    <row r="2005" spans="14:16" x14ac:dyDescent="0.3">
      <c r="N2005">
        <v>2021</v>
      </c>
      <c r="O2005">
        <v>605</v>
      </c>
      <c r="P2005">
        <v>1</v>
      </c>
    </row>
    <row r="2006" spans="14:16" x14ac:dyDescent="0.3">
      <c r="N2006">
        <v>2021</v>
      </c>
      <c r="O2006">
        <v>254</v>
      </c>
      <c r="P2006">
        <v>1</v>
      </c>
    </row>
    <row r="2007" spans="14:16" x14ac:dyDescent="0.3">
      <c r="N2007">
        <v>2021</v>
      </c>
      <c r="O2007">
        <v>220</v>
      </c>
      <c r="P2007">
        <v>1</v>
      </c>
    </row>
    <row r="2008" spans="14:16" x14ac:dyDescent="0.3">
      <c r="N2008">
        <v>2021</v>
      </c>
      <c r="O2008">
        <v>400</v>
      </c>
      <c r="P2008">
        <v>1</v>
      </c>
    </row>
    <row r="2009" spans="14:16" x14ac:dyDescent="0.3">
      <c r="N2009">
        <v>2021</v>
      </c>
      <c r="O2009">
        <v>100</v>
      </c>
      <c r="P2009">
        <v>1</v>
      </c>
    </row>
    <row r="2010" spans="14:16" x14ac:dyDescent="0.3">
      <c r="N2010">
        <v>2021</v>
      </c>
      <c r="O2010">
        <v>100</v>
      </c>
      <c r="P2010">
        <v>1</v>
      </c>
    </row>
    <row r="2011" spans="14:16" x14ac:dyDescent="0.3">
      <c r="N2011">
        <v>2021</v>
      </c>
      <c r="O2011">
        <v>460</v>
      </c>
      <c r="P2011">
        <v>1</v>
      </c>
    </row>
    <row r="2012" spans="14:16" x14ac:dyDescent="0.3">
      <c r="N2012">
        <v>2021</v>
      </c>
      <c r="O2012">
        <v>460</v>
      </c>
      <c r="P2012">
        <v>1</v>
      </c>
    </row>
    <row r="2013" spans="14:16" x14ac:dyDescent="0.3">
      <c r="N2013">
        <v>2021</v>
      </c>
      <c r="O2013">
        <v>460</v>
      </c>
      <c r="P2013">
        <v>1</v>
      </c>
    </row>
    <row r="2014" spans="14:16" x14ac:dyDescent="0.3">
      <c r="N2014">
        <v>2021</v>
      </c>
      <c r="O2014">
        <v>75</v>
      </c>
      <c r="P2014">
        <v>1</v>
      </c>
    </row>
    <row r="2015" spans="14:16" x14ac:dyDescent="0.3">
      <c r="N2015">
        <v>2021</v>
      </c>
      <c r="O2015">
        <v>75</v>
      </c>
      <c r="P2015">
        <v>1</v>
      </c>
    </row>
    <row r="2016" spans="14:16" x14ac:dyDescent="0.3">
      <c r="N2016">
        <v>2021</v>
      </c>
      <c r="O2016">
        <v>400</v>
      </c>
      <c r="P2016">
        <v>1</v>
      </c>
    </row>
    <row r="2017" spans="14:16" x14ac:dyDescent="0.3">
      <c r="N2017">
        <v>2021</v>
      </c>
      <c r="O2017">
        <v>400</v>
      </c>
      <c r="P2017">
        <v>1</v>
      </c>
    </row>
    <row r="2018" spans="14:16" x14ac:dyDescent="0.3">
      <c r="N2018">
        <v>2021</v>
      </c>
      <c r="O2018">
        <v>460</v>
      </c>
      <c r="P2018">
        <v>1</v>
      </c>
    </row>
    <row r="2019" spans="14:16" x14ac:dyDescent="0.3">
      <c r="N2019">
        <v>2021</v>
      </c>
      <c r="O2019">
        <v>460</v>
      </c>
      <c r="P2019">
        <v>1</v>
      </c>
    </row>
    <row r="2020" spans="14:16" x14ac:dyDescent="0.3">
      <c r="N2020">
        <v>2021</v>
      </c>
      <c r="O2020">
        <v>122.8</v>
      </c>
      <c r="P2020">
        <v>1</v>
      </c>
    </row>
    <row r="2021" spans="14:16" x14ac:dyDescent="0.3">
      <c r="N2021">
        <v>2021</v>
      </c>
      <c r="O2021">
        <v>122.8</v>
      </c>
      <c r="P2021">
        <v>1</v>
      </c>
    </row>
    <row r="2022" spans="14:16" x14ac:dyDescent="0.3">
      <c r="N2022">
        <v>2021</v>
      </c>
      <c r="O2022">
        <v>60</v>
      </c>
      <c r="P2022">
        <v>1</v>
      </c>
    </row>
    <row r="2023" spans="14:16" x14ac:dyDescent="0.3">
      <c r="N2023">
        <v>2021</v>
      </c>
      <c r="O2023">
        <v>60</v>
      </c>
      <c r="P2023">
        <v>1</v>
      </c>
    </row>
    <row r="2024" spans="14:16" x14ac:dyDescent="0.3">
      <c r="N2024">
        <v>2021</v>
      </c>
      <c r="O2024">
        <v>50</v>
      </c>
      <c r="P2024">
        <v>1</v>
      </c>
    </row>
    <row r="2025" spans="14:16" x14ac:dyDescent="0.3">
      <c r="N2025">
        <v>2021</v>
      </c>
      <c r="O2025">
        <v>50</v>
      </c>
      <c r="P2025">
        <v>1</v>
      </c>
    </row>
    <row r="2026" spans="14:16" x14ac:dyDescent="0.3">
      <c r="N2026">
        <v>2021</v>
      </c>
      <c r="O2026">
        <v>475</v>
      </c>
      <c r="P2026">
        <v>1</v>
      </c>
    </row>
    <row r="2027" spans="14:16" x14ac:dyDescent="0.3">
      <c r="N2027">
        <v>2021</v>
      </c>
      <c r="O2027">
        <v>475</v>
      </c>
      <c r="P2027">
        <v>1</v>
      </c>
    </row>
    <row r="2028" spans="14:16" x14ac:dyDescent="0.3">
      <c r="N2028">
        <v>2021</v>
      </c>
      <c r="O2028">
        <v>64</v>
      </c>
      <c r="P2028">
        <v>1</v>
      </c>
    </row>
    <row r="2029" spans="14:16" x14ac:dyDescent="0.3">
      <c r="N2029">
        <v>2021</v>
      </c>
      <c r="O2029">
        <v>64</v>
      </c>
      <c r="P2029">
        <v>1</v>
      </c>
    </row>
    <row r="2030" spans="14:16" x14ac:dyDescent="0.3">
      <c r="N2030">
        <v>2021</v>
      </c>
      <c r="O2030">
        <v>175</v>
      </c>
      <c r="P2030">
        <v>1</v>
      </c>
    </row>
    <row r="2031" spans="14:16" x14ac:dyDescent="0.3">
      <c r="N2031">
        <v>2021</v>
      </c>
      <c r="O2031">
        <v>650</v>
      </c>
      <c r="P2031">
        <v>1</v>
      </c>
    </row>
    <row r="2032" spans="14:16" x14ac:dyDescent="0.3">
      <c r="N2032">
        <v>2021</v>
      </c>
      <c r="O2032">
        <v>130</v>
      </c>
      <c r="P2032">
        <v>1</v>
      </c>
    </row>
    <row r="2033" spans="14:16" x14ac:dyDescent="0.3">
      <c r="N2033">
        <v>2021</v>
      </c>
      <c r="O2033">
        <v>468</v>
      </c>
      <c r="P2033">
        <v>1</v>
      </c>
    </row>
    <row r="2034" spans="14:16" x14ac:dyDescent="0.3">
      <c r="N2034">
        <v>2021</v>
      </c>
      <c r="O2034">
        <v>390</v>
      </c>
      <c r="P2034">
        <v>1</v>
      </c>
    </row>
    <row r="2035" spans="14:16" x14ac:dyDescent="0.3">
      <c r="N2035">
        <v>2021</v>
      </c>
      <c r="O2035">
        <v>390</v>
      </c>
      <c r="P2035">
        <v>1</v>
      </c>
    </row>
    <row r="2036" spans="14:16" x14ac:dyDescent="0.3">
      <c r="N2036">
        <v>2021</v>
      </c>
      <c r="O2036">
        <v>225</v>
      </c>
      <c r="P2036">
        <v>1</v>
      </c>
    </row>
    <row r="2037" spans="14:16" x14ac:dyDescent="0.3">
      <c r="N2037">
        <v>2021</v>
      </c>
      <c r="O2037">
        <v>370</v>
      </c>
      <c r="P2037">
        <v>1</v>
      </c>
    </row>
    <row r="2038" spans="14:16" x14ac:dyDescent="0.3">
      <c r="N2038">
        <v>2021</v>
      </c>
      <c r="O2038">
        <v>450</v>
      </c>
      <c r="P2038">
        <v>1</v>
      </c>
    </row>
    <row r="2039" spans="14:16" x14ac:dyDescent="0.3">
      <c r="N2039">
        <v>2021</v>
      </c>
      <c r="O2039">
        <v>326</v>
      </c>
      <c r="P2039">
        <v>1</v>
      </c>
    </row>
    <row r="2040" spans="14:16" x14ac:dyDescent="0.3">
      <c r="N2040">
        <v>2021</v>
      </c>
      <c r="O2040">
        <v>322</v>
      </c>
      <c r="P2040">
        <v>1</v>
      </c>
    </row>
    <row r="2041" spans="14:16" x14ac:dyDescent="0.3">
      <c r="N2041">
        <v>2021</v>
      </c>
      <c r="O2041">
        <v>300</v>
      </c>
      <c r="P2041">
        <v>1</v>
      </c>
    </row>
    <row r="2042" spans="14:16" x14ac:dyDescent="0.3">
      <c r="N2042">
        <v>2021</v>
      </c>
      <c r="O2042">
        <v>510</v>
      </c>
      <c r="P2042">
        <v>1</v>
      </c>
    </row>
    <row r="2043" spans="14:16" x14ac:dyDescent="0.3">
      <c r="N2043">
        <v>2021</v>
      </c>
      <c r="O2043">
        <v>625</v>
      </c>
      <c r="P2043">
        <v>1</v>
      </c>
    </row>
    <row r="2044" spans="14:16" x14ac:dyDescent="0.3">
      <c r="N2044">
        <v>2021</v>
      </c>
      <c r="O2044">
        <v>625</v>
      </c>
      <c r="P2044">
        <v>1</v>
      </c>
    </row>
    <row r="2045" spans="14:16" x14ac:dyDescent="0.3">
      <c r="N2045">
        <v>2021</v>
      </c>
      <c r="O2045">
        <v>640</v>
      </c>
      <c r="P2045">
        <v>1</v>
      </c>
    </row>
    <row r="2046" spans="14:16" x14ac:dyDescent="0.3">
      <c r="N2046">
        <v>2021</v>
      </c>
      <c r="O2046">
        <v>600</v>
      </c>
      <c r="P2046">
        <v>1</v>
      </c>
    </row>
    <row r="2047" spans="14:16" x14ac:dyDescent="0.3">
      <c r="N2047">
        <v>2021</v>
      </c>
      <c r="O2047">
        <v>345</v>
      </c>
      <c r="P2047">
        <v>1</v>
      </c>
    </row>
    <row r="2048" spans="14:16" x14ac:dyDescent="0.3">
      <c r="N2048">
        <v>2021</v>
      </c>
      <c r="O2048">
        <v>270</v>
      </c>
      <c r="P2048">
        <v>1</v>
      </c>
    </row>
    <row r="2049" spans="14:16" x14ac:dyDescent="0.3">
      <c r="N2049">
        <v>2021</v>
      </c>
      <c r="O2049">
        <v>490</v>
      </c>
      <c r="P2049">
        <v>1</v>
      </c>
    </row>
    <row r="2050" spans="14:16" x14ac:dyDescent="0.3">
      <c r="N2050">
        <v>2022</v>
      </c>
      <c r="O2050">
        <v>699</v>
      </c>
      <c r="P2050">
        <v>1</v>
      </c>
    </row>
    <row r="2051" spans="14:16" x14ac:dyDescent="0.3">
      <c r="N2051">
        <v>2022</v>
      </c>
      <c r="O2051">
        <v>699</v>
      </c>
      <c r="P2051">
        <v>1</v>
      </c>
    </row>
    <row r="2052" spans="14:16" x14ac:dyDescent="0.3">
      <c r="N2052">
        <v>2022</v>
      </c>
      <c r="O2052">
        <v>633</v>
      </c>
      <c r="P2052">
        <v>1</v>
      </c>
    </row>
    <row r="2053" spans="14:16" x14ac:dyDescent="0.3">
      <c r="N2053">
        <v>2022</v>
      </c>
      <c r="O2053">
        <v>633</v>
      </c>
      <c r="P2053">
        <v>1</v>
      </c>
    </row>
    <row r="2054" spans="14:16" x14ac:dyDescent="0.3">
      <c r="N2054">
        <v>2022</v>
      </c>
      <c r="O2054">
        <v>500</v>
      </c>
      <c r="P2054">
        <v>1</v>
      </c>
    </row>
    <row r="2055" spans="14:16" x14ac:dyDescent="0.3">
      <c r="N2055">
        <v>2022</v>
      </c>
      <c r="O2055">
        <v>253</v>
      </c>
      <c r="P2055">
        <v>1</v>
      </c>
    </row>
    <row r="2056" spans="14:16" x14ac:dyDescent="0.3">
      <c r="N2056">
        <v>2022</v>
      </c>
      <c r="O2056">
        <v>450</v>
      </c>
      <c r="P2056">
        <v>1</v>
      </c>
    </row>
    <row r="2057" spans="14:16" x14ac:dyDescent="0.3">
      <c r="N2057">
        <v>2022</v>
      </c>
      <c r="O2057">
        <v>120</v>
      </c>
      <c r="P2057">
        <v>1</v>
      </c>
    </row>
    <row r="2058" spans="14:16" x14ac:dyDescent="0.3">
      <c r="N2058">
        <v>2022</v>
      </c>
      <c r="O2058">
        <v>450</v>
      </c>
      <c r="P2058">
        <v>1</v>
      </c>
    </row>
    <row r="2059" spans="14:16" x14ac:dyDescent="0.3">
      <c r="N2059">
        <v>2022</v>
      </c>
      <c r="O2059">
        <v>141</v>
      </c>
      <c r="P2059">
        <v>1</v>
      </c>
    </row>
    <row r="2060" spans="14:16" x14ac:dyDescent="0.3">
      <c r="N2060">
        <v>2022</v>
      </c>
      <c r="O2060">
        <v>1061</v>
      </c>
      <c r="P2060">
        <v>1</v>
      </c>
    </row>
    <row r="2061" spans="14:16" x14ac:dyDescent="0.3">
      <c r="N2061">
        <v>2022</v>
      </c>
      <c r="O2061">
        <v>145</v>
      </c>
      <c r="P2061">
        <v>1</v>
      </c>
    </row>
    <row r="2062" spans="14:16" x14ac:dyDescent="0.3">
      <c r="N2062">
        <v>2022</v>
      </c>
      <c r="O2062">
        <v>378</v>
      </c>
      <c r="P2062">
        <v>1</v>
      </c>
    </row>
    <row r="2063" spans="14:16" x14ac:dyDescent="0.3">
      <c r="N2063">
        <v>2022</v>
      </c>
      <c r="O2063">
        <v>514</v>
      </c>
      <c r="P2063">
        <v>1</v>
      </c>
    </row>
    <row r="2064" spans="14:16" x14ac:dyDescent="0.3">
      <c r="N2064">
        <v>2022</v>
      </c>
      <c r="O2064">
        <v>325</v>
      </c>
      <c r="P2064">
        <v>1</v>
      </c>
    </row>
    <row r="2065" spans="14:16" x14ac:dyDescent="0.3">
      <c r="N2065">
        <v>2022</v>
      </c>
      <c r="O2065">
        <v>205</v>
      </c>
      <c r="P2065">
        <v>1</v>
      </c>
    </row>
    <row r="2066" spans="14:16" x14ac:dyDescent="0.3">
      <c r="N2066">
        <v>2022</v>
      </c>
      <c r="O2066">
        <v>644</v>
      </c>
      <c r="P2066">
        <v>1</v>
      </c>
    </row>
    <row r="2067" spans="14:16" x14ac:dyDescent="0.3">
      <c r="N2067">
        <v>2022</v>
      </c>
      <c r="O2067">
        <v>644</v>
      </c>
      <c r="P2067">
        <v>1</v>
      </c>
    </row>
    <row r="2068" spans="14:16" x14ac:dyDescent="0.3">
      <c r="N2068">
        <v>2022</v>
      </c>
      <c r="O2068">
        <v>750</v>
      </c>
      <c r="P2068">
        <v>1</v>
      </c>
    </row>
    <row r="2069" spans="14:16" x14ac:dyDescent="0.3">
      <c r="N2069">
        <v>2022</v>
      </c>
      <c r="O2069">
        <v>750</v>
      </c>
      <c r="P2069">
        <v>1</v>
      </c>
    </row>
    <row r="2070" spans="14:16" x14ac:dyDescent="0.3">
      <c r="N2070">
        <v>2022</v>
      </c>
      <c r="O2070">
        <v>420</v>
      </c>
      <c r="P2070">
        <v>1</v>
      </c>
    </row>
    <row r="2071" spans="14:16" x14ac:dyDescent="0.3">
      <c r="N2071">
        <v>2022</v>
      </c>
      <c r="O2071">
        <v>409</v>
      </c>
      <c r="P2071">
        <v>1</v>
      </c>
    </row>
    <row r="2072" spans="14:16" x14ac:dyDescent="0.3">
      <c r="N2072">
        <v>2022</v>
      </c>
      <c r="O2072">
        <v>330</v>
      </c>
      <c r="P2072">
        <v>1</v>
      </c>
    </row>
    <row r="2073" spans="14:16" x14ac:dyDescent="0.3">
      <c r="N2073">
        <v>2022</v>
      </c>
      <c r="O2073">
        <v>750</v>
      </c>
      <c r="P2073">
        <v>1</v>
      </c>
    </row>
    <row r="2074" spans="14:16" x14ac:dyDescent="0.3">
      <c r="N2074">
        <v>2022</v>
      </c>
      <c r="O2074">
        <v>100</v>
      </c>
      <c r="P2074">
        <v>1</v>
      </c>
    </row>
    <row r="2075" spans="14:16" x14ac:dyDescent="0.3">
      <c r="N2075">
        <v>2022</v>
      </c>
      <c r="O2075">
        <v>100</v>
      </c>
      <c r="P2075">
        <v>1</v>
      </c>
    </row>
    <row r="2076" spans="14:16" x14ac:dyDescent="0.3">
      <c r="N2076">
        <v>2022</v>
      </c>
      <c r="O2076">
        <v>100</v>
      </c>
      <c r="P2076">
        <v>1</v>
      </c>
    </row>
    <row r="2077" spans="14:16" x14ac:dyDescent="0.3">
      <c r="N2077">
        <v>2022</v>
      </c>
      <c r="O2077">
        <v>100</v>
      </c>
      <c r="P2077">
        <v>1</v>
      </c>
    </row>
    <row r="2078" spans="14:16" x14ac:dyDescent="0.3">
      <c r="N2078">
        <v>2022</v>
      </c>
      <c r="O2078">
        <v>100</v>
      </c>
      <c r="P2078">
        <v>1</v>
      </c>
    </row>
    <row r="2079" spans="14:16" x14ac:dyDescent="0.3">
      <c r="N2079">
        <v>2022</v>
      </c>
      <c r="O2079">
        <v>100</v>
      </c>
      <c r="P2079">
        <v>1</v>
      </c>
    </row>
    <row r="2080" spans="14:16" x14ac:dyDescent="0.3">
      <c r="N2080">
        <v>2022</v>
      </c>
      <c r="O2080">
        <v>400</v>
      </c>
      <c r="P2080">
        <v>1</v>
      </c>
    </row>
    <row r="2081" spans="14:16" x14ac:dyDescent="0.3">
      <c r="N2081">
        <v>2022</v>
      </c>
      <c r="O2081">
        <v>400</v>
      </c>
      <c r="P2081">
        <v>1</v>
      </c>
    </row>
    <row r="2082" spans="14:16" x14ac:dyDescent="0.3">
      <c r="N2082">
        <v>2022</v>
      </c>
      <c r="O2082">
        <v>400</v>
      </c>
      <c r="P2082">
        <v>1</v>
      </c>
    </row>
    <row r="2083" spans="14:16" x14ac:dyDescent="0.3">
      <c r="N2083">
        <v>2022</v>
      </c>
      <c r="O2083">
        <v>400</v>
      </c>
      <c r="P2083">
        <v>1</v>
      </c>
    </row>
    <row r="2084" spans="14:16" x14ac:dyDescent="0.3">
      <c r="N2084">
        <v>2022</v>
      </c>
      <c r="O2084">
        <v>487</v>
      </c>
      <c r="P2084">
        <v>1</v>
      </c>
    </row>
    <row r="2085" spans="14:16" x14ac:dyDescent="0.3">
      <c r="N2085">
        <v>2022</v>
      </c>
      <c r="O2085">
        <v>487</v>
      </c>
      <c r="P2085">
        <v>1</v>
      </c>
    </row>
    <row r="2086" spans="14:16" x14ac:dyDescent="0.3">
      <c r="N2086">
        <v>2022</v>
      </c>
      <c r="O2086">
        <v>460</v>
      </c>
      <c r="P2086">
        <v>1</v>
      </c>
    </row>
    <row r="2087" spans="14:16" x14ac:dyDescent="0.3">
      <c r="N2087">
        <v>2022</v>
      </c>
      <c r="O2087">
        <v>460</v>
      </c>
      <c r="P2087">
        <v>1</v>
      </c>
    </row>
    <row r="2088" spans="14:16" x14ac:dyDescent="0.3">
      <c r="N2088">
        <v>2022</v>
      </c>
      <c r="O2088">
        <v>460</v>
      </c>
      <c r="P2088">
        <v>1</v>
      </c>
    </row>
    <row r="2089" spans="14:16" x14ac:dyDescent="0.3">
      <c r="N2089">
        <v>2022</v>
      </c>
      <c r="O2089">
        <v>120</v>
      </c>
      <c r="P2089">
        <v>1</v>
      </c>
    </row>
    <row r="2090" spans="14:16" x14ac:dyDescent="0.3">
      <c r="N2090">
        <v>2022</v>
      </c>
      <c r="O2090">
        <v>120</v>
      </c>
      <c r="P2090">
        <v>1</v>
      </c>
    </row>
    <row r="2091" spans="14:16" x14ac:dyDescent="0.3">
      <c r="N2091">
        <v>2022</v>
      </c>
      <c r="O2091">
        <v>495</v>
      </c>
      <c r="P2091">
        <v>1</v>
      </c>
    </row>
    <row r="2092" spans="14:16" x14ac:dyDescent="0.3">
      <c r="N2092">
        <v>2022</v>
      </c>
      <c r="O2092">
        <v>495</v>
      </c>
      <c r="P2092">
        <v>1</v>
      </c>
    </row>
    <row r="2093" spans="14:16" x14ac:dyDescent="0.3">
      <c r="N2093">
        <v>2022</v>
      </c>
      <c r="O2093">
        <v>60</v>
      </c>
      <c r="P2093">
        <v>1</v>
      </c>
    </row>
    <row r="2094" spans="14:16" x14ac:dyDescent="0.3">
      <c r="N2094">
        <v>2022</v>
      </c>
      <c r="O2094">
        <v>60</v>
      </c>
      <c r="P2094">
        <v>1</v>
      </c>
    </row>
    <row r="2095" spans="14:16" x14ac:dyDescent="0.3">
      <c r="N2095">
        <v>2022</v>
      </c>
      <c r="O2095">
        <v>100</v>
      </c>
      <c r="P2095">
        <v>1</v>
      </c>
    </row>
    <row r="2096" spans="14:16" x14ac:dyDescent="0.3">
      <c r="N2096">
        <v>2022</v>
      </c>
      <c r="O2096">
        <v>100</v>
      </c>
      <c r="P2096">
        <v>1</v>
      </c>
    </row>
    <row r="2097" spans="14:16" x14ac:dyDescent="0.3">
      <c r="N2097">
        <v>2022</v>
      </c>
      <c r="O2097">
        <v>100</v>
      </c>
      <c r="P2097">
        <v>1</v>
      </c>
    </row>
    <row r="2098" spans="14:16" x14ac:dyDescent="0.3">
      <c r="N2098">
        <v>2022</v>
      </c>
      <c r="O2098">
        <v>100</v>
      </c>
      <c r="P2098">
        <v>1</v>
      </c>
    </row>
    <row r="2099" spans="14:16" x14ac:dyDescent="0.3">
      <c r="N2099">
        <v>2022</v>
      </c>
      <c r="O2099">
        <v>200</v>
      </c>
      <c r="P2099">
        <v>1</v>
      </c>
    </row>
    <row r="2100" spans="14:16" x14ac:dyDescent="0.3">
      <c r="N2100">
        <v>2022</v>
      </c>
      <c r="O2100">
        <v>200</v>
      </c>
      <c r="P2100">
        <v>1</v>
      </c>
    </row>
    <row r="2101" spans="14:16" x14ac:dyDescent="0.3">
      <c r="N2101">
        <v>2022</v>
      </c>
      <c r="O2101">
        <v>100</v>
      </c>
      <c r="P2101">
        <v>1</v>
      </c>
    </row>
    <row r="2102" spans="14:16" x14ac:dyDescent="0.3">
      <c r="N2102">
        <v>2022</v>
      </c>
      <c r="O2102">
        <v>100</v>
      </c>
      <c r="P2102">
        <v>1</v>
      </c>
    </row>
    <row r="2103" spans="14:16" x14ac:dyDescent="0.3">
      <c r="N2103">
        <v>2022</v>
      </c>
      <c r="O2103">
        <v>100</v>
      </c>
      <c r="P2103">
        <v>1</v>
      </c>
    </row>
    <row r="2104" spans="14:16" x14ac:dyDescent="0.3">
      <c r="N2104">
        <v>2022</v>
      </c>
      <c r="O2104">
        <v>100</v>
      </c>
      <c r="P2104">
        <v>1</v>
      </c>
    </row>
    <row r="2105" spans="14:16" x14ac:dyDescent="0.3">
      <c r="N2105">
        <v>2022</v>
      </c>
      <c r="O2105">
        <v>80</v>
      </c>
      <c r="P2105">
        <v>1</v>
      </c>
    </row>
    <row r="2106" spans="14:16" x14ac:dyDescent="0.3">
      <c r="N2106">
        <v>2022</v>
      </c>
      <c r="O2106">
        <v>80</v>
      </c>
      <c r="P2106">
        <v>1</v>
      </c>
    </row>
    <row r="2107" spans="14:16" x14ac:dyDescent="0.3">
      <c r="N2107">
        <v>2022</v>
      </c>
      <c r="O2107">
        <v>745</v>
      </c>
      <c r="P2107">
        <v>1</v>
      </c>
    </row>
    <row r="2108" spans="14:16" x14ac:dyDescent="0.3">
      <c r="N2108">
        <v>2022</v>
      </c>
      <c r="O2108">
        <v>100</v>
      </c>
      <c r="P2108">
        <v>1</v>
      </c>
    </row>
    <row r="2109" spans="14:16" x14ac:dyDescent="0.3">
      <c r="N2109">
        <v>2022</v>
      </c>
      <c r="O2109">
        <v>100</v>
      </c>
      <c r="P2109">
        <v>1</v>
      </c>
    </row>
    <row r="2110" spans="14:16" x14ac:dyDescent="0.3">
      <c r="N2110">
        <v>2022</v>
      </c>
      <c r="O2110">
        <v>75</v>
      </c>
      <c r="P2110">
        <v>1</v>
      </c>
    </row>
    <row r="2111" spans="14:16" x14ac:dyDescent="0.3">
      <c r="N2111">
        <v>2022</v>
      </c>
      <c r="O2111">
        <v>75</v>
      </c>
      <c r="P2111">
        <v>1</v>
      </c>
    </row>
    <row r="2112" spans="14:16" x14ac:dyDescent="0.3">
      <c r="N2112">
        <v>2022</v>
      </c>
      <c r="O2112">
        <v>460</v>
      </c>
      <c r="P2112">
        <v>1</v>
      </c>
    </row>
    <row r="2113" spans="14:16" x14ac:dyDescent="0.3">
      <c r="N2113">
        <v>2022</v>
      </c>
      <c r="O2113">
        <v>460</v>
      </c>
      <c r="P2113">
        <v>1</v>
      </c>
    </row>
    <row r="2114" spans="14:16" x14ac:dyDescent="0.3">
      <c r="N2114">
        <v>2022</v>
      </c>
      <c r="O2114">
        <v>220</v>
      </c>
      <c r="P2114">
        <v>1</v>
      </c>
    </row>
    <row r="2115" spans="14:16" x14ac:dyDescent="0.3">
      <c r="N2115">
        <v>2022</v>
      </c>
      <c r="O2115">
        <v>380</v>
      </c>
      <c r="P2115">
        <v>1</v>
      </c>
    </row>
    <row r="2116" spans="14:16" x14ac:dyDescent="0.3">
      <c r="N2116">
        <v>2022</v>
      </c>
      <c r="O2116">
        <v>250</v>
      </c>
      <c r="P2116">
        <v>1</v>
      </c>
    </row>
    <row r="2117" spans="14:16" x14ac:dyDescent="0.3">
      <c r="N2117">
        <v>2022</v>
      </c>
      <c r="O2117">
        <v>840</v>
      </c>
      <c r="P2117">
        <v>1</v>
      </c>
    </row>
    <row r="2118" spans="14:16" x14ac:dyDescent="0.3">
      <c r="N2118">
        <v>2022</v>
      </c>
      <c r="O2118">
        <v>520</v>
      </c>
      <c r="P2118">
        <v>1</v>
      </c>
    </row>
    <row r="2119" spans="14:16" x14ac:dyDescent="0.3">
      <c r="N2119">
        <v>2022</v>
      </c>
      <c r="O2119">
        <v>520</v>
      </c>
      <c r="P2119">
        <v>1</v>
      </c>
    </row>
    <row r="2120" spans="14:16" x14ac:dyDescent="0.3">
      <c r="N2120">
        <v>2022</v>
      </c>
      <c r="O2120">
        <v>520</v>
      </c>
      <c r="P2120">
        <v>1</v>
      </c>
    </row>
    <row r="2121" spans="14:16" x14ac:dyDescent="0.3">
      <c r="N2121">
        <v>2022</v>
      </c>
      <c r="O2121">
        <v>450</v>
      </c>
      <c r="P2121">
        <v>1</v>
      </c>
    </row>
    <row r="2122" spans="14:16" x14ac:dyDescent="0.3">
      <c r="N2122">
        <v>2022</v>
      </c>
      <c r="O2122">
        <v>450</v>
      </c>
      <c r="P2122">
        <v>1</v>
      </c>
    </row>
    <row r="2123" spans="14:16" x14ac:dyDescent="0.3">
      <c r="N2123">
        <v>2022</v>
      </c>
      <c r="O2123">
        <v>1263</v>
      </c>
      <c r="P2123">
        <v>1</v>
      </c>
    </row>
    <row r="2124" spans="14:16" x14ac:dyDescent="0.3">
      <c r="N2124">
        <v>2022</v>
      </c>
      <c r="O2124">
        <v>1000</v>
      </c>
      <c r="P2124">
        <v>1</v>
      </c>
    </row>
    <row r="2125" spans="14:16" x14ac:dyDescent="0.3">
      <c r="N2125">
        <v>2022</v>
      </c>
      <c r="O2125">
        <v>1000</v>
      </c>
      <c r="P2125">
        <v>1</v>
      </c>
    </row>
    <row r="2126" spans="14:16" x14ac:dyDescent="0.3">
      <c r="N2126">
        <v>2022</v>
      </c>
      <c r="O2126">
        <v>625</v>
      </c>
      <c r="P2126">
        <v>1</v>
      </c>
    </row>
    <row r="2127" spans="14:16" x14ac:dyDescent="0.3">
      <c r="N2127">
        <v>2022</v>
      </c>
      <c r="O2127">
        <v>625</v>
      </c>
      <c r="P2127">
        <v>1</v>
      </c>
    </row>
    <row r="2128" spans="14:16" x14ac:dyDescent="0.3">
      <c r="N2128">
        <v>2022</v>
      </c>
      <c r="O2128">
        <v>345</v>
      </c>
      <c r="P2128">
        <v>1</v>
      </c>
    </row>
    <row r="2129" spans="14:16" x14ac:dyDescent="0.3">
      <c r="N2129">
        <v>2022</v>
      </c>
      <c r="O2129">
        <v>240</v>
      </c>
      <c r="P2129">
        <v>1</v>
      </c>
    </row>
    <row r="2130" spans="14:16" x14ac:dyDescent="0.3">
      <c r="N2130">
        <v>2022</v>
      </c>
      <c r="O2130">
        <v>230</v>
      </c>
      <c r="P2130">
        <v>1</v>
      </c>
    </row>
    <row r="2131" spans="14:16" x14ac:dyDescent="0.3">
      <c r="N2131">
        <v>2022</v>
      </c>
      <c r="O2131">
        <v>240</v>
      </c>
      <c r="P2131">
        <v>1</v>
      </c>
    </row>
    <row r="2132" spans="14:16" x14ac:dyDescent="0.3">
      <c r="N2132">
        <v>2022</v>
      </c>
      <c r="O2132">
        <v>174</v>
      </c>
      <c r="P2132">
        <v>1</v>
      </c>
    </row>
    <row r="2133" spans="14:16" x14ac:dyDescent="0.3">
      <c r="N2133">
        <v>2022</v>
      </c>
      <c r="O2133">
        <v>220</v>
      </c>
      <c r="P2133">
        <v>1</v>
      </c>
    </row>
    <row r="2134" spans="14:16" x14ac:dyDescent="0.3">
      <c r="N2134">
        <v>2022</v>
      </c>
      <c r="O2134">
        <v>446</v>
      </c>
      <c r="P2134">
        <v>1</v>
      </c>
    </row>
    <row r="2135" spans="14:16" x14ac:dyDescent="0.3">
      <c r="N2135">
        <v>2022</v>
      </c>
      <c r="O2135">
        <v>90</v>
      </c>
      <c r="P2135">
        <v>1</v>
      </c>
    </row>
    <row r="2136" spans="14:16" x14ac:dyDescent="0.3">
      <c r="N2136">
        <v>2022</v>
      </c>
      <c r="O2136">
        <v>90</v>
      </c>
      <c r="P2136">
        <v>1</v>
      </c>
    </row>
    <row r="2137" spans="14:16" x14ac:dyDescent="0.3">
      <c r="N2137">
        <v>2022</v>
      </c>
      <c r="O2137">
        <v>97</v>
      </c>
      <c r="P2137">
        <v>1</v>
      </c>
    </row>
    <row r="2138" spans="14:16" x14ac:dyDescent="0.3">
      <c r="N2138">
        <v>2022</v>
      </c>
      <c r="O2138">
        <v>625</v>
      </c>
      <c r="P2138">
        <v>1</v>
      </c>
    </row>
    <row r="2139" spans="14:16" x14ac:dyDescent="0.3">
      <c r="N2139">
        <v>2022</v>
      </c>
      <c r="O2139">
        <v>88</v>
      </c>
      <c r="P2139">
        <v>1</v>
      </c>
    </row>
    <row r="2140" spans="14:16" x14ac:dyDescent="0.3">
      <c r="N2140">
        <v>2022</v>
      </c>
      <c r="O2140">
        <v>88</v>
      </c>
      <c r="P2140">
        <v>1</v>
      </c>
    </row>
    <row r="2141" spans="14:16" x14ac:dyDescent="0.3">
      <c r="N2141">
        <v>2022</v>
      </c>
      <c r="O2141">
        <v>58</v>
      </c>
      <c r="P2141">
        <v>1</v>
      </c>
    </row>
    <row r="2142" spans="14:16" x14ac:dyDescent="0.3">
      <c r="N2142">
        <v>2022</v>
      </c>
      <c r="O2142">
        <v>138</v>
      </c>
      <c r="P2142">
        <v>1</v>
      </c>
    </row>
    <row r="2143" spans="14:16" x14ac:dyDescent="0.3">
      <c r="N2143">
        <v>2022</v>
      </c>
      <c r="O2143">
        <v>826</v>
      </c>
      <c r="P2143">
        <v>1</v>
      </c>
    </row>
    <row r="2144" spans="14:16" x14ac:dyDescent="0.3">
      <c r="N2144">
        <v>2022</v>
      </c>
      <c r="O2144">
        <v>780</v>
      </c>
      <c r="P2144">
        <v>1</v>
      </c>
    </row>
    <row r="2145" spans="14:16" x14ac:dyDescent="0.3">
      <c r="N2145">
        <v>2022</v>
      </c>
      <c r="O2145">
        <v>430</v>
      </c>
      <c r="P2145">
        <v>1</v>
      </c>
    </row>
    <row r="2146" spans="14:16" x14ac:dyDescent="0.3">
      <c r="N2146">
        <v>2022</v>
      </c>
      <c r="O2146">
        <v>495</v>
      </c>
      <c r="P2146">
        <v>1</v>
      </c>
    </row>
    <row r="2147" spans="14:16" x14ac:dyDescent="0.3">
      <c r="N2147">
        <v>2022</v>
      </c>
      <c r="O2147">
        <v>189</v>
      </c>
      <c r="P2147">
        <v>1</v>
      </c>
    </row>
    <row r="2148" spans="14:16" x14ac:dyDescent="0.3">
      <c r="N2148">
        <v>2022</v>
      </c>
      <c r="O2148">
        <v>893</v>
      </c>
      <c r="P2148">
        <v>1</v>
      </c>
    </row>
    <row r="2149" spans="14:16" x14ac:dyDescent="0.3">
      <c r="N2149">
        <v>2023</v>
      </c>
      <c r="O2149">
        <v>631</v>
      </c>
      <c r="P2149">
        <v>1</v>
      </c>
    </row>
    <row r="2150" spans="14:16" x14ac:dyDescent="0.3">
      <c r="N2150">
        <v>2023</v>
      </c>
      <c r="O2150">
        <v>631</v>
      </c>
      <c r="P2150">
        <v>1</v>
      </c>
    </row>
    <row r="2151" spans="14:16" x14ac:dyDescent="0.3">
      <c r="N2151">
        <v>2023</v>
      </c>
      <c r="O2151">
        <v>300</v>
      </c>
      <c r="P2151">
        <v>1</v>
      </c>
    </row>
    <row r="2152" spans="14:16" x14ac:dyDescent="0.3">
      <c r="N2152">
        <v>2023</v>
      </c>
      <c r="O2152">
        <v>847</v>
      </c>
      <c r="P2152">
        <v>1</v>
      </c>
    </row>
    <row r="2153" spans="14:16" x14ac:dyDescent="0.3">
      <c r="N2153">
        <v>2023</v>
      </c>
      <c r="O2153">
        <v>565</v>
      </c>
      <c r="P2153">
        <v>1</v>
      </c>
    </row>
    <row r="2154" spans="14:16" x14ac:dyDescent="0.3">
      <c r="N2154">
        <v>2023</v>
      </c>
      <c r="O2154">
        <v>450</v>
      </c>
      <c r="P2154">
        <v>1</v>
      </c>
    </row>
    <row r="2155" spans="14:16" x14ac:dyDescent="0.3">
      <c r="N2155">
        <v>2023</v>
      </c>
      <c r="O2155">
        <v>560</v>
      </c>
      <c r="P2155">
        <v>1</v>
      </c>
    </row>
    <row r="2156" spans="14:16" x14ac:dyDescent="0.3">
      <c r="N2156">
        <v>2023</v>
      </c>
      <c r="O2156">
        <v>1116</v>
      </c>
      <c r="P2156">
        <v>1</v>
      </c>
    </row>
    <row r="2157" spans="14:16" x14ac:dyDescent="0.3">
      <c r="N2157">
        <v>2023</v>
      </c>
      <c r="O2157">
        <v>300</v>
      </c>
      <c r="P2157">
        <v>1</v>
      </c>
    </row>
    <row r="2158" spans="14:16" x14ac:dyDescent="0.3">
      <c r="N2158">
        <v>2023</v>
      </c>
      <c r="O2158">
        <v>425</v>
      </c>
      <c r="P2158">
        <v>1</v>
      </c>
    </row>
    <row r="2159" spans="14:16" x14ac:dyDescent="0.3">
      <c r="N2159">
        <v>2023</v>
      </c>
      <c r="O2159">
        <v>774</v>
      </c>
      <c r="P2159">
        <v>1</v>
      </c>
    </row>
    <row r="2160" spans="14:16" x14ac:dyDescent="0.3">
      <c r="N2160">
        <v>2023</v>
      </c>
      <c r="O2160">
        <v>650</v>
      </c>
      <c r="P2160">
        <v>1</v>
      </c>
    </row>
    <row r="2161" spans="14:16" x14ac:dyDescent="0.3">
      <c r="N2161">
        <v>2023</v>
      </c>
      <c r="O2161">
        <v>650</v>
      </c>
      <c r="P2161">
        <v>1</v>
      </c>
    </row>
    <row r="2162" spans="14:16" x14ac:dyDescent="0.3">
      <c r="N2162">
        <v>2023</v>
      </c>
      <c r="O2162">
        <v>733</v>
      </c>
      <c r="P2162">
        <v>1</v>
      </c>
    </row>
    <row r="2163" spans="14:16" x14ac:dyDescent="0.3">
      <c r="N2163">
        <v>2023</v>
      </c>
      <c r="O2163">
        <v>244</v>
      </c>
      <c r="P2163">
        <v>1</v>
      </c>
    </row>
    <row r="2164" spans="14:16" x14ac:dyDescent="0.3">
      <c r="N2164">
        <v>2023</v>
      </c>
      <c r="O2164">
        <v>685</v>
      </c>
      <c r="P2164">
        <v>1</v>
      </c>
    </row>
    <row r="2165" spans="14:16" x14ac:dyDescent="0.3">
      <c r="N2165">
        <v>2023</v>
      </c>
      <c r="O2165">
        <v>685</v>
      </c>
      <c r="P2165">
        <v>1</v>
      </c>
    </row>
    <row r="2166" spans="14:16" x14ac:dyDescent="0.3">
      <c r="N2166">
        <v>2023</v>
      </c>
      <c r="O2166">
        <v>685</v>
      </c>
      <c r="P2166">
        <v>1</v>
      </c>
    </row>
    <row r="2167" spans="14:16" x14ac:dyDescent="0.3">
      <c r="N2167">
        <v>2023</v>
      </c>
      <c r="O2167">
        <v>550</v>
      </c>
      <c r="P2167">
        <v>1</v>
      </c>
    </row>
    <row r="2168" spans="14:16" x14ac:dyDescent="0.3">
      <c r="N2168">
        <v>2023</v>
      </c>
      <c r="O2168">
        <v>1183</v>
      </c>
      <c r="P2168">
        <v>1</v>
      </c>
    </row>
    <row r="2169" spans="14:16" x14ac:dyDescent="0.3">
      <c r="N2169">
        <v>2023</v>
      </c>
      <c r="O2169">
        <v>590</v>
      </c>
      <c r="P2169">
        <v>1</v>
      </c>
    </row>
    <row r="2170" spans="14:16" x14ac:dyDescent="0.3">
      <c r="N2170">
        <v>2023</v>
      </c>
      <c r="O2170">
        <v>400</v>
      </c>
      <c r="P2170">
        <v>1</v>
      </c>
    </row>
    <row r="2171" spans="14:16" x14ac:dyDescent="0.3">
      <c r="N2171">
        <v>2023</v>
      </c>
      <c r="O2171">
        <v>584</v>
      </c>
      <c r="P2171">
        <v>1</v>
      </c>
    </row>
    <row r="2172" spans="14:16" x14ac:dyDescent="0.3">
      <c r="N2172">
        <v>2023</v>
      </c>
      <c r="O2172">
        <v>80</v>
      </c>
      <c r="P2172">
        <v>1</v>
      </c>
    </row>
    <row r="2173" spans="14:16" x14ac:dyDescent="0.3">
      <c r="N2173">
        <v>2023</v>
      </c>
      <c r="O2173">
        <v>450</v>
      </c>
      <c r="P2173">
        <v>1</v>
      </c>
    </row>
    <row r="2174" spans="14:16" x14ac:dyDescent="0.3">
      <c r="N2174">
        <v>2023</v>
      </c>
      <c r="O2174">
        <v>460</v>
      </c>
      <c r="P2174">
        <v>1</v>
      </c>
    </row>
    <row r="2175" spans="14:16" x14ac:dyDescent="0.3">
      <c r="N2175">
        <v>2023</v>
      </c>
      <c r="O2175">
        <v>460</v>
      </c>
      <c r="P2175">
        <v>1</v>
      </c>
    </row>
    <row r="2176" spans="14:16" x14ac:dyDescent="0.3">
      <c r="N2176">
        <v>2023</v>
      </c>
      <c r="O2176">
        <v>700</v>
      </c>
      <c r="P2176">
        <v>1</v>
      </c>
    </row>
    <row r="2177" spans="14:16" x14ac:dyDescent="0.3">
      <c r="N2177">
        <v>2023</v>
      </c>
      <c r="O2177">
        <v>700</v>
      </c>
      <c r="P2177">
        <v>1</v>
      </c>
    </row>
    <row r="2178" spans="14:16" x14ac:dyDescent="0.3">
      <c r="N2178">
        <v>2023</v>
      </c>
      <c r="O2178">
        <v>700</v>
      </c>
      <c r="P2178">
        <v>1</v>
      </c>
    </row>
    <row r="2179" spans="14:16" x14ac:dyDescent="0.3">
      <c r="N2179">
        <v>2023</v>
      </c>
      <c r="O2179">
        <v>600</v>
      </c>
      <c r="P2179">
        <v>1</v>
      </c>
    </row>
    <row r="2180" spans="14:16" x14ac:dyDescent="0.3">
      <c r="N2180">
        <v>2023</v>
      </c>
      <c r="O2180">
        <v>600</v>
      </c>
      <c r="P2180">
        <v>1</v>
      </c>
    </row>
    <row r="2181" spans="14:16" x14ac:dyDescent="0.3">
      <c r="N2181">
        <v>2023</v>
      </c>
      <c r="O2181">
        <v>500</v>
      </c>
      <c r="P2181">
        <v>1</v>
      </c>
    </row>
    <row r="2182" spans="14:16" x14ac:dyDescent="0.3">
      <c r="N2182">
        <v>2023</v>
      </c>
      <c r="O2182">
        <v>500</v>
      </c>
      <c r="P2182">
        <v>1</v>
      </c>
    </row>
    <row r="2183" spans="14:16" x14ac:dyDescent="0.3">
      <c r="N2183">
        <v>2023</v>
      </c>
      <c r="O2183">
        <v>75</v>
      </c>
      <c r="P2183">
        <v>1</v>
      </c>
    </row>
    <row r="2184" spans="14:16" x14ac:dyDescent="0.3">
      <c r="N2184">
        <v>2023</v>
      </c>
      <c r="O2184">
        <v>75</v>
      </c>
      <c r="P2184">
        <v>1</v>
      </c>
    </row>
    <row r="2185" spans="14:16" x14ac:dyDescent="0.3">
      <c r="N2185">
        <v>2023</v>
      </c>
      <c r="O2185">
        <v>460</v>
      </c>
      <c r="P2185">
        <v>1</v>
      </c>
    </row>
    <row r="2186" spans="14:16" x14ac:dyDescent="0.3">
      <c r="N2186">
        <v>2023</v>
      </c>
      <c r="O2186">
        <v>460</v>
      </c>
      <c r="P2186">
        <v>1</v>
      </c>
    </row>
    <row r="2187" spans="14:16" x14ac:dyDescent="0.3">
      <c r="N2187">
        <v>2023</v>
      </c>
      <c r="O2187">
        <v>400</v>
      </c>
      <c r="P2187">
        <v>1</v>
      </c>
    </row>
    <row r="2188" spans="14:16" x14ac:dyDescent="0.3">
      <c r="N2188">
        <v>2023</v>
      </c>
      <c r="O2188">
        <v>400</v>
      </c>
      <c r="P2188">
        <v>1</v>
      </c>
    </row>
    <row r="2189" spans="14:16" x14ac:dyDescent="0.3">
      <c r="N2189">
        <v>2023</v>
      </c>
      <c r="O2189">
        <v>75</v>
      </c>
      <c r="P2189">
        <v>1</v>
      </c>
    </row>
    <row r="2190" spans="14:16" x14ac:dyDescent="0.3">
      <c r="N2190">
        <v>2023</v>
      </c>
      <c r="O2190">
        <v>75</v>
      </c>
      <c r="P2190">
        <v>1</v>
      </c>
    </row>
    <row r="2191" spans="14:16" x14ac:dyDescent="0.3">
      <c r="N2191">
        <v>2023</v>
      </c>
      <c r="O2191">
        <v>490</v>
      </c>
      <c r="P2191">
        <v>1</v>
      </c>
    </row>
    <row r="2192" spans="14:16" x14ac:dyDescent="0.3">
      <c r="N2192">
        <v>2023</v>
      </c>
      <c r="O2192">
        <v>115</v>
      </c>
      <c r="P2192">
        <v>1</v>
      </c>
    </row>
    <row r="2193" spans="14:16" x14ac:dyDescent="0.3">
      <c r="N2193">
        <v>2023</v>
      </c>
      <c r="O2193">
        <v>115</v>
      </c>
      <c r="P2193">
        <v>1</v>
      </c>
    </row>
    <row r="2194" spans="14:16" x14ac:dyDescent="0.3">
      <c r="N2194">
        <v>2023</v>
      </c>
      <c r="O2194">
        <v>500</v>
      </c>
      <c r="P2194">
        <v>1</v>
      </c>
    </row>
    <row r="2195" spans="14:16" x14ac:dyDescent="0.3">
      <c r="N2195">
        <v>2023</v>
      </c>
      <c r="O2195">
        <v>500</v>
      </c>
      <c r="P2195">
        <v>1</v>
      </c>
    </row>
    <row r="2196" spans="14:16" x14ac:dyDescent="0.3">
      <c r="N2196">
        <v>2023</v>
      </c>
      <c r="O2196">
        <v>670</v>
      </c>
      <c r="P2196">
        <v>1</v>
      </c>
    </row>
    <row r="2197" spans="14:16" x14ac:dyDescent="0.3">
      <c r="N2197">
        <v>2023</v>
      </c>
      <c r="O2197">
        <v>670</v>
      </c>
      <c r="P2197">
        <v>1</v>
      </c>
    </row>
    <row r="2198" spans="14:16" x14ac:dyDescent="0.3">
      <c r="N2198">
        <v>2023</v>
      </c>
      <c r="O2198">
        <v>100</v>
      </c>
      <c r="P2198">
        <v>1</v>
      </c>
    </row>
    <row r="2199" spans="14:16" x14ac:dyDescent="0.3">
      <c r="N2199">
        <v>2023</v>
      </c>
      <c r="O2199">
        <v>470</v>
      </c>
      <c r="P2199">
        <v>1</v>
      </c>
    </row>
    <row r="2200" spans="14:16" x14ac:dyDescent="0.3">
      <c r="N2200">
        <v>2023</v>
      </c>
      <c r="O2200">
        <v>478</v>
      </c>
      <c r="P2200">
        <v>1</v>
      </c>
    </row>
    <row r="2201" spans="14:16" x14ac:dyDescent="0.3">
      <c r="N2201">
        <v>2023</v>
      </c>
      <c r="O2201">
        <v>478</v>
      </c>
      <c r="P2201">
        <v>1</v>
      </c>
    </row>
    <row r="2202" spans="14:16" x14ac:dyDescent="0.3">
      <c r="N2202">
        <v>2023</v>
      </c>
      <c r="O2202">
        <v>478</v>
      </c>
      <c r="P2202">
        <v>1</v>
      </c>
    </row>
    <row r="2203" spans="14:16" x14ac:dyDescent="0.3">
      <c r="N2203">
        <v>2023</v>
      </c>
      <c r="O2203">
        <v>460</v>
      </c>
      <c r="P2203">
        <v>1</v>
      </c>
    </row>
    <row r="2204" spans="14:16" x14ac:dyDescent="0.3">
      <c r="N2204">
        <v>2023</v>
      </c>
      <c r="O2204">
        <v>460</v>
      </c>
      <c r="P2204">
        <v>1</v>
      </c>
    </row>
    <row r="2205" spans="14:16" x14ac:dyDescent="0.3">
      <c r="N2205">
        <v>2023</v>
      </c>
      <c r="O2205">
        <v>490</v>
      </c>
      <c r="P2205">
        <v>1</v>
      </c>
    </row>
    <row r="2206" spans="14:16" x14ac:dyDescent="0.3">
      <c r="N2206">
        <v>2023</v>
      </c>
      <c r="O2206">
        <v>490</v>
      </c>
      <c r="P2206">
        <v>1</v>
      </c>
    </row>
    <row r="2207" spans="14:16" x14ac:dyDescent="0.3">
      <c r="N2207">
        <v>2023</v>
      </c>
      <c r="O2207">
        <v>75</v>
      </c>
      <c r="P2207">
        <v>1</v>
      </c>
    </row>
    <row r="2208" spans="14:16" x14ac:dyDescent="0.3">
      <c r="N2208">
        <v>2023</v>
      </c>
      <c r="O2208">
        <v>460</v>
      </c>
      <c r="P2208">
        <v>1</v>
      </c>
    </row>
    <row r="2209" spans="14:16" x14ac:dyDescent="0.3">
      <c r="N2209">
        <v>2023</v>
      </c>
      <c r="O2209">
        <v>460</v>
      </c>
      <c r="P2209">
        <v>1</v>
      </c>
    </row>
    <row r="2210" spans="14:16" x14ac:dyDescent="0.3">
      <c r="N2210">
        <v>2023</v>
      </c>
      <c r="O2210">
        <v>600</v>
      </c>
      <c r="P2210">
        <v>1</v>
      </c>
    </row>
    <row r="2211" spans="14:16" x14ac:dyDescent="0.3">
      <c r="N2211">
        <v>2023</v>
      </c>
      <c r="O2211">
        <v>260</v>
      </c>
      <c r="P2211">
        <v>1</v>
      </c>
    </row>
    <row r="2212" spans="14:16" x14ac:dyDescent="0.3">
      <c r="N2212">
        <v>2023</v>
      </c>
      <c r="O2212">
        <v>550</v>
      </c>
      <c r="P2212">
        <v>1</v>
      </c>
    </row>
    <row r="2213" spans="14:16" x14ac:dyDescent="0.3">
      <c r="N2213">
        <v>2023</v>
      </c>
      <c r="O2213">
        <v>380</v>
      </c>
      <c r="P2213">
        <v>1</v>
      </c>
    </row>
    <row r="2214" spans="14:16" x14ac:dyDescent="0.3">
      <c r="N2214">
        <v>2023</v>
      </c>
      <c r="O2214">
        <v>257</v>
      </c>
      <c r="P2214">
        <v>1</v>
      </c>
    </row>
    <row r="2215" spans="14:16" x14ac:dyDescent="0.3">
      <c r="N2215">
        <v>2023</v>
      </c>
      <c r="O2215">
        <v>630</v>
      </c>
      <c r="P2215">
        <v>1</v>
      </c>
    </row>
    <row r="2216" spans="14:16" x14ac:dyDescent="0.3">
      <c r="N2216">
        <v>2023</v>
      </c>
      <c r="O2216">
        <v>572</v>
      </c>
      <c r="P2216">
        <v>1</v>
      </c>
    </row>
    <row r="2217" spans="14:16" x14ac:dyDescent="0.3">
      <c r="N2217">
        <v>2023</v>
      </c>
      <c r="O2217">
        <v>57</v>
      </c>
      <c r="P2217">
        <v>1</v>
      </c>
    </row>
    <row r="2218" spans="14:16" x14ac:dyDescent="0.3">
      <c r="N2218">
        <v>2023</v>
      </c>
      <c r="O2218">
        <v>250</v>
      </c>
      <c r="P2218">
        <v>1</v>
      </c>
    </row>
    <row r="2219" spans="14:16" x14ac:dyDescent="0.3">
      <c r="N2219">
        <v>2023</v>
      </c>
      <c r="O2219">
        <v>200</v>
      </c>
      <c r="P2219">
        <v>1</v>
      </c>
    </row>
    <row r="2220" spans="14:16" x14ac:dyDescent="0.3">
      <c r="N2220">
        <v>2023</v>
      </c>
      <c r="O2220">
        <v>500</v>
      </c>
      <c r="P2220">
        <v>1</v>
      </c>
    </row>
    <row r="2221" spans="14:16" x14ac:dyDescent="0.3">
      <c r="N2221">
        <v>2023</v>
      </c>
      <c r="O2221">
        <v>526</v>
      </c>
      <c r="P2221">
        <v>1</v>
      </c>
    </row>
    <row r="2222" spans="14:16" x14ac:dyDescent="0.3">
      <c r="N2222">
        <v>2023</v>
      </c>
      <c r="O2222">
        <v>1000</v>
      </c>
      <c r="P2222">
        <v>1</v>
      </c>
    </row>
    <row r="2223" spans="14:16" x14ac:dyDescent="0.3">
      <c r="N2223">
        <v>2023</v>
      </c>
      <c r="O2223">
        <v>1300</v>
      </c>
      <c r="P2223">
        <v>1</v>
      </c>
    </row>
    <row r="2224" spans="14:16" x14ac:dyDescent="0.3">
      <c r="N2224">
        <v>2023</v>
      </c>
      <c r="O2224">
        <v>2400</v>
      </c>
      <c r="P2224">
        <v>1</v>
      </c>
    </row>
    <row r="2225" spans="14:16" x14ac:dyDescent="0.3">
      <c r="N2225">
        <v>2023</v>
      </c>
      <c r="O2225">
        <v>600</v>
      </c>
      <c r="P2225">
        <v>1</v>
      </c>
    </row>
    <row r="2226" spans="14:16" x14ac:dyDescent="0.3">
      <c r="N2226">
        <v>2023</v>
      </c>
      <c r="O2226">
        <v>600</v>
      </c>
      <c r="P2226">
        <v>1</v>
      </c>
    </row>
    <row r="2227" spans="14:16" x14ac:dyDescent="0.3">
      <c r="N2227">
        <v>2023</v>
      </c>
      <c r="O2227">
        <v>750</v>
      </c>
      <c r="P2227">
        <v>1</v>
      </c>
    </row>
    <row r="2228" spans="14:16" x14ac:dyDescent="0.3">
      <c r="N2228">
        <v>2023</v>
      </c>
      <c r="O2228">
        <v>750</v>
      </c>
      <c r="P2228">
        <v>1</v>
      </c>
    </row>
    <row r="2229" spans="14:16" x14ac:dyDescent="0.3">
      <c r="N2229">
        <v>2023</v>
      </c>
      <c r="O2229">
        <v>150</v>
      </c>
      <c r="P2229">
        <v>1</v>
      </c>
    </row>
    <row r="2230" spans="14:16" x14ac:dyDescent="0.3">
      <c r="N2230">
        <v>2023</v>
      </c>
      <c r="O2230">
        <v>717</v>
      </c>
      <c r="P2230">
        <v>1</v>
      </c>
    </row>
    <row r="2231" spans="14:16" x14ac:dyDescent="0.3">
      <c r="N2231">
        <v>2023</v>
      </c>
      <c r="O2231">
        <v>717</v>
      </c>
      <c r="P2231">
        <v>1</v>
      </c>
    </row>
    <row r="2232" spans="14:16" x14ac:dyDescent="0.3">
      <c r="N2232">
        <v>2023</v>
      </c>
      <c r="O2232">
        <v>115</v>
      </c>
      <c r="P2232">
        <v>1</v>
      </c>
    </row>
    <row r="2233" spans="14:16" x14ac:dyDescent="0.3">
      <c r="N2233">
        <v>2023</v>
      </c>
      <c r="O2233">
        <v>179</v>
      </c>
      <c r="P2233">
        <v>1</v>
      </c>
    </row>
    <row r="2234" spans="14:16" x14ac:dyDescent="0.3">
      <c r="N2234">
        <v>2023</v>
      </c>
      <c r="O2234">
        <v>120</v>
      </c>
      <c r="P2234">
        <v>1</v>
      </c>
    </row>
    <row r="2235" spans="14:16" x14ac:dyDescent="0.3">
      <c r="N2235">
        <v>2023</v>
      </c>
      <c r="O2235">
        <v>430</v>
      </c>
      <c r="P2235">
        <v>1</v>
      </c>
    </row>
    <row r="2236" spans="14:16" x14ac:dyDescent="0.3">
      <c r="N2236">
        <v>2023</v>
      </c>
      <c r="O2236">
        <v>40</v>
      </c>
      <c r="P2236">
        <v>1</v>
      </c>
    </row>
    <row r="2237" spans="14:16" x14ac:dyDescent="0.3">
      <c r="N2237">
        <v>2023</v>
      </c>
      <c r="O2237">
        <v>40</v>
      </c>
      <c r="P2237">
        <v>1</v>
      </c>
    </row>
    <row r="2238" spans="14:16" x14ac:dyDescent="0.3">
      <c r="N2238">
        <v>2023</v>
      </c>
      <c r="O2238">
        <v>250</v>
      </c>
      <c r="P2238">
        <v>1</v>
      </c>
    </row>
    <row r="2239" spans="14:16" x14ac:dyDescent="0.3">
      <c r="N2239">
        <v>2023</v>
      </c>
      <c r="O2239">
        <v>130</v>
      </c>
      <c r="P2239">
        <v>1</v>
      </c>
    </row>
    <row r="2240" spans="14:16" x14ac:dyDescent="0.3">
      <c r="N2240">
        <v>2023</v>
      </c>
      <c r="O2240">
        <v>225</v>
      </c>
      <c r="P2240">
        <v>1</v>
      </c>
    </row>
    <row r="2241" spans="14:16" x14ac:dyDescent="0.3">
      <c r="N2241">
        <v>2023</v>
      </c>
      <c r="O2241">
        <v>225</v>
      </c>
      <c r="P2241">
        <v>1</v>
      </c>
    </row>
    <row r="2242" spans="14:16" x14ac:dyDescent="0.3">
      <c r="N2242">
        <v>2023</v>
      </c>
      <c r="O2242">
        <v>110</v>
      </c>
      <c r="P2242">
        <v>1</v>
      </c>
    </row>
    <row r="2243" spans="14:16" x14ac:dyDescent="0.3">
      <c r="N2243" t="s">
        <v>23</v>
      </c>
      <c r="O2243">
        <v>290</v>
      </c>
      <c r="P2243">
        <v>1</v>
      </c>
    </row>
    <row r="2244" spans="14:16" x14ac:dyDescent="0.3">
      <c r="N2244" t="s">
        <v>24</v>
      </c>
      <c r="O2244">
        <v>121</v>
      </c>
      <c r="P2244">
        <v>1</v>
      </c>
    </row>
    <row r="2245" spans="14:16" x14ac:dyDescent="0.3">
      <c r="N2245" t="s">
        <v>24</v>
      </c>
      <c r="O2245">
        <v>101</v>
      </c>
      <c r="P2245">
        <v>1</v>
      </c>
    </row>
    <row r="2246" spans="14:16" x14ac:dyDescent="0.3">
      <c r="N2246" t="s">
        <v>25</v>
      </c>
      <c r="O2246">
        <v>605</v>
      </c>
      <c r="P2246">
        <v>1</v>
      </c>
    </row>
    <row r="2247" spans="14:16" x14ac:dyDescent="0.3">
      <c r="N2247" t="s">
        <v>26</v>
      </c>
      <c r="O2247">
        <v>167</v>
      </c>
      <c r="P2247">
        <v>1</v>
      </c>
    </row>
    <row r="2248" spans="14:16" x14ac:dyDescent="0.3">
      <c r="N2248" t="s">
        <v>26</v>
      </c>
      <c r="O2248">
        <v>605</v>
      </c>
      <c r="P2248">
        <v>1</v>
      </c>
    </row>
    <row r="2249" spans="14:16" x14ac:dyDescent="0.3">
      <c r="N2249" t="s">
        <v>27</v>
      </c>
      <c r="O2249">
        <v>167</v>
      </c>
      <c r="P2249">
        <v>1</v>
      </c>
    </row>
    <row r="2250" spans="14:16" x14ac:dyDescent="0.3">
      <c r="N2250" t="s">
        <v>27</v>
      </c>
      <c r="O2250">
        <v>167</v>
      </c>
      <c r="P2250">
        <v>1</v>
      </c>
    </row>
    <row r="2251" spans="14:16" x14ac:dyDescent="0.3">
      <c r="N2251" t="s">
        <v>27</v>
      </c>
      <c r="O2251">
        <v>167</v>
      </c>
      <c r="P2251">
        <v>1</v>
      </c>
    </row>
    <row r="2252" spans="14:16" x14ac:dyDescent="0.3">
      <c r="N2252" t="s">
        <v>27</v>
      </c>
      <c r="O2252">
        <v>165</v>
      </c>
      <c r="P2252">
        <v>1</v>
      </c>
    </row>
    <row r="2253" spans="14:16" x14ac:dyDescent="0.3">
      <c r="N2253" t="s">
        <v>27</v>
      </c>
      <c r="O2253">
        <v>167</v>
      </c>
      <c r="P2253">
        <v>1</v>
      </c>
    </row>
    <row r="2254" spans="14:16" x14ac:dyDescent="0.3">
      <c r="N2254" t="s">
        <v>27</v>
      </c>
      <c r="O2254">
        <v>165</v>
      </c>
      <c r="P2254">
        <v>1</v>
      </c>
    </row>
    <row r="2255" spans="14:16" x14ac:dyDescent="0.3">
      <c r="N2255" t="s">
        <v>28</v>
      </c>
      <c r="O2255">
        <v>114</v>
      </c>
      <c r="P2255">
        <v>1</v>
      </c>
    </row>
    <row r="2256" spans="14:16" x14ac:dyDescent="0.3">
      <c r="N2256" t="s">
        <v>28</v>
      </c>
      <c r="O2256">
        <v>130</v>
      </c>
      <c r="P2256">
        <v>1</v>
      </c>
    </row>
    <row r="2257" spans="14:16" x14ac:dyDescent="0.3">
      <c r="N2257" t="s">
        <v>28</v>
      </c>
      <c r="O2257">
        <v>84</v>
      </c>
      <c r="P2257">
        <v>1</v>
      </c>
    </row>
    <row r="2258" spans="14:16" x14ac:dyDescent="0.3">
      <c r="N2258" t="s">
        <v>28</v>
      </c>
      <c r="O2258">
        <v>80</v>
      </c>
      <c r="P2258">
        <v>1</v>
      </c>
    </row>
    <row r="2259" spans="14:16" x14ac:dyDescent="0.3">
      <c r="N2259" t="s">
        <v>28</v>
      </c>
      <c r="O2259">
        <v>450</v>
      </c>
      <c r="P2259">
        <v>1</v>
      </c>
    </row>
    <row r="2260" spans="14:16" x14ac:dyDescent="0.3">
      <c r="N2260" t="s">
        <v>28</v>
      </c>
      <c r="O2260">
        <v>160</v>
      </c>
      <c r="P2260">
        <v>1</v>
      </c>
    </row>
    <row r="2261" spans="14:16" x14ac:dyDescent="0.3">
      <c r="N2261" t="s">
        <v>29</v>
      </c>
      <c r="O2261">
        <v>90</v>
      </c>
      <c r="P2261">
        <v>1</v>
      </c>
    </row>
    <row r="2262" spans="14:16" x14ac:dyDescent="0.3">
      <c r="N2262" t="s">
        <v>29</v>
      </c>
      <c r="O2262">
        <v>71</v>
      </c>
      <c r="P2262">
        <v>1</v>
      </c>
    </row>
    <row r="2263" spans="14:16" x14ac:dyDescent="0.3">
      <c r="N2263" t="s">
        <v>29</v>
      </c>
      <c r="O2263">
        <v>160</v>
      </c>
      <c r="P2263">
        <v>1</v>
      </c>
    </row>
    <row r="2264" spans="14:16" x14ac:dyDescent="0.3">
      <c r="N2264" t="s">
        <v>29</v>
      </c>
      <c r="O2264">
        <v>165</v>
      </c>
      <c r="P2264">
        <v>1</v>
      </c>
    </row>
    <row r="2265" spans="14:16" x14ac:dyDescent="0.3">
      <c r="N2265" t="s">
        <v>29</v>
      </c>
      <c r="O2265">
        <v>160</v>
      </c>
      <c r="P2265">
        <v>1</v>
      </c>
    </row>
    <row r="2266" spans="14:16" x14ac:dyDescent="0.3">
      <c r="N2266" t="s">
        <v>29</v>
      </c>
      <c r="O2266">
        <v>160</v>
      </c>
      <c r="P2266">
        <v>1</v>
      </c>
    </row>
    <row r="2267" spans="14:16" x14ac:dyDescent="0.3">
      <c r="N2267" t="s">
        <v>29</v>
      </c>
      <c r="O2267">
        <v>162</v>
      </c>
      <c r="P2267">
        <v>1</v>
      </c>
    </row>
    <row r="2268" spans="14:16" x14ac:dyDescent="0.3">
      <c r="N2268" t="s">
        <v>29</v>
      </c>
      <c r="O2268">
        <v>160</v>
      </c>
      <c r="P2268">
        <v>1</v>
      </c>
    </row>
    <row r="2269" spans="14:16" x14ac:dyDescent="0.3">
      <c r="N2269" t="s">
        <v>29</v>
      </c>
      <c r="O2269">
        <v>117</v>
      </c>
      <c r="P2269">
        <v>1</v>
      </c>
    </row>
    <row r="2270" spans="14:16" x14ac:dyDescent="0.3">
      <c r="N2270" t="s">
        <v>29</v>
      </c>
      <c r="O2270">
        <v>117</v>
      </c>
      <c r="P2270">
        <v>1</v>
      </c>
    </row>
    <row r="2271" spans="14:16" x14ac:dyDescent="0.3">
      <c r="N2271" t="s">
        <v>29</v>
      </c>
      <c r="O2271">
        <v>117</v>
      </c>
      <c r="P2271">
        <v>1</v>
      </c>
    </row>
    <row r="2272" spans="14:16" x14ac:dyDescent="0.3">
      <c r="N2272" t="s">
        <v>29</v>
      </c>
      <c r="O2272">
        <v>117</v>
      </c>
      <c r="P2272">
        <v>1</v>
      </c>
    </row>
    <row r="2273" spans="14:16" x14ac:dyDescent="0.3">
      <c r="N2273" t="s">
        <v>29</v>
      </c>
      <c r="O2273">
        <v>117</v>
      </c>
      <c r="P2273">
        <v>1</v>
      </c>
    </row>
    <row r="2274" spans="14:16" x14ac:dyDescent="0.3">
      <c r="N2274" t="s">
        <v>29</v>
      </c>
      <c r="O2274">
        <v>451</v>
      </c>
      <c r="P2274">
        <v>1</v>
      </c>
    </row>
    <row r="2275" spans="14:16" x14ac:dyDescent="0.3">
      <c r="N2275" t="s">
        <v>29</v>
      </c>
      <c r="O2275">
        <v>451</v>
      </c>
      <c r="P2275">
        <v>1</v>
      </c>
    </row>
    <row r="2276" spans="14:16" x14ac:dyDescent="0.3">
      <c r="N2276" t="s">
        <v>29</v>
      </c>
      <c r="O2276">
        <v>451</v>
      </c>
      <c r="P2276">
        <v>1</v>
      </c>
    </row>
    <row r="2277" spans="14:16" x14ac:dyDescent="0.3">
      <c r="N2277" t="s">
        <v>30</v>
      </c>
      <c r="O2277">
        <v>84</v>
      </c>
      <c r="P2277">
        <v>1</v>
      </c>
    </row>
    <row r="2278" spans="14:16" x14ac:dyDescent="0.3">
      <c r="N2278" t="s">
        <v>30</v>
      </c>
      <c r="O2278">
        <v>70</v>
      </c>
      <c r="P2278">
        <v>1</v>
      </c>
    </row>
    <row r="2279" spans="14:16" x14ac:dyDescent="0.3">
      <c r="N2279" t="s">
        <v>30</v>
      </c>
      <c r="O2279">
        <v>90</v>
      </c>
      <c r="P2279">
        <v>1</v>
      </c>
    </row>
    <row r="2280" spans="14:16" x14ac:dyDescent="0.3">
      <c r="N2280" t="s">
        <v>30</v>
      </c>
      <c r="O2280">
        <v>131</v>
      </c>
      <c r="P2280">
        <v>1</v>
      </c>
    </row>
    <row r="2281" spans="14:16" x14ac:dyDescent="0.3">
      <c r="N2281" t="s">
        <v>30</v>
      </c>
      <c r="O2281">
        <v>60</v>
      </c>
      <c r="P2281">
        <v>1</v>
      </c>
    </row>
    <row r="2282" spans="14:16" x14ac:dyDescent="0.3">
      <c r="N2282" t="s">
        <v>30</v>
      </c>
      <c r="O2282">
        <v>133</v>
      </c>
      <c r="P2282">
        <v>1</v>
      </c>
    </row>
    <row r="2283" spans="14:16" x14ac:dyDescent="0.3">
      <c r="N2283" t="s">
        <v>30</v>
      </c>
      <c r="O2283">
        <v>266</v>
      </c>
      <c r="P2283">
        <v>1</v>
      </c>
    </row>
    <row r="2284" spans="14:16" x14ac:dyDescent="0.3">
      <c r="N2284" t="s">
        <v>30</v>
      </c>
      <c r="O2284">
        <v>52</v>
      </c>
      <c r="P2284">
        <v>1</v>
      </c>
    </row>
    <row r="2285" spans="14:16" x14ac:dyDescent="0.3">
      <c r="N2285" t="s">
        <v>30</v>
      </c>
      <c r="O2285">
        <v>419.33</v>
      </c>
      <c r="P2285">
        <v>1</v>
      </c>
    </row>
    <row r="2286" spans="14:16" x14ac:dyDescent="0.3">
      <c r="N2286" t="s">
        <v>31</v>
      </c>
      <c r="O2286">
        <v>62</v>
      </c>
      <c r="P2286">
        <v>1</v>
      </c>
    </row>
    <row r="2287" spans="14:16" x14ac:dyDescent="0.3">
      <c r="N2287" t="s">
        <v>31</v>
      </c>
      <c r="O2287">
        <v>219</v>
      </c>
      <c r="P2287">
        <v>1</v>
      </c>
    </row>
    <row r="2288" spans="14:16" x14ac:dyDescent="0.3">
      <c r="N2288" t="s">
        <v>31</v>
      </c>
      <c r="O2288">
        <v>399</v>
      </c>
      <c r="P2288">
        <v>1</v>
      </c>
    </row>
    <row r="2289" spans="14:16" x14ac:dyDescent="0.3">
      <c r="N2289" t="s">
        <v>31</v>
      </c>
      <c r="O2289">
        <v>57</v>
      </c>
      <c r="P2289">
        <v>1</v>
      </c>
    </row>
    <row r="2290" spans="14:16" x14ac:dyDescent="0.3">
      <c r="N2290" t="s">
        <v>31</v>
      </c>
      <c r="O2290">
        <v>254</v>
      </c>
      <c r="P2290">
        <v>1</v>
      </c>
    </row>
    <row r="2291" spans="14:16" x14ac:dyDescent="0.3">
      <c r="N2291" t="s">
        <v>31</v>
      </c>
      <c r="O2291">
        <v>69</v>
      </c>
      <c r="P2291">
        <v>1</v>
      </c>
    </row>
    <row r="2292" spans="14:16" x14ac:dyDescent="0.3">
      <c r="N2292" t="s">
        <v>31</v>
      </c>
      <c r="O2292">
        <v>176</v>
      </c>
      <c r="P2292">
        <v>1</v>
      </c>
    </row>
    <row r="2293" spans="14:16" x14ac:dyDescent="0.3">
      <c r="N2293" t="s">
        <v>31</v>
      </c>
      <c r="O2293">
        <v>100</v>
      </c>
      <c r="P2293">
        <v>1</v>
      </c>
    </row>
    <row r="2294" spans="14:16" x14ac:dyDescent="0.3">
      <c r="N2294" t="s">
        <v>32</v>
      </c>
      <c r="O2294">
        <v>132</v>
      </c>
      <c r="P2294">
        <v>1</v>
      </c>
    </row>
    <row r="2295" spans="14:16" x14ac:dyDescent="0.3">
      <c r="N2295" t="s">
        <v>32</v>
      </c>
      <c r="O2295">
        <v>63</v>
      </c>
      <c r="P2295">
        <v>1</v>
      </c>
    </row>
    <row r="2296" spans="14:16" x14ac:dyDescent="0.3">
      <c r="N2296" t="s">
        <v>32</v>
      </c>
      <c r="O2296">
        <v>376</v>
      </c>
      <c r="P2296">
        <v>1</v>
      </c>
    </row>
    <row r="2297" spans="14:16" x14ac:dyDescent="0.3">
      <c r="N2297" t="s">
        <v>32</v>
      </c>
      <c r="O2297">
        <v>57</v>
      </c>
      <c r="P2297">
        <v>1</v>
      </c>
    </row>
    <row r="2298" spans="14:16" x14ac:dyDescent="0.3">
      <c r="N2298" t="s">
        <v>32</v>
      </c>
      <c r="O2298">
        <v>55</v>
      </c>
      <c r="P2298">
        <v>1</v>
      </c>
    </row>
    <row r="2299" spans="14:16" x14ac:dyDescent="0.3">
      <c r="N2299" t="s">
        <v>32</v>
      </c>
      <c r="O2299">
        <v>254</v>
      </c>
      <c r="P2299">
        <v>1</v>
      </c>
    </row>
    <row r="2300" spans="14:16" x14ac:dyDescent="0.3">
      <c r="N2300" t="s">
        <v>32</v>
      </c>
      <c r="O2300">
        <v>135</v>
      </c>
      <c r="P2300">
        <v>1</v>
      </c>
    </row>
    <row r="2301" spans="14:16" x14ac:dyDescent="0.3">
      <c r="N2301" t="s">
        <v>32</v>
      </c>
      <c r="O2301">
        <v>127</v>
      </c>
      <c r="P2301">
        <v>1</v>
      </c>
    </row>
    <row r="2302" spans="14:16" x14ac:dyDescent="0.3">
      <c r="N2302" t="s">
        <v>32</v>
      </c>
      <c r="O2302">
        <v>430</v>
      </c>
      <c r="P2302">
        <v>1</v>
      </c>
    </row>
    <row r="2303" spans="14:16" x14ac:dyDescent="0.3">
      <c r="N2303" t="s">
        <v>32</v>
      </c>
      <c r="O2303">
        <v>64</v>
      </c>
      <c r="P2303">
        <v>1</v>
      </c>
    </row>
    <row r="2304" spans="14:16" x14ac:dyDescent="0.3">
      <c r="N2304" t="s">
        <v>32</v>
      </c>
      <c r="O2304">
        <v>386</v>
      </c>
      <c r="P2304">
        <v>1</v>
      </c>
    </row>
    <row r="2305" spans="14:16" x14ac:dyDescent="0.3">
      <c r="N2305" t="s">
        <v>32</v>
      </c>
      <c r="O2305">
        <v>120</v>
      </c>
      <c r="P2305">
        <v>1</v>
      </c>
    </row>
    <row r="2306" spans="14:16" x14ac:dyDescent="0.3">
      <c r="N2306" t="s">
        <v>32</v>
      </c>
      <c r="O2306">
        <v>120</v>
      </c>
      <c r="P2306">
        <v>1</v>
      </c>
    </row>
    <row r="2307" spans="14:16" x14ac:dyDescent="0.3">
      <c r="N2307" t="s">
        <v>32</v>
      </c>
      <c r="O2307">
        <v>120</v>
      </c>
      <c r="P2307">
        <v>1</v>
      </c>
    </row>
    <row r="2308" spans="14:16" x14ac:dyDescent="0.3">
      <c r="N2308" t="s">
        <v>32</v>
      </c>
      <c r="O2308">
        <v>120</v>
      </c>
      <c r="P2308">
        <v>1</v>
      </c>
    </row>
    <row r="2309" spans="14:16" x14ac:dyDescent="0.3">
      <c r="N2309" t="s">
        <v>32</v>
      </c>
      <c r="O2309">
        <v>120</v>
      </c>
      <c r="P2309">
        <v>1</v>
      </c>
    </row>
    <row r="2310" spans="14:16" x14ac:dyDescent="0.3">
      <c r="N2310" t="s">
        <v>32</v>
      </c>
      <c r="O2310">
        <v>314</v>
      </c>
      <c r="P2310">
        <v>1</v>
      </c>
    </row>
    <row r="2311" spans="14:16" x14ac:dyDescent="0.3">
      <c r="N2311" t="s">
        <v>32</v>
      </c>
      <c r="O2311">
        <v>314</v>
      </c>
      <c r="P2311">
        <v>1</v>
      </c>
    </row>
    <row r="2312" spans="14:16" x14ac:dyDescent="0.3">
      <c r="N2312" t="s">
        <v>33</v>
      </c>
      <c r="O2312">
        <v>74</v>
      </c>
      <c r="P2312">
        <v>1</v>
      </c>
    </row>
    <row r="2313" spans="14:16" x14ac:dyDescent="0.3">
      <c r="N2313" t="s">
        <v>33</v>
      </c>
      <c r="O2313">
        <v>66</v>
      </c>
      <c r="P2313">
        <v>1</v>
      </c>
    </row>
    <row r="2314" spans="14:16" x14ac:dyDescent="0.3">
      <c r="N2314" t="s">
        <v>33</v>
      </c>
      <c r="O2314">
        <v>72</v>
      </c>
      <c r="P2314">
        <v>1</v>
      </c>
    </row>
    <row r="2315" spans="14:16" x14ac:dyDescent="0.3">
      <c r="N2315" t="s">
        <v>33</v>
      </c>
      <c r="O2315">
        <v>227</v>
      </c>
      <c r="P2315">
        <v>1</v>
      </c>
    </row>
    <row r="2316" spans="14:16" x14ac:dyDescent="0.3">
      <c r="N2316" t="s">
        <v>33</v>
      </c>
      <c r="O2316">
        <v>74</v>
      </c>
      <c r="P2316">
        <v>1</v>
      </c>
    </row>
    <row r="2317" spans="14:16" x14ac:dyDescent="0.3">
      <c r="N2317" t="s">
        <v>33</v>
      </c>
      <c r="O2317">
        <v>376</v>
      </c>
      <c r="P2317">
        <v>1</v>
      </c>
    </row>
    <row r="2318" spans="14:16" x14ac:dyDescent="0.3">
      <c r="N2318" t="s">
        <v>33</v>
      </c>
      <c r="O2318">
        <v>221</v>
      </c>
      <c r="P2318">
        <v>1</v>
      </c>
    </row>
    <row r="2319" spans="14:16" x14ac:dyDescent="0.3">
      <c r="N2319" t="s">
        <v>33</v>
      </c>
      <c r="O2319">
        <v>102</v>
      </c>
      <c r="P2319">
        <v>1</v>
      </c>
    </row>
    <row r="2320" spans="14:16" x14ac:dyDescent="0.3">
      <c r="N2320" t="s">
        <v>33</v>
      </c>
      <c r="O2320">
        <v>95</v>
      </c>
      <c r="P2320">
        <v>1</v>
      </c>
    </row>
    <row r="2321" spans="14:16" x14ac:dyDescent="0.3">
      <c r="N2321" t="s">
        <v>33</v>
      </c>
      <c r="O2321">
        <v>96</v>
      </c>
      <c r="P2321">
        <v>1</v>
      </c>
    </row>
    <row r="2322" spans="14:16" x14ac:dyDescent="0.3">
      <c r="N2322" t="s">
        <v>33</v>
      </c>
      <c r="O2322">
        <v>140</v>
      </c>
      <c r="P2322">
        <v>1</v>
      </c>
    </row>
    <row r="2323" spans="14:16" x14ac:dyDescent="0.3">
      <c r="N2323" t="s">
        <v>33</v>
      </c>
      <c r="O2323">
        <v>145</v>
      </c>
      <c r="P2323">
        <v>1</v>
      </c>
    </row>
    <row r="2324" spans="14:16" x14ac:dyDescent="0.3">
      <c r="N2324" t="s">
        <v>33</v>
      </c>
      <c r="O2324">
        <v>131</v>
      </c>
      <c r="P2324">
        <v>1</v>
      </c>
    </row>
    <row r="2325" spans="14:16" x14ac:dyDescent="0.3">
      <c r="N2325" t="s">
        <v>33</v>
      </c>
      <c r="O2325">
        <v>131</v>
      </c>
      <c r="P2325">
        <v>1</v>
      </c>
    </row>
    <row r="2326" spans="14:16" x14ac:dyDescent="0.3">
      <c r="N2326" t="s">
        <v>33</v>
      </c>
      <c r="O2326">
        <v>131</v>
      </c>
      <c r="P2326">
        <v>1</v>
      </c>
    </row>
    <row r="2327" spans="14:16" x14ac:dyDescent="0.3">
      <c r="N2327" t="s">
        <v>33</v>
      </c>
      <c r="O2327">
        <v>131</v>
      </c>
      <c r="P2327">
        <v>1</v>
      </c>
    </row>
    <row r="2328" spans="14:16" x14ac:dyDescent="0.3">
      <c r="N2328" t="s">
        <v>33</v>
      </c>
      <c r="O2328">
        <v>131</v>
      </c>
      <c r="P2328">
        <v>1</v>
      </c>
    </row>
    <row r="2329" spans="14:16" x14ac:dyDescent="0.3">
      <c r="N2329" t="s">
        <v>33</v>
      </c>
      <c r="O2329">
        <v>131</v>
      </c>
      <c r="P2329">
        <v>1</v>
      </c>
    </row>
    <row r="2330" spans="14:16" x14ac:dyDescent="0.3">
      <c r="N2330" t="s">
        <v>33</v>
      </c>
      <c r="O2330">
        <v>112</v>
      </c>
      <c r="P2330">
        <v>1</v>
      </c>
    </row>
    <row r="2331" spans="14:16" x14ac:dyDescent="0.3">
      <c r="N2331" t="s">
        <v>33</v>
      </c>
      <c r="O2331">
        <v>355</v>
      </c>
      <c r="P2331">
        <v>1</v>
      </c>
    </row>
    <row r="2332" spans="14:16" x14ac:dyDescent="0.3">
      <c r="N2332" t="s">
        <v>34</v>
      </c>
      <c r="O2332">
        <v>173</v>
      </c>
      <c r="P2332">
        <v>1</v>
      </c>
    </row>
    <row r="2333" spans="14:16" x14ac:dyDescent="0.3">
      <c r="N2333" t="s">
        <v>34</v>
      </c>
      <c r="O2333">
        <v>123</v>
      </c>
      <c r="P2333">
        <v>1</v>
      </c>
    </row>
    <row r="2334" spans="14:16" x14ac:dyDescent="0.3">
      <c r="N2334" t="s">
        <v>34</v>
      </c>
      <c r="O2334">
        <v>176</v>
      </c>
      <c r="P2334">
        <v>1</v>
      </c>
    </row>
    <row r="2335" spans="14:16" x14ac:dyDescent="0.3">
      <c r="N2335" t="s">
        <v>34</v>
      </c>
      <c r="O2335">
        <v>66</v>
      </c>
      <c r="P2335">
        <v>1</v>
      </c>
    </row>
    <row r="2336" spans="14:16" x14ac:dyDescent="0.3">
      <c r="N2336" t="s">
        <v>34</v>
      </c>
      <c r="O2336">
        <v>288</v>
      </c>
      <c r="P2336">
        <v>1</v>
      </c>
    </row>
    <row r="2337" spans="14:16" x14ac:dyDescent="0.3">
      <c r="N2337" t="s">
        <v>34</v>
      </c>
      <c r="O2337">
        <v>261</v>
      </c>
      <c r="P2337">
        <v>1</v>
      </c>
    </row>
    <row r="2338" spans="14:16" x14ac:dyDescent="0.3">
      <c r="N2338" t="s">
        <v>34</v>
      </c>
      <c r="O2338">
        <v>249</v>
      </c>
      <c r="P2338">
        <v>1</v>
      </c>
    </row>
    <row r="2339" spans="14:16" x14ac:dyDescent="0.3">
      <c r="N2339" t="s">
        <v>34</v>
      </c>
      <c r="O2339">
        <v>152</v>
      </c>
      <c r="P2339">
        <v>1</v>
      </c>
    </row>
    <row r="2340" spans="14:16" x14ac:dyDescent="0.3">
      <c r="N2340" t="s">
        <v>34</v>
      </c>
      <c r="O2340">
        <v>126</v>
      </c>
      <c r="P2340">
        <v>1</v>
      </c>
    </row>
    <row r="2341" spans="14:16" x14ac:dyDescent="0.3">
      <c r="N2341" t="s">
        <v>34</v>
      </c>
      <c r="O2341">
        <v>526</v>
      </c>
      <c r="P2341">
        <v>1</v>
      </c>
    </row>
    <row r="2342" spans="14:16" x14ac:dyDescent="0.3">
      <c r="N2342" t="s">
        <v>34</v>
      </c>
      <c r="O2342">
        <v>526</v>
      </c>
      <c r="P2342">
        <v>1</v>
      </c>
    </row>
    <row r="2343" spans="14:16" x14ac:dyDescent="0.3">
      <c r="N2343" t="s">
        <v>34</v>
      </c>
      <c r="O2343">
        <v>526</v>
      </c>
      <c r="P2343">
        <v>1</v>
      </c>
    </row>
    <row r="2344" spans="14:16" x14ac:dyDescent="0.3">
      <c r="N2344" t="s">
        <v>34</v>
      </c>
      <c r="O2344">
        <v>755</v>
      </c>
      <c r="P2344">
        <v>1</v>
      </c>
    </row>
    <row r="2345" spans="14:16" x14ac:dyDescent="0.3">
      <c r="N2345" t="s">
        <v>34</v>
      </c>
      <c r="O2345">
        <v>517</v>
      </c>
      <c r="P2345">
        <v>1</v>
      </c>
    </row>
    <row r="2346" spans="14:16" x14ac:dyDescent="0.3">
      <c r="N2346" t="s">
        <v>35</v>
      </c>
      <c r="O2346">
        <v>156</v>
      </c>
      <c r="P2346">
        <v>1</v>
      </c>
    </row>
    <row r="2347" spans="14:16" x14ac:dyDescent="0.3">
      <c r="N2347" t="s">
        <v>35</v>
      </c>
      <c r="O2347">
        <v>67</v>
      </c>
      <c r="P2347">
        <v>1</v>
      </c>
    </row>
    <row r="2348" spans="14:16" x14ac:dyDescent="0.3">
      <c r="N2348" t="s">
        <v>35</v>
      </c>
      <c r="O2348">
        <v>74</v>
      </c>
      <c r="P2348">
        <v>1</v>
      </c>
    </row>
    <row r="2349" spans="14:16" x14ac:dyDescent="0.3">
      <c r="N2349" t="s">
        <v>35</v>
      </c>
      <c r="O2349">
        <v>103</v>
      </c>
      <c r="P2349">
        <v>1</v>
      </c>
    </row>
    <row r="2350" spans="14:16" x14ac:dyDescent="0.3">
      <c r="N2350" t="s">
        <v>35</v>
      </c>
      <c r="O2350">
        <v>286</v>
      </c>
      <c r="P2350">
        <v>1</v>
      </c>
    </row>
    <row r="2351" spans="14:16" x14ac:dyDescent="0.3">
      <c r="N2351" t="s">
        <v>35</v>
      </c>
      <c r="O2351">
        <v>51</v>
      </c>
      <c r="P2351">
        <v>1</v>
      </c>
    </row>
    <row r="2352" spans="14:16" x14ac:dyDescent="0.3">
      <c r="N2352" t="s">
        <v>35</v>
      </c>
      <c r="O2352">
        <v>150</v>
      </c>
      <c r="P2352">
        <v>1</v>
      </c>
    </row>
    <row r="2353" spans="14:16" x14ac:dyDescent="0.3">
      <c r="N2353" t="s">
        <v>35</v>
      </c>
      <c r="O2353">
        <v>150</v>
      </c>
      <c r="P2353">
        <v>1</v>
      </c>
    </row>
    <row r="2354" spans="14:16" x14ac:dyDescent="0.3">
      <c r="N2354" t="s">
        <v>35</v>
      </c>
      <c r="O2354">
        <v>66</v>
      </c>
      <c r="P2354">
        <v>1</v>
      </c>
    </row>
    <row r="2355" spans="14:16" x14ac:dyDescent="0.3">
      <c r="N2355" t="s">
        <v>35</v>
      </c>
      <c r="O2355">
        <v>91</v>
      </c>
      <c r="P2355">
        <v>1</v>
      </c>
    </row>
    <row r="2356" spans="14:16" x14ac:dyDescent="0.3">
      <c r="N2356" t="s">
        <v>35</v>
      </c>
      <c r="O2356">
        <v>55</v>
      </c>
      <c r="P2356">
        <v>1</v>
      </c>
    </row>
    <row r="2357" spans="14:16" x14ac:dyDescent="0.3">
      <c r="N2357" t="s">
        <v>35</v>
      </c>
      <c r="O2357">
        <v>397</v>
      </c>
      <c r="P2357">
        <v>1</v>
      </c>
    </row>
    <row r="2358" spans="14:16" x14ac:dyDescent="0.3">
      <c r="N2358" t="s">
        <v>35</v>
      </c>
      <c r="O2358">
        <v>61</v>
      </c>
      <c r="P2358">
        <v>1</v>
      </c>
    </row>
    <row r="2359" spans="14:16" x14ac:dyDescent="0.3">
      <c r="N2359" t="s">
        <v>35</v>
      </c>
      <c r="O2359">
        <v>612</v>
      </c>
      <c r="P2359">
        <v>1</v>
      </c>
    </row>
    <row r="2360" spans="14:16" x14ac:dyDescent="0.3">
      <c r="N2360" t="s">
        <v>35</v>
      </c>
      <c r="O2360">
        <v>612</v>
      </c>
      <c r="P2360">
        <v>1</v>
      </c>
    </row>
    <row r="2361" spans="14:16" x14ac:dyDescent="0.3">
      <c r="N2361" t="s">
        <v>35</v>
      </c>
      <c r="O2361">
        <v>125</v>
      </c>
      <c r="P2361">
        <v>1</v>
      </c>
    </row>
    <row r="2362" spans="14:16" x14ac:dyDescent="0.3">
      <c r="N2362" t="s">
        <v>35</v>
      </c>
      <c r="O2362">
        <v>237</v>
      </c>
      <c r="P2362">
        <v>1</v>
      </c>
    </row>
    <row r="2363" spans="14:16" x14ac:dyDescent="0.3">
      <c r="N2363" t="s">
        <v>35</v>
      </c>
      <c r="O2363">
        <v>498</v>
      </c>
      <c r="P2363">
        <v>1</v>
      </c>
    </row>
    <row r="2364" spans="14:16" x14ac:dyDescent="0.3">
      <c r="N2364" t="s">
        <v>35</v>
      </c>
      <c r="O2364">
        <v>88</v>
      </c>
      <c r="P2364">
        <v>1</v>
      </c>
    </row>
    <row r="2365" spans="14:16" x14ac:dyDescent="0.3">
      <c r="N2365" t="s">
        <v>35</v>
      </c>
      <c r="O2365">
        <v>170</v>
      </c>
      <c r="P2365">
        <v>1</v>
      </c>
    </row>
    <row r="2366" spans="14:16" x14ac:dyDescent="0.3">
      <c r="N2366" t="s">
        <v>35</v>
      </c>
      <c r="O2366">
        <v>286</v>
      </c>
      <c r="P2366">
        <v>1</v>
      </c>
    </row>
    <row r="2367" spans="14:16" x14ac:dyDescent="0.3">
      <c r="N2367" t="s">
        <v>35</v>
      </c>
      <c r="O2367">
        <v>543</v>
      </c>
      <c r="P2367">
        <v>1</v>
      </c>
    </row>
    <row r="2368" spans="14:16" x14ac:dyDescent="0.3">
      <c r="N2368" t="s">
        <v>35</v>
      </c>
      <c r="O2368">
        <v>543</v>
      </c>
      <c r="P2368">
        <v>1</v>
      </c>
    </row>
    <row r="2369" spans="14:16" x14ac:dyDescent="0.3">
      <c r="N2369" t="s">
        <v>35</v>
      </c>
      <c r="O2369">
        <v>63</v>
      </c>
      <c r="P2369">
        <v>1</v>
      </c>
    </row>
    <row r="2370" spans="14:16" x14ac:dyDescent="0.3">
      <c r="N2370" t="s">
        <v>35</v>
      </c>
      <c r="O2370">
        <v>395</v>
      </c>
      <c r="P2370">
        <v>1</v>
      </c>
    </row>
    <row r="2371" spans="14:16" x14ac:dyDescent="0.3">
      <c r="N2371" t="s">
        <v>35</v>
      </c>
      <c r="O2371">
        <v>422</v>
      </c>
      <c r="P2371">
        <v>1</v>
      </c>
    </row>
    <row r="2372" spans="14:16" x14ac:dyDescent="0.3">
      <c r="N2372" t="s">
        <v>35</v>
      </c>
      <c r="O2372">
        <v>590</v>
      </c>
      <c r="P2372">
        <v>1</v>
      </c>
    </row>
    <row r="2373" spans="14:16" x14ac:dyDescent="0.3">
      <c r="N2373" t="s">
        <v>35</v>
      </c>
      <c r="O2373">
        <v>590</v>
      </c>
      <c r="P2373">
        <v>1</v>
      </c>
    </row>
    <row r="2374" spans="14:16" x14ac:dyDescent="0.3">
      <c r="N2374" t="s">
        <v>35</v>
      </c>
      <c r="O2374">
        <v>230</v>
      </c>
      <c r="P2374">
        <v>1</v>
      </c>
    </row>
    <row r="2375" spans="14:16" x14ac:dyDescent="0.3">
      <c r="N2375" t="s">
        <v>35</v>
      </c>
      <c r="O2375">
        <v>230</v>
      </c>
      <c r="P2375">
        <v>1</v>
      </c>
    </row>
    <row r="2376" spans="14:16" x14ac:dyDescent="0.3">
      <c r="N2376" t="s">
        <v>35</v>
      </c>
      <c r="O2376">
        <v>275</v>
      </c>
      <c r="P2376">
        <v>1</v>
      </c>
    </row>
    <row r="2377" spans="14:16" x14ac:dyDescent="0.3">
      <c r="N2377" t="s">
        <v>35</v>
      </c>
      <c r="O2377">
        <v>355</v>
      </c>
      <c r="P2377">
        <v>1</v>
      </c>
    </row>
    <row r="2378" spans="14:16" x14ac:dyDescent="0.3">
      <c r="N2378" t="s">
        <v>35</v>
      </c>
      <c r="O2378">
        <v>300</v>
      </c>
      <c r="P2378">
        <v>1</v>
      </c>
    </row>
    <row r="2379" spans="14:16" x14ac:dyDescent="0.3">
      <c r="N2379" t="s">
        <v>36</v>
      </c>
      <c r="O2379">
        <v>108</v>
      </c>
      <c r="P2379">
        <v>1</v>
      </c>
    </row>
    <row r="2380" spans="14:16" x14ac:dyDescent="0.3">
      <c r="N2380" t="s">
        <v>36</v>
      </c>
      <c r="O2380">
        <v>116</v>
      </c>
      <c r="P2380">
        <v>1</v>
      </c>
    </row>
    <row r="2381" spans="14:16" x14ac:dyDescent="0.3">
      <c r="N2381" t="s">
        <v>36</v>
      </c>
      <c r="O2381">
        <v>72</v>
      </c>
      <c r="P2381">
        <v>1</v>
      </c>
    </row>
    <row r="2382" spans="14:16" x14ac:dyDescent="0.3">
      <c r="N2382" t="s">
        <v>36</v>
      </c>
      <c r="O2382">
        <v>296</v>
      </c>
      <c r="P2382">
        <v>1</v>
      </c>
    </row>
    <row r="2383" spans="14:16" x14ac:dyDescent="0.3">
      <c r="N2383" t="s">
        <v>36</v>
      </c>
      <c r="O2383">
        <v>246</v>
      </c>
      <c r="P2383">
        <v>1</v>
      </c>
    </row>
    <row r="2384" spans="14:16" x14ac:dyDescent="0.3">
      <c r="N2384" t="s">
        <v>36</v>
      </c>
      <c r="O2384">
        <v>147</v>
      </c>
      <c r="P2384">
        <v>1</v>
      </c>
    </row>
    <row r="2385" spans="14:16" x14ac:dyDescent="0.3">
      <c r="N2385" t="s">
        <v>36</v>
      </c>
      <c r="O2385">
        <v>173</v>
      </c>
      <c r="P2385">
        <v>1</v>
      </c>
    </row>
    <row r="2386" spans="14:16" x14ac:dyDescent="0.3">
      <c r="N2386" t="s">
        <v>36</v>
      </c>
      <c r="O2386">
        <v>171</v>
      </c>
      <c r="P2386">
        <v>1</v>
      </c>
    </row>
    <row r="2387" spans="14:16" x14ac:dyDescent="0.3">
      <c r="N2387" t="s">
        <v>36</v>
      </c>
      <c r="O2387">
        <v>171</v>
      </c>
      <c r="P2387">
        <v>1</v>
      </c>
    </row>
    <row r="2388" spans="14:16" x14ac:dyDescent="0.3">
      <c r="N2388" t="s">
        <v>36</v>
      </c>
      <c r="O2388">
        <v>138</v>
      </c>
      <c r="P2388">
        <v>1</v>
      </c>
    </row>
    <row r="2389" spans="14:16" x14ac:dyDescent="0.3">
      <c r="N2389" t="s">
        <v>36</v>
      </c>
      <c r="O2389">
        <v>137</v>
      </c>
      <c r="P2389">
        <v>1</v>
      </c>
    </row>
    <row r="2390" spans="14:16" x14ac:dyDescent="0.3">
      <c r="N2390" t="s">
        <v>36</v>
      </c>
      <c r="O2390">
        <v>509</v>
      </c>
      <c r="P2390">
        <v>1</v>
      </c>
    </row>
    <row r="2391" spans="14:16" x14ac:dyDescent="0.3">
      <c r="N2391" t="s">
        <v>36</v>
      </c>
      <c r="O2391">
        <v>729</v>
      </c>
      <c r="P2391">
        <v>1</v>
      </c>
    </row>
    <row r="2392" spans="14:16" x14ac:dyDescent="0.3">
      <c r="N2392" t="s">
        <v>36</v>
      </c>
      <c r="O2392">
        <v>230</v>
      </c>
      <c r="P2392">
        <v>1</v>
      </c>
    </row>
    <row r="2393" spans="14:16" x14ac:dyDescent="0.3">
      <c r="N2393" t="s">
        <v>36</v>
      </c>
      <c r="O2393">
        <v>230</v>
      </c>
      <c r="P2393">
        <v>1</v>
      </c>
    </row>
    <row r="2394" spans="14:16" x14ac:dyDescent="0.3">
      <c r="N2394" t="s">
        <v>36</v>
      </c>
      <c r="O2394">
        <v>293</v>
      </c>
      <c r="P2394">
        <v>1</v>
      </c>
    </row>
    <row r="2395" spans="14:16" x14ac:dyDescent="0.3">
      <c r="N2395" t="s">
        <v>36</v>
      </c>
      <c r="O2395">
        <v>293</v>
      </c>
      <c r="P2395">
        <v>1</v>
      </c>
    </row>
    <row r="2396" spans="14:16" x14ac:dyDescent="0.3">
      <c r="N2396" t="s">
        <v>36</v>
      </c>
      <c r="O2396">
        <v>404</v>
      </c>
      <c r="P2396">
        <v>1</v>
      </c>
    </row>
    <row r="2397" spans="14:16" x14ac:dyDescent="0.3">
      <c r="N2397" t="s">
        <v>36</v>
      </c>
      <c r="O2397">
        <v>154.19999999999999</v>
      </c>
      <c r="P2397">
        <v>1</v>
      </c>
    </row>
    <row r="2398" spans="14:16" x14ac:dyDescent="0.3">
      <c r="N2398" t="s">
        <v>37</v>
      </c>
      <c r="O2398">
        <v>135.4</v>
      </c>
      <c r="P2398">
        <v>1</v>
      </c>
    </row>
    <row r="2399" spans="14:16" x14ac:dyDescent="0.3">
      <c r="N2399" t="s">
        <v>37</v>
      </c>
      <c r="O2399">
        <v>72</v>
      </c>
      <c r="P2399">
        <v>1</v>
      </c>
    </row>
    <row r="2400" spans="14:16" x14ac:dyDescent="0.3">
      <c r="N2400" t="s">
        <v>37</v>
      </c>
      <c r="O2400">
        <v>289</v>
      </c>
      <c r="P2400">
        <v>1</v>
      </c>
    </row>
    <row r="2401" spans="14:16" x14ac:dyDescent="0.3">
      <c r="N2401" t="s">
        <v>37</v>
      </c>
      <c r="O2401">
        <v>161</v>
      </c>
      <c r="P2401">
        <v>1</v>
      </c>
    </row>
    <row r="2402" spans="14:16" x14ac:dyDescent="0.3">
      <c r="N2402" t="s">
        <v>37</v>
      </c>
      <c r="O2402">
        <v>161</v>
      </c>
      <c r="P2402">
        <v>1</v>
      </c>
    </row>
    <row r="2403" spans="14:16" x14ac:dyDescent="0.3">
      <c r="N2403" t="s">
        <v>37</v>
      </c>
      <c r="O2403">
        <v>311</v>
      </c>
      <c r="P2403">
        <v>1</v>
      </c>
    </row>
    <row r="2404" spans="14:16" x14ac:dyDescent="0.3">
      <c r="N2404" t="s">
        <v>37</v>
      </c>
      <c r="O2404">
        <v>311</v>
      </c>
      <c r="P2404">
        <v>1</v>
      </c>
    </row>
    <row r="2405" spans="14:16" x14ac:dyDescent="0.3">
      <c r="N2405" t="s">
        <v>37</v>
      </c>
      <c r="O2405">
        <v>283</v>
      </c>
      <c r="P2405">
        <v>1</v>
      </c>
    </row>
    <row r="2406" spans="14:16" x14ac:dyDescent="0.3">
      <c r="N2406" t="s">
        <v>37</v>
      </c>
      <c r="O2406">
        <v>713</v>
      </c>
      <c r="P2406">
        <v>1</v>
      </c>
    </row>
    <row r="2407" spans="14:16" x14ac:dyDescent="0.3">
      <c r="N2407" t="s">
        <v>37</v>
      </c>
      <c r="O2407">
        <v>243</v>
      </c>
      <c r="P2407">
        <v>1</v>
      </c>
    </row>
    <row r="2408" spans="14:16" x14ac:dyDescent="0.3">
      <c r="N2408" t="s">
        <v>37</v>
      </c>
      <c r="O2408">
        <v>243</v>
      </c>
      <c r="P2408">
        <v>1</v>
      </c>
    </row>
    <row r="2409" spans="14:16" x14ac:dyDescent="0.3">
      <c r="N2409" t="s">
        <v>37</v>
      </c>
      <c r="O2409">
        <v>243</v>
      </c>
      <c r="P2409">
        <v>1</v>
      </c>
    </row>
    <row r="2410" spans="14:16" x14ac:dyDescent="0.3">
      <c r="N2410" t="s">
        <v>37</v>
      </c>
      <c r="O2410">
        <v>243</v>
      </c>
      <c r="P2410">
        <v>1</v>
      </c>
    </row>
    <row r="2411" spans="14:16" x14ac:dyDescent="0.3">
      <c r="N2411" t="s">
        <v>37</v>
      </c>
      <c r="O2411">
        <v>243</v>
      </c>
      <c r="P2411">
        <v>1</v>
      </c>
    </row>
    <row r="2412" spans="14:16" x14ac:dyDescent="0.3">
      <c r="N2412" t="s">
        <v>37</v>
      </c>
      <c r="O2412">
        <v>243</v>
      </c>
      <c r="P2412">
        <v>1</v>
      </c>
    </row>
    <row r="2413" spans="14:16" x14ac:dyDescent="0.3">
      <c r="N2413" t="s">
        <v>37</v>
      </c>
      <c r="O2413">
        <v>243</v>
      </c>
      <c r="P2413">
        <v>1</v>
      </c>
    </row>
    <row r="2414" spans="14:16" x14ac:dyDescent="0.3">
      <c r="N2414" t="s">
        <v>37</v>
      </c>
      <c r="O2414">
        <v>198</v>
      </c>
      <c r="P2414">
        <v>1</v>
      </c>
    </row>
    <row r="2415" spans="14:16" x14ac:dyDescent="0.3">
      <c r="N2415" t="s">
        <v>37</v>
      </c>
      <c r="O2415">
        <v>198</v>
      </c>
      <c r="P2415">
        <v>1</v>
      </c>
    </row>
    <row r="2416" spans="14:16" x14ac:dyDescent="0.3">
      <c r="N2416" t="s">
        <v>37</v>
      </c>
      <c r="O2416">
        <v>198</v>
      </c>
      <c r="P2416">
        <v>1</v>
      </c>
    </row>
    <row r="2417" spans="14:16" x14ac:dyDescent="0.3">
      <c r="N2417" t="s">
        <v>37</v>
      </c>
      <c r="O2417">
        <v>198</v>
      </c>
      <c r="P2417">
        <v>1</v>
      </c>
    </row>
    <row r="2418" spans="14:16" x14ac:dyDescent="0.3">
      <c r="N2418" t="s">
        <v>37</v>
      </c>
      <c r="O2418">
        <v>377</v>
      </c>
      <c r="P2418">
        <v>1</v>
      </c>
    </row>
    <row r="2419" spans="14:16" x14ac:dyDescent="0.3">
      <c r="N2419" t="s">
        <v>37</v>
      </c>
      <c r="O2419">
        <v>377</v>
      </c>
      <c r="P2419">
        <v>1</v>
      </c>
    </row>
    <row r="2420" spans="14:16" x14ac:dyDescent="0.3">
      <c r="N2420" t="s">
        <v>37</v>
      </c>
      <c r="O2420">
        <v>720</v>
      </c>
      <c r="P2420">
        <v>1</v>
      </c>
    </row>
    <row r="2421" spans="14:16" x14ac:dyDescent="0.3">
      <c r="N2421" t="s">
        <v>37</v>
      </c>
      <c r="O2421">
        <v>220</v>
      </c>
      <c r="P2421">
        <v>1</v>
      </c>
    </row>
    <row r="2422" spans="14:16" x14ac:dyDescent="0.3">
      <c r="N2422" t="s">
        <v>37</v>
      </c>
      <c r="O2422">
        <v>652</v>
      </c>
      <c r="P2422">
        <v>1</v>
      </c>
    </row>
    <row r="2423" spans="14:16" x14ac:dyDescent="0.3">
      <c r="N2423" t="s">
        <v>37</v>
      </c>
      <c r="O2423">
        <v>425</v>
      </c>
      <c r="P2423">
        <v>1</v>
      </c>
    </row>
    <row r="2424" spans="14:16" x14ac:dyDescent="0.3">
      <c r="N2424" t="s">
        <v>37</v>
      </c>
      <c r="O2424">
        <v>425</v>
      </c>
      <c r="P2424">
        <v>1</v>
      </c>
    </row>
    <row r="2425" spans="14:16" x14ac:dyDescent="0.3">
      <c r="N2425" t="s">
        <v>37</v>
      </c>
      <c r="O2425">
        <v>191.1</v>
      </c>
      <c r="P2425">
        <v>1</v>
      </c>
    </row>
    <row r="2426" spans="14:16" x14ac:dyDescent="0.3">
      <c r="N2426" t="s">
        <v>38</v>
      </c>
      <c r="O2426">
        <v>120</v>
      </c>
      <c r="P2426">
        <v>1</v>
      </c>
    </row>
    <row r="2427" spans="14:16" x14ac:dyDescent="0.3">
      <c r="N2427" t="s">
        <v>38</v>
      </c>
      <c r="O2427">
        <v>110</v>
      </c>
      <c r="P2427">
        <v>1</v>
      </c>
    </row>
    <row r="2428" spans="14:16" x14ac:dyDescent="0.3">
      <c r="N2428" t="s">
        <v>38</v>
      </c>
      <c r="O2428">
        <v>284</v>
      </c>
      <c r="P2428">
        <v>1</v>
      </c>
    </row>
    <row r="2429" spans="14:16" x14ac:dyDescent="0.3">
      <c r="N2429" t="s">
        <v>38</v>
      </c>
      <c r="O2429">
        <v>284</v>
      </c>
      <c r="P2429">
        <v>1</v>
      </c>
    </row>
    <row r="2430" spans="14:16" x14ac:dyDescent="0.3">
      <c r="N2430" t="s">
        <v>38</v>
      </c>
      <c r="O2430">
        <v>149</v>
      </c>
      <c r="P2430">
        <v>1</v>
      </c>
    </row>
    <row r="2431" spans="14:16" x14ac:dyDescent="0.3">
      <c r="N2431" t="s">
        <v>38</v>
      </c>
      <c r="O2431">
        <v>174</v>
      </c>
      <c r="P2431">
        <v>1</v>
      </c>
    </row>
    <row r="2432" spans="14:16" x14ac:dyDescent="0.3">
      <c r="N2432" t="s">
        <v>38</v>
      </c>
      <c r="O2432">
        <v>278</v>
      </c>
      <c r="P2432">
        <v>1</v>
      </c>
    </row>
    <row r="2433" spans="14:16" x14ac:dyDescent="0.3">
      <c r="N2433" t="s">
        <v>38</v>
      </c>
      <c r="O2433">
        <v>165</v>
      </c>
      <c r="P2433">
        <v>1</v>
      </c>
    </row>
    <row r="2434" spans="14:16" x14ac:dyDescent="0.3">
      <c r="N2434" t="s">
        <v>38</v>
      </c>
      <c r="O2434">
        <v>172</v>
      </c>
      <c r="P2434">
        <v>1</v>
      </c>
    </row>
    <row r="2435" spans="14:16" x14ac:dyDescent="0.3">
      <c r="N2435" t="s">
        <v>38</v>
      </c>
      <c r="O2435">
        <v>456</v>
      </c>
      <c r="P2435">
        <v>1</v>
      </c>
    </row>
    <row r="2436" spans="14:16" x14ac:dyDescent="0.3">
      <c r="N2436" t="s">
        <v>38</v>
      </c>
      <c r="O2436">
        <v>640</v>
      </c>
      <c r="P2436">
        <v>1</v>
      </c>
    </row>
    <row r="2437" spans="14:16" x14ac:dyDescent="0.3">
      <c r="N2437" t="s">
        <v>38</v>
      </c>
      <c r="O2437">
        <v>135</v>
      </c>
      <c r="P2437">
        <v>1</v>
      </c>
    </row>
    <row r="2438" spans="14:16" x14ac:dyDescent="0.3">
      <c r="N2438" t="s">
        <v>38</v>
      </c>
      <c r="O2438">
        <v>517</v>
      </c>
      <c r="P2438">
        <v>1</v>
      </c>
    </row>
    <row r="2439" spans="14:16" x14ac:dyDescent="0.3">
      <c r="N2439" t="s">
        <v>38</v>
      </c>
      <c r="O2439">
        <v>60</v>
      </c>
      <c r="P2439">
        <v>1</v>
      </c>
    </row>
    <row r="2440" spans="14:16" x14ac:dyDescent="0.3">
      <c r="N2440" t="s">
        <v>38</v>
      </c>
      <c r="O2440">
        <v>435</v>
      </c>
      <c r="P2440">
        <v>1</v>
      </c>
    </row>
    <row r="2441" spans="14:16" x14ac:dyDescent="0.3">
      <c r="N2441" t="s">
        <v>38</v>
      </c>
      <c r="O2441">
        <v>435</v>
      </c>
      <c r="P2441">
        <v>1</v>
      </c>
    </row>
    <row r="2442" spans="14:16" x14ac:dyDescent="0.3">
      <c r="N2442" t="s">
        <v>38</v>
      </c>
      <c r="O2442">
        <v>435</v>
      </c>
      <c r="P2442">
        <v>1</v>
      </c>
    </row>
    <row r="2443" spans="14:16" x14ac:dyDescent="0.3">
      <c r="N2443" t="s">
        <v>38</v>
      </c>
      <c r="O2443">
        <v>243</v>
      </c>
      <c r="P2443">
        <v>1</v>
      </c>
    </row>
    <row r="2444" spans="14:16" x14ac:dyDescent="0.3">
      <c r="N2444" t="s">
        <v>38</v>
      </c>
      <c r="O2444">
        <v>243</v>
      </c>
      <c r="P2444">
        <v>1</v>
      </c>
    </row>
    <row r="2445" spans="14:16" x14ac:dyDescent="0.3">
      <c r="N2445" t="s">
        <v>38</v>
      </c>
      <c r="O2445">
        <v>243</v>
      </c>
      <c r="P2445">
        <v>1</v>
      </c>
    </row>
    <row r="2446" spans="14:16" x14ac:dyDescent="0.3">
      <c r="N2446" t="s">
        <v>38</v>
      </c>
      <c r="O2446">
        <v>243</v>
      </c>
      <c r="P2446">
        <v>1</v>
      </c>
    </row>
    <row r="2447" spans="14:16" x14ac:dyDescent="0.3">
      <c r="N2447" t="s">
        <v>38</v>
      </c>
      <c r="O2447">
        <v>243</v>
      </c>
      <c r="P2447">
        <v>1</v>
      </c>
    </row>
    <row r="2448" spans="14:16" x14ac:dyDescent="0.3">
      <c r="N2448" t="s">
        <v>38</v>
      </c>
      <c r="O2448">
        <v>243</v>
      </c>
      <c r="P2448">
        <v>1</v>
      </c>
    </row>
    <row r="2449" spans="14:16" x14ac:dyDescent="0.3">
      <c r="N2449" t="s">
        <v>38</v>
      </c>
      <c r="O2449">
        <v>243</v>
      </c>
      <c r="P2449">
        <v>1</v>
      </c>
    </row>
    <row r="2450" spans="14:16" x14ac:dyDescent="0.3">
      <c r="N2450" t="s">
        <v>38</v>
      </c>
      <c r="O2450">
        <v>377</v>
      </c>
      <c r="P2450">
        <v>1</v>
      </c>
    </row>
    <row r="2451" spans="14:16" x14ac:dyDescent="0.3">
      <c r="N2451" t="s">
        <v>38</v>
      </c>
      <c r="O2451">
        <v>377</v>
      </c>
      <c r="P2451">
        <v>1</v>
      </c>
    </row>
    <row r="2452" spans="14:16" x14ac:dyDescent="0.3">
      <c r="N2452" t="s">
        <v>38</v>
      </c>
      <c r="O2452">
        <v>377</v>
      </c>
      <c r="P2452">
        <v>1</v>
      </c>
    </row>
    <row r="2453" spans="14:16" x14ac:dyDescent="0.3">
      <c r="N2453" t="s">
        <v>38</v>
      </c>
      <c r="O2453">
        <v>377</v>
      </c>
      <c r="P2453">
        <v>1</v>
      </c>
    </row>
    <row r="2454" spans="14:16" x14ac:dyDescent="0.3">
      <c r="N2454" t="s">
        <v>38</v>
      </c>
      <c r="O2454">
        <v>652</v>
      </c>
      <c r="P2454">
        <v>1</v>
      </c>
    </row>
    <row r="2455" spans="14:16" x14ac:dyDescent="0.3">
      <c r="N2455" t="s">
        <v>38</v>
      </c>
      <c r="O2455">
        <v>92</v>
      </c>
      <c r="P2455">
        <v>1</v>
      </c>
    </row>
    <row r="2456" spans="14:16" x14ac:dyDescent="0.3">
      <c r="N2456" t="s">
        <v>38</v>
      </c>
      <c r="O2456">
        <v>118</v>
      </c>
      <c r="P2456">
        <v>1</v>
      </c>
    </row>
    <row r="2457" spans="14:16" x14ac:dyDescent="0.3">
      <c r="N2457" t="s">
        <v>38</v>
      </c>
      <c r="O2457">
        <v>612</v>
      </c>
      <c r="P2457">
        <v>1</v>
      </c>
    </row>
    <row r="2458" spans="14:16" x14ac:dyDescent="0.3">
      <c r="N2458" t="s">
        <v>38</v>
      </c>
      <c r="O2458">
        <v>612</v>
      </c>
      <c r="P2458">
        <v>1</v>
      </c>
    </row>
    <row r="2459" spans="14:16" x14ac:dyDescent="0.3">
      <c r="N2459" t="s">
        <v>39</v>
      </c>
      <c r="O2459">
        <v>101</v>
      </c>
      <c r="P2459">
        <v>1</v>
      </c>
    </row>
    <row r="2460" spans="14:16" x14ac:dyDescent="0.3">
      <c r="N2460" t="s">
        <v>39</v>
      </c>
      <c r="O2460">
        <v>260</v>
      </c>
      <c r="P2460">
        <v>1</v>
      </c>
    </row>
    <row r="2461" spans="14:16" x14ac:dyDescent="0.3">
      <c r="N2461" t="s">
        <v>39</v>
      </c>
      <c r="O2461">
        <v>640</v>
      </c>
      <c r="P2461">
        <v>1</v>
      </c>
    </row>
    <row r="2462" spans="14:16" x14ac:dyDescent="0.3">
      <c r="N2462" t="s">
        <v>39</v>
      </c>
      <c r="O2462">
        <v>357</v>
      </c>
      <c r="P2462">
        <v>1</v>
      </c>
    </row>
    <row r="2463" spans="14:16" x14ac:dyDescent="0.3">
      <c r="N2463" t="s">
        <v>39</v>
      </c>
      <c r="O2463">
        <v>357</v>
      </c>
      <c r="P2463">
        <v>1</v>
      </c>
    </row>
    <row r="2464" spans="14:16" x14ac:dyDescent="0.3">
      <c r="N2464" t="s">
        <v>39</v>
      </c>
      <c r="O2464">
        <v>360</v>
      </c>
      <c r="P2464">
        <v>1</v>
      </c>
    </row>
    <row r="2465" spans="14:16" x14ac:dyDescent="0.3">
      <c r="N2465" t="s">
        <v>39</v>
      </c>
      <c r="O2465">
        <v>245</v>
      </c>
      <c r="P2465">
        <v>1</v>
      </c>
    </row>
    <row r="2466" spans="14:16" x14ac:dyDescent="0.3">
      <c r="N2466" t="s">
        <v>39</v>
      </c>
      <c r="O2466">
        <v>245</v>
      </c>
      <c r="P2466">
        <v>1</v>
      </c>
    </row>
    <row r="2467" spans="14:16" x14ac:dyDescent="0.3">
      <c r="N2467" t="s">
        <v>39</v>
      </c>
      <c r="O2467">
        <v>245</v>
      </c>
      <c r="P2467">
        <v>1</v>
      </c>
    </row>
    <row r="2468" spans="14:16" x14ac:dyDescent="0.3">
      <c r="N2468" t="s">
        <v>39</v>
      </c>
      <c r="O2468">
        <v>243</v>
      </c>
      <c r="P2468">
        <v>1</v>
      </c>
    </row>
    <row r="2469" spans="14:16" x14ac:dyDescent="0.3">
      <c r="N2469" t="s">
        <v>39</v>
      </c>
      <c r="O2469">
        <v>243</v>
      </c>
      <c r="P2469">
        <v>1</v>
      </c>
    </row>
    <row r="2470" spans="14:16" x14ac:dyDescent="0.3">
      <c r="N2470" t="s">
        <v>39</v>
      </c>
      <c r="O2470">
        <v>243</v>
      </c>
      <c r="P2470">
        <v>1</v>
      </c>
    </row>
    <row r="2471" spans="14:16" x14ac:dyDescent="0.3">
      <c r="N2471" t="s">
        <v>39</v>
      </c>
      <c r="O2471">
        <v>243</v>
      </c>
      <c r="P2471">
        <v>1</v>
      </c>
    </row>
    <row r="2472" spans="14:16" x14ac:dyDescent="0.3">
      <c r="N2472" t="s">
        <v>39</v>
      </c>
      <c r="O2472">
        <v>243</v>
      </c>
      <c r="P2472">
        <v>1</v>
      </c>
    </row>
    <row r="2473" spans="14:16" x14ac:dyDescent="0.3">
      <c r="N2473" t="s">
        <v>39</v>
      </c>
      <c r="O2473">
        <v>243</v>
      </c>
      <c r="P2473">
        <v>1</v>
      </c>
    </row>
    <row r="2474" spans="14:16" x14ac:dyDescent="0.3">
      <c r="N2474" t="s">
        <v>39</v>
      </c>
      <c r="O2474">
        <v>377</v>
      </c>
      <c r="P2474">
        <v>1</v>
      </c>
    </row>
    <row r="2475" spans="14:16" x14ac:dyDescent="0.3">
      <c r="N2475" t="s">
        <v>39</v>
      </c>
      <c r="O2475">
        <v>377</v>
      </c>
      <c r="P2475">
        <v>1</v>
      </c>
    </row>
    <row r="2476" spans="14:16" x14ac:dyDescent="0.3">
      <c r="N2476" t="s">
        <v>39</v>
      </c>
      <c r="O2476">
        <v>166</v>
      </c>
      <c r="P2476">
        <v>1</v>
      </c>
    </row>
    <row r="2477" spans="14:16" x14ac:dyDescent="0.3">
      <c r="N2477" t="s">
        <v>39</v>
      </c>
      <c r="O2477">
        <v>124</v>
      </c>
      <c r="P2477">
        <v>1</v>
      </c>
    </row>
    <row r="2478" spans="14:16" x14ac:dyDescent="0.3">
      <c r="N2478" t="s">
        <v>39</v>
      </c>
      <c r="O2478">
        <v>112</v>
      </c>
      <c r="P2478">
        <v>1</v>
      </c>
    </row>
    <row r="2479" spans="14:16" x14ac:dyDescent="0.3">
      <c r="N2479" t="s">
        <v>39</v>
      </c>
      <c r="O2479">
        <v>562</v>
      </c>
      <c r="P2479">
        <v>1</v>
      </c>
    </row>
    <row r="2480" spans="14:16" x14ac:dyDescent="0.3">
      <c r="N2480" t="s">
        <v>39</v>
      </c>
      <c r="O2480">
        <v>686</v>
      </c>
      <c r="P2480">
        <v>1</v>
      </c>
    </row>
    <row r="2481" spans="14:16" x14ac:dyDescent="0.3">
      <c r="N2481" t="s">
        <v>39</v>
      </c>
      <c r="O2481">
        <v>716</v>
      </c>
      <c r="P2481">
        <v>1</v>
      </c>
    </row>
    <row r="2482" spans="14:16" x14ac:dyDescent="0.3">
      <c r="N2482" t="s">
        <v>40</v>
      </c>
      <c r="O2482">
        <v>118</v>
      </c>
      <c r="P2482">
        <v>1</v>
      </c>
    </row>
    <row r="2483" spans="14:16" x14ac:dyDescent="0.3">
      <c r="N2483" t="s">
        <v>40</v>
      </c>
      <c r="O2483">
        <v>228</v>
      </c>
      <c r="P2483">
        <v>1</v>
      </c>
    </row>
    <row r="2484" spans="14:16" x14ac:dyDescent="0.3">
      <c r="N2484" t="s">
        <v>40</v>
      </c>
      <c r="O2484">
        <v>97</v>
      </c>
      <c r="P2484">
        <v>1</v>
      </c>
    </row>
    <row r="2485" spans="14:16" x14ac:dyDescent="0.3">
      <c r="N2485" t="s">
        <v>40</v>
      </c>
      <c r="O2485">
        <v>547</v>
      </c>
      <c r="P2485">
        <v>1</v>
      </c>
    </row>
    <row r="2486" spans="14:16" x14ac:dyDescent="0.3">
      <c r="N2486" t="s">
        <v>40</v>
      </c>
      <c r="O2486">
        <v>123</v>
      </c>
      <c r="P2486">
        <v>1</v>
      </c>
    </row>
    <row r="2487" spans="14:16" x14ac:dyDescent="0.3">
      <c r="N2487" t="s">
        <v>40</v>
      </c>
      <c r="O2487">
        <v>360</v>
      </c>
      <c r="P2487">
        <v>1</v>
      </c>
    </row>
    <row r="2488" spans="14:16" x14ac:dyDescent="0.3">
      <c r="N2488" t="s">
        <v>40</v>
      </c>
      <c r="O2488">
        <v>360</v>
      </c>
      <c r="P2488">
        <v>1</v>
      </c>
    </row>
    <row r="2489" spans="14:16" x14ac:dyDescent="0.3">
      <c r="N2489" t="s">
        <v>40</v>
      </c>
      <c r="O2489">
        <v>360</v>
      </c>
      <c r="P2489">
        <v>1</v>
      </c>
    </row>
    <row r="2490" spans="14:16" x14ac:dyDescent="0.3">
      <c r="N2490" t="s">
        <v>40</v>
      </c>
      <c r="O2490">
        <v>360</v>
      </c>
      <c r="P2490">
        <v>1</v>
      </c>
    </row>
    <row r="2491" spans="14:16" x14ac:dyDescent="0.3">
      <c r="N2491" t="s">
        <v>40</v>
      </c>
      <c r="O2491">
        <v>149</v>
      </c>
      <c r="P2491">
        <v>1</v>
      </c>
    </row>
    <row r="2492" spans="14:16" x14ac:dyDescent="0.3">
      <c r="N2492" t="s">
        <v>40</v>
      </c>
      <c r="O2492">
        <v>850</v>
      </c>
      <c r="P2492">
        <v>1</v>
      </c>
    </row>
    <row r="2493" spans="14:16" x14ac:dyDescent="0.3">
      <c r="N2493" t="s">
        <v>40</v>
      </c>
      <c r="O2493">
        <v>322</v>
      </c>
      <c r="P2493">
        <v>1</v>
      </c>
    </row>
    <row r="2494" spans="14:16" x14ac:dyDescent="0.3">
      <c r="N2494" t="s">
        <v>40</v>
      </c>
      <c r="O2494">
        <v>222</v>
      </c>
      <c r="P2494">
        <v>1</v>
      </c>
    </row>
    <row r="2495" spans="14:16" x14ac:dyDescent="0.3">
      <c r="N2495" t="s">
        <v>40</v>
      </c>
      <c r="O2495">
        <v>222</v>
      </c>
      <c r="P2495">
        <v>1</v>
      </c>
    </row>
    <row r="2496" spans="14:16" x14ac:dyDescent="0.3">
      <c r="N2496" t="s">
        <v>40</v>
      </c>
      <c r="O2496">
        <v>174</v>
      </c>
      <c r="P2496">
        <v>1</v>
      </c>
    </row>
    <row r="2497" spans="14:16" x14ac:dyDescent="0.3">
      <c r="N2497" t="s">
        <v>40</v>
      </c>
      <c r="O2497">
        <v>180</v>
      </c>
      <c r="P2497">
        <v>1</v>
      </c>
    </row>
    <row r="2498" spans="14:16" x14ac:dyDescent="0.3">
      <c r="N2498" t="s">
        <v>40</v>
      </c>
      <c r="O2498">
        <v>716</v>
      </c>
      <c r="P2498">
        <v>1</v>
      </c>
    </row>
    <row r="2499" spans="14:16" x14ac:dyDescent="0.3">
      <c r="N2499" t="s">
        <v>40</v>
      </c>
      <c r="O2499">
        <v>180</v>
      </c>
      <c r="P2499">
        <v>1</v>
      </c>
    </row>
    <row r="2500" spans="14:16" x14ac:dyDescent="0.3">
      <c r="N2500" t="s">
        <v>40</v>
      </c>
      <c r="O2500">
        <v>478</v>
      </c>
      <c r="P2500">
        <v>1</v>
      </c>
    </row>
    <row r="2501" spans="14:16" x14ac:dyDescent="0.3">
      <c r="N2501" t="s">
        <v>40</v>
      </c>
      <c r="O2501">
        <v>1200</v>
      </c>
      <c r="P2501">
        <v>1</v>
      </c>
    </row>
    <row r="2502" spans="14:16" x14ac:dyDescent="0.3">
      <c r="N2502" t="s">
        <v>40</v>
      </c>
      <c r="O2502">
        <v>389</v>
      </c>
      <c r="P2502">
        <v>1</v>
      </c>
    </row>
    <row r="2503" spans="14:16" x14ac:dyDescent="0.3">
      <c r="N2503" t="s">
        <v>41</v>
      </c>
      <c r="O2503">
        <v>575</v>
      </c>
      <c r="P2503">
        <v>1</v>
      </c>
    </row>
    <row r="2504" spans="14:16" x14ac:dyDescent="0.3">
      <c r="N2504" t="s">
        <v>41</v>
      </c>
      <c r="O2504">
        <v>535</v>
      </c>
      <c r="P2504">
        <v>1</v>
      </c>
    </row>
    <row r="2505" spans="14:16" x14ac:dyDescent="0.3">
      <c r="N2505" t="s">
        <v>41</v>
      </c>
      <c r="O2505">
        <v>535</v>
      </c>
      <c r="P2505">
        <v>1</v>
      </c>
    </row>
    <row r="2506" spans="14:16" x14ac:dyDescent="0.3">
      <c r="N2506" t="s">
        <v>41</v>
      </c>
      <c r="O2506">
        <v>297</v>
      </c>
      <c r="P2506">
        <v>1</v>
      </c>
    </row>
    <row r="2507" spans="14:16" x14ac:dyDescent="0.3">
      <c r="N2507" t="s">
        <v>41</v>
      </c>
      <c r="O2507">
        <v>297</v>
      </c>
      <c r="P2507">
        <v>1</v>
      </c>
    </row>
    <row r="2508" spans="14:16" x14ac:dyDescent="0.3">
      <c r="N2508" t="s">
        <v>41</v>
      </c>
      <c r="O2508">
        <v>297</v>
      </c>
      <c r="P2508">
        <v>1</v>
      </c>
    </row>
    <row r="2509" spans="14:16" x14ac:dyDescent="0.3">
      <c r="N2509" t="s">
        <v>41</v>
      </c>
      <c r="O2509">
        <v>535</v>
      </c>
      <c r="P2509">
        <v>1</v>
      </c>
    </row>
    <row r="2510" spans="14:16" x14ac:dyDescent="0.3">
      <c r="N2510" t="s">
        <v>41</v>
      </c>
      <c r="O2510">
        <v>537</v>
      </c>
      <c r="P2510">
        <v>1</v>
      </c>
    </row>
    <row r="2511" spans="14:16" x14ac:dyDescent="0.3">
      <c r="N2511" t="s">
        <v>41</v>
      </c>
      <c r="O2511">
        <v>574</v>
      </c>
      <c r="P2511">
        <v>1</v>
      </c>
    </row>
    <row r="2512" spans="14:16" x14ac:dyDescent="0.3">
      <c r="N2512" t="s">
        <v>41</v>
      </c>
      <c r="O2512">
        <v>432</v>
      </c>
      <c r="P2512">
        <v>1</v>
      </c>
    </row>
    <row r="2513" spans="14:16" x14ac:dyDescent="0.3">
      <c r="N2513" t="s">
        <v>41</v>
      </c>
      <c r="O2513">
        <v>544</v>
      </c>
      <c r="P2513">
        <v>1</v>
      </c>
    </row>
    <row r="2514" spans="14:16" x14ac:dyDescent="0.3">
      <c r="N2514" t="s">
        <v>41</v>
      </c>
      <c r="O2514">
        <v>544</v>
      </c>
      <c r="P2514">
        <v>1</v>
      </c>
    </row>
    <row r="2515" spans="14:16" x14ac:dyDescent="0.3">
      <c r="N2515" t="s">
        <v>41</v>
      </c>
      <c r="O2515">
        <v>551</v>
      </c>
      <c r="P2515">
        <v>1</v>
      </c>
    </row>
    <row r="2516" spans="14:16" x14ac:dyDescent="0.3">
      <c r="N2516" t="s">
        <v>41</v>
      </c>
      <c r="O2516">
        <v>556</v>
      </c>
      <c r="P2516">
        <v>1</v>
      </c>
    </row>
    <row r="2517" spans="14:16" x14ac:dyDescent="0.3">
      <c r="N2517" t="s">
        <v>41</v>
      </c>
      <c r="O2517">
        <v>556</v>
      </c>
      <c r="P2517">
        <v>1</v>
      </c>
    </row>
    <row r="2518" spans="14:16" x14ac:dyDescent="0.3">
      <c r="N2518" t="s">
        <v>41</v>
      </c>
      <c r="O2518">
        <v>550</v>
      </c>
      <c r="P2518">
        <v>1</v>
      </c>
    </row>
    <row r="2519" spans="14:16" x14ac:dyDescent="0.3">
      <c r="N2519" t="s">
        <v>41</v>
      </c>
      <c r="O2519">
        <v>555</v>
      </c>
      <c r="P2519">
        <v>1</v>
      </c>
    </row>
    <row r="2520" spans="14:16" x14ac:dyDescent="0.3">
      <c r="N2520" t="s">
        <v>41</v>
      </c>
      <c r="O2520">
        <v>275</v>
      </c>
      <c r="P2520">
        <v>1</v>
      </c>
    </row>
    <row r="2521" spans="14:16" x14ac:dyDescent="0.3">
      <c r="N2521" t="s">
        <v>41</v>
      </c>
      <c r="O2521">
        <v>270</v>
      </c>
      <c r="P2521">
        <v>1</v>
      </c>
    </row>
    <row r="2522" spans="14:16" x14ac:dyDescent="0.3">
      <c r="N2522" t="s">
        <v>41</v>
      </c>
      <c r="O2522">
        <v>107</v>
      </c>
      <c r="P2522">
        <v>1</v>
      </c>
    </row>
    <row r="2523" spans="14:16" x14ac:dyDescent="0.3">
      <c r="N2523" t="s">
        <v>41</v>
      </c>
      <c r="O2523">
        <v>940</v>
      </c>
      <c r="P2523">
        <v>1</v>
      </c>
    </row>
    <row r="2524" spans="14:16" x14ac:dyDescent="0.3">
      <c r="N2524" t="s">
        <v>41</v>
      </c>
      <c r="O2524">
        <v>317</v>
      </c>
      <c r="P2524">
        <v>1</v>
      </c>
    </row>
    <row r="2525" spans="14:16" x14ac:dyDescent="0.3">
      <c r="N2525" t="s">
        <v>41</v>
      </c>
      <c r="O2525">
        <v>273</v>
      </c>
      <c r="P2525">
        <v>1</v>
      </c>
    </row>
    <row r="2526" spans="14:16" x14ac:dyDescent="0.3">
      <c r="N2526" t="s">
        <v>41</v>
      </c>
      <c r="O2526">
        <v>368</v>
      </c>
      <c r="P2526">
        <v>1</v>
      </c>
    </row>
    <row r="2527" spans="14:16" x14ac:dyDescent="0.3">
      <c r="N2527" t="s">
        <v>41</v>
      </c>
      <c r="O2527">
        <v>360</v>
      </c>
      <c r="P2527">
        <v>1</v>
      </c>
    </row>
    <row r="2528" spans="14:16" x14ac:dyDescent="0.3">
      <c r="N2528" t="s">
        <v>41</v>
      </c>
      <c r="O2528">
        <v>360</v>
      </c>
      <c r="P2528">
        <v>1</v>
      </c>
    </row>
    <row r="2529" spans="14:16" x14ac:dyDescent="0.3">
      <c r="N2529" t="s">
        <v>41</v>
      </c>
      <c r="O2529">
        <v>360</v>
      </c>
      <c r="P2529">
        <v>1</v>
      </c>
    </row>
    <row r="2530" spans="14:16" x14ac:dyDescent="0.3">
      <c r="N2530" t="s">
        <v>41</v>
      </c>
      <c r="O2530">
        <v>273.7</v>
      </c>
      <c r="P2530">
        <v>1</v>
      </c>
    </row>
    <row r="2531" spans="14:16" x14ac:dyDescent="0.3">
      <c r="N2531" t="s">
        <v>41</v>
      </c>
      <c r="O2531">
        <v>273.7</v>
      </c>
      <c r="P2531">
        <v>1</v>
      </c>
    </row>
    <row r="2532" spans="14:16" x14ac:dyDescent="0.3">
      <c r="N2532" t="s">
        <v>41</v>
      </c>
      <c r="O2532">
        <v>120</v>
      </c>
      <c r="P2532">
        <v>1</v>
      </c>
    </row>
    <row r="2533" spans="14:16" x14ac:dyDescent="0.3">
      <c r="N2533" t="s">
        <v>41</v>
      </c>
      <c r="O2533">
        <v>113</v>
      </c>
      <c r="P2533">
        <v>1</v>
      </c>
    </row>
    <row r="2534" spans="14:16" x14ac:dyDescent="0.3">
      <c r="N2534" t="s">
        <v>41</v>
      </c>
      <c r="O2534">
        <v>700</v>
      </c>
      <c r="P2534">
        <v>1</v>
      </c>
    </row>
    <row r="2535" spans="14:16" x14ac:dyDescent="0.3">
      <c r="N2535" t="s">
        <v>41</v>
      </c>
      <c r="O2535">
        <v>720</v>
      </c>
      <c r="P2535">
        <v>1</v>
      </c>
    </row>
    <row r="2536" spans="14:16" x14ac:dyDescent="0.3">
      <c r="N2536" t="s">
        <v>41</v>
      </c>
      <c r="O2536">
        <v>79</v>
      </c>
      <c r="P2536">
        <v>1</v>
      </c>
    </row>
    <row r="2537" spans="14:16" x14ac:dyDescent="0.3">
      <c r="N2537" t="s">
        <v>41</v>
      </c>
      <c r="O2537">
        <v>1118</v>
      </c>
      <c r="P2537">
        <v>1</v>
      </c>
    </row>
    <row r="2538" spans="14:16" x14ac:dyDescent="0.3">
      <c r="N2538" t="s">
        <v>42</v>
      </c>
      <c r="O2538">
        <v>120</v>
      </c>
      <c r="P2538">
        <v>1</v>
      </c>
    </row>
    <row r="2539" spans="14:16" x14ac:dyDescent="0.3">
      <c r="N2539" t="s">
        <v>42</v>
      </c>
      <c r="O2539">
        <v>290</v>
      </c>
      <c r="P2539">
        <v>1</v>
      </c>
    </row>
    <row r="2540" spans="14:16" x14ac:dyDescent="0.3">
      <c r="N2540" t="s">
        <v>42</v>
      </c>
      <c r="O2540">
        <v>120</v>
      </c>
      <c r="P2540">
        <v>1</v>
      </c>
    </row>
    <row r="2541" spans="14:16" x14ac:dyDescent="0.3">
      <c r="N2541" t="s">
        <v>42</v>
      </c>
      <c r="O2541">
        <v>480</v>
      </c>
      <c r="P2541">
        <v>1</v>
      </c>
    </row>
    <row r="2542" spans="14:16" x14ac:dyDescent="0.3">
      <c r="N2542" t="s">
        <v>42</v>
      </c>
      <c r="O2542">
        <v>224</v>
      </c>
      <c r="P2542">
        <v>1</v>
      </c>
    </row>
    <row r="2543" spans="14:16" x14ac:dyDescent="0.3">
      <c r="N2543" t="s">
        <v>42</v>
      </c>
      <c r="O2543">
        <v>551</v>
      </c>
      <c r="P2543">
        <v>1</v>
      </c>
    </row>
    <row r="2544" spans="14:16" x14ac:dyDescent="0.3">
      <c r="N2544" t="s">
        <v>42</v>
      </c>
      <c r="O2544">
        <v>249</v>
      </c>
      <c r="P2544">
        <v>1</v>
      </c>
    </row>
    <row r="2545" spans="14:16" x14ac:dyDescent="0.3">
      <c r="N2545" t="s">
        <v>42</v>
      </c>
      <c r="O2545">
        <v>611</v>
      </c>
      <c r="P2545">
        <v>1</v>
      </c>
    </row>
    <row r="2546" spans="14:16" x14ac:dyDescent="0.3">
      <c r="N2546" t="s">
        <v>42</v>
      </c>
      <c r="O2546">
        <v>646</v>
      </c>
      <c r="P2546">
        <v>1</v>
      </c>
    </row>
    <row r="2547" spans="14:16" x14ac:dyDescent="0.3">
      <c r="N2547" t="s">
        <v>42</v>
      </c>
      <c r="O2547">
        <v>468</v>
      </c>
      <c r="P2547">
        <v>1</v>
      </c>
    </row>
    <row r="2548" spans="14:16" x14ac:dyDescent="0.3">
      <c r="N2548" t="s">
        <v>42</v>
      </c>
      <c r="O2548">
        <v>551</v>
      </c>
      <c r="P2548">
        <v>1</v>
      </c>
    </row>
    <row r="2549" spans="14:16" x14ac:dyDescent="0.3">
      <c r="N2549" t="s">
        <v>42</v>
      </c>
      <c r="O2549">
        <v>280</v>
      </c>
      <c r="P2549">
        <v>1</v>
      </c>
    </row>
    <row r="2550" spans="14:16" x14ac:dyDescent="0.3">
      <c r="N2550" t="s">
        <v>42</v>
      </c>
      <c r="O2550">
        <v>778</v>
      </c>
      <c r="P2550">
        <v>1</v>
      </c>
    </row>
    <row r="2551" spans="14:16" x14ac:dyDescent="0.3">
      <c r="N2551" t="s">
        <v>42</v>
      </c>
      <c r="O2551">
        <v>520</v>
      </c>
      <c r="P2551">
        <v>1</v>
      </c>
    </row>
    <row r="2552" spans="14:16" x14ac:dyDescent="0.3">
      <c r="N2552" t="s">
        <v>42</v>
      </c>
      <c r="O2552">
        <v>502</v>
      </c>
      <c r="P2552">
        <v>1</v>
      </c>
    </row>
    <row r="2553" spans="14:16" x14ac:dyDescent="0.3">
      <c r="N2553" t="s">
        <v>42</v>
      </c>
      <c r="O2553">
        <v>678</v>
      </c>
      <c r="P2553">
        <v>1</v>
      </c>
    </row>
    <row r="2554" spans="14:16" x14ac:dyDescent="0.3">
      <c r="N2554" t="s">
        <v>42</v>
      </c>
      <c r="O2554">
        <v>609</v>
      </c>
      <c r="P2554">
        <v>1</v>
      </c>
    </row>
    <row r="2555" spans="14:16" x14ac:dyDescent="0.3">
      <c r="N2555" t="s">
        <v>42</v>
      </c>
      <c r="O2555">
        <v>551</v>
      </c>
      <c r="P2555">
        <v>1</v>
      </c>
    </row>
    <row r="2556" spans="14:16" x14ac:dyDescent="0.3">
      <c r="N2556" t="s">
        <v>42</v>
      </c>
      <c r="O2556">
        <v>428</v>
      </c>
      <c r="P2556">
        <v>1</v>
      </c>
    </row>
    <row r="2557" spans="14:16" x14ac:dyDescent="0.3">
      <c r="N2557" t="s">
        <v>42</v>
      </c>
      <c r="O2557">
        <v>576</v>
      </c>
      <c r="P2557">
        <v>1</v>
      </c>
    </row>
    <row r="2558" spans="14:16" x14ac:dyDescent="0.3">
      <c r="N2558" t="s">
        <v>42</v>
      </c>
      <c r="O2558">
        <v>576</v>
      </c>
      <c r="P2558">
        <v>1</v>
      </c>
    </row>
    <row r="2559" spans="14:16" x14ac:dyDescent="0.3">
      <c r="N2559" t="s">
        <v>42</v>
      </c>
      <c r="O2559">
        <v>236</v>
      </c>
      <c r="P2559">
        <v>1</v>
      </c>
    </row>
    <row r="2560" spans="14:16" x14ac:dyDescent="0.3">
      <c r="N2560" t="s">
        <v>42</v>
      </c>
      <c r="O2560">
        <v>302</v>
      </c>
      <c r="P2560">
        <v>1</v>
      </c>
    </row>
    <row r="2561" spans="14:16" x14ac:dyDescent="0.3">
      <c r="N2561" t="s">
        <v>42</v>
      </c>
      <c r="O2561">
        <v>505</v>
      </c>
      <c r="P2561">
        <v>1</v>
      </c>
    </row>
    <row r="2562" spans="14:16" x14ac:dyDescent="0.3">
      <c r="N2562" t="s">
        <v>42</v>
      </c>
      <c r="O2562">
        <v>708</v>
      </c>
      <c r="P2562">
        <v>1</v>
      </c>
    </row>
    <row r="2563" spans="14:16" x14ac:dyDescent="0.3">
      <c r="N2563" t="s">
        <v>42</v>
      </c>
      <c r="O2563">
        <v>636</v>
      </c>
      <c r="P2563">
        <v>1</v>
      </c>
    </row>
    <row r="2564" spans="14:16" x14ac:dyDescent="0.3">
      <c r="N2564" t="s">
        <v>42</v>
      </c>
      <c r="O2564">
        <v>940</v>
      </c>
      <c r="P2564">
        <v>1</v>
      </c>
    </row>
    <row r="2565" spans="14:16" x14ac:dyDescent="0.3">
      <c r="N2565" t="s">
        <v>42</v>
      </c>
      <c r="O2565">
        <v>566</v>
      </c>
      <c r="P2565">
        <v>1</v>
      </c>
    </row>
    <row r="2566" spans="14:16" x14ac:dyDescent="0.3">
      <c r="N2566" t="s">
        <v>42</v>
      </c>
      <c r="O2566">
        <v>566</v>
      </c>
      <c r="P2566">
        <v>1</v>
      </c>
    </row>
    <row r="2567" spans="14:16" x14ac:dyDescent="0.3">
      <c r="N2567" t="s">
        <v>42</v>
      </c>
      <c r="O2567">
        <v>136</v>
      </c>
      <c r="P2567">
        <v>1</v>
      </c>
    </row>
    <row r="2568" spans="14:16" x14ac:dyDescent="0.3">
      <c r="N2568" t="s">
        <v>42</v>
      </c>
      <c r="O2568">
        <v>564</v>
      </c>
      <c r="P2568">
        <v>1</v>
      </c>
    </row>
    <row r="2569" spans="14:16" x14ac:dyDescent="0.3">
      <c r="N2569" t="s">
        <v>42</v>
      </c>
      <c r="O2569">
        <v>220</v>
      </c>
      <c r="P2569">
        <v>1</v>
      </c>
    </row>
    <row r="2570" spans="14:16" x14ac:dyDescent="0.3">
      <c r="N2570" t="s">
        <v>42</v>
      </c>
      <c r="O2570">
        <v>331</v>
      </c>
      <c r="P2570">
        <v>1</v>
      </c>
    </row>
    <row r="2571" spans="14:16" x14ac:dyDescent="0.3">
      <c r="N2571" t="s">
        <v>42</v>
      </c>
      <c r="O2571">
        <v>107</v>
      </c>
      <c r="P2571">
        <v>1</v>
      </c>
    </row>
    <row r="2572" spans="14:16" x14ac:dyDescent="0.3">
      <c r="N2572" t="s">
        <v>42</v>
      </c>
      <c r="O2572">
        <v>345</v>
      </c>
      <c r="P2572">
        <v>1</v>
      </c>
    </row>
    <row r="2573" spans="14:16" x14ac:dyDescent="0.3">
      <c r="N2573" t="s">
        <v>42</v>
      </c>
      <c r="O2573">
        <v>345</v>
      </c>
      <c r="P2573">
        <v>1</v>
      </c>
    </row>
    <row r="2574" spans="14:16" x14ac:dyDescent="0.3">
      <c r="N2574" t="s">
        <v>42</v>
      </c>
      <c r="O2574">
        <v>345</v>
      </c>
      <c r="P2574">
        <v>1</v>
      </c>
    </row>
    <row r="2575" spans="14:16" x14ac:dyDescent="0.3">
      <c r="N2575" t="s">
        <v>42</v>
      </c>
      <c r="O2575">
        <v>348</v>
      </c>
      <c r="P2575">
        <v>1</v>
      </c>
    </row>
    <row r="2576" spans="14:16" x14ac:dyDescent="0.3">
      <c r="N2576" t="s">
        <v>42</v>
      </c>
      <c r="O2576">
        <v>348</v>
      </c>
      <c r="P2576">
        <v>1</v>
      </c>
    </row>
    <row r="2577" spans="14:16" x14ac:dyDescent="0.3">
      <c r="N2577" t="s">
        <v>42</v>
      </c>
      <c r="O2577">
        <v>348</v>
      </c>
      <c r="P2577">
        <v>1</v>
      </c>
    </row>
    <row r="2578" spans="14:16" x14ac:dyDescent="0.3">
      <c r="N2578" t="s">
        <v>42</v>
      </c>
      <c r="O2578">
        <v>380</v>
      </c>
      <c r="P2578">
        <v>1</v>
      </c>
    </row>
    <row r="2579" spans="14:16" x14ac:dyDescent="0.3">
      <c r="N2579" t="s">
        <v>42</v>
      </c>
      <c r="O2579">
        <v>380</v>
      </c>
      <c r="P2579">
        <v>1</v>
      </c>
    </row>
    <row r="2580" spans="14:16" x14ac:dyDescent="0.3">
      <c r="N2580" t="s">
        <v>42</v>
      </c>
      <c r="O2580">
        <v>380</v>
      </c>
      <c r="P2580">
        <v>1</v>
      </c>
    </row>
    <row r="2581" spans="14:16" x14ac:dyDescent="0.3">
      <c r="N2581" t="s">
        <v>42</v>
      </c>
      <c r="O2581">
        <v>310</v>
      </c>
      <c r="P2581">
        <v>1</v>
      </c>
    </row>
    <row r="2582" spans="14:16" x14ac:dyDescent="0.3">
      <c r="N2582" t="s">
        <v>42</v>
      </c>
      <c r="O2582">
        <v>640</v>
      </c>
      <c r="P2582">
        <v>1</v>
      </c>
    </row>
    <row r="2583" spans="14:16" x14ac:dyDescent="0.3">
      <c r="N2583" t="s">
        <v>42</v>
      </c>
      <c r="O2583">
        <v>273.7</v>
      </c>
      <c r="P2583">
        <v>1</v>
      </c>
    </row>
    <row r="2584" spans="14:16" x14ac:dyDescent="0.3">
      <c r="N2584" t="s">
        <v>42</v>
      </c>
      <c r="O2584">
        <v>273.7</v>
      </c>
      <c r="P2584">
        <v>1</v>
      </c>
    </row>
    <row r="2585" spans="14:16" x14ac:dyDescent="0.3">
      <c r="N2585" t="s">
        <v>42</v>
      </c>
      <c r="O2585">
        <v>785</v>
      </c>
      <c r="P2585">
        <v>1</v>
      </c>
    </row>
    <row r="2586" spans="14:16" x14ac:dyDescent="0.3">
      <c r="N2586" t="s">
        <v>42</v>
      </c>
      <c r="O2586">
        <v>368</v>
      </c>
      <c r="P2586">
        <v>1</v>
      </c>
    </row>
    <row r="2587" spans="14:16" x14ac:dyDescent="0.3">
      <c r="N2587" t="s">
        <v>42</v>
      </c>
      <c r="O2587">
        <v>171</v>
      </c>
      <c r="P2587">
        <v>1</v>
      </c>
    </row>
    <row r="2588" spans="14:16" x14ac:dyDescent="0.3">
      <c r="N2588" t="s">
        <v>42</v>
      </c>
      <c r="O2588">
        <v>131</v>
      </c>
      <c r="P2588">
        <v>1</v>
      </c>
    </row>
    <row r="2589" spans="14:16" x14ac:dyDescent="0.3">
      <c r="N2589" t="s">
        <v>42</v>
      </c>
      <c r="O2589">
        <v>55.5</v>
      </c>
      <c r="P2589">
        <v>1</v>
      </c>
    </row>
    <row r="2590" spans="14:16" x14ac:dyDescent="0.3">
      <c r="N2590" t="s">
        <v>43</v>
      </c>
      <c r="O2590">
        <v>275</v>
      </c>
      <c r="P2590">
        <v>1</v>
      </c>
    </row>
    <row r="2591" spans="14:16" x14ac:dyDescent="0.3">
      <c r="N2591" t="s">
        <v>43</v>
      </c>
      <c r="O2591">
        <v>695</v>
      </c>
      <c r="P2591">
        <v>1</v>
      </c>
    </row>
    <row r="2592" spans="14:16" x14ac:dyDescent="0.3">
      <c r="N2592" t="s">
        <v>43</v>
      </c>
      <c r="O2592">
        <v>695</v>
      </c>
      <c r="P2592">
        <v>1</v>
      </c>
    </row>
    <row r="2593" spans="14:16" x14ac:dyDescent="0.3">
      <c r="N2593" t="s">
        <v>43</v>
      </c>
      <c r="O2593">
        <v>713</v>
      </c>
      <c r="P2593">
        <v>1</v>
      </c>
    </row>
    <row r="2594" spans="14:16" x14ac:dyDescent="0.3">
      <c r="N2594" t="s">
        <v>43</v>
      </c>
      <c r="O2594">
        <v>619</v>
      </c>
      <c r="P2594">
        <v>1</v>
      </c>
    </row>
    <row r="2595" spans="14:16" x14ac:dyDescent="0.3">
      <c r="N2595" t="s">
        <v>43</v>
      </c>
      <c r="O2595">
        <v>933</v>
      </c>
      <c r="P2595">
        <v>1</v>
      </c>
    </row>
    <row r="2596" spans="14:16" x14ac:dyDescent="0.3">
      <c r="N2596" t="s">
        <v>43</v>
      </c>
      <c r="O2596">
        <v>235</v>
      </c>
      <c r="P2596">
        <v>1</v>
      </c>
    </row>
    <row r="2597" spans="14:16" x14ac:dyDescent="0.3">
      <c r="N2597" t="s">
        <v>43</v>
      </c>
      <c r="O2597">
        <v>67</v>
      </c>
      <c r="P2597">
        <v>1</v>
      </c>
    </row>
    <row r="2598" spans="14:16" x14ac:dyDescent="0.3">
      <c r="N2598" t="s">
        <v>43</v>
      </c>
      <c r="O2598">
        <v>593</v>
      </c>
      <c r="P2598">
        <v>1</v>
      </c>
    </row>
    <row r="2599" spans="14:16" x14ac:dyDescent="0.3">
      <c r="N2599" t="s">
        <v>43</v>
      </c>
      <c r="O2599">
        <v>944</v>
      </c>
      <c r="P2599">
        <v>1</v>
      </c>
    </row>
    <row r="2600" spans="14:16" x14ac:dyDescent="0.3">
      <c r="N2600" t="s">
        <v>43</v>
      </c>
      <c r="O2600">
        <v>699</v>
      </c>
      <c r="P2600">
        <v>1</v>
      </c>
    </row>
    <row r="2601" spans="14:16" x14ac:dyDescent="0.3">
      <c r="N2601" t="s">
        <v>43</v>
      </c>
      <c r="O2601">
        <v>699</v>
      </c>
      <c r="P2601">
        <v>1</v>
      </c>
    </row>
    <row r="2602" spans="14:16" x14ac:dyDescent="0.3">
      <c r="N2602" t="s">
        <v>43</v>
      </c>
      <c r="O2602">
        <v>418</v>
      </c>
      <c r="P2602">
        <v>1</v>
      </c>
    </row>
    <row r="2603" spans="14:16" x14ac:dyDescent="0.3">
      <c r="N2603" t="s">
        <v>43</v>
      </c>
      <c r="O2603">
        <v>606</v>
      </c>
      <c r="P2603">
        <v>1</v>
      </c>
    </row>
    <row r="2604" spans="14:16" x14ac:dyDescent="0.3">
      <c r="N2604" t="s">
        <v>43</v>
      </c>
      <c r="O2604">
        <v>318</v>
      </c>
      <c r="P2604">
        <v>1</v>
      </c>
    </row>
    <row r="2605" spans="14:16" x14ac:dyDescent="0.3">
      <c r="N2605" t="s">
        <v>43</v>
      </c>
      <c r="O2605">
        <v>518</v>
      </c>
      <c r="P2605">
        <v>1</v>
      </c>
    </row>
    <row r="2606" spans="14:16" x14ac:dyDescent="0.3">
      <c r="N2606" t="s">
        <v>43</v>
      </c>
      <c r="O2606">
        <v>518</v>
      </c>
      <c r="P2606">
        <v>1</v>
      </c>
    </row>
    <row r="2607" spans="14:16" x14ac:dyDescent="0.3">
      <c r="N2607" t="s">
        <v>43</v>
      </c>
      <c r="O2607">
        <v>301</v>
      </c>
      <c r="P2607">
        <v>1</v>
      </c>
    </row>
    <row r="2608" spans="14:16" x14ac:dyDescent="0.3">
      <c r="N2608" t="s">
        <v>43</v>
      </c>
      <c r="O2608">
        <v>301</v>
      </c>
      <c r="P2608">
        <v>1</v>
      </c>
    </row>
    <row r="2609" spans="14:16" x14ac:dyDescent="0.3">
      <c r="N2609" t="s">
        <v>43</v>
      </c>
      <c r="O2609">
        <v>301</v>
      </c>
      <c r="P2609">
        <v>1</v>
      </c>
    </row>
    <row r="2610" spans="14:16" x14ac:dyDescent="0.3">
      <c r="N2610" t="s">
        <v>43</v>
      </c>
      <c r="O2610">
        <v>655</v>
      </c>
      <c r="P2610">
        <v>1</v>
      </c>
    </row>
    <row r="2611" spans="14:16" x14ac:dyDescent="0.3">
      <c r="N2611" t="s">
        <v>43</v>
      </c>
      <c r="O2611">
        <v>620</v>
      </c>
      <c r="P2611">
        <v>1</v>
      </c>
    </row>
    <row r="2612" spans="14:16" x14ac:dyDescent="0.3">
      <c r="N2612" t="s">
        <v>43</v>
      </c>
      <c r="O2612">
        <v>688</v>
      </c>
      <c r="P2612">
        <v>1</v>
      </c>
    </row>
    <row r="2613" spans="14:16" x14ac:dyDescent="0.3">
      <c r="N2613" t="s">
        <v>43</v>
      </c>
      <c r="O2613">
        <v>600</v>
      </c>
      <c r="P2613">
        <v>1</v>
      </c>
    </row>
    <row r="2614" spans="14:16" x14ac:dyDescent="0.3">
      <c r="N2614" t="s">
        <v>43</v>
      </c>
      <c r="O2614">
        <v>689</v>
      </c>
      <c r="P2614">
        <v>1</v>
      </c>
    </row>
    <row r="2615" spans="14:16" x14ac:dyDescent="0.3">
      <c r="N2615" t="s">
        <v>43</v>
      </c>
      <c r="O2615">
        <v>702</v>
      </c>
      <c r="P2615">
        <v>1</v>
      </c>
    </row>
    <row r="2616" spans="14:16" x14ac:dyDescent="0.3">
      <c r="N2616" t="s">
        <v>43</v>
      </c>
      <c r="O2616">
        <v>715</v>
      </c>
      <c r="P2616">
        <v>1</v>
      </c>
    </row>
    <row r="2617" spans="14:16" x14ac:dyDescent="0.3">
      <c r="N2617" t="s">
        <v>43</v>
      </c>
      <c r="O2617">
        <v>649</v>
      </c>
      <c r="P2617">
        <v>1</v>
      </c>
    </row>
    <row r="2618" spans="14:16" x14ac:dyDescent="0.3">
      <c r="N2618" t="s">
        <v>43</v>
      </c>
      <c r="O2618">
        <v>314</v>
      </c>
      <c r="P2618">
        <v>1</v>
      </c>
    </row>
    <row r="2619" spans="14:16" x14ac:dyDescent="0.3">
      <c r="N2619" t="s">
        <v>43</v>
      </c>
      <c r="O2619">
        <v>314</v>
      </c>
      <c r="P2619">
        <v>1</v>
      </c>
    </row>
    <row r="2620" spans="14:16" x14ac:dyDescent="0.3">
      <c r="N2620" t="s">
        <v>43</v>
      </c>
      <c r="O2620">
        <v>314</v>
      </c>
      <c r="P2620">
        <v>1</v>
      </c>
    </row>
    <row r="2621" spans="14:16" x14ac:dyDescent="0.3">
      <c r="N2621" t="s">
        <v>43</v>
      </c>
      <c r="O2621">
        <v>314</v>
      </c>
      <c r="P2621">
        <v>1</v>
      </c>
    </row>
    <row r="2622" spans="14:16" x14ac:dyDescent="0.3">
      <c r="N2622" t="s">
        <v>43</v>
      </c>
      <c r="O2622">
        <v>292</v>
      </c>
      <c r="P2622">
        <v>1</v>
      </c>
    </row>
    <row r="2623" spans="14:16" x14ac:dyDescent="0.3">
      <c r="N2623" t="s">
        <v>43</v>
      </c>
      <c r="O2623">
        <v>620</v>
      </c>
      <c r="P2623">
        <v>1</v>
      </c>
    </row>
    <row r="2624" spans="14:16" x14ac:dyDescent="0.3">
      <c r="N2624" t="s">
        <v>43</v>
      </c>
      <c r="O2624">
        <v>614</v>
      </c>
      <c r="P2624">
        <v>1</v>
      </c>
    </row>
    <row r="2625" spans="14:16" x14ac:dyDescent="0.3">
      <c r="N2625" t="s">
        <v>43</v>
      </c>
      <c r="O2625">
        <v>801</v>
      </c>
      <c r="P2625">
        <v>1</v>
      </c>
    </row>
    <row r="2626" spans="14:16" x14ac:dyDescent="0.3">
      <c r="N2626" t="s">
        <v>43</v>
      </c>
      <c r="O2626">
        <v>507</v>
      </c>
      <c r="P2626">
        <v>1</v>
      </c>
    </row>
    <row r="2627" spans="14:16" x14ac:dyDescent="0.3">
      <c r="N2627" t="s">
        <v>43</v>
      </c>
      <c r="O2627">
        <v>543</v>
      </c>
      <c r="P2627">
        <v>1</v>
      </c>
    </row>
    <row r="2628" spans="14:16" x14ac:dyDescent="0.3">
      <c r="N2628" t="s">
        <v>43</v>
      </c>
      <c r="O2628">
        <v>607</v>
      </c>
      <c r="P2628">
        <v>1</v>
      </c>
    </row>
    <row r="2629" spans="14:16" x14ac:dyDescent="0.3">
      <c r="N2629" t="s">
        <v>43</v>
      </c>
      <c r="O2629">
        <v>728</v>
      </c>
      <c r="P2629">
        <v>1</v>
      </c>
    </row>
    <row r="2630" spans="14:16" x14ac:dyDescent="0.3">
      <c r="N2630" t="s">
        <v>43</v>
      </c>
      <c r="O2630">
        <v>301</v>
      </c>
      <c r="P2630">
        <v>1</v>
      </c>
    </row>
    <row r="2631" spans="14:16" x14ac:dyDescent="0.3">
      <c r="N2631" t="s">
        <v>43</v>
      </c>
      <c r="O2631">
        <v>301</v>
      </c>
      <c r="P2631">
        <v>1</v>
      </c>
    </row>
    <row r="2632" spans="14:16" x14ac:dyDescent="0.3">
      <c r="N2632" t="s">
        <v>43</v>
      </c>
      <c r="O2632">
        <v>301</v>
      </c>
      <c r="P2632">
        <v>1</v>
      </c>
    </row>
    <row r="2633" spans="14:16" x14ac:dyDescent="0.3">
      <c r="N2633" t="s">
        <v>43</v>
      </c>
      <c r="O2633">
        <v>638</v>
      </c>
      <c r="P2633">
        <v>1</v>
      </c>
    </row>
    <row r="2634" spans="14:16" x14ac:dyDescent="0.3">
      <c r="N2634" t="s">
        <v>43</v>
      </c>
      <c r="O2634">
        <v>493</v>
      </c>
      <c r="P2634">
        <v>1</v>
      </c>
    </row>
    <row r="2635" spans="14:16" x14ac:dyDescent="0.3">
      <c r="N2635" t="s">
        <v>43</v>
      </c>
      <c r="O2635">
        <v>573</v>
      </c>
      <c r="P2635">
        <v>1</v>
      </c>
    </row>
    <row r="2636" spans="14:16" x14ac:dyDescent="0.3">
      <c r="N2636" t="s">
        <v>43</v>
      </c>
      <c r="O2636">
        <v>567</v>
      </c>
      <c r="P2636">
        <v>1</v>
      </c>
    </row>
    <row r="2637" spans="14:16" x14ac:dyDescent="0.3">
      <c r="N2637" t="s">
        <v>43</v>
      </c>
      <c r="O2637">
        <v>821</v>
      </c>
      <c r="P2637">
        <v>1</v>
      </c>
    </row>
    <row r="2638" spans="14:16" x14ac:dyDescent="0.3">
      <c r="N2638" t="s">
        <v>43</v>
      </c>
      <c r="O2638">
        <v>596</v>
      </c>
      <c r="P2638">
        <v>1</v>
      </c>
    </row>
    <row r="2639" spans="14:16" x14ac:dyDescent="0.3">
      <c r="N2639" t="s">
        <v>43</v>
      </c>
      <c r="O2639">
        <v>940</v>
      </c>
      <c r="P2639">
        <v>1</v>
      </c>
    </row>
    <row r="2640" spans="14:16" x14ac:dyDescent="0.3">
      <c r="N2640" t="s">
        <v>43</v>
      </c>
      <c r="O2640">
        <v>594</v>
      </c>
      <c r="P2640">
        <v>1</v>
      </c>
    </row>
    <row r="2641" spans="14:16" x14ac:dyDescent="0.3">
      <c r="N2641" t="s">
        <v>43</v>
      </c>
      <c r="O2641">
        <v>894</v>
      </c>
      <c r="P2641">
        <v>1</v>
      </c>
    </row>
    <row r="2642" spans="14:16" x14ac:dyDescent="0.3">
      <c r="N2642" t="s">
        <v>43</v>
      </c>
      <c r="O2642">
        <v>939</v>
      </c>
      <c r="P2642">
        <v>1</v>
      </c>
    </row>
    <row r="2643" spans="14:16" x14ac:dyDescent="0.3">
      <c r="N2643" t="s">
        <v>43</v>
      </c>
      <c r="O2643">
        <v>596</v>
      </c>
      <c r="P2643">
        <v>1</v>
      </c>
    </row>
    <row r="2644" spans="14:16" x14ac:dyDescent="0.3">
      <c r="N2644" t="s">
        <v>43</v>
      </c>
      <c r="O2644">
        <v>596</v>
      </c>
      <c r="P2644">
        <v>1</v>
      </c>
    </row>
    <row r="2645" spans="14:16" x14ac:dyDescent="0.3">
      <c r="N2645" t="s">
        <v>43</v>
      </c>
      <c r="O2645">
        <v>620</v>
      </c>
      <c r="P2645">
        <v>1</v>
      </c>
    </row>
    <row r="2646" spans="14:16" x14ac:dyDescent="0.3">
      <c r="N2646" t="s">
        <v>43</v>
      </c>
      <c r="O2646">
        <v>620</v>
      </c>
      <c r="P2646">
        <v>1</v>
      </c>
    </row>
    <row r="2647" spans="14:16" x14ac:dyDescent="0.3">
      <c r="N2647" t="s">
        <v>43</v>
      </c>
      <c r="O2647">
        <v>715</v>
      </c>
      <c r="P2647">
        <v>1</v>
      </c>
    </row>
    <row r="2648" spans="14:16" x14ac:dyDescent="0.3">
      <c r="N2648" t="s">
        <v>43</v>
      </c>
      <c r="O2648">
        <v>577</v>
      </c>
      <c r="P2648">
        <v>1</v>
      </c>
    </row>
    <row r="2649" spans="14:16" x14ac:dyDescent="0.3">
      <c r="N2649" t="s">
        <v>43</v>
      </c>
      <c r="O2649">
        <v>591</v>
      </c>
      <c r="P2649">
        <v>1</v>
      </c>
    </row>
    <row r="2650" spans="14:16" x14ac:dyDescent="0.3">
      <c r="N2650" t="s">
        <v>43</v>
      </c>
      <c r="O2650">
        <v>220</v>
      </c>
      <c r="P2650">
        <v>1</v>
      </c>
    </row>
    <row r="2651" spans="14:16" x14ac:dyDescent="0.3">
      <c r="N2651" t="s">
        <v>43</v>
      </c>
      <c r="O2651">
        <v>349.3</v>
      </c>
      <c r="P2651">
        <v>1</v>
      </c>
    </row>
    <row r="2652" spans="14:16" x14ac:dyDescent="0.3">
      <c r="N2652" t="s">
        <v>43</v>
      </c>
      <c r="O2652">
        <v>380</v>
      </c>
      <c r="P2652">
        <v>1</v>
      </c>
    </row>
    <row r="2653" spans="14:16" x14ac:dyDescent="0.3">
      <c r="N2653" t="s">
        <v>43</v>
      </c>
      <c r="O2653">
        <v>135.5</v>
      </c>
      <c r="P2653">
        <v>1</v>
      </c>
    </row>
    <row r="2654" spans="14:16" x14ac:dyDescent="0.3">
      <c r="N2654" t="s">
        <v>43</v>
      </c>
      <c r="O2654">
        <v>720</v>
      </c>
      <c r="P2654">
        <v>1</v>
      </c>
    </row>
    <row r="2655" spans="14:16" x14ac:dyDescent="0.3">
      <c r="N2655" t="s">
        <v>43</v>
      </c>
      <c r="O2655">
        <v>625.5</v>
      </c>
      <c r="P2655">
        <v>1</v>
      </c>
    </row>
    <row r="2656" spans="14:16" x14ac:dyDescent="0.3">
      <c r="N2656" t="s">
        <v>43</v>
      </c>
      <c r="O2656">
        <v>625.5</v>
      </c>
      <c r="P2656">
        <v>1</v>
      </c>
    </row>
    <row r="2657" spans="14:16" x14ac:dyDescent="0.3">
      <c r="N2657" t="s">
        <v>43</v>
      </c>
      <c r="O2657">
        <v>275</v>
      </c>
      <c r="P2657">
        <v>1</v>
      </c>
    </row>
    <row r="2658" spans="14:16" x14ac:dyDescent="0.3">
      <c r="N2658" t="s">
        <v>43</v>
      </c>
      <c r="O2658">
        <v>275</v>
      </c>
      <c r="P2658">
        <v>1</v>
      </c>
    </row>
    <row r="2659" spans="14:16" x14ac:dyDescent="0.3">
      <c r="N2659" t="s">
        <v>43</v>
      </c>
      <c r="O2659">
        <v>370</v>
      </c>
      <c r="P2659">
        <v>1</v>
      </c>
    </row>
    <row r="2660" spans="14:16" x14ac:dyDescent="0.3">
      <c r="N2660" t="s">
        <v>43</v>
      </c>
      <c r="O2660">
        <v>370</v>
      </c>
      <c r="P2660">
        <v>1</v>
      </c>
    </row>
    <row r="2661" spans="14:16" x14ac:dyDescent="0.3">
      <c r="N2661" t="s">
        <v>43</v>
      </c>
      <c r="O2661">
        <v>360</v>
      </c>
      <c r="P2661">
        <v>1</v>
      </c>
    </row>
    <row r="2662" spans="14:16" x14ac:dyDescent="0.3">
      <c r="N2662" t="s">
        <v>43</v>
      </c>
      <c r="O2662">
        <v>368</v>
      </c>
      <c r="P2662">
        <v>1</v>
      </c>
    </row>
    <row r="2663" spans="14:16" x14ac:dyDescent="0.3">
      <c r="N2663" t="s">
        <v>43</v>
      </c>
      <c r="O2663">
        <v>725</v>
      </c>
      <c r="P2663">
        <v>1</v>
      </c>
    </row>
    <row r="2664" spans="14:16" x14ac:dyDescent="0.3">
      <c r="N2664" t="s">
        <v>43</v>
      </c>
      <c r="O2664">
        <v>725</v>
      </c>
      <c r="P2664">
        <v>1</v>
      </c>
    </row>
    <row r="2665" spans="14:16" x14ac:dyDescent="0.3">
      <c r="N2665" t="s">
        <v>43</v>
      </c>
      <c r="O2665">
        <v>725</v>
      </c>
      <c r="P2665">
        <v>1</v>
      </c>
    </row>
    <row r="2666" spans="14:16" x14ac:dyDescent="0.3">
      <c r="N2666" t="s">
        <v>43</v>
      </c>
      <c r="O2666">
        <v>770</v>
      </c>
      <c r="P2666">
        <v>1</v>
      </c>
    </row>
    <row r="2667" spans="14:16" x14ac:dyDescent="0.3">
      <c r="N2667" t="s">
        <v>43</v>
      </c>
      <c r="O2667">
        <v>770</v>
      </c>
      <c r="P2667">
        <v>1</v>
      </c>
    </row>
    <row r="2668" spans="14:16" x14ac:dyDescent="0.3">
      <c r="N2668" t="s">
        <v>43</v>
      </c>
      <c r="O2668">
        <v>770</v>
      </c>
      <c r="P2668">
        <v>1</v>
      </c>
    </row>
    <row r="2669" spans="14:16" x14ac:dyDescent="0.3">
      <c r="N2669" t="s">
        <v>44</v>
      </c>
      <c r="O2669">
        <v>100</v>
      </c>
      <c r="P2669">
        <v>1</v>
      </c>
    </row>
    <row r="2670" spans="14:16" x14ac:dyDescent="0.3">
      <c r="N2670" t="s">
        <v>44</v>
      </c>
      <c r="O2670">
        <v>320</v>
      </c>
      <c r="P2670">
        <v>1</v>
      </c>
    </row>
    <row r="2671" spans="14:16" x14ac:dyDescent="0.3">
      <c r="N2671" t="s">
        <v>44</v>
      </c>
      <c r="O2671">
        <v>249</v>
      </c>
      <c r="P2671">
        <v>1</v>
      </c>
    </row>
    <row r="2672" spans="14:16" x14ac:dyDescent="0.3">
      <c r="N2672" t="s">
        <v>44</v>
      </c>
      <c r="O2672">
        <v>101</v>
      </c>
      <c r="P2672">
        <v>1</v>
      </c>
    </row>
    <row r="2673" spans="14:16" x14ac:dyDescent="0.3">
      <c r="N2673" t="s">
        <v>44</v>
      </c>
      <c r="O2673">
        <v>101</v>
      </c>
      <c r="P2673">
        <v>1</v>
      </c>
    </row>
    <row r="2674" spans="14:16" x14ac:dyDescent="0.3">
      <c r="N2674" t="s">
        <v>44</v>
      </c>
      <c r="O2674">
        <v>499</v>
      </c>
      <c r="P2674">
        <v>1</v>
      </c>
    </row>
    <row r="2675" spans="14:16" x14ac:dyDescent="0.3">
      <c r="N2675" t="s">
        <v>44</v>
      </c>
      <c r="O2675">
        <v>195</v>
      </c>
      <c r="P2675">
        <v>1</v>
      </c>
    </row>
    <row r="2676" spans="14:16" x14ac:dyDescent="0.3">
      <c r="N2676" t="s">
        <v>44</v>
      </c>
      <c r="O2676">
        <v>556</v>
      </c>
      <c r="P2676">
        <v>1</v>
      </c>
    </row>
    <row r="2677" spans="14:16" x14ac:dyDescent="0.3">
      <c r="N2677" t="s">
        <v>44</v>
      </c>
      <c r="O2677">
        <v>601</v>
      </c>
      <c r="P2677">
        <v>1</v>
      </c>
    </row>
    <row r="2678" spans="14:16" x14ac:dyDescent="0.3">
      <c r="N2678" t="s">
        <v>44</v>
      </c>
      <c r="O2678">
        <v>577</v>
      </c>
      <c r="P2678">
        <v>1</v>
      </c>
    </row>
    <row r="2679" spans="14:16" x14ac:dyDescent="0.3">
      <c r="N2679" t="s">
        <v>44</v>
      </c>
      <c r="O2679">
        <v>591</v>
      </c>
      <c r="P2679">
        <v>1</v>
      </c>
    </row>
    <row r="2680" spans="14:16" x14ac:dyDescent="0.3">
      <c r="N2680" t="s">
        <v>44</v>
      </c>
      <c r="O2680">
        <v>267</v>
      </c>
      <c r="P2680">
        <v>1</v>
      </c>
    </row>
    <row r="2681" spans="14:16" x14ac:dyDescent="0.3">
      <c r="N2681" t="s">
        <v>44</v>
      </c>
      <c r="O2681">
        <v>267</v>
      </c>
      <c r="P2681">
        <v>1</v>
      </c>
    </row>
    <row r="2682" spans="14:16" x14ac:dyDescent="0.3">
      <c r="N2682" t="s">
        <v>44</v>
      </c>
      <c r="O2682">
        <v>267</v>
      </c>
      <c r="P2682">
        <v>1</v>
      </c>
    </row>
    <row r="2683" spans="14:16" x14ac:dyDescent="0.3">
      <c r="N2683" t="s">
        <v>44</v>
      </c>
      <c r="O2683">
        <v>555</v>
      </c>
      <c r="P2683">
        <v>1</v>
      </c>
    </row>
    <row r="2684" spans="14:16" x14ac:dyDescent="0.3">
      <c r="N2684" t="s">
        <v>44</v>
      </c>
      <c r="O2684">
        <v>540</v>
      </c>
      <c r="P2684">
        <v>1</v>
      </c>
    </row>
    <row r="2685" spans="14:16" x14ac:dyDescent="0.3">
      <c r="N2685" t="s">
        <v>44</v>
      </c>
      <c r="O2685">
        <v>698</v>
      </c>
      <c r="P2685">
        <v>1</v>
      </c>
    </row>
    <row r="2686" spans="14:16" x14ac:dyDescent="0.3">
      <c r="N2686" t="s">
        <v>44</v>
      </c>
      <c r="O2686">
        <v>899</v>
      </c>
      <c r="P2686">
        <v>1</v>
      </c>
    </row>
    <row r="2687" spans="14:16" x14ac:dyDescent="0.3">
      <c r="N2687" t="s">
        <v>44</v>
      </c>
      <c r="O2687">
        <v>358</v>
      </c>
      <c r="P2687">
        <v>1</v>
      </c>
    </row>
    <row r="2688" spans="14:16" x14ac:dyDescent="0.3">
      <c r="N2688" t="s">
        <v>44</v>
      </c>
      <c r="O2688">
        <v>358</v>
      </c>
      <c r="P2688">
        <v>1</v>
      </c>
    </row>
    <row r="2689" spans="14:16" x14ac:dyDescent="0.3">
      <c r="N2689" t="s">
        <v>44</v>
      </c>
      <c r="O2689">
        <v>358</v>
      </c>
      <c r="P2689">
        <v>1</v>
      </c>
    </row>
    <row r="2690" spans="14:16" x14ac:dyDescent="0.3">
      <c r="N2690" t="s">
        <v>44</v>
      </c>
      <c r="O2690">
        <v>358</v>
      </c>
      <c r="P2690">
        <v>1</v>
      </c>
    </row>
    <row r="2691" spans="14:16" x14ac:dyDescent="0.3">
      <c r="N2691" t="s">
        <v>44</v>
      </c>
      <c r="O2691">
        <v>287</v>
      </c>
      <c r="P2691">
        <v>1</v>
      </c>
    </row>
    <row r="2692" spans="14:16" x14ac:dyDescent="0.3">
      <c r="N2692" t="s">
        <v>44</v>
      </c>
      <c r="O2692">
        <v>688</v>
      </c>
      <c r="P2692">
        <v>1</v>
      </c>
    </row>
    <row r="2693" spans="14:16" x14ac:dyDescent="0.3">
      <c r="N2693" t="s">
        <v>44</v>
      </c>
      <c r="O2693">
        <v>652</v>
      </c>
      <c r="P2693">
        <v>1</v>
      </c>
    </row>
    <row r="2694" spans="14:16" x14ac:dyDescent="0.3">
      <c r="N2694" t="s">
        <v>44</v>
      </c>
      <c r="O2694">
        <v>652</v>
      </c>
      <c r="P2694">
        <v>1</v>
      </c>
    </row>
    <row r="2695" spans="14:16" x14ac:dyDescent="0.3">
      <c r="N2695" t="s">
        <v>44</v>
      </c>
      <c r="O2695">
        <v>597</v>
      </c>
      <c r="P2695">
        <v>1</v>
      </c>
    </row>
    <row r="2696" spans="14:16" x14ac:dyDescent="0.3">
      <c r="N2696" t="s">
        <v>44</v>
      </c>
      <c r="O2696">
        <v>623</v>
      </c>
      <c r="P2696">
        <v>1</v>
      </c>
    </row>
    <row r="2697" spans="14:16" x14ac:dyDescent="0.3">
      <c r="N2697" t="s">
        <v>44</v>
      </c>
      <c r="O2697">
        <v>715</v>
      </c>
      <c r="P2697">
        <v>1</v>
      </c>
    </row>
    <row r="2698" spans="14:16" x14ac:dyDescent="0.3">
      <c r="N2698" t="s">
        <v>44</v>
      </c>
      <c r="O2698">
        <v>872</v>
      </c>
      <c r="P2698">
        <v>1</v>
      </c>
    </row>
    <row r="2699" spans="14:16" x14ac:dyDescent="0.3">
      <c r="N2699" t="s">
        <v>44</v>
      </c>
      <c r="O2699">
        <v>947</v>
      </c>
      <c r="P2699">
        <v>1</v>
      </c>
    </row>
    <row r="2700" spans="14:16" x14ac:dyDescent="0.3">
      <c r="N2700" t="s">
        <v>44</v>
      </c>
      <c r="O2700">
        <v>947</v>
      </c>
      <c r="P2700">
        <v>1</v>
      </c>
    </row>
    <row r="2701" spans="14:16" x14ac:dyDescent="0.3">
      <c r="N2701" t="s">
        <v>44</v>
      </c>
      <c r="O2701">
        <v>554</v>
      </c>
      <c r="P2701">
        <v>1</v>
      </c>
    </row>
    <row r="2702" spans="14:16" x14ac:dyDescent="0.3">
      <c r="N2702" t="s">
        <v>44</v>
      </c>
      <c r="O2702">
        <v>619</v>
      </c>
      <c r="P2702">
        <v>1</v>
      </c>
    </row>
    <row r="2703" spans="14:16" x14ac:dyDescent="0.3">
      <c r="N2703" t="s">
        <v>44</v>
      </c>
      <c r="O2703">
        <v>619</v>
      </c>
      <c r="P2703">
        <v>1</v>
      </c>
    </row>
    <row r="2704" spans="14:16" x14ac:dyDescent="0.3">
      <c r="N2704" t="s">
        <v>44</v>
      </c>
      <c r="O2704">
        <v>619</v>
      </c>
      <c r="P2704">
        <v>1</v>
      </c>
    </row>
    <row r="2705" spans="14:16" x14ac:dyDescent="0.3">
      <c r="N2705" t="s">
        <v>44</v>
      </c>
      <c r="O2705">
        <v>619</v>
      </c>
      <c r="P2705">
        <v>1</v>
      </c>
    </row>
    <row r="2706" spans="14:16" x14ac:dyDescent="0.3">
      <c r="N2706" t="s">
        <v>44</v>
      </c>
      <c r="O2706">
        <v>790</v>
      </c>
      <c r="P2706">
        <v>1</v>
      </c>
    </row>
    <row r="2707" spans="14:16" x14ac:dyDescent="0.3">
      <c r="N2707" t="s">
        <v>44</v>
      </c>
      <c r="O2707">
        <v>715</v>
      </c>
      <c r="P2707">
        <v>1</v>
      </c>
    </row>
    <row r="2708" spans="14:16" x14ac:dyDescent="0.3">
      <c r="N2708" t="s">
        <v>44</v>
      </c>
      <c r="O2708">
        <v>715</v>
      </c>
      <c r="P2708">
        <v>1</v>
      </c>
    </row>
    <row r="2709" spans="14:16" x14ac:dyDescent="0.3">
      <c r="N2709" t="s">
        <v>44</v>
      </c>
      <c r="O2709">
        <v>570</v>
      </c>
      <c r="P2709">
        <v>1</v>
      </c>
    </row>
    <row r="2710" spans="14:16" x14ac:dyDescent="0.3">
      <c r="N2710" t="s">
        <v>44</v>
      </c>
      <c r="O2710">
        <v>852</v>
      </c>
      <c r="P2710">
        <v>1</v>
      </c>
    </row>
    <row r="2711" spans="14:16" x14ac:dyDescent="0.3">
      <c r="N2711" t="s">
        <v>44</v>
      </c>
      <c r="O2711">
        <v>548</v>
      </c>
      <c r="P2711">
        <v>1</v>
      </c>
    </row>
    <row r="2712" spans="14:16" x14ac:dyDescent="0.3">
      <c r="N2712" t="s">
        <v>44</v>
      </c>
      <c r="O2712">
        <v>898</v>
      </c>
      <c r="P2712">
        <v>1</v>
      </c>
    </row>
    <row r="2713" spans="14:16" x14ac:dyDescent="0.3">
      <c r="N2713" t="s">
        <v>44</v>
      </c>
      <c r="O2713">
        <v>676</v>
      </c>
      <c r="P2713">
        <v>1</v>
      </c>
    </row>
    <row r="2714" spans="14:16" x14ac:dyDescent="0.3">
      <c r="N2714" t="s">
        <v>44</v>
      </c>
      <c r="O2714">
        <v>685</v>
      </c>
      <c r="P2714">
        <v>1</v>
      </c>
    </row>
    <row r="2715" spans="14:16" x14ac:dyDescent="0.3">
      <c r="N2715" t="s">
        <v>44</v>
      </c>
      <c r="O2715">
        <v>685</v>
      </c>
      <c r="P2715">
        <v>1</v>
      </c>
    </row>
    <row r="2716" spans="14:16" x14ac:dyDescent="0.3">
      <c r="N2716" t="s">
        <v>44</v>
      </c>
      <c r="O2716">
        <v>149</v>
      </c>
      <c r="P2716">
        <v>1</v>
      </c>
    </row>
    <row r="2717" spans="14:16" x14ac:dyDescent="0.3">
      <c r="N2717" t="s">
        <v>44</v>
      </c>
      <c r="O2717">
        <v>149</v>
      </c>
      <c r="P2717">
        <v>1</v>
      </c>
    </row>
    <row r="2718" spans="14:16" x14ac:dyDescent="0.3">
      <c r="N2718" t="s">
        <v>44</v>
      </c>
      <c r="O2718">
        <v>335</v>
      </c>
      <c r="P2718">
        <v>1</v>
      </c>
    </row>
    <row r="2719" spans="14:16" x14ac:dyDescent="0.3">
      <c r="N2719" t="s">
        <v>44</v>
      </c>
      <c r="O2719">
        <v>335</v>
      </c>
      <c r="P2719">
        <v>1</v>
      </c>
    </row>
    <row r="2720" spans="14:16" x14ac:dyDescent="0.3">
      <c r="N2720" t="s">
        <v>44</v>
      </c>
      <c r="O2720">
        <v>335</v>
      </c>
      <c r="P2720">
        <v>1</v>
      </c>
    </row>
    <row r="2721" spans="14:16" x14ac:dyDescent="0.3">
      <c r="N2721" t="s">
        <v>44</v>
      </c>
      <c r="O2721">
        <v>692</v>
      </c>
      <c r="P2721">
        <v>1</v>
      </c>
    </row>
    <row r="2722" spans="14:16" x14ac:dyDescent="0.3">
      <c r="N2722" t="s">
        <v>44</v>
      </c>
      <c r="O2722">
        <v>692</v>
      </c>
      <c r="P2722">
        <v>1</v>
      </c>
    </row>
    <row r="2723" spans="14:16" x14ac:dyDescent="0.3">
      <c r="N2723" t="s">
        <v>44</v>
      </c>
      <c r="O2723">
        <v>872</v>
      </c>
      <c r="P2723">
        <v>1</v>
      </c>
    </row>
    <row r="2724" spans="14:16" x14ac:dyDescent="0.3">
      <c r="N2724" t="s">
        <v>44</v>
      </c>
      <c r="O2724">
        <v>872</v>
      </c>
      <c r="P2724">
        <v>1</v>
      </c>
    </row>
    <row r="2725" spans="14:16" x14ac:dyDescent="0.3">
      <c r="N2725" t="s">
        <v>44</v>
      </c>
      <c r="O2725">
        <v>607</v>
      </c>
      <c r="P2725">
        <v>1</v>
      </c>
    </row>
    <row r="2726" spans="14:16" x14ac:dyDescent="0.3">
      <c r="N2726" t="s">
        <v>44</v>
      </c>
      <c r="O2726">
        <v>613</v>
      </c>
      <c r="P2726">
        <v>1</v>
      </c>
    </row>
    <row r="2727" spans="14:16" x14ac:dyDescent="0.3">
      <c r="N2727" t="s">
        <v>44</v>
      </c>
      <c r="O2727">
        <v>269</v>
      </c>
      <c r="P2727">
        <v>1</v>
      </c>
    </row>
    <row r="2728" spans="14:16" x14ac:dyDescent="0.3">
      <c r="N2728" t="s">
        <v>44</v>
      </c>
      <c r="O2728">
        <v>594</v>
      </c>
      <c r="P2728">
        <v>1</v>
      </c>
    </row>
    <row r="2729" spans="14:16" x14ac:dyDescent="0.3">
      <c r="N2729" t="s">
        <v>44</v>
      </c>
      <c r="O2729">
        <v>190</v>
      </c>
      <c r="P2729">
        <v>1</v>
      </c>
    </row>
    <row r="2730" spans="14:16" x14ac:dyDescent="0.3">
      <c r="N2730" t="s">
        <v>44</v>
      </c>
      <c r="O2730">
        <v>275</v>
      </c>
      <c r="P2730">
        <v>1</v>
      </c>
    </row>
    <row r="2731" spans="14:16" x14ac:dyDescent="0.3">
      <c r="N2731" t="s">
        <v>44</v>
      </c>
      <c r="O2731">
        <v>301</v>
      </c>
      <c r="P2731">
        <v>1</v>
      </c>
    </row>
    <row r="2732" spans="14:16" x14ac:dyDescent="0.3">
      <c r="N2732" t="s">
        <v>44</v>
      </c>
      <c r="O2732">
        <v>301</v>
      </c>
      <c r="P2732">
        <v>1</v>
      </c>
    </row>
    <row r="2733" spans="14:16" x14ac:dyDescent="0.3">
      <c r="N2733" t="s">
        <v>44</v>
      </c>
      <c r="O2733">
        <v>301</v>
      </c>
      <c r="P2733">
        <v>1</v>
      </c>
    </row>
    <row r="2734" spans="14:16" x14ac:dyDescent="0.3">
      <c r="N2734" t="s">
        <v>44</v>
      </c>
      <c r="O2734">
        <v>927</v>
      </c>
      <c r="P2734">
        <v>1</v>
      </c>
    </row>
    <row r="2735" spans="14:16" x14ac:dyDescent="0.3">
      <c r="N2735" t="s">
        <v>44</v>
      </c>
      <c r="O2735">
        <v>607</v>
      </c>
      <c r="P2735">
        <v>1</v>
      </c>
    </row>
    <row r="2736" spans="14:16" x14ac:dyDescent="0.3">
      <c r="N2736" t="s">
        <v>44</v>
      </c>
      <c r="O2736">
        <v>607</v>
      </c>
      <c r="P2736">
        <v>1</v>
      </c>
    </row>
    <row r="2737" spans="14:16" x14ac:dyDescent="0.3">
      <c r="N2737" t="s">
        <v>44</v>
      </c>
      <c r="O2737">
        <v>607</v>
      </c>
      <c r="P2737">
        <v>1</v>
      </c>
    </row>
    <row r="2738" spans="14:16" x14ac:dyDescent="0.3">
      <c r="N2738" t="s">
        <v>44</v>
      </c>
      <c r="O2738">
        <v>607</v>
      </c>
      <c r="P2738">
        <v>1</v>
      </c>
    </row>
    <row r="2739" spans="14:16" x14ac:dyDescent="0.3">
      <c r="N2739" t="s">
        <v>44</v>
      </c>
      <c r="O2739">
        <v>630</v>
      </c>
      <c r="P2739">
        <v>1</v>
      </c>
    </row>
    <row r="2740" spans="14:16" x14ac:dyDescent="0.3">
      <c r="N2740" t="s">
        <v>44</v>
      </c>
      <c r="O2740">
        <v>922</v>
      </c>
      <c r="P2740">
        <v>1</v>
      </c>
    </row>
    <row r="2741" spans="14:16" x14ac:dyDescent="0.3">
      <c r="N2741" t="s">
        <v>44</v>
      </c>
      <c r="O2741">
        <v>570</v>
      </c>
      <c r="P2741">
        <v>1</v>
      </c>
    </row>
    <row r="2742" spans="14:16" x14ac:dyDescent="0.3">
      <c r="N2742" t="s">
        <v>44</v>
      </c>
      <c r="O2742">
        <v>788</v>
      </c>
      <c r="P2742">
        <v>1</v>
      </c>
    </row>
    <row r="2743" spans="14:16" x14ac:dyDescent="0.3">
      <c r="N2743" t="s">
        <v>44</v>
      </c>
      <c r="O2743">
        <v>98</v>
      </c>
      <c r="P2743">
        <v>1</v>
      </c>
    </row>
    <row r="2744" spans="14:16" x14ac:dyDescent="0.3">
      <c r="N2744" t="s">
        <v>44</v>
      </c>
      <c r="O2744">
        <v>95</v>
      </c>
      <c r="P2744">
        <v>1</v>
      </c>
    </row>
    <row r="2745" spans="14:16" x14ac:dyDescent="0.3">
      <c r="N2745" t="s">
        <v>44</v>
      </c>
      <c r="O2745">
        <v>347</v>
      </c>
      <c r="P2745">
        <v>1</v>
      </c>
    </row>
    <row r="2746" spans="14:16" x14ac:dyDescent="0.3">
      <c r="N2746" t="s">
        <v>44</v>
      </c>
      <c r="O2746">
        <v>347</v>
      </c>
      <c r="P2746">
        <v>1</v>
      </c>
    </row>
    <row r="2747" spans="14:16" x14ac:dyDescent="0.3">
      <c r="N2747" t="s">
        <v>44</v>
      </c>
      <c r="O2747">
        <v>347</v>
      </c>
      <c r="P2747">
        <v>1</v>
      </c>
    </row>
    <row r="2748" spans="14:16" x14ac:dyDescent="0.3">
      <c r="N2748" t="s">
        <v>44</v>
      </c>
      <c r="O2748">
        <v>502</v>
      </c>
      <c r="P2748">
        <v>1</v>
      </c>
    </row>
    <row r="2749" spans="14:16" x14ac:dyDescent="0.3">
      <c r="N2749" t="s">
        <v>44</v>
      </c>
      <c r="O2749">
        <v>380</v>
      </c>
      <c r="P2749">
        <v>1</v>
      </c>
    </row>
    <row r="2750" spans="14:16" x14ac:dyDescent="0.3">
      <c r="N2750" t="s">
        <v>44</v>
      </c>
      <c r="O2750">
        <v>380</v>
      </c>
      <c r="P2750">
        <v>1</v>
      </c>
    </row>
    <row r="2751" spans="14:16" x14ac:dyDescent="0.3">
      <c r="N2751" t="s">
        <v>44</v>
      </c>
      <c r="O2751">
        <v>380</v>
      </c>
      <c r="P2751">
        <v>1</v>
      </c>
    </row>
    <row r="2752" spans="14:16" x14ac:dyDescent="0.3">
      <c r="N2752" t="s">
        <v>44</v>
      </c>
      <c r="O2752">
        <v>102.89</v>
      </c>
      <c r="P2752">
        <v>1</v>
      </c>
    </row>
    <row r="2753" spans="14:16" x14ac:dyDescent="0.3">
      <c r="N2753" t="s">
        <v>44</v>
      </c>
      <c r="O2753">
        <v>650</v>
      </c>
      <c r="P2753">
        <v>1</v>
      </c>
    </row>
    <row r="2754" spans="14:16" x14ac:dyDescent="0.3">
      <c r="N2754" t="s">
        <v>44</v>
      </c>
      <c r="O2754">
        <v>350</v>
      </c>
      <c r="P2754">
        <v>1</v>
      </c>
    </row>
    <row r="2755" spans="14:16" x14ac:dyDescent="0.3">
      <c r="N2755" t="s">
        <v>44</v>
      </c>
      <c r="O2755">
        <v>240</v>
      </c>
      <c r="P2755">
        <v>1</v>
      </c>
    </row>
    <row r="2756" spans="14:16" x14ac:dyDescent="0.3">
      <c r="N2756" t="s">
        <v>44</v>
      </c>
      <c r="O2756">
        <v>117</v>
      </c>
      <c r="P2756">
        <v>1</v>
      </c>
    </row>
    <row r="2757" spans="14:16" x14ac:dyDescent="0.3">
      <c r="N2757" t="s">
        <v>44</v>
      </c>
      <c r="O2757">
        <v>357</v>
      </c>
      <c r="P2757">
        <v>1</v>
      </c>
    </row>
    <row r="2758" spans="14:16" x14ac:dyDescent="0.3">
      <c r="N2758" t="s">
        <v>44</v>
      </c>
      <c r="O2758">
        <v>357</v>
      </c>
      <c r="P2758">
        <v>1</v>
      </c>
    </row>
    <row r="2759" spans="14:16" x14ac:dyDescent="0.3">
      <c r="N2759" t="s">
        <v>44</v>
      </c>
      <c r="O2759">
        <v>760</v>
      </c>
      <c r="P2759">
        <v>1</v>
      </c>
    </row>
    <row r="2760" spans="14:16" x14ac:dyDescent="0.3">
      <c r="N2760" t="s">
        <v>44</v>
      </c>
      <c r="O2760">
        <v>760</v>
      </c>
      <c r="P2760">
        <v>1</v>
      </c>
    </row>
    <row r="2761" spans="14:16" x14ac:dyDescent="0.3">
      <c r="N2761" t="s">
        <v>44</v>
      </c>
      <c r="O2761">
        <v>65</v>
      </c>
      <c r="P2761">
        <v>1</v>
      </c>
    </row>
    <row r="2762" spans="14:16" x14ac:dyDescent="0.3">
      <c r="N2762" t="s">
        <v>44</v>
      </c>
      <c r="O2762">
        <v>473</v>
      </c>
      <c r="P2762">
        <v>1</v>
      </c>
    </row>
    <row r="2763" spans="14:16" x14ac:dyDescent="0.3">
      <c r="N2763" t="s">
        <v>45</v>
      </c>
      <c r="O2763">
        <v>580</v>
      </c>
      <c r="P2763">
        <v>1</v>
      </c>
    </row>
    <row r="2764" spans="14:16" x14ac:dyDescent="0.3">
      <c r="N2764" t="s">
        <v>45</v>
      </c>
      <c r="O2764">
        <v>407</v>
      </c>
      <c r="P2764">
        <v>1</v>
      </c>
    </row>
    <row r="2765" spans="14:16" x14ac:dyDescent="0.3">
      <c r="N2765" t="s">
        <v>45</v>
      </c>
      <c r="O2765">
        <v>407</v>
      </c>
      <c r="P2765">
        <v>1</v>
      </c>
    </row>
    <row r="2766" spans="14:16" x14ac:dyDescent="0.3">
      <c r="N2766" t="s">
        <v>45</v>
      </c>
      <c r="O2766">
        <v>669</v>
      </c>
      <c r="P2766">
        <v>1</v>
      </c>
    </row>
    <row r="2767" spans="14:16" x14ac:dyDescent="0.3">
      <c r="N2767" t="s">
        <v>45</v>
      </c>
      <c r="O2767">
        <v>603</v>
      </c>
      <c r="P2767">
        <v>1</v>
      </c>
    </row>
    <row r="2768" spans="14:16" x14ac:dyDescent="0.3">
      <c r="N2768" t="s">
        <v>45</v>
      </c>
      <c r="O2768">
        <v>669</v>
      </c>
      <c r="P2768">
        <v>1</v>
      </c>
    </row>
    <row r="2769" spans="14:16" x14ac:dyDescent="0.3">
      <c r="N2769" t="s">
        <v>45</v>
      </c>
      <c r="O2769">
        <v>669</v>
      </c>
      <c r="P2769">
        <v>1</v>
      </c>
    </row>
    <row r="2770" spans="14:16" x14ac:dyDescent="0.3">
      <c r="N2770" t="s">
        <v>45</v>
      </c>
      <c r="O2770">
        <v>303</v>
      </c>
      <c r="P2770">
        <v>1</v>
      </c>
    </row>
    <row r="2771" spans="14:16" x14ac:dyDescent="0.3">
      <c r="N2771" t="s">
        <v>45</v>
      </c>
      <c r="O2771">
        <v>426</v>
      </c>
      <c r="P2771">
        <v>1</v>
      </c>
    </row>
    <row r="2772" spans="14:16" x14ac:dyDescent="0.3">
      <c r="N2772" t="s">
        <v>45</v>
      </c>
      <c r="O2772">
        <v>426</v>
      </c>
      <c r="P2772">
        <v>1</v>
      </c>
    </row>
    <row r="2773" spans="14:16" x14ac:dyDescent="0.3">
      <c r="N2773" t="s">
        <v>45</v>
      </c>
      <c r="O2773">
        <v>426</v>
      </c>
      <c r="P2773">
        <v>1</v>
      </c>
    </row>
    <row r="2774" spans="14:16" x14ac:dyDescent="0.3">
      <c r="N2774" t="s">
        <v>45</v>
      </c>
      <c r="O2774">
        <v>688</v>
      </c>
      <c r="P2774">
        <v>1</v>
      </c>
    </row>
    <row r="2775" spans="14:16" x14ac:dyDescent="0.3">
      <c r="N2775" t="s">
        <v>45</v>
      </c>
      <c r="O2775">
        <v>1068</v>
      </c>
      <c r="P2775">
        <v>1</v>
      </c>
    </row>
    <row r="2776" spans="14:16" x14ac:dyDescent="0.3">
      <c r="N2776" t="s">
        <v>45</v>
      </c>
      <c r="O2776">
        <v>616</v>
      </c>
      <c r="P2776">
        <v>1</v>
      </c>
    </row>
    <row r="2777" spans="14:16" x14ac:dyDescent="0.3">
      <c r="N2777" t="s">
        <v>45</v>
      </c>
      <c r="O2777">
        <v>616</v>
      </c>
      <c r="P2777">
        <v>1</v>
      </c>
    </row>
    <row r="2778" spans="14:16" x14ac:dyDescent="0.3">
      <c r="N2778" t="s">
        <v>45</v>
      </c>
      <c r="O2778">
        <v>652</v>
      </c>
      <c r="P2778">
        <v>1</v>
      </c>
    </row>
    <row r="2779" spans="14:16" x14ac:dyDescent="0.3">
      <c r="N2779" t="s">
        <v>45</v>
      </c>
      <c r="O2779">
        <v>836</v>
      </c>
      <c r="P2779">
        <v>1</v>
      </c>
    </row>
    <row r="2780" spans="14:16" x14ac:dyDescent="0.3">
      <c r="N2780" t="s">
        <v>45</v>
      </c>
      <c r="O2780">
        <v>140</v>
      </c>
      <c r="P2780">
        <v>1</v>
      </c>
    </row>
    <row r="2781" spans="14:16" x14ac:dyDescent="0.3">
      <c r="N2781" t="s">
        <v>45</v>
      </c>
      <c r="O2781">
        <v>392</v>
      </c>
      <c r="P2781">
        <v>1</v>
      </c>
    </row>
    <row r="2782" spans="14:16" x14ac:dyDescent="0.3">
      <c r="N2782" t="s">
        <v>45</v>
      </c>
      <c r="O2782">
        <v>392</v>
      </c>
      <c r="P2782">
        <v>1</v>
      </c>
    </row>
    <row r="2783" spans="14:16" x14ac:dyDescent="0.3">
      <c r="N2783" t="s">
        <v>45</v>
      </c>
      <c r="O2783">
        <v>392</v>
      </c>
      <c r="P2783">
        <v>1</v>
      </c>
    </row>
    <row r="2784" spans="14:16" x14ac:dyDescent="0.3">
      <c r="N2784" t="s">
        <v>45</v>
      </c>
      <c r="O2784">
        <v>644</v>
      </c>
      <c r="P2784">
        <v>1</v>
      </c>
    </row>
    <row r="2785" spans="14:16" x14ac:dyDescent="0.3">
      <c r="N2785" t="s">
        <v>45</v>
      </c>
      <c r="O2785">
        <v>987</v>
      </c>
      <c r="P2785">
        <v>1</v>
      </c>
    </row>
    <row r="2786" spans="14:16" x14ac:dyDescent="0.3">
      <c r="N2786" t="s">
        <v>45</v>
      </c>
      <c r="O2786">
        <v>358</v>
      </c>
      <c r="P2786">
        <v>1</v>
      </c>
    </row>
    <row r="2787" spans="14:16" x14ac:dyDescent="0.3">
      <c r="N2787" t="s">
        <v>45</v>
      </c>
      <c r="O2787">
        <v>358</v>
      </c>
      <c r="P2787">
        <v>1</v>
      </c>
    </row>
    <row r="2788" spans="14:16" x14ac:dyDescent="0.3">
      <c r="N2788" t="s">
        <v>45</v>
      </c>
      <c r="O2788">
        <v>358</v>
      </c>
      <c r="P2788">
        <v>1</v>
      </c>
    </row>
    <row r="2789" spans="14:16" x14ac:dyDescent="0.3">
      <c r="N2789" t="s">
        <v>45</v>
      </c>
      <c r="O2789">
        <v>358</v>
      </c>
      <c r="P2789">
        <v>1</v>
      </c>
    </row>
    <row r="2790" spans="14:16" x14ac:dyDescent="0.3">
      <c r="N2790" t="s">
        <v>45</v>
      </c>
      <c r="O2790">
        <v>675</v>
      </c>
      <c r="P2790">
        <v>1</v>
      </c>
    </row>
    <row r="2791" spans="14:16" x14ac:dyDescent="0.3">
      <c r="N2791" t="s">
        <v>45</v>
      </c>
      <c r="O2791">
        <v>685</v>
      </c>
      <c r="P2791">
        <v>1</v>
      </c>
    </row>
    <row r="2792" spans="14:16" x14ac:dyDescent="0.3">
      <c r="N2792" t="s">
        <v>45</v>
      </c>
      <c r="O2792">
        <v>388</v>
      </c>
      <c r="P2792">
        <v>1</v>
      </c>
    </row>
    <row r="2793" spans="14:16" x14ac:dyDescent="0.3">
      <c r="N2793" t="s">
        <v>45</v>
      </c>
      <c r="O2793">
        <v>665</v>
      </c>
      <c r="P2793">
        <v>1</v>
      </c>
    </row>
    <row r="2794" spans="14:16" x14ac:dyDescent="0.3">
      <c r="N2794" t="s">
        <v>45</v>
      </c>
      <c r="O2794">
        <v>1011</v>
      </c>
      <c r="P2794">
        <v>1</v>
      </c>
    </row>
    <row r="2795" spans="14:16" x14ac:dyDescent="0.3">
      <c r="N2795" t="s">
        <v>45</v>
      </c>
      <c r="O2795">
        <v>594</v>
      </c>
      <c r="P2795">
        <v>1</v>
      </c>
    </row>
    <row r="2796" spans="14:16" x14ac:dyDescent="0.3">
      <c r="N2796" t="s">
        <v>45</v>
      </c>
      <c r="O2796">
        <v>822</v>
      </c>
      <c r="P2796">
        <v>1</v>
      </c>
    </row>
    <row r="2797" spans="14:16" x14ac:dyDescent="0.3">
      <c r="N2797" t="s">
        <v>45</v>
      </c>
      <c r="O2797">
        <v>106</v>
      </c>
      <c r="P2797">
        <v>1</v>
      </c>
    </row>
    <row r="2798" spans="14:16" x14ac:dyDescent="0.3">
      <c r="N2798" t="s">
        <v>45</v>
      </c>
      <c r="O2798">
        <v>150</v>
      </c>
      <c r="P2798">
        <v>1</v>
      </c>
    </row>
    <row r="2799" spans="14:16" x14ac:dyDescent="0.3">
      <c r="N2799" t="s">
        <v>45</v>
      </c>
      <c r="O2799">
        <v>110</v>
      </c>
      <c r="P2799">
        <v>1</v>
      </c>
    </row>
    <row r="2800" spans="14:16" x14ac:dyDescent="0.3">
      <c r="N2800" t="s">
        <v>45</v>
      </c>
      <c r="O2800">
        <v>50</v>
      </c>
      <c r="P2800">
        <v>1</v>
      </c>
    </row>
    <row r="2801" spans="14:16" x14ac:dyDescent="0.3">
      <c r="N2801" t="s">
        <v>45</v>
      </c>
      <c r="O2801">
        <v>360</v>
      </c>
      <c r="P2801">
        <v>1</v>
      </c>
    </row>
    <row r="2802" spans="14:16" x14ac:dyDescent="0.3">
      <c r="N2802" t="s">
        <v>45</v>
      </c>
      <c r="O2802">
        <v>360</v>
      </c>
      <c r="P2802">
        <v>1</v>
      </c>
    </row>
    <row r="2803" spans="14:16" x14ac:dyDescent="0.3">
      <c r="N2803" t="s">
        <v>45</v>
      </c>
      <c r="O2803">
        <v>240</v>
      </c>
      <c r="P2803">
        <v>1</v>
      </c>
    </row>
    <row r="2804" spans="14:16" x14ac:dyDescent="0.3">
      <c r="N2804" t="s">
        <v>45</v>
      </c>
      <c r="O2804">
        <v>770</v>
      </c>
      <c r="P2804">
        <v>1</v>
      </c>
    </row>
    <row r="2805" spans="14:16" x14ac:dyDescent="0.3">
      <c r="N2805" t="s">
        <v>45</v>
      </c>
      <c r="O2805">
        <v>733</v>
      </c>
      <c r="P2805">
        <v>1</v>
      </c>
    </row>
    <row r="2806" spans="14:16" x14ac:dyDescent="0.3">
      <c r="N2806" t="s">
        <v>45</v>
      </c>
      <c r="O2806">
        <v>477</v>
      </c>
      <c r="P2806">
        <v>1</v>
      </c>
    </row>
    <row r="2807" spans="14:16" x14ac:dyDescent="0.3">
      <c r="N2807" t="s">
        <v>46</v>
      </c>
      <c r="O2807">
        <v>247</v>
      </c>
      <c r="P2807">
        <v>1</v>
      </c>
    </row>
    <row r="2808" spans="14:16" x14ac:dyDescent="0.3">
      <c r="N2808" t="s">
        <v>46</v>
      </c>
      <c r="O2808">
        <v>893</v>
      </c>
      <c r="P2808">
        <v>1</v>
      </c>
    </row>
    <row r="2809" spans="14:16" x14ac:dyDescent="0.3">
      <c r="N2809" t="s">
        <v>46</v>
      </c>
      <c r="O2809">
        <v>96</v>
      </c>
      <c r="P2809">
        <v>1</v>
      </c>
    </row>
    <row r="2810" spans="14:16" x14ac:dyDescent="0.3">
      <c r="N2810" t="s">
        <v>46</v>
      </c>
      <c r="O2810">
        <v>67</v>
      </c>
      <c r="P2810">
        <v>1</v>
      </c>
    </row>
    <row r="2811" spans="14:16" x14ac:dyDescent="0.3">
      <c r="N2811" t="s">
        <v>46</v>
      </c>
      <c r="O2811">
        <v>154</v>
      </c>
      <c r="P2811">
        <v>1</v>
      </c>
    </row>
    <row r="2812" spans="14:16" x14ac:dyDescent="0.3">
      <c r="N2812" t="s">
        <v>46</v>
      </c>
      <c r="O2812">
        <v>528</v>
      </c>
      <c r="P2812">
        <v>1</v>
      </c>
    </row>
    <row r="2813" spans="14:16" x14ac:dyDescent="0.3">
      <c r="N2813" t="s">
        <v>46</v>
      </c>
      <c r="O2813">
        <v>630</v>
      </c>
      <c r="P2813">
        <v>1</v>
      </c>
    </row>
    <row r="2814" spans="14:16" x14ac:dyDescent="0.3">
      <c r="N2814" t="s">
        <v>46</v>
      </c>
      <c r="O2814">
        <v>561</v>
      </c>
      <c r="P2814">
        <v>1</v>
      </c>
    </row>
    <row r="2815" spans="14:16" x14ac:dyDescent="0.3">
      <c r="N2815" t="s">
        <v>46</v>
      </c>
      <c r="O2815">
        <v>388</v>
      </c>
      <c r="P2815">
        <v>1</v>
      </c>
    </row>
    <row r="2816" spans="14:16" x14ac:dyDescent="0.3">
      <c r="N2816" t="s">
        <v>46</v>
      </c>
      <c r="O2816">
        <v>130</v>
      </c>
      <c r="P2816">
        <v>1</v>
      </c>
    </row>
    <row r="2817" spans="14:16" x14ac:dyDescent="0.3">
      <c r="N2817" t="s">
        <v>46</v>
      </c>
      <c r="O2817">
        <v>1225</v>
      </c>
      <c r="P2817">
        <v>1</v>
      </c>
    </row>
    <row r="2818" spans="14:16" x14ac:dyDescent="0.3">
      <c r="N2818" t="s">
        <v>46</v>
      </c>
      <c r="O2818">
        <v>688</v>
      </c>
      <c r="P2818">
        <v>1</v>
      </c>
    </row>
    <row r="2819" spans="14:16" x14ac:dyDescent="0.3">
      <c r="N2819" t="s">
        <v>46</v>
      </c>
      <c r="O2819">
        <v>688</v>
      </c>
      <c r="P2819">
        <v>1</v>
      </c>
    </row>
    <row r="2820" spans="14:16" x14ac:dyDescent="0.3">
      <c r="N2820" t="s">
        <v>46</v>
      </c>
      <c r="O2820">
        <v>635</v>
      </c>
      <c r="P2820">
        <v>1</v>
      </c>
    </row>
    <row r="2821" spans="14:16" x14ac:dyDescent="0.3">
      <c r="N2821" t="s">
        <v>46</v>
      </c>
      <c r="O2821">
        <v>518</v>
      </c>
      <c r="P2821">
        <v>1</v>
      </c>
    </row>
    <row r="2822" spans="14:16" x14ac:dyDescent="0.3">
      <c r="N2822" t="s">
        <v>46</v>
      </c>
      <c r="O2822">
        <v>521</v>
      </c>
      <c r="P2822">
        <v>1</v>
      </c>
    </row>
    <row r="2823" spans="14:16" x14ac:dyDescent="0.3">
      <c r="N2823" t="s">
        <v>46</v>
      </c>
      <c r="O2823">
        <v>258</v>
      </c>
      <c r="P2823">
        <v>1</v>
      </c>
    </row>
    <row r="2824" spans="14:16" x14ac:dyDescent="0.3">
      <c r="N2824" t="s">
        <v>46</v>
      </c>
      <c r="O2824">
        <v>82</v>
      </c>
      <c r="P2824">
        <v>1</v>
      </c>
    </row>
    <row r="2825" spans="14:16" x14ac:dyDescent="0.3">
      <c r="N2825" t="s">
        <v>46</v>
      </c>
      <c r="O2825">
        <v>604</v>
      </c>
      <c r="P2825">
        <v>1</v>
      </c>
    </row>
    <row r="2826" spans="14:16" x14ac:dyDescent="0.3">
      <c r="N2826" t="s">
        <v>46</v>
      </c>
      <c r="O2826">
        <v>622</v>
      </c>
      <c r="P2826">
        <v>1</v>
      </c>
    </row>
    <row r="2827" spans="14:16" x14ac:dyDescent="0.3">
      <c r="N2827" t="s">
        <v>46</v>
      </c>
      <c r="O2827">
        <v>154</v>
      </c>
      <c r="P2827">
        <v>1</v>
      </c>
    </row>
    <row r="2828" spans="14:16" x14ac:dyDescent="0.3">
      <c r="N2828" t="s">
        <v>46</v>
      </c>
      <c r="O2828">
        <v>169</v>
      </c>
      <c r="P2828">
        <v>1</v>
      </c>
    </row>
    <row r="2829" spans="14:16" x14ac:dyDescent="0.3">
      <c r="N2829" t="s">
        <v>46</v>
      </c>
      <c r="O2829">
        <v>220</v>
      </c>
      <c r="P2829">
        <v>1</v>
      </c>
    </row>
    <row r="2830" spans="14:16" x14ac:dyDescent="0.3">
      <c r="N2830" t="s">
        <v>46</v>
      </c>
      <c r="O2830">
        <v>120</v>
      </c>
      <c r="P2830">
        <v>1</v>
      </c>
    </row>
    <row r="2831" spans="14:16" x14ac:dyDescent="0.3">
      <c r="N2831" t="s">
        <v>46</v>
      </c>
      <c r="O2831">
        <v>416</v>
      </c>
      <c r="P2831">
        <v>1</v>
      </c>
    </row>
    <row r="2832" spans="14:16" x14ac:dyDescent="0.3">
      <c r="N2832" t="s">
        <v>46</v>
      </c>
      <c r="O2832">
        <v>750</v>
      </c>
      <c r="P2832">
        <v>1</v>
      </c>
    </row>
    <row r="2833" spans="14:16" x14ac:dyDescent="0.3">
      <c r="N2833" t="s">
        <v>46</v>
      </c>
      <c r="O2833">
        <v>368</v>
      </c>
      <c r="P2833">
        <v>1</v>
      </c>
    </row>
    <row r="2834" spans="14:16" x14ac:dyDescent="0.3">
      <c r="N2834" t="s">
        <v>46</v>
      </c>
      <c r="O2834">
        <v>368</v>
      </c>
      <c r="P2834">
        <v>1</v>
      </c>
    </row>
    <row r="2835" spans="14:16" x14ac:dyDescent="0.3">
      <c r="N2835" t="s">
        <v>46</v>
      </c>
      <c r="O2835">
        <v>733</v>
      </c>
      <c r="P2835">
        <v>1</v>
      </c>
    </row>
    <row r="2836" spans="14:16" x14ac:dyDescent="0.3">
      <c r="N2836" t="s">
        <v>47</v>
      </c>
      <c r="O2836">
        <v>550</v>
      </c>
      <c r="P2836">
        <v>1</v>
      </c>
    </row>
    <row r="2837" spans="14:16" x14ac:dyDescent="0.3">
      <c r="N2837" t="s">
        <v>47</v>
      </c>
      <c r="O2837">
        <v>117</v>
      </c>
      <c r="P2837">
        <v>1</v>
      </c>
    </row>
    <row r="2838" spans="14:16" x14ac:dyDescent="0.3">
      <c r="N2838" t="s">
        <v>47</v>
      </c>
      <c r="O2838">
        <v>595</v>
      </c>
      <c r="P2838">
        <v>1</v>
      </c>
    </row>
    <row r="2839" spans="14:16" x14ac:dyDescent="0.3">
      <c r="N2839" t="s">
        <v>47</v>
      </c>
      <c r="O2839">
        <v>733</v>
      </c>
      <c r="P2839">
        <v>1</v>
      </c>
    </row>
    <row r="2840" spans="14:16" x14ac:dyDescent="0.3">
      <c r="N2840" t="s">
        <v>47</v>
      </c>
      <c r="O2840">
        <v>733</v>
      </c>
      <c r="P2840">
        <v>1</v>
      </c>
    </row>
    <row r="2841" spans="14:16" x14ac:dyDescent="0.3">
      <c r="N2841" t="s">
        <v>47</v>
      </c>
      <c r="O2841">
        <v>557</v>
      </c>
      <c r="P2841">
        <v>1</v>
      </c>
    </row>
    <row r="2842" spans="14:16" x14ac:dyDescent="0.3">
      <c r="N2842" t="s">
        <v>47</v>
      </c>
      <c r="O2842">
        <v>640</v>
      </c>
      <c r="P2842">
        <v>1</v>
      </c>
    </row>
    <row r="2843" spans="14:16" x14ac:dyDescent="0.3">
      <c r="N2843" t="s">
        <v>47</v>
      </c>
      <c r="O2843">
        <v>650</v>
      </c>
      <c r="P2843">
        <v>1</v>
      </c>
    </row>
    <row r="2844" spans="14:16" x14ac:dyDescent="0.3">
      <c r="N2844" t="s">
        <v>47</v>
      </c>
      <c r="O2844">
        <v>518</v>
      </c>
      <c r="P2844">
        <v>1</v>
      </c>
    </row>
    <row r="2845" spans="14:16" x14ac:dyDescent="0.3">
      <c r="N2845" t="s">
        <v>47</v>
      </c>
      <c r="O2845">
        <v>678</v>
      </c>
      <c r="P2845">
        <v>1</v>
      </c>
    </row>
    <row r="2846" spans="14:16" x14ac:dyDescent="0.3">
      <c r="N2846" t="s">
        <v>47</v>
      </c>
      <c r="O2846">
        <v>678</v>
      </c>
      <c r="P2846">
        <v>1</v>
      </c>
    </row>
    <row r="2847" spans="14:16" x14ac:dyDescent="0.3">
      <c r="N2847" t="s">
        <v>47</v>
      </c>
      <c r="O2847">
        <v>851</v>
      </c>
      <c r="P2847">
        <v>1</v>
      </c>
    </row>
    <row r="2848" spans="14:16" x14ac:dyDescent="0.3">
      <c r="N2848" t="s">
        <v>47</v>
      </c>
      <c r="O2848">
        <v>290</v>
      </c>
      <c r="P2848">
        <v>1</v>
      </c>
    </row>
    <row r="2849" spans="14:16" x14ac:dyDescent="0.3">
      <c r="N2849" t="s">
        <v>47</v>
      </c>
      <c r="O2849">
        <v>301</v>
      </c>
      <c r="P2849">
        <v>1</v>
      </c>
    </row>
    <row r="2850" spans="14:16" x14ac:dyDescent="0.3">
      <c r="N2850" t="s">
        <v>47</v>
      </c>
      <c r="O2850">
        <v>664</v>
      </c>
      <c r="P2850">
        <v>1</v>
      </c>
    </row>
    <row r="2851" spans="14:16" x14ac:dyDescent="0.3">
      <c r="N2851" t="s">
        <v>47</v>
      </c>
      <c r="O2851">
        <v>388</v>
      </c>
      <c r="P2851">
        <v>1</v>
      </c>
    </row>
    <row r="2852" spans="14:16" x14ac:dyDescent="0.3">
      <c r="N2852" t="s">
        <v>47</v>
      </c>
      <c r="O2852">
        <v>435</v>
      </c>
      <c r="P2852">
        <v>1</v>
      </c>
    </row>
    <row r="2853" spans="14:16" x14ac:dyDescent="0.3">
      <c r="N2853" t="s">
        <v>47</v>
      </c>
      <c r="O2853">
        <v>850</v>
      </c>
      <c r="P2853">
        <v>1</v>
      </c>
    </row>
    <row r="2854" spans="14:16" x14ac:dyDescent="0.3">
      <c r="N2854" t="s">
        <v>47</v>
      </c>
      <c r="O2854">
        <v>113.8</v>
      </c>
      <c r="P2854">
        <v>1</v>
      </c>
    </row>
    <row r="2855" spans="14:16" x14ac:dyDescent="0.3">
      <c r="N2855" t="s">
        <v>47</v>
      </c>
      <c r="O2855">
        <v>226</v>
      </c>
      <c r="P2855">
        <v>1</v>
      </c>
    </row>
    <row r="2856" spans="14:16" x14ac:dyDescent="0.3">
      <c r="N2856" t="s">
        <v>47</v>
      </c>
      <c r="O2856">
        <v>55</v>
      </c>
      <c r="P2856">
        <v>1</v>
      </c>
    </row>
    <row r="2857" spans="14:16" x14ac:dyDescent="0.3">
      <c r="N2857" t="s">
        <v>47</v>
      </c>
      <c r="O2857">
        <v>64</v>
      </c>
      <c r="P2857">
        <v>1</v>
      </c>
    </row>
    <row r="2858" spans="14:16" x14ac:dyDescent="0.3">
      <c r="N2858" t="s">
        <v>48</v>
      </c>
      <c r="O2858">
        <v>679</v>
      </c>
      <c r="P2858">
        <v>1</v>
      </c>
    </row>
    <row r="2859" spans="14:16" x14ac:dyDescent="0.3">
      <c r="N2859" t="s">
        <v>48</v>
      </c>
      <c r="O2859">
        <v>260</v>
      </c>
      <c r="P2859">
        <v>1</v>
      </c>
    </row>
    <row r="2860" spans="14:16" x14ac:dyDescent="0.3">
      <c r="N2860" t="s">
        <v>48</v>
      </c>
      <c r="O2860">
        <v>611</v>
      </c>
      <c r="P2860">
        <v>1</v>
      </c>
    </row>
    <row r="2861" spans="14:16" x14ac:dyDescent="0.3">
      <c r="N2861" t="s">
        <v>48</v>
      </c>
      <c r="O2861">
        <v>657</v>
      </c>
      <c r="P2861">
        <v>1</v>
      </c>
    </row>
    <row r="2862" spans="14:16" x14ac:dyDescent="0.3">
      <c r="N2862" t="s">
        <v>48</v>
      </c>
      <c r="O2862">
        <v>483</v>
      </c>
      <c r="P2862">
        <v>1</v>
      </c>
    </row>
    <row r="2863" spans="14:16" x14ac:dyDescent="0.3">
      <c r="N2863" t="s">
        <v>48</v>
      </c>
      <c r="O2863">
        <v>279</v>
      </c>
      <c r="P2863">
        <v>1</v>
      </c>
    </row>
    <row r="2864" spans="14:16" x14ac:dyDescent="0.3">
      <c r="N2864" t="s">
        <v>48</v>
      </c>
      <c r="O2864">
        <v>165</v>
      </c>
      <c r="P2864">
        <v>1</v>
      </c>
    </row>
    <row r="2865" spans="14:16" x14ac:dyDescent="0.3">
      <c r="N2865" t="s">
        <v>48</v>
      </c>
      <c r="O2865">
        <v>1224</v>
      </c>
      <c r="P2865">
        <v>1</v>
      </c>
    </row>
    <row r="2866" spans="14:16" x14ac:dyDescent="0.3">
      <c r="N2866" t="s">
        <v>48</v>
      </c>
      <c r="O2866">
        <v>330</v>
      </c>
      <c r="P2866">
        <v>1</v>
      </c>
    </row>
    <row r="2867" spans="14:16" x14ac:dyDescent="0.3">
      <c r="N2867" t="s">
        <v>48</v>
      </c>
      <c r="O2867">
        <v>664</v>
      </c>
      <c r="P2867">
        <v>1</v>
      </c>
    </row>
    <row r="2868" spans="14:16" x14ac:dyDescent="0.3">
      <c r="N2868" t="s">
        <v>48</v>
      </c>
      <c r="O2868">
        <v>740</v>
      </c>
      <c r="P2868">
        <v>1</v>
      </c>
    </row>
    <row r="2869" spans="14:16" x14ac:dyDescent="0.3">
      <c r="N2869" t="s">
        <v>48</v>
      </c>
      <c r="O2869">
        <v>500</v>
      </c>
      <c r="P2869">
        <v>1</v>
      </c>
    </row>
    <row r="2870" spans="14:16" x14ac:dyDescent="0.3">
      <c r="N2870" t="s">
        <v>48</v>
      </c>
      <c r="O2870">
        <v>190</v>
      </c>
      <c r="P2870">
        <v>1</v>
      </c>
    </row>
    <row r="2871" spans="14:16" x14ac:dyDescent="0.3">
      <c r="N2871" t="s">
        <v>48</v>
      </c>
      <c r="O2871">
        <v>500</v>
      </c>
      <c r="P2871">
        <v>1</v>
      </c>
    </row>
    <row r="2872" spans="14:16" x14ac:dyDescent="0.3">
      <c r="N2872" t="s">
        <v>48</v>
      </c>
      <c r="O2872">
        <v>734</v>
      </c>
      <c r="P2872">
        <v>1</v>
      </c>
    </row>
    <row r="2873" spans="14:16" x14ac:dyDescent="0.3">
      <c r="N2873" t="s">
        <v>48</v>
      </c>
      <c r="O2873">
        <v>160</v>
      </c>
      <c r="P2873">
        <v>1</v>
      </c>
    </row>
    <row r="2874" spans="14:16" x14ac:dyDescent="0.3">
      <c r="N2874" t="s">
        <v>48</v>
      </c>
      <c r="O2874">
        <v>473</v>
      </c>
      <c r="P2874">
        <v>1</v>
      </c>
    </row>
    <row r="2875" spans="14:16" x14ac:dyDescent="0.3">
      <c r="N2875" t="s">
        <v>49</v>
      </c>
      <c r="O2875">
        <v>1038</v>
      </c>
      <c r="P2875">
        <v>1</v>
      </c>
    </row>
    <row r="2876" spans="14:16" x14ac:dyDescent="0.3">
      <c r="N2876" t="s">
        <v>49</v>
      </c>
      <c r="O2876">
        <v>715</v>
      </c>
      <c r="P2876">
        <v>1</v>
      </c>
    </row>
    <row r="2877" spans="14:16" x14ac:dyDescent="0.3">
      <c r="N2877" t="s">
        <v>49</v>
      </c>
      <c r="O2877">
        <v>688</v>
      </c>
      <c r="P2877">
        <v>1</v>
      </c>
    </row>
    <row r="2878" spans="14:16" x14ac:dyDescent="0.3">
      <c r="N2878" t="s">
        <v>49</v>
      </c>
      <c r="O2878">
        <v>644</v>
      </c>
      <c r="P2878">
        <v>1</v>
      </c>
    </row>
    <row r="2879" spans="14:16" x14ac:dyDescent="0.3">
      <c r="N2879" t="s">
        <v>49</v>
      </c>
      <c r="O2879">
        <v>682</v>
      </c>
      <c r="P2879">
        <v>1</v>
      </c>
    </row>
    <row r="2880" spans="14:16" x14ac:dyDescent="0.3">
      <c r="N2880" t="s">
        <v>49</v>
      </c>
      <c r="O2880">
        <v>319</v>
      </c>
      <c r="P2880">
        <v>1</v>
      </c>
    </row>
    <row r="2881" spans="14:16" x14ac:dyDescent="0.3">
      <c r="N2881" t="s">
        <v>49</v>
      </c>
      <c r="O2881">
        <v>604</v>
      </c>
      <c r="P2881">
        <v>1</v>
      </c>
    </row>
    <row r="2882" spans="14:16" x14ac:dyDescent="0.3">
      <c r="N2882" t="s">
        <v>49</v>
      </c>
      <c r="O2882">
        <v>623</v>
      </c>
      <c r="P2882">
        <v>1</v>
      </c>
    </row>
    <row r="2883" spans="14:16" x14ac:dyDescent="0.3">
      <c r="N2883" t="s">
        <v>49</v>
      </c>
      <c r="O2883">
        <v>411</v>
      </c>
      <c r="P2883">
        <v>1</v>
      </c>
    </row>
    <row r="2884" spans="14:16" x14ac:dyDescent="0.3">
      <c r="N2884" t="s">
        <v>49</v>
      </c>
      <c r="O2884">
        <v>110</v>
      </c>
      <c r="P2884">
        <v>1</v>
      </c>
    </row>
    <row r="2885" spans="14:16" x14ac:dyDescent="0.3">
      <c r="N2885" t="s">
        <v>49</v>
      </c>
      <c r="O2885">
        <v>92</v>
      </c>
      <c r="P2885">
        <v>1</v>
      </c>
    </row>
    <row r="2886" spans="14:16" x14ac:dyDescent="0.3">
      <c r="N2886" t="s">
        <v>49</v>
      </c>
      <c r="O2886">
        <v>124</v>
      </c>
      <c r="P2886">
        <v>1</v>
      </c>
    </row>
    <row r="2887" spans="14:16" x14ac:dyDescent="0.3">
      <c r="N2887" t="s">
        <v>49</v>
      </c>
      <c r="O2887">
        <v>478</v>
      </c>
      <c r="P2887">
        <v>1</v>
      </c>
    </row>
    <row r="2888" spans="14:16" x14ac:dyDescent="0.3">
      <c r="N2888" t="s">
        <v>49</v>
      </c>
      <c r="O2888">
        <v>478</v>
      </c>
      <c r="P2888">
        <v>1</v>
      </c>
    </row>
    <row r="2889" spans="14:16" x14ac:dyDescent="0.3">
      <c r="N2889" t="s">
        <v>49</v>
      </c>
      <c r="O2889">
        <v>474</v>
      </c>
      <c r="P2889">
        <v>1</v>
      </c>
    </row>
    <row r="2890" spans="14:16" x14ac:dyDescent="0.3">
      <c r="N2890" t="s">
        <v>49</v>
      </c>
      <c r="O2890">
        <v>507</v>
      </c>
      <c r="P2890">
        <v>1</v>
      </c>
    </row>
    <row r="2891" spans="14:16" x14ac:dyDescent="0.3">
      <c r="N2891" t="s">
        <v>49</v>
      </c>
      <c r="O2891">
        <v>423.7</v>
      </c>
      <c r="P2891">
        <v>1</v>
      </c>
    </row>
    <row r="2892" spans="14:16" x14ac:dyDescent="0.3">
      <c r="N2892" t="s">
        <v>49</v>
      </c>
      <c r="O2892">
        <v>423.7</v>
      </c>
      <c r="P2892">
        <v>1</v>
      </c>
    </row>
    <row r="2893" spans="14:16" x14ac:dyDescent="0.3">
      <c r="N2893" t="s">
        <v>49</v>
      </c>
      <c r="O2893">
        <v>500</v>
      </c>
      <c r="P2893">
        <v>1</v>
      </c>
    </row>
    <row r="2894" spans="14:16" x14ac:dyDescent="0.3">
      <c r="N2894" t="s">
        <v>49</v>
      </c>
      <c r="O2894">
        <v>100</v>
      </c>
      <c r="P2894">
        <v>1</v>
      </c>
    </row>
    <row r="2895" spans="14:16" x14ac:dyDescent="0.3">
      <c r="N2895" t="s">
        <v>49</v>
      </c>
      <c r="O2895">
        <v>400</v>
      </c>
      <c r="P2895">
        <v>1</v>
      </c>
    </row>
    <row r="2896" spans="14:16" x14ac:dyDescent="0.3">
      <c r="N2896" t="s">
        <v>49</v>
      </c>
      <c r="O2896">
        <v>400</v>
      </c>
      <c r="P2896">
        <v>1</v>
      </c>
    </row>
    <row r="2897" spans="14:16" x14ac:dyDescent="0.3">
      <c r="N2897" t="s">
        <v>49</v>
      </c>
      <c r="O2897">
        <v>400</v>
      </c>
      <c r="P2897">
        <v>1</v>
      </c>
    </row>
    <row r="2898" spans="14:16" x14ac:dyDescent="0.3">
      <c r="N2898" t="s">
        <v>49</v>
      </c>
      <c r="O2898">
        <v>400</v>
      </c>
      <c r="P2898">
        <v>1</v>
      </c>
    </row>
    <row r="2899" spans="14:16" x14ac:dyDescent="0.3">
      <c r="N2899" t="s">
        <v>49</v>
      </c>
      <c r="O2899">
        <v>150</v>
      </c>
      <c r="P2899">
        <v>1</v>
      </c>
    </row>
    <row r="2900" spans="14:16" x14ac:dyDescent="0.3">
      <c r="N2900" t="s">
        <v>49</v>
      </c>
      <c r="O2900">
        <v>710</v>
      </c>
      <c r="P2900">
        <v>1</v>
      </c>
    </row>
    <row r="2901" spans="14:16" x14ac:dyDescent="0.3">
      <c r="N2901" t="s">
        <v>49</v>
      </c>
      <c r="O2901">
        <v>113</v>
      </c>
      <c r="P2901">
        <v>1</v>
      </c>
    </row>
    <row r="2902" spans="14:16" x14ac:dyDescent="0.3">
      <c r="N2902" t="s">
        <v>49</v>
      </c>
      <c r="O2902">
        <v>734</v>
      </c>
      <c r="P2902">
        <v>1</v>
      </c>
    </row>
    <row r="2903" spans="14:16" x14ac:dyDescent="0.3">
      <c r="N2903" t="s">
        <v>49</v>
      </c>
      <c r="O2903">
        <v>700</v>
      </c>
      <c r="P2903">
        <v>1</v>
      </c>
    </row>
    <row r="2904" spans="14:16" x14ac:dyDescent="0.3">
      <c r="N2904" t="s">
        <v>49</v>
      </c>
      <c r="O2904">
        <v>700</v>
      </c>
      <c r="P2904">
        <v>1</v>
      </c>
    </row>
    <row r="2905" spans="14:16" x14ac:dyDescent="0.3">
      <c r="N2905" t="s">
        <v>49</v>
      </c>
      <c r="O2905">
        <v>183</v>
      </c>
      <c r="P2905">
        <v>1</v>
      </c>
    </row>
    <row r="2906" spans="14:16" x14ac:dyDescent="0.3">
      <c r="N2906" t="s">
        <v>49</v>
      </c>
      <c r="O2906">
        <v>750</v>
      </c>
      <c r="P2906">
        <v>1</v>
      </c>
    </row>
    <row r="2907" spans="14:16" x14ac:dyDescent="0.3">
      <c r="N2907" t="s">
        <v>49</v>
      </c>
      <c r="O2907">
        <v>750</v>
      </c>
      <c r="P2907">
        <v>1</v>
      </c>
    </row>
    <row r="2908" spans="14:16" x14ac:dyDescent="0.3">
      <c r="N2908" t="s">
        <v>50</v>
      </c>
      <c r="O2908">
        <v>875</v>
      </c>
      <c r="P2908">
        <v>1</v>
      </c>
    </row>
    <row r="2909" spans="14:16" x14ac:dyDescent="0.3">
      <c r="N2909" t="s">
        <v>50</v>
      </c>
      <c r="O2909">
        <v>550</v>
      </c>
      <c r="P2909">
        <v>1</v>
      </c>
    </row>
    <row r="2910" spans="14:16" x14ac:dyDescent="0.3">
      <c r="N2910" t="s">
        <v>50</v>
      </c>
      <c r="O2910">
        <v>292</v>
      </c>
      <c r="P2910">
        <v>1</v>
      </c>
    </row>
    <row r="2911" spans="14:16" x14ac:dyDescent="0.3">
      <c r="N2911" t="s">
        <v>50</v>
      </c>
      <c r="O2911">
        <v>292</v>
      </c>
      <c r="P2911">
        <v>1</v>
      </c>
    </row>
    <row r="2912" spans="14:16" x14ac:dyDescent="0.3">
      <c r="N2912" t="s">
        <v>50</v>
      </c>
      <c r="O2912">
        <v>349</v>
      </c>
      <c r="P2912">
        <v>1</v>
      </c>
    </row>
    <row r="2913" spans="14:16" x14ac:dyDescent="0.3">
      <c r="N2913" t="s">
        <v>50</v>
      </c>
      <c r="O2913">
        <v>536</v>
      </c>
      <c r="P2913">
        <v>1</v>
      </c>
    </row>
    <row r="2914" spans="14:16" x14ac:dyDescent="0.3">
      <c r="N2914" t="s">
        <v>50</v>
      </c>
      <c r="O2914">
        <v>620</v>
      </c>
      <c r="P2914">
        <v>1</v>
      </c>
    </row>
    <row r="2915" spans="14:16" x14ac:dyDescent="0.3">
      <c r="N2915" t="s">
        <v>50</v>
      </c>
      <c r="O2915">
        <v>689</v>
      </c>
      <c r="P2915">
        <v>1</v>
      </c>
    </row>
    <row r="2916" spans="14:16" x14ac:dyDescent="0.3">
      <c r="N2916" t="s">
        <v>50</v>
      </c>
      <c r="O2916">
        <v>1254</v>
      </c>
      <c r="P2916">
        <v>1</v>
      </c>
    </row>
    <row r="2917" spans="14:16" x14ac:dyDescent="0.3">
      <c r="N2917" t="s">
        <v>50</v>
      </c>
      <c r="O2917">
        <v>1421</v>
      </c>
      <c r="P2917">
        <v>1</v>
      </c>
    </row>
    <row r="2918" spans="14:16" x14ac:dyDescent="0.3">
      <c r="N2918" t="s">
        <v>50</v>
      </c>
      <c r="O2918">
        <v>1421</v>
      </c>
      <c r="P2918">
        <v>1</v>
      </c>
    </row>
    <row r="2919" spans="14:16" x14ac:dyDescent="0.3">
      <c r="N2919" t="s">
        <v>50</v>
      </c>
      <c r="O2919">
        <v>464</v>
      </c>
      <c r="P2919">
        <v>1</v>
      </c>
    </row>
    <row r="2920" spans="14:16" x14ac:dyDescent="0.3">
      <c r="N2920" t="s">
        <v>50</v>
      </c>
      <c r="O2920">
        <v>383</v>
      </c>
      <c r="P2920">
        <v>1</v>
      </c>
    </row>
    <row r="2921" spans="14:16" x14ac:dyDescent="0.3">
      <c r="N2921" t="s">
        <v>50</v>
      </c>
      <c r="O2921">
        <v>383</v>
      </c>
      <c r="P2921">
        <v>1</v>
      </c>
    </row>
    <row r="2922" spans="14:16" x14ac:dyDescent="0.3">
      <c r="N2922" t="s">
        <v>50</v>
      </c>
      <c r="O2922">
        <v>383</v>
      </c>
      <c r="P2922">
        <v>1</v>
      </c>
    </row>
    <row r="2923" spans="14:16" x14ac:dyDescent="0.3">
      <c r="N2923" t="s">
        <v>50</v>
      </c>
      <c r="O2923">
        <v>374</v>
      </c>
      <c r="P2923">
        <v>1</v>
      </c>
    </row>
    <row r="2924" spans="14:16" x14ac:dyDescent="0.3">
      <c r="N2924" t="s">
        <v>50</v>
      </c>
      <c r="O2924">
        <v>478</v>
      </c>
      <c r="P2924">
        <v>1</v>
      </c>
    </row>
    <row r="2925" spans="14:16" x14ac:dyDescent="0.3">
      <c r="N2925" t="s">
        <v>50</v>
      </c>
      <c r="O2925">
        <v>478</v>
      </c>
      <c r="P2925">
        <v>1</v>
      </c>
    </row>
    <row r="2926" spans="14:16" x14ac:dyDescent="0.3">
      <c r="N2926" t="s">
        <v>50</v>
      </c>
      <c r="O2926">
        <v>478</v>
      </c>
      <c r="P2926">
        <v>1</v>
      </c>
    </row>
    <row r="2927" spans="14:16" x14ac:dyDescent="0.3">
      <c r="N2927" t="s">
        <v>50</v>
      </c>
      <c r="O2927">
        <v>478</v>
      </c>
      <c r="P2927">
        <v>1</v>
      </c>
    </row>
    <row r="2928" spans="14:16" x14ac:dyDescent="0.3">
      <c r="N2928" t="s">
        <v>50</v>
      </c>
      <c r="O2928">
        <v>507</v>
      </c>
      <c r="P2928">
        <v>1</v>
      </c>
    </row>
    <row r="2929" spans="14:16" x14ac:dyDescent="0.3">
      <c r="N2929" t="s">
        <v>50</v>
      </c>
      <c r="O2929">
        <v>500</v>
      </c>
      <c r="P2929">
        <v>1</v>
      </c>
    </row>
    <row r="2930" spans="14:16" x14ac:dyDescent="0.3">
      <c r="N2930" t="s">
        <v>50</v>
      </c>
      <c r="O2930">
        <v>285</v>
      </c>
      <c r="P2930">
        <v>1</v>
      </c>
    </row>
    <row r="2931" spans="14:16" x14ac:dyDescent="0.3">
      <c r="N2931" t="s">
        <v>50</v>
      </c>
      <c r="O2931">
        <v>400</v>
      </c>
      <c r="P2931">
        <v>1</v>
      </c>
    </row>
    <row r="2932" spans="14:16" x14ac:dyDescent="0.3">
      <c r="N2932" t="s">
        <v>50</v>
      </c>
      <c r="O2932">
        <v>400</v>
      </c>
      <c r="P2932">
        <v>1</v>
      </c>
    </row>
    <row r="2933" spans="14:16" x14ac:dyDescent="0.3">
      <c r="N2933" t="s">
        <v>50</v>
      </c>
      <c r="O2933">
        <v>400</v>
      </c>
      <c r="P2933">
        <v>1</v>
      </c>
    </row>
    <row r="2934" spans="14:16" x14ac:dyDescent="0.3">
      <c r="N2934" t="s">
        <v>50</v>
      </c>
      <c r="O2934">
        <v>277</v>
      </c>
      <c r="P2934">
        <v>1</v>
      </c>
    </row>
    <row r="2935" spans="14:16" x14ac:dyDescent="0.3">
      <c r="N2935" t="s">
        <v>50</v>
      </c>
      <c r="O2935">
        <v>277</v>
      </c>
      <c r="P2935">
        <v>1</v>
      </c>
    </row>
    <row r="2936" spans="14:16" x14ac:dyDescent="0.3">
      <c r="N2936" t="s">
        <v>50</v>
      </c>
      <c r="O2936">
        <v>277.5</v>
      </c>
      <c r="P2936">
        <v>1</v>
      </c>
    </row>
    <row r="2937" spans="14:16" x14ac:dyDescent="0.3">
      <c r="N2937" t="s">
        <v>50</v>
      </c>
      <c r="O2937">
        <v>277.5</v>
      </c>
      <c r="P2937">
        <v>1</v>
      </c>
    </row>
    <row r="2938" spans="14:16" x14ac:dyDescent="0.3">
      <c r="N2938" t="s">
        <v>50</v>
      </c>
      <c r="O2938">
        <v>750</v>
      </c>
      <c r="P2938">
        <v>1</v>
      </c>
    </row>
    <row r="2939" spans="14:16" x14ac:dyDescent="0.3">
      <c r="N2939" t="s">
        <v>50</v>
      </c>
      <c r="O2939">
        <v>710</v>
      </c>
      <c r="P2939">
        <v>1</v>
      </c>
    </row>
    <row r="2940" spans="14:16" x14ac:dyDescent="0.3">
      <c r="N2940" t="s">
        <v>50</v>
      </c>
      <c r="O2940">
        <v>56</v>
      </c>
      <c r="P2940">
        <v>1</v>
      </c>
    </row>
    <row r="2941" spans="14:16" x14ac:dyDescent="0.3">
      <c r="N2941" t="s">
        <v>50</v>
      </c>
      <c r="O2941">
        <v>710</v>
      </c>
      <c r="P2941">
        <v>1</v>
      </c>
    </row>
    <row r="2942" spans="14:16" x14ac:dyDescent="0.3">
      <c r="N2942" t="s">
        <v>50</v>
      </c>
      <c r="O2942">
        <v>250</v>
      </c>
      <c r="P2942">
        <v>1</v>
      </c>
    </row>
    <row r="2943" spans="14:16" x14ac:dyDescent="0.3">
      <c r="N2943" t="s">
        <v>50</v>
      </c>
      <c r="O2943">
        <v>61</v>
      </c>
      <c r="P2943">
        <v>1</v>
      </c>
    </row>
    <row r="2944" spans="14:16" x14ac:dyDescent="0.3">
      <c r="N2944" t="s">
        <v>50</v>
      </c>
      <c r="O2944">
        <v>465</v>
      </c>
      <c r="P2944">
        <v>1</v>
      </c>
    </row>
    <row r="2945" spans="14:16" x14ac:dyDescent="0.3">
      <c r="N2945" t="s">
        <v>50</v>
      </c>
      <c r="O2945">
        <v>55</v>
      </c>
      <c r="P2945">
        <v>1</v>
      </c>
    </row>
    <row r="2946" spans="14:16" x14ac:dyDescent="0.3">
      <c r="N2946" t="s">
        <v>51</v>
      </c>
      <c r="O2946">
        <v>683</v>
      </c>
      <c r="P2946">
        <v>1</v>
      </c>
    </row>
    <row r="2947" spans="14:16" x14ac:dyDescent="0.3">
      <c r="N2947" t="s">
        <v>51</v>
      </c>
      <c r="O2947">
        <v>265</v>
      </c>
      <c r="P2947">
        <v>1</v>
      </c>
    </row>
    <row r="2948" spans="14:16" x14ac:dyDescent="0.3">
      <c r="N2948" t="s">
        <v>51</v>
      </c>
      <c r="O2948">
        <v>712</v>
      </c>
      <c r="P2948">
        <v>1</v>
      </c>
    </row>
    <row r="2949" spans="14:16" x14ac:dyDescent="0.3">
      <c r="N2949" t="s">
        <v>51</v>
      </c>
      <c r="O2949">
        <v>654</v>
      </c>
      <c r="P2949">
        <v>1</v>
      </c>
    </row>
    <row r="2950" spans="14:16" x14ac:dyDescent="0.3">
      <c r="N2950" t="s">
        <v>51</v>
      </c>
      <c r="O2950">
        <v>823</v>
      </c>
      <c r="P2950">
        <v>1</v>
      </c>
    </row>
    <row r="2951" spans="14:16" x14ac:dyDescent="0.3">
      <c r="N2951" t="s">
        <v>51</v>
      </c>
      <c r="O2951">
        <v>624</v>
      </c>
      <c r="P2951">
        <v>1</v>
      </c>
    </row>
    <row r="2952" spans="14:16" x14ac:dyDescent="0.3">
      <c r="N2952" t="s">
        <v>51</v>
      </c>
      <c r="O2952">
        <v>604</v>
      </c>
      <c r="P2952">
        <v>1</v>
      </c>
    </row>
    <row r="2953" spans="14:16" x14ac:dyDescent="0.3">
      <c r="N2953" t="s">
        <v>51</v>
      </c>
      <c r="O2953">
        <v>333</v>
      </c>
      <c r="P2953">
        <v>1</v>
      </c>
    </row>
    <row r="2954" spans="14:16" x14ac:dyDescent="0.3">
      <c r="N2954" t="s">
        <v>51</v>
      </c>
      <c r="O2954">
        <v>445</v>
      </c>
      <c r="P2954">
        <v>1</v>
      </c>
    </row>
    <row r="2955" spans="14:16" x14ac:dyDescent="0.3">
      <c r="N2955" t="s">
        <v>51</v>
      </c>
      <c r="O2955">
        <v>145</v>
      </c>
      <c r="P2955">
        <v>1</v>
      </c>
    </row>
    <row r="2956" spans="14:16" x14ac:dyDescent="0.3">
      <c r="N2956" t="s">
        <v>51</v>
      </c>
      <c r="O2956">
        <v>384</v>
      </c>
      <c r="P2956">
        <v>1</v>
      </c>
    </row>
    <row r="2957" spans="14:16" x14ac:dyDescent="0.3">
      <c r="N2957" t="s">
        <v>51</v>
      </c>
      <c r="O2957">
        <v>406</v>
      </c>
      <c r="P2957">
        <v>1</v>
      </c>
    </row>
    <row r="2958" spans="14:16" x14ac:dyDescent="0.3">
      <c r="N2958" t="s">
        <v>51</v>
      </c>
      <c r="O2958">
        <v>478</v>
      </c>
      <c r="P2958">
        <v>1</v>
      </c>
    </row>
    <row r="2959" spans="14:16" x14ac:dyDescent="0.3">
      <c r="N2959" t="s">
        <v>51</v>
      </c>
      <c r="O2959">
        <v>507</v>
      </c>
      <c r="P2959">
        <v>1</v>
      </c>
    </row>
    <row r="2960" spans="14:16" x14ac:dyDescent="0.3">
      <c r="N2960" t="s">
        <v>51</v>
      </c>
      <c r="O2960">
        <v>407.1</v>
      </c>
      <c r="P2960">
        <v>1</v>
      </c>
    </row>
    <row r="2961" spans="14:16" x14ac:dyDescent="0.3">
      <c r="N2961" t="s">
        <v>51</v>
      </c>
      <c r="O2961">
        <v>407.1</v>
      </c>
      <c r="P2961">
        <v>1</v>
      </c>
    </row>
    <row r="2962" spans="14:16" x14ac:dyDescent="0.3">
      <c r="N2962" t="s">
        <v>51</v>
      </c>
      <c r="O2962">
        <v>400</v>
      </c>
      <c r="P2962">
        <v>1</v>
      </c>
    </row>
    <row r="2963" spans="14:16" x14ac:dyDescent="0.3">
      <c r="N2963" t="s">
        <v>51</v>
      </c>
      <c r="O2963">
        <v>400</v>
      </c>
      <c r="P2963">
        <v>1</v>
      </c>
    </row>
    <row r="2964" spans="14:16" x14ac:dyDescent="0.3">
      <c r="N2964" t="s">
        <v>51</v>
      </c>
      <c r="O2964">
        <v>296</v>
      </c>
      <c r="P2964">
        <v>1</v>
      </c>
    </row>
    <row r="2965" spans="14:16" x14ac:dyDescent="0.3">
      <c r="N2965" t="s">
        <v>51</v>
      </c>
      <c r="O2965">
        <v>468</v>
      </c>
      <c r="P2965">
        <v>1</v>
      </c>
    </row>
    <row r="2966" spans="14:16" x14ac:dyDescent="0.3">
      <c r="N2966" t="s">
        <v>51</v>
      </c>
      <c r="O2966">
        <v>120</v>
      </c>
      <c r="P2966">
        <v>1</v>
      </c>
    </row>
    <row r="2967" spans="14:16" x14ac:dyDescent="0.3">
      <c r="N2967" t="s">
        <v>51</v>
      </c>
      <c r="O2967">
        <v>190</v>
      </c>
      <c r="P2967">
        <v>1</v>
      </c>
    </row>
    <row r="2968" spans="14:16" x14ac:dyDescent="0.3">
      <c r="N2968" t="s">
        <v>51</v>
      </c>
      <c r="O2968">
        <v>317</v>
      </c>
      <c r="P2968">
        <v>1</v>
      </c>
    </row>
    <row r="2969" spans="14:16" x14ac:dyDescent="0.3">
      <c r="N2969" t="s">
        <v>51</v>
      </c>
      <c r="O2969">
        <v>400</v>
      </c>
      <c r="P2969">
        <v>1</v>
      </c>
    </row>
    <row r="2970" spans="14:16" x14ac:dyDescent="0.3">
      <c r="N2970" t="s">
        <v>51</v>
      </c>
      <c r="O2970">
        <v>400</v>
      </c>
      <c r="P2970">
        <v>1</v>
      </c>
    </row>
    <row r="2971" spans="14:16" x14ac:dyDescent="0.3">
      <c r="N2971" t="s">
        <v>51</v>
      </c>
      <c r="O2971">
        <v>670</v>
      </c>
      <c r="P2971">
        <v>1</v>
      </c>
    </row>
    <row r="2972" spans="14:16" x14ac:dyDescent="0.3">
      <c r="N2972" t="s">
        <v>51</v>
      </c>
      <c r="O2972">
        <v>936.18</v>
      </c>
      <c r="P2972">
        <v>1</v>
      </c>
    </row>
    <row r="2973" spans="14:16" x14ac:dyDescent="0.3">
      <c r="N2973" t="s">
        <v>51</v>
      </c>
      <c r="O2973">
        <v>238.9</v>
      </c>
      <c r="P2973">
        <v>1</v>
      </c>
    </row>
    <row r="2974" spans="14:16" x14ac:dyDescent="0.3">
      <c r="N2974" t="s">
        <v>51</v>
      </c>
      <c r="O2974">
        <v>60.2</v>
      </c>
      <c r="P2974">
        <v>1</v>
      </c>
    </row>
    <row r="2975" spans="14:16" x14ac:dyDescent="0.3">
      <c r="N2975" t="s">
        <v>51</v>
      </c>
      <c r="O2975">
        <v>125</v>
      </c>
      <c r="P2975">
        <v>1</v>
      </c>
    </row>
    <row r="2976" spans="14:16" x14ac:dyDescent="0.3">
      <c r="N2976" t="s">
        <v>51</v>
      </c>
      <c r="O2976">
        <v>112</v>
      </c>
      <c r="P2976">
        <v>1</v>
      </c>
    </row>
    <row r="2977" spans="14:16" x14ac:dyDescent="0.3">
      <c r="N2977" t="s">
        <v>51</v>
      </c>
      <c r="O2977">
        <v>82</v>
      </c>
      <c r="P2977">
        <v>1</v>
      </c>
    </row>
    <row r="2978" spans="14:16" x14ac:dyDescent="0.3">
      <c r="N2978" t="s">
        <v>51</v>
      </c>
      <c r="O2978">
        <v>133.19</v>
      </c>
      <c r="P2978">
        <v>1</v>
      </c>
    </row>
    <row r="2979" spans="14:16" x14ac:dyDescent="0.3">
      <c r="N2979" t="s">
        <v>51</v>
      </c>
      <c r="O2979">
        <v>115</v>
      </c>
      <c r="P2979">
        <v>1</v>
      </c>
    </row>
    <row r="2980" spans="14:16" x14ac:dyDescent="0.3">
      <c r="N2980" t="s">
        <v>52</v>
      </c>
      <c r="O2980">
        <v>650</v>
      </c>
      <c r="P2980">
        <v>1</v>
      </c>
    </row>
    <row r="2981" spans="14:16" x14ac:dyDescent="0.3">
      <c r="N2981" t="s">
        <v>52</v>
      </c>
      <c r="O2981">
        <v>559</v>
      </c>
      <c r="P2981">
        <v>1</v>
      </c>
    </row>
    <row r="2982" spans="14:16" x14ac:dyDescent="0.3">
      <c r="N2982" t="s">
        <v>52</v>
      </c>
      <c r="O2982">
        <v>698</v>
      </c>
      <c r="P2982">
        <v>1</v>
      </c>
    </row>
    <row r="2983" spans="14:16" x14ac:dyDescent="0.3">
      <c r="N2983" t="s">
        <v>52</v>
      </c>
      <c r="O2983">
        <v>324</v>
      </c>
      <c r="P2983">
        <v>1</v>
      </c>
    </row>
    <row r="2984" spans="14:16" x14ac:dyDescent="0.3">
      <c r="N2984" t="s">
        <v>52</v>
      </c>
      <c r="O2984">
        <v>535</v>
      </c>
      <c r="P2984">
        <v>1</v>
      </c>
    </row>
    <row r="2985" spans="14:16" x14ac:dyDescent="0.3">
      <c r="N2985" t="s">
        <v>52</v>
      </c>
      <c r="O2985">
        <v>559</v>
      </c>
      <c r="P2985">
        <v>1</v>
      </c>
    </row>
    <row r="2986" spans="14:16" x14ac:dyDescent="0.3">
      <c r="N2986" t="s">
        <v>52</v>
      </c>
      <c r="O2986">
        <v>640</v>
      </c>
      <c r="P2986">
        <v>1</v>
      </c>
    </row>
    <row r="2987" spans="14:16" x14ac:dyDescent="0.3">
      <c r="N2987" t="s">
        <v>52</v>
      </c>
      <c r="O2987">
        <v>693</v>
      </c>
      <c r="P2987">
        <v>1</v>
      </c>
    </row>
    <row r="2988" spans="14:16" x14ac:dyDescent="0.3">
      <c r="N2988" t="s">
        <v>52</v>
      </c>
      <c r="O2988">
        <v>922</v>
      </c>
      <c r="P2988">
        <v>1</v>
      </c>
    </row>
    <row r="2989" spans="14:16" x14ac:dyDescent="0.3">
      <c r="N2989" t="s">
        <v>52</v>
      </c>
      <c r="O2989">
        <v>654</v>
      </c>
      <c r="P2989">
        <v>1</v>
      </c>
    </row>
    <row r="2990" spans="14:16" x14ac:dyDescent="0.3">
      <c r="N2990" t="s">
        <v>52</v>
      </c>
      <c r="O2990">
        <v>1421</v>
      </c>
      <c r="P2990">
        <v>1</v>
      </c>
    </row>
    <row r="2991" spans="14:16" x14ac:dyDescent="0.3">
      <c r="N2991" t="s">
        <v>52</v>
      </c>
      <c r="O2991">
        <v>560</v>
      </c>
      <c r="P2991">
        <v>1</v>
      </c>
    </row>
    <row r="2992" spans="14:16" x14ac:dyDescent="0.3">
      <c r="N2992" t="s">
        <v>52</v>
      </c>
      <c r="O2992">
        <v>720</v>
      </c>
      <c r="P2992">
        <v>1</v>
      </c>
    </row>
    <row r="2993" spans="14:16" x14ac:dyDescent="0.3">
      <c r="N2993" t="s">
        <v>52</v>
      </c>
      <c r="O2993">
        <v>328</v>
      </c>
      <c r="P2993">
        <v>1</v>
      </c>
    </row>
    <row r="2994" spans="14:16" x14ac:dyDescent="0.3">
      <c r="N2994" t="s">
        <v>52</v>
      </c>
      <c r="O2994">
        <v>900</v>
      </c>
      <c r="P2994">
        <v>1</v>
      </c>
    </row>
    <row r="2995" spans="14:16" x14ac:dyDescent="0.3">
      <c r="N2995" t="s">
        <v>52</v>
      </c>
      <c r="O2995">
        <v>120</v>
      </c>
      <c r="P2995">
        <v>1</v>
      </c>
    </row>
    <row r="2996" spans="14:16" x14ac:dyDescent="0.3">
      <c r="N2996" t="s">
        <v>52</v>
      </c>
      <c r="O2996">
        <v>147.07</v>
      </c>
      <c r="P2996">
        <v>1</v>
      </c>
    </row>
    <row r="2997" spans="14:16" x14ac:dyDescent="0.3">
      <c r="N2997" t="s">
        <v>52</v>
      </c>
      <c r="O2997">
        <v>750</v>
      </c>
      <c r="P2997">
        <v>1</v>
      </c>
    </row>
    <row r="2998" spans="14:16" x14ac:dyDescent="0.3">
      <c r="N2998" t="s">
        <v>53</v>
      </c>
      <c r="O2998">
        <v>698</v>
      </c>
      <c r="P2998">
        <v>1</v>
      </c>
    </row>
    <row r="2999" spans="14:16" x14ac:dyDescent="0.3">
      <c r="N2999" t="s">
        <v>53</v>
      </c>
      <c r="O2999">
        <v>324</v>
      </c>
      <c r="P2999">
        <v>1</v>
      </c>
    </row>
    <row r="3000" spans="14:16" x14ac:dyDescent="0.3">
      <c r="N3000" t="s">
        <v>53</v>
      </c>
      <c r="O3000">
        <v>678</v>
      </c>
      <c r="P3000">
        <v>1</v>
      </c>
    </row>
    <row r="3001" spans="14:16" x14ac:dyDescent="0.3">
      <c r="N3001" t="s">
        <v>53</v>
      </c>
      <c r="O3001">
        <v>152</v>
      </c>
      <c r="P3001">
        <v>1</v>
      </c>
    </row>
    <row r="3002" spans="14:16" x14ac:dyDescent="0.3">
      <c r="N3002" t="s">
        <v>53</v>
      </c>
      <c r="O3002">
        <v>740</v>
      </c>
      <c r="P3002">
        <v>1</v>
      </c>
    </row>
    <row r="3003" spans="14:16" x14ac:dyDescent="0.3">
      <c r="N3003" t="s">
        <v>53</v>
      </c>
      <c r="O3003">
        <v>997</v>
      </c>
      <c r="P3003">
        <v>1</v>
      </c>
    </row>
    <row r="3004" spans="14:16" x14ac:dyDescent="0.3">
      <c r="N3004" t="s">
        <v>53</v>
      </c>
      <c r="O3004">
        <v>319</v>
      </c>
      <c r="P3004">
        <v>1</v>
      </c>
    </row>
    <row r="3005" spans="14:16" x14ac:dyDescent="0.3">
      <c r="N3005" t="s">
        <v>53</v>
      </c>
      <c r="O3005">
        <v>1068</v>
      </c>
      <c r="P3005">
        <v>1</v>
      </c>
    </row>
    <row r="3006" spans="14:16" x14ac:dyDescent="0.3">
      <c r="N3006" t="s">
        <v>53</v>
      </c>
      <c r="O3006">
        <v>289</v>
      </c>
      <c r="P3006">
        <v>1</v>
      </c>
    </row>
    <row r="3007" spans="14:16" x14ac:dyDescent="0.3">
      <c r="N3007" t="s">
        <v>53</v>
      </c>
      <c r="O3007">
        <v>922</v>
      </c>
      <c r="P3007">
        <v>1</v>
      </c>
    </row>
    <row r="3008" spans="14:16" x14ac:dyDescent="0.3">
      <c r="N3008" t="s">
        <v>53</v>
      </c>
      <c r="O3008">
        <v>922</v>
      </c>
      <c r="P3008">
        <v>1</v>
      </c>
    </row>
    <row r="3009" spans="14:16" x14ac:dyDescent="0.3">
      <c r="N3009" t="s">
        <v>53</v>
      </c>
      <c r="O3009">
        <v>100</v>
      </c>
      <c r="P3009">
        <v>1</v>
      </c>
    </row>
    <row r="3010" spans="14:16" x14ac:dyDescent="0.3">
      <c r="N3010" t="s">
        <v>53</v>
      </c>
      <c r="O3010">
        <v>100</v>
      </c>
      <c r="P3010">
        <v>1</v>
      </c>
    </row>
    <row r="3011" spans="14:16" x14ac:dyDescent="0.3">
      <c r="N3011" t="s">
        <v>53</v>
      </c>
      <c r="O3011">
        <v>351</v>
      </c>
      <c r="P3011">
        <v>1</v>
      </c>
    </row>
    <row r="3012" spans="14:16" x14ac:dyDescent="0.3">
      <c r="N3012" t="s">
        <v>53</v>
      </c>
      <c r="O3012">
        <v>750</v>
      </c>
      <c r="P3012">
        <v>1</v>
      </c>
    </row>
    <row r="3013" spans="14:16" x14ac:dyDescent="0.3">
      <c r="N3013" t="s">
        <v>53</v>
      </c>
      <c r="O3013">
        <v>478</v>
      </c>
      <c r="P3013">
        <v>1</v>
      </c>
    </row>
    <row r="3014" spans="14:16" x14ac:dyDescent="0.3">
      <c r="N3014" t="s">
        <v>53</v>
      </c>
      <c r="O3014">
        <v>478</v>
      </c>
      <c r="P3014">
        <v>1</v>
      </c>
    </row>
    <row r="3015" spans="14:16" x14ac:dyDescent="0.3">
      <c r="N3015" t="s">
        <v>53</v>
      </c>
      <c r="O3015">
        <v>478</v>
      </c>
      <c r="P3015">
        <v>1</v>
      </c>
    </row>
    <row r="3016" spans="14:16" x14ac:dyDescent="0.3">
      <c r="N3016" t="s">
        <v>53</v>
      </c>
      <c r="O3016">
        <v>478</v>
      </c>
      <c r="P3016">
        <v>1</v>
      </c>
    </row>
    <row r="3017" spans="14:16" x14ac:dyDescent="0.3">
      <c r="N3017" t="s">
        <v>53</v>
      </c>
      <c r="O3017">
        <v>478</v>
      </c>
      <c r="P3017">
        <v>1</v>
      </c>
    </row>
    <row r="3018" spans="14:16" x14ac:dyDescent="0.3">
      <c r="N3018" t="s">
        <v>53</v>
      </c>
      <c r="O3018">
        <v>478</v>
      </c>
      <c r="P3018">
        <v>1</v>
      </c>
    </row>
    <row r="3019" spans="14:16" x14ac:dyDescent="0.3">
      <c r="N3019" t="s">
        <v>53</v>
      </c>
      <c r="O3019">
        <v>478</v>
      </c>
      <c r="P3019">
        <v>1</v>
      </c>
    </row>
    <row r="3020" spans="14:16" x14ac:dyDescent="0.3">
      <c r="N3020" t="s">
        <v>53</v>
      </c>
      <c r="O3020">
        <v>478</v>
      </c>
      <c r="P3020">
        <v>1</v>
      </c>
    </row>
    <row r="3021" spans="14:16" x14ac:dyDescent="0.3">
      <c r="N3021" t="s">
        <v>53</v>
      </c>
      <c r="O3021">
        <v>484</v>
      </c>
      <c r="P3021">
        <v>1</v>
      </c>
    </row>
    <row r="3022" spans="14:16" x14ac:dyDescent="0.3">
      <c r="N3022" t="s">
        <v>53</v>
      </c>
      <c r="O3022">
        <v>112.3</v>
      </c>
      <c r="P3022">
        <v>1</v>
      </c>
    </row>
    <row r="3023" spans="14:16" x14ac:dyDescent="0.3">
      <c r="N3023" t="s">
        <v>53</v>
      </c>
      <c r="O3023">
        <v>595</v>
      </c>
      <c r="P3023">
        <v>1</v>
      </c>
    </row>
    <row r="3024" spans="14:16" x14ac:dyDescent="0.3">
      <c r="N3024" t="s">
        <v>53</v>
      </c>
      <c r="O3024">
        <v>251</v>
      </c>
      <c r="P3024">
        <v>1</v>
      </c>
    </row>
    <row r="3025" spans="14:16" x14ac:dyDescent="0.3">
      <c r="N3025" t="s">
        <v>53</v>
      </c>
      <c r="O3025">
        <v>133</v>
      </c>
      <c r="P3025">
        <v>1</v>
      </c>
    </row>
    <row r="3026" spans="14:16" x14ac:dyDescent="0.3">
      <c r="N3026" t="s">
        <v>53</v>
      </c>
      <c r="O3026">
        <v>110</v>
      </c>
      <c r="P3026">
        <v>1</v>
      </c>
    </row>
    <row r="3027" spans="14:16" x14ac:dyDescent="0.3">
      <c r="N3027" t="s">
        <v>53</v>
      </c>
      <c r="O3027">
        <v>63</v>
      </c>
      <c r="P3027">
        <v>1</v>
      </c>
    </row>
    <row r="3028" spans="14:16" x14ac:dyDescent="0.3">
      <c r="N3028" t="s">
        <v>54</v>
      </c>
      <c r="O3028">
        <v>286</v>
      </c>
      <c r="P3028">
        <v>1</v>
      </c>
    </row>
    <row r="3029" spans="14:16" x14ac:dyDescent="0.3">
      <c r="N3029" t="s">
        <v>54</v>
      </c>
      <c r="O3029">
        <v>1295</v>
      </c>
      <c r="P3029">
        <v>1</v>
      </c>
    </row>
    <row r="3030" spans="14:16" x14ac:dyDescent="0.3">
      <c r="N3030" t="s">
        <v>54</v>
      </c>
      <c r="O3030">
        <v>269</v>
      </c>
      <c r="P3030">
        <v>1</v>
      </c>
    </row>
    <row r="3031" spans="14:16" x14ac:dyDescent="0.3">
      <c r="N3031" t="s">
        <v>54</v>
      </c>
      <c r="O3031">
        <v>269</v>
      </c>
      <c r="P3031">
        <v>1</v>
      </c>
    </row>
    <row r="3032" spans="14:16" x14ac:dyDescent="0.3">
      <c r="N3032" t="s">
        <v>54</v>
      </c>
      <c r="O3032">
        <v>730</v>
      </c>
      <c r="P3032">
        <v>1</v>
      </c>
    </row>
    <row r="3033" spans="14:16" x14ac:dyDescent="0.3">
      <c r="N3033" t="s">
        <v>54</v>
      </c>
      <c r="O3033">
        <v>98</v>
      </c>
      <c r="P3033">
        <v>1</v>
      </c>
    </row>
    <row r="3034" spans="14:16" x14ac:dyDescent="0.3">
      <c r="N3034" t="s">
        <v>54</v>
      </c>
      <c r="O3034">
        <v>655</v>
      </c>
      <c r="P3034">
        <v>1</v>
      </c>
    </row>
    <row r="3035" spans="14:16" x14ac:dyDescent="0.3">
      <c r="N3035" t="s">
        <v>54</v>
      </c>
      <c r="O3035">
        <v>204</v>
      </c>
      <c r="P3035">
        <v>1</v>
      </c>
    </row>
    <row r="3036" spans="14:16" x14ac:dyDescent="0.3">
      <c r="N3036" t="s">
        <v>54</v>
      </c>
      <c r="O3036">
        <v>351</v>
      </c>
      <c r="P3036">
        <v>1</v>
      </c>
    </row>
    <row r="3037" spans="14:16" x14ac:dyDescent="0.3">
      <c r="N3037" t="s">
        <v>54</v>
      </c>
      <c r="O3037">
        <v>383</v>
      </c>
      <c r="P3037">
        <v>1</v>
      </c>
    </row>
    <row r="3038" spans="14:16" x14ac:dyDescent="0.3">
      <c r="N3038" t="s">
        <v>54</v>
      </c>
      <c r="O3038">
        <v>130</v>
      </c>
      <c r="P3038">
        <v>1</v>
      </c>
    </row>
    <row r="3039" spans="14:16" x14ac:dyDescent="0.3">
      <c r="N3039" t="s">
        <v>54</v>
      </c>
      <c r="O3039">
        <v>180</v>
      </c>
      <c r="P3039">
        <v>1</v>
      </c>
    </row>
    <row r="3040" spans="14:16" x14ac:dyDescent="0.3">
      <c r="N3040" t="s">
        <v>54</v>
      </c>
      <c r="O3040">
        <v>484</v>
      </c>
      <c r="P3040">
        <v>1</v>
      </c>
    </row>
    <row r="3041" spans="14:16" x14ac:dyDescent="0.3">
      <c r="N3041" t="s">
        <v>54</v>
      </c>
      <c r="O3041">
        <v>484</v>
      </c>
      <c r="P3041">
        <v>1</v>
      </c>
    </row>
    <row r="3042" spans="14:16" x14ac:dyDescent="0.3">
      <c r="N3042" t="s">
        <v>54</v>
      </c>
      <c r="O3042">
        <v>484</v>
      </c>
      <c r="P3042">
        <v>1</v>
      </c>
    </row>
    <row r="3043" spans="14:16" x14ac:dyDescent="0.3">
      <c r="N3043" t="s">
        <v>54</v>
      </c>
      <c r="O3043">
        <v>474</v>
      </c>
      <c r="P3043">
        <v>1</v>
      </c>
    </row>
    <row r="3044" spans="14:16" x14ac:dyDescent="0.3">
      <c r="N3044" t="s">
        <v>54</v>
      </c>
      <c r="O3044">
        <v>486.5</v>
      </c>
      <c r="P3044">
        <v>1</v>
      </c>
    </row>
    <row r="3045" spans="14:16" x14ac:dyDescent="0.3">
      <c r="N3045" t="s">
        <v>54</v>
      </c>
      <c r="O3045">
        <v>486.5</v>
      </c>
      <c r="P3045">
        <v>1</v>
      </c>
    </row>
    <row r="3046" spans="14:16" x14ac:dyDescent="0.3">
      <c r="N3046" t="s">
        <v>54</v>
      </c>
      <c r="O3046">
        <v>595</v>
      </c>
      <c r="P3046">
        <v>1</v>
      </c>
    </row>
    <row r="3047" spans="14:16" x14ac:dyDescent="0.3">
      <c r="N3047" t="s">
        <v>54</v>
      </c>
      <c r="O3047">
        <v>595</v>
      </c>
      <c r="P3047">
        <v>1</v>
      </c>
    </row>
    <row r="3048" spans="14:16" x14ac:dyDescent="0.3">
      <c r="N3048" t="s">
        <v>54</v>
      </c>
      <c r="O3048">
        <v>500</v>
      </c>
      <c r="P3048">
        <v>1</v>
      </c>
    </row>
    <row r="3049" spans="14:16" x14ac:dyDescent="0.3">
      <c r="N3049" t="s">
        <v>54</v>
      </c>
      <c r="O3049">
        <v>251</v>
      </c>
      <c r="P3049">
        <v>1</v>
      </c>
    </row>
    <row r="3050" spans="14:16" x14ac:dyDescent="0.3">
      <c r="N3050" t="s">
        <v>54</v>
      </c>
      <c r="O3050">
        <v>121</v>
      </c>
      <c r="P3050">
        <v>1</v>
      </c>
    </row>
    <row r="3051" spans="14:16" x14ac:dyDescent="0.3">
      <c r="N3051" t="s">
        <v>54</v>
      </c>
      <c r="O3051">
        <v>400</v>
      </c>
      <c r="P3051">
        <v>1</v>
      </c>
    </row>
    <row r="3052" spans="14:16" x14ac:dyDescent="0.3">
      <c r="N3052" t="s">
        <v>54</v>
      </c>
      <c r="O3052">
        <v>400</v>
      </c>
      <c r="P3052">
        <v>1</v>
      </c>
    </row>
    <row r="3053" spans="14:16" x14ac:dyDescent="0.3">
      <c r="N3053" t="s">
        <v>54</v>
      </c>
      <c r="O3053">
        <v>400</v>
      </c>
      <c r="P3053">
        <v>1</v>
      </c>
    </row>
    <row r="3054" spans="14:16" x14ac:dyDescent="0.3">
      <c r="N3054" t="s">
        <v>54</v>
      </c>
      <c r="O3054">
        <v>400</v>
      </c>
      <c r="P3054">
        <v>1</v>
      </c>
    </row>
    <row r="3055" spans="14:16" x14ac:dyDescent="0.3">
      <c r="N3055" t="s">
        <v>54</v>
      </c>
      <c r="O3055">
        <v>431</v>
      </c>
      <c r="P3055">
        <v>1</v>
      </c>
    </row>
    <row r="3056" spans="14:16" x14ac:dyDescent="0.3">
      <c r="N3056" t="s">
        <v>54</v>
      </c>
      <c r="O3056">
        <v>431</v>
      </c>
      <c r="P3056">
        <v>1</v>
      </c>
    </row>
    <row r="3057" spans="14:16" x14ac:dyDescent="0.3">
      <c r="N3057" t="s">
        <v>54</v>
      </c>
      <c r="O3057">
        <v>411</v>
      </c>
      <c r="P3057">
        <v>1</v>
      </c>
    </row>
    <row r="3058" spans="14:16" x14ac:dyDescent="0.3">
      <c r="N3058" t="s">
        <v>54</v>
      </c>
      <c r="O3058">
        <v>123</v>
      </c>
      <c r="P3058">
        <v>1</v>
      </c>
    </row>
    <row r="3059" spans="14:16" x14ac:dyDescent="0.3">
      <c r="N3059" t="s">
        <v>54</v>
      </c>
      <c r="O3059">
        <v>124</v>
      </c>
      <c r="P3059">
        <v>1</v>
      </c>
    </row>
    <row r="3060" spans="14:16" x14ac:dyDescent="0.3">
      <c r="N3060" t="s">
        <v>54</v>
      </c>
      <c r="O3060">
        <v>117</v>
      </c>
      <c r="P3060">
        <v>1</v>
      </c>
    </row>
    <row r="3061" spans="14:16" x14ac:dyDescent="0.3">
      <c r="N3061" t="s">
        <v>54</v>
      </c>
      <c r="O3061">
        <v>110</v>
      </c>
      <c r="P3061">
        <v>1</v>
      </c>
    </row>
    <row r="3062" spans="14:16" x14ac:dyDescent="0.3">
      <c r="N3062" t="s">
        <v>54</v>
      </c>
      <c r="O3062">
        <v>125.9</v>
      </c>
      <c r="P3062">
        <v>1</v>
      </c>
    </row>
    <row r="3063" spans="14:16" x14ac:dyDescent="0.3">
      <c r="N3063" t="s">
        <v>54</v>
      </c>
      <c r="O3063">
        <v>110</v>
      </c>
      <c r="P3063">
        <v>1</v>
      </c>
    </row>
    <row r="3064" spans="14:16" x14ac:dyDescent="0.3">
      <c r="N3064" t="s">
        <v>54</v>
      </c>
      <c r="O3064">
        <v>110</v>
      </c>
      <c r="P3064">
        <v>1</v>
      </c>
    </row>
    <row r="3065" spans="14:16" x14ac:dyDescent="0.3">
      <c r="N3065" t="s">
        <v>54</v>
      </c>
      <c r="O3065">
        <v>133</v>
      </c>
      <c r="P3065">
        <v>1</v>
      </c>
    </row>
    <row r="3066" spans="14:16" x14ac:dyDescent="0.3">
      <c r="N3066" t="s">
        <v>54</v>
      </c>
      <c r="O3066">
        <v>123</v>
      </c>
      <c r="P3066">
        <v>1</v>
      </c>
    </row>
    <row r="3067" spans="14:16" x14ac:dyDescent="0.3">
      <c r="N3067" t="s">
        <v>54</v>
      </c>
      <c r="O3067">
        <v>114</v>
      </c>
      <c r="P3067">
        <v>1</v>
      </c>
    </row>
    <row r="3068" spans="14:16" x14ac:dyDescent="0.3">
      <c r="N3068" t="s">
        <v>54</v>
      </c>
      <c r="O3068">
        <v>816</v>
      </c>
      <c r="P3068">
        <v>1</v>
      </c>
    </row>
    <row r="3069" spans="14:16" x14ac:dyDescent="0.3">
      <c r="N3069" t="s">
        <v>54</v>
      </c>
      <c r="O3069">
        <v>445</v>
      </c>
      <c r="P3069">
        <v>1</v>
      </c>
    </row>
    <row r="3070" spans="14:16" x14ac:dyDescent="0.3">
      <c r="N3070" t="s">
        <v>54</v>
      </c>
      <c r="O3070">
        <v>445</v>
      </c>
      <c r="P3070">
        <v>1</v>
      </c>
    </row>
    <row r="3071" spans="14:16" x14ac:dyDescent="0.3">
      <c r="N3071" t="s">
        <v>54</v>
      </c>
      <c r="O3071">
        <v>124</v>
      </c>
      <c r="P3071">
        <v>1</v>
      </c>
    </row>
    <row r="3072" spans="14:16" x14ac:dyDescent="0.3">
      <c r="N3072" t="s">
        <v>54</v>
      </c>
      <c r="O3072">
        <v>63</v>
      </c>
      <c r="P3072">
        <v>1</v>
      </c>
    </row>
    <row r="3073" spans="14:16" x14ac:dyDescent="0.3">
      <c r="N3073" t="s">
        <v>54</v>
      </c>
      <c r="O3073">
        <v>205.5</v>
      </c>
      <c r="P3073">
        <v>1</v>
      </c>
    </row>
    <row r="3074" spans="14:16" x14ac:dyDescent="0.3">
      <c r="N3074" t="s">
        <v>54</v>
      </c>
      <c r="O3074">
        <v>865</v>
      </c>
      <c r="P3074">
        <v>1</v>
      </c>
    </row>
    <row r="3075" spans="14:16" x14ac:dyDescent="0.3">
      <c r="N3075" t="s">
        <v>54</v>
      </c>
      <c r="O3075">
        <v>797.4</v>
      </c>
      <c r="P3075">
        <v>1</v>
      </c>
    </row>
    <row r="3076" spans="14:16" x14ac:dyDescent="0.3">
      <c r="N3076" t="s">
        <v>55</v>
      </c>
      <c r="O3076">
        <v>100</v>
      </c>
      <c r="P3076">
        <v>1</v>
      </c>
    </row>
    <row r="3077" spans="14:16" x14ac:dyDescent="0.3">
      <c r="N3077" t="s">
        <v>55</v>
      </c>
      <c r="O3077">
        <v>728</v>
      </c>
      <c r="P3077">
        <v>1</v>
      </c>
    </row>
    <row r="3078" spans="14:16" x14ac:dyDescent="0.3">
      <c r="N3078" t="s">
        <v>55</v>
      </c>
      <c r="O3078">
        <v>650</v>
      </c>
      <c r="P3078">
        <v>1</v>
      </c>
    </row>
    <row r="3079" spans="14:16" x14ac:dyDescent="0.3">
      <c r="N3079" t="s">
        <v>55</v>
      </c>
      <c r="O3079">
        <v>803</v>
      </c>
      <c r="P3079">
        <v>1</v>
      </c>
    </row>
    <row r="3080" spans="14:16" x14ac:dyDescent="0.3">
      <c r="N3080" t="s">
        <v>55</v>
      </c>
      <c r="O3080">
        <v>803</v>
      </c>
      <c r="P3080">
        <v>1</v>
      </c>
    </row>
    <row r="3081" spans="14:16" x14ac:dyDescent="0.3">
      <c r="N3081" t="s">
        <v>55</v>
      </c>
      <c r="O3081">
        <v>840</v>
      </c>
      <c r="P3081">
        <v>1</v>
      </c>
    </row>
    <row r="3082" spans="14:16" x14ac:dyDescent="0.3">
      <c r="N3082" t="s">
        <v>55</v>
      </c>
      <c r="O3082">
        <v>1295</v>
      </c>
      <c r="P3082">
        <v>1</v>
      </c>
    </row>
    <row r="3083" spans="14:16" x14ac:dyDescent="0.3">
      <c r="N3083" t="s">
        <v>55</v>
      </c>
      <c r="O3083">
        <v>575</v>
      </c>
      <c r="P3083">
        <v>1</v>
      </c>
    </row>
    <row r="3084" spans="14:16" x14ac:dyDescent="0.3">
      <c r="N3084" t="s">
        <v>55</v>
      </c>
      <c r="O3084">
        <v>1472</v>
      </c>
      <c r="P3084">
        <v>1</v>
      </c>
    </row>
    <row r="3085" spans="14:16" x14ac:dyDescent="0.3">
      <c r="N3085" t="s">
        <v>55</v>
      </c>
      <c r="O3085">
        <v>755</v>
      </c>
      <c r="P3085">
        <v>1</v>
      </c>
    </row>
    <row r="3086" spans="14:16" x14ac:dyDescent="0.3">
      <c r="N3086" t="s">
        <v>55</v>
      </c>
      <c r="O3086">
        <v>376</v>
      </c>
      <c r="P3086">
        <v>1</v>
      </c>
    </row>
    <row r="3087" spans="14:16" x14ac:dyDescent="0.3">
      <c r="N3087" t="s">
        <v>55</v>
      </c>
      <c r="O3087">
        <v>351</v>
      </c>
      <c r="P3087">
        <v>1</v>
      </c>
    </row>
    <row r="3088" spans="14:16" x14ac:dyDescent="0.3">
      <c r="N3088" t="s">
        <v>55</v>
      </c>
      <c r="O3088">
        <v>363</v>
      </c>
      <c r="P3088">
        <v>1</v>
      </c>
    </row>
    <row r="3089" spans="14:16" x14ac:dyDescent="0.3">
      <c r="N3089" t="s">
        <v>55</v>
      </c>
      <c r="O3089">
        <v>110</v>
      </c>
      <c r="P3089">
        <v>1</v>
      </c>
    </row>
    <row r="3090" spans="14:16" x14ac:dyDescent="0.3">
      <c r="N3090" t="s">
        <v>55</v>
      </c>
      <c r="O3090">
        <v>814</v>
      </c>
      <c r="P3090">
        <v>1</v>
      </c>
    </row>
    <row r="3091" spans="14:16" x14ac:dyDescent="0.3">
      <c r="N3091" t="s">
        <v>55</v>
      </c>
      <c r="O3091">
        <v>484</v>
      </c>
      <c r="P3091">
        <v>1</v>
      </c>
    </row>
    <row r="3092" spans="14:16" x14ac:dyDescent="0.3">
      <c r="N3092" t="s">
        <v>55</v>
      </c>
      <c r="O3092">
        <v>500</v>
      </c>
      <c r="P3092">
        <v>1</v>
      </c>
    </row>
    <row r="3093" spans="14:16" x14ac:dyDescent="0.3">
      <c r="N3093" t="s">
        <v>55</v>
      </c>
      <c r="O3093">
        <v>500</v>
      </c>
      <c r="P3093">
        <v>1</v>
      </c>
    </row>
    <row r="3094" spans="14:16" x14ac:dyDescent="0.3">
      <c r="N3094" t="s">
        <v>55</v>
      </c>
      <c r="O3094">
        <v>500</v>
      </c>
      <c r="P3094">
        <v>1</v>
      </c>
    </row>
    <row r="3095" spans="14:16" x14ac:dyDescent="0.3">
      <c r="N3095" t="s">
        <v>55</v>
      </c>
      <c r="O3095">
        <v>486.5</v>
      </c>
      <c r="P3095">
        <v>1</v>
      </c>
    </row>
    <row r="3096" spans="14:16" x14ac:dyDescent="0.3">
      <c r="N3096" t="s">
        <v>55</v>
      </c>
      <c r="O3096">
        <v>486.5</v>
      </c>
      <c r="P3096">
        <v>1</v>
      </c>
    </row>
    <row r="3097" spans="14:16" x14ac:dyDescent="0.3">
      <c r="N3097" t="s">
        <v>55</v>
      </c>
      <c r="O3097">
        <v>486.5</v>
      </c>
      <c r="P3097">
        <v>1</v>
      </c>
    </row>
    <row r="3098" spans="14:16" x14ac:dyDescent="0.3">
      <c r="N3098" t="s">
        <v>55</v>
      </c>
      <c r="O3098">
        <v>106.5</v>
      </c>
      <c r="P3098">
        <v>1</v>
      </c>
    </row>
    <row r="3099" spans="14:16" x14ac:dyDescent="0.3">
      <c r="N3099" t="s">
        <v>55</v>
      </c>
      <c r="O3099">
        <v>210.6</v>
      </c>
      <c r="P3099">
        <v>1</v>
      </c>
    </row>
    <row r="3100" spans="14:16" x14ac:dyDescent="0.3">
      <c r="N3100" t="s">
        <v>55</v>
      </c>
      <c r="O3100">
        <v>595</v>
      </c>
      <c r="P3100">
        <v>1</v>
      </c>
    </row>
    <row r="3101" spans="14:16" x14ac:dyDescent="0.3">
      <c r="N3101" t="s">
        <v>55</v>
      </c>
      <c r="O3101">
        <v>420</v>
      </c>
      <c r="P3101">
        <v>1</v>
      </c>
    </row>
    <row r="3102" spans="14:16" x14ac:dyDescent="0.3">
      <c r="N3102" t="s">
        <v>55</v>
      </c>
      <c r="O3102">
        <v>420</v>
      </c>
      <c r="P3102">
        <v>1</v>
      </c>
    </row>
    <row r="3103" spans="14:16" x14ac:dyDescent="0.3">
      <c r="N3103" t="s">
        <v>55</v>
      </c>
      <c r="O3103">
        <v>420</v>
      </c>
      <c r="P3103">
        <v>1</v>
      </c>
    </row>
    <row r="3104" spans="14:16" x14ac:dyDescent="0.3">
      <c r="N3104" t="s">
        <v>55</v>
      </c>
      <c r="O3104">
        <v>112.4</v>
      </c>
      <c r="P3104">
        <v>1</v>
      </c>
    </row>
    <row r="3105" spans="14:16" x14ac:dyDescent="0.3">
      <c r="N3105" t="s">
        <v>55</v>
      </c>
      <c r="O3105">
        <v>100</v>
      </c>
      <c r="P3105">
        <v>1</v>
      </c>
    </row>
    <row r="3106" spans="14:16" x14ac:dyDescent="0.3">
      <c r="N3106" t="s">
        <v>55</v>
      </c>
      <c r="O3106">
        <v>95</v>
      </c>
      <c r="P3106">
        <v>1</v>
      </c>
    </row>
    <row r="3107" spans="14:16" x14ac:dyDescent="0.3">
      <c r="N3107" t="s">
        <v>55</v>
      </c>
      <c r="O3107">
        <v>95</v>
      </c>
      <c r="P3107">
        <v>1</v>
      </c>
    </row>
    <row r="3108" spans="14:16" x14ac:dyDescent="0.3">
      <c r="N3108" t="s">
        <v>55</v>
      </c>
      <c r="O3108">
        <v>95</v>
      </c>
      <c r="P3108">
        <v>1</v>
      </c>
    </row>
    <row r="3109" spans="14:16" x14ac:dyDescent="0.3">
      <c r="N3109" t="s">
        <v>55</v>
      </c>
      <c r="O3109">
        <v>230</v>
      </c>
      <c r="P3109">
        <v>1</v>
      </c>
    </row>
    <row r="3110" spans="14:16" x14ac:dyDescent="0.3">
      <c r="N3110" t="s">
        <v>55</v>
      </c>
      <c r="O3110">
        <v>404</v>
      </c>
      <c r="P3110">
        <v>1</v>
      </c>
    </row>
    <row r="3111" spans="14:16" x14ac:dyDescent="0.3">
      <c r="N3111" t="s">
        <v>55</v>
      </c>
      <c r="O3111">
        <v>406</v>
      </c>
      <c r="P3111">
        <v>1</v>
      </c>
    </row>
    <row r="3112" spans="14:16" x14ac:dyDescent="0.3">
      <c r="N3112" t="s">
        <v>55</v>
      </c>
      <c r="O3112">
        <v>766</v>
      </c>
      <c r="P3112">
        <v>1</v>
      </c>
    </row>
    <row r="3113" spans="14:16" x14ac:dyDescent="0.3">
      <c r="N3113" t="s">
        <v>55</v>
      </c>
      <c r="O3113">
        <v>800</v>
      </c>
      <c r="P3113">
        <v>1</v>
      </c>
    </row>
    <row r="3114" spans="14:16" x14ac:dyDescent="0.3">
      <c r="N3114" t="s">
        <v>55</v>
      </c>
      <c r="O3114">
        <v>800</v>
      </c>
      <c r="P3114">
        <v>1</v>
      </c>
    </row>
    <row r="3115" spans="14:16" x14ac:dyDescent="0.3">
      <c r="N3115" t="s">
        <v>55</v>
      </c>
      <c r="O3115">
        <v>750</v>
      </c>
      <c r="P3115">
        <v>1</v>
      </c>
    </row>
    <row r="3116" spans="14:16" x14ac:dyDescent="0.3">
      <c r="N3116" t="s">
        <v>55</v>
      </c>
      <c r="O3116">
        <v>610</v>
      </c>
      <c r="P3116">
        <v>1</v>
      </c>
    </row>
    <row r="3117" spans="14:16" x14ac:dyDescent="0.3">
      <c r="N3117" t="s">
        <v>55</v>
      </c>
      <c r="O3117">
        <v>904</v>
      </c>
      <c r="P3117">
        <v>1</v>
      </c>
    </row>
    <row r="3118" spans="14:16" x14ac:dyDescent="0.3">
      <c r="N3118" t="s">
        <v>56</v>
      </c>
      <c r="O3118">
        <v>860</v>
      </c>
      <c r="P3118">
        <v>1</v>
      </c>
    </row>
    <row r="3119" spans="14:16" x14ac:dyDescent="0.3">
      <c r="N3119" t="s">
        <v>56</v>
      </c>
      <c r="O3119">
        <v>807</v>
      </c>
      <c r="P3119">
        <v>1</v>
      </c>
    </row>
    <row r="3120" spans="14:16" x14ac:dyDescent="0.3">
      <c r="N3120" t="s">
        <v>56</v>
      </c>
      <c r="O3120">
        <v>626</v>
      </c>
      <c r="P3120">
        <v>1</v>
      </c>
    </row>
    <row r="3121" spans="14:16" x14ac:dyDescent="0.3">
      <c r="N3121" t="s">
        <v>56</v>
      </c>
      <c r="O3121">
        <v>361</v>
      </c>
      <c r="P3121">
        <v>1</v>
      </c>
    </row>
    <row r="3122" spans="14:16" x14ac:dyDescent="0.3">
      <c r="N3122" t="s">
        <v>56</v>
      </c>
      <c r="O3122">
        <v>315</v>
      </c>
      <c r="P3122">
        <v>1</v>
      </c>
    </row>
    <row r="3123" spans="14:16" x14ac:dyDescent="0.3">
      <c r="N3123" t="s">
        <v>56</v>
      </c>
      <c r="O3123">
        <v>313</v>
      </c>
      <c r="P3123">
        <v>1</v>
      </c>
    </row>
    <row r="3124" spans="14:16" x14ac:dyDescent="0.3">
      <c r="N3124" t="s">
        <v>56</v>
      </c>
      <c r="O3124">
        <v>735</v>
      </c>
      <c r="P3124">
        <v>1</v>
      </c>
    </row>
    <row r="3125" spans="14:16" x14ac:dyDescent="0.3">
      <c r="N3125" t="s">
        <v>56</v>
      </c>
      <c r="O3125">
        <v>803</v>
      </c>
      <c r="P3125">
        <v>1</v>
      </c>
    </row>
    <row r="3126" spans="14:16" x14ac:dyDescent="0.3">
      <c r="N3126" t="s">
        <v>56</v>
      </c>
      <c r="O3126">
        <v>336</v>
      </c>
      <c r="P3126">
        <v>1</v>
      </c>
    </row>
    <row r="3127" spans="14:16" x14ac:dyDescent="0.3">
      <c r="N3127" t="s">
        <v>56</v>
      </c>
      <c r="O3127">
        <v>102</v>
      </c>
      <c r="P3127">
        <v>1</v>
      </c>
    </row>
    <row r="3128" spans="14:16" x14ac:dyDescent="0.3">
      <c r="N3128" t="s">
        <v>56</v>
      </c>
      <c r="O3128">
        <v>384</v>
      </c>
      <c r="P3128">
        <v>1</v>
      </c>
    </row>
    <row r="3129" spans="14:16" x14ac:dyDescent="0.3">
      <c r="N3129" t="s">
        <v>56</v>
      </c>
      <c r="O3129">
        <v>384</v>
      </c>
      <c r="P3129">
        <v>1</v>
      </c>
    </row>
    <row r="3130" spans="14:16" x14ac:dyDescent="0.3">
      <c r="N3130" t="s">
        <v>56</v>
      </c>
      <c r="O3130">
        <v>371</v>
      </c>
      <c r="P3130">
        <v>1</v>
      </c>
    </row>
    <row r="3131" spans="14:16" x14ac:dyDescent="0.3">
      <c r="N3131" t="s">
        <v>56</v>
      </c>
      <c r="O3131">
        <v>371</v>
      </c>
      <c r="P3131">
        <v>1</v>
      </c>
    </row>
    <row r="3132" spans="14:16" x14ac:dyDescent="0.3">
      <c r="N3132" t="s">
        <v>56</v>
      </c>
      <c r="O3132">
        <v>363</v>
      </c>
      <c r="P3132">
        <v>1</v>
      </c>
    </row>
    <row r="3133" spans="14:16" x14ac:dyDescent="0.3">
      <c r="N3133" t="s">
        <v>56</v>
      </c>
      <c r="O3133">
        <v>160</v>
      </c>
      <c r="P3133">
        <v>1</v>
      </c>
    </row>
    <row r="3134" spans="14:16" x14ac:dyDescent="0.3">
      <c r="N3134" t="s">
        <v>56</v>
      </c>
      <c r="O3134">
        <v>120</v>
      </c>
      <c r="P3134">
        <v>1</v>
      </c>
    </row>
    <row r="3135" spans="14:16" x14ac:dyDescent="0.3">
      <c r="N3135" t="s">
        <v>56</v>
      </c>
      <c r="O3135">
        <v>484</v>
      </c>
      <c r="P3135">
        <v>1</v>
      </c>
    </row>
    <row r="3136" spans="14:16" x14ac:dyDescent="0.3">
      <c r="N3136" t="s">
        <v>56</v>
      </c>
      <c r="O3136">
        <v>486.5</v>
      </c>
      <c r="P3136">
        <v>1</v>
      </c>
    </row>
    <row r="3137" spans="14:16" x14ac:dyDescent="0.3">
      <c r="N3137" t="s">
        <v>56</v>
      </c>
      <c r="O3137">
        <v>523</v>
      </c>
      <c r="P3137">
        <v>1</v>
      </c>
    </row>
    <row r="3138" spans="14:16" x14ac:dyDescent="0.3">
      <c r="N3138" t="s">
        <v>56</v>
      </c>
      <c r="O3138">
        <v>131</v>
      </c>
      <c r="P3138">
        <v>1</v>
      </c>
    </row>
    <row r="3139" spans="14:16" x14ac:dyDescent="0.3">
      <c r="N3139" t="s">
        <v>56</v>
      </c>
      <c r="O3139">
        <v>115</v>
      </c>
      <c r="P3139">
        <v>1</v>
      </c>
    </row>
    <row r="3140" spans="14:16" x14ac:dyDescent="0.3">
      <c r="N3140" t="s">
        <v>56</v>
      </c>
      <c r="O3140">
        <v>234</v>
      </c>
      <c r="P3140">
        <v>1</v>
      </c>
    </row>
    <row r="3141" spans="14:16" x14ac:dyDescent="0.3">
      <c r="N3141" t="s">
        <v>56</v>
      </c>
      <c r="O3141">
        <v>275</v>
      </c>
      <c r="P3141">
        <v>1</v>
      </c>
    </row>
    <row r="3142" spans="14:16" x14ac:dyDescent="0.3">
      <c r="N3142" t="s">
        <v>57</v>
      </c>
      <c r="O3142">
        <v>1472</v>
      </c>
      <c r="P3142">
        <v>1</v>
      </c>
    </row>
    <row r="3143" spans="14:16" x14ac:dyDescent="0.3">
      <c r="N3143" t="s">
        <v>57</v>
      </c>
      <c r="O3143">
        <v>500</v>
      </c>
      <c r="P3143">
        <v>1</v>
      </c>
    </row>
    <row r="3144" spans="14:16" x14ac:dyDescent="0.3">
      <c r="N3144" t="s">
        <v>57</v>
      </c>
      <c r="O3144">
        <v>87</v>
      </c>
      <c r="P3144">
        <v>1</v>
      </c>
    </row>
    <row r="3145" spans="14:16" x14ac:dyDescent="0.3">
      <c r="N3145" t="s">
        <v>57</v>
      </c>
      <c r="O3145">
        <v>74</v>
      </c>
      <c r="P3145">
        <v>1</v>
      </c>
    </row>
    <row r="3146" spans="14:16" x14ac:dyDescent="0.3">
      <c r="N3146" t="s">
        <v>57</v>
      </c>
      <c r="O3146">
        <v>1352</v>
      </c>
      <c r="P3146">
        <v>1</v>
      </c>
    </row>
    <row r="3147" spans="14:16" x14ac:dyDescent="0.3">
      <c r="N3147" t="s">
        <v>57</v>
      </c>
      <c r="O3147">
        <v>388</v>
      </c>
      <c r="P3147">
        <v>1</v>
      </c>
    </row>
    <row r="3148" spans="14:16" x14ac:dyDescent="0.3">
      <c r="N3148" t="s">
        <v>57</v>
      </c>
      <c r="O3148">
        <v>240</v>
      </c>
      <c r="P3148">
        <v>1</v>
      </c>
    </row>
    <row r="3149" spans="14:16" x14ac:dyDescent="0.3">
      <c r="N3149" t="s">
        <v>57</v>
      </c>
      <c r="O3149">
        <v>125</v>
      </c>
      <c r="P3149">
        <v>1</v>
      </c>
    </row>
    <row r="3150" spans="14:16" x14ac:dyDescent="0.3">
      <c r="N3150" t="s">
        <v>57</v>
      </c>
      <c r="O3150">
        <v>492</v>
      </c>
      <c r="P3150">
        <v>1</v>
      </c>
    </row>
    <row r="3151" spans="14:16" x14ac:dyDescent="0.3">
      <c r="N3151" t="s">
        <v>57</v>
      </c>
      <c r="O3151">
        <v>484</v>
      </c>
      <c r="P3151">
        <v>1</v>
      </c>
    </row>
    <row r="3152" spans="14:16" x14ac:dyDescent="0.3">
      <c r="N3152" t="s">
        <v>57</v>
      </c>
      <c r="O3152">
        <v>475</v>
      </c>
      <c r="P3152">
        <v>1</v>
      </c>
    </row>
    <row r="3153" spans="14:16" x14ac:dyDescent="0.3">
      <c r="N3153" t="s">
        <v>57</v>
      </c>
      <c r="O3153">
        <v>710</v>
      </c>
      <c r="P3153">
        <v>1</v>
      </c>
    </row>
    <row r="3154" spans="14:16" x14ac:dyDescent="0.3">
      <c r="N3154" t="s">
        <v>57</v>
      </c>
      <c r="O3154">
        <v>710</v>
      </c>
      <c r="P3154">
        <v>1</v>
      </c>
    </row>
    <row r="3155" spans="14:16" x14ac:dyDescent="0.3">
      <c r="N3155" t="s">
        <v>57</v>
      </c>
      <c r="O3155">
        <v>407.1</v>
      </c>
      <c r="P3155">
        <v>1</v>
      </c>
    </row>
    <row r="3156" spans="14:16" x14ac:dyDescent="0.3">
      <c r="N3156" t="s">
        <v>57</v>
      </c>
      <c r="O3156">
        <v>289</v>
      </c>
      <c r="P3156">
        <v>1</v>
      </c>
    </row>
    <row r="3157" spans="14:16" x14ac:dyDescent="0.3">
      <c r="N3157" t="s">
        <v>57</v>
      </c>
      <c r="O3157">
        <v>480</v>
      </c>
      <c r="P3157">
        <v>1</v>
      </c>
    </row>
    <row r="3158" spans="14:16" x14ac:dyDescent="0.3">
      <c r="N3158" t="s">
        <v>57</v>
      </c>
      <c r="O3158">
        <v>523</v>
      </c>
      <c r="P3158">
        <v>1</v>
      </c>
    </row>
    <row r="3159" spans="14:16" x14ac:dyDescent="0.3">
      <c r="N3159" t="s">
        <v>57</v>
      </c>
      <c r="O3159">
        <v>375</v>
      </c>
      <c r="P3159">
        <v>1</v>
      </c>
    </row>
    <row r="3160" spans="14:16" x14ac:dyDescent="0.3">
      <c r="N3160" t="s">
        <v>57</v>
      </c>
      <c r="O3160">
        <v>536</v>
      </c>
      <c r="P3160">
        <v>1</v>
      </c>
    </row>
    <row r="3161" spans="14:16" x14ac:dyDescent="0.3">
      <c r="N3161" t="s">
        <v>57</v>
      </c>
      <c r="O3161">
        <v>536</v>
      </c>
      <c r="P3161">
        <v>1</v>
      </c>
    </row>
    <row r="3162" spans="14:16" x14ac:dyDescent="0.3">
      <c r="N3162" t="s">
        <v>57</v>
      </c>
      <c r="O3162">
        <v>50</v>
      </c>
      <c r="P3162">
        <v>1</v>
      </c>
    </row>
    <row r="3163" spans="14:16" x14ac:dyDescent="0.3">
      <c r="N3163" t="s">
        <v>57</v>
      </c>
      <c r="O3163">
        <v>420</v>
      </c>
      <c r="P3163">
        <v>1</v>
      </c>
    </row>
    <row r="3164" spans="14:16" x14ac:dyDescent="0.3">
      <c r="N3164" t="s">
        <v>57</v>
      </c>
      <c r="O3164">
        <v>131</v>
      </c>
      <c r="P3164">
        <v>1</v>
      </c>
    </row>
    <row r="3165" spans="14:16" x14ac:dyDescent="0.3">
      <c r="N3165" t="s">
        <v>57</v>
      </c>
      <c r="O3165">
        <v>115</v>
      </c>
      <c r="P3165">
        <v>1</v>
      </c>
    </row>
    <row r="3166" spans="14:16" x14ac:dyDescent="0.3">
      <c r="N3166" t="s">
        <v>57</v>
      </c>
      <c r="O3166">
        <v>120</v>
      </c>
      <c r="P3166">
        <v>1</v>
      </c>
    </row>
    <row r="3167" spans="14:16" x14ac:dyDescent="0.3">
      <c r="N3167" t="s">
        <v>57</v>
      </c>
      <c r="O3167">
        <v>120</v>
      </c>
      <c r="P3167">
        <v>1</v>
      </c>
    </row>
    <row r="3168" spans="14:16" x14ac:dyDescent="0.3">
      <c r="N3168" t="s">
        <v>57</v>
      </c>
      <c r="O3168">
        <v>123</v>
      </c>
      <c r="P3168">
        <v>1</v>
      </c>
    </row>
    <row r="3169" spans="14:16" x14ac:dyDescent="0.3">
      <c r="N3169" t="s">
        <v>57</v>
      </c>
      <c r="O3169">
        <v>970</v>
      </c>
      <c r="P3169">
        <v>1</v>
      </c>
    </row>
    <row r="3170" spans="14:16" x14ac:dyDescent="0.3">
      <c r="N3170" t="s">
        <v>57</v>
      </c>
      <c r="O3170">
        <v>120</v>
      </c>
      <c r="P3170">
        <v>1</v>
      </c>
    </row>
    <row r="3171" spans="14:16" x14ac:dyDescent="0.3">
      <c r="N3171" t="s">
        <v>57</v>
      </c>
      <c r="O3171">
        <v>139</v>
      </c>
      <c r="P3171">
        <v>1</v>
      </c>
    </row>
    <row r="3172" spans="14:16" x14ac:dyDescent="0.3">
      <c r="N3172" t="s">
        <v>57</v>
      </c>
      <c r="O3172">
        <v>828</v>
      </c>
      <c r="P3172">
        <v>1</v>
      </c>
    </row>
    <row r="3173" spans="14:16" x14ac:dyDescent="0.3">
      <c r="N3173" t="s">
        <v>57</v>
      </c>
      <c r="O3173">
        <v>120</v>
      </c>
      <c r="P3173">
        <v>1</v>
      </c>
    </row>
    <row r="3174" spans="14:16" x14ac:dyDescent="0.3">
      <c r="N3174" t="s">
        <v>57</v>
      </c>
      <c r="O3174">
        <v>119.5</v>
      </c>
      <c r="P3174">
        <v>1</v>
      </c>
    </row>
    <row r="3175" spans="14:16" x14ac:dyDescent="0.3">
      <c r="N3175" t="s">
        <v>57</v>
      </c>
      <c r="O3175">
        <v>119.5</v>
      </c>
      <c r="P3175">
        <v>1</v>
      </c>
    </row>
    <row r="3176" spans="14:16" x14ac:dyDescent="0.3">
      <c r="N3176" t="s">
        <v>57</v>
      </c>
      <c r="O3176">
        <v>800</v>
      </c>
      <c r="P3176">
        <v>1</v>
      </c>
    </row>
    <row r="3177" spans="14:16" x14ac:dyDescent="0.3">
      <c r="N3177" t="s">
        <v>57</v>
      </c>
      <c r="O3177">
        <v>800</v>
      </c>
      <c r="P3177">
        <v>1</v>
      </c>
    </row>
    <row r="3178" spans="14:16" x14ac:dyDescent="0.3">
      <c r="N3178" t="s">
        <v>57</v>
      </c>
      <c r="O3178">
        <v>607.20000000000005</v>
      </c>
      <c r="P3178">
        <v>1</v>
      </c>
    </row>
    <row r="3179" spans="14:16" x14ac:dyDescent="0.3">
      <c r="N3179" t="s">
        <v>57</v>
      </c>
      <c r="O3179">
        <v>853</v>
      </c>
      <c r="P3179">
        <v>1</v>
      </c>
    </row>
    <row r="3180" spans="14:16" x14ac:dyDescent="0.3">
      <c r="N3180" t="s">
        <v>58</v>
      </c>
      <c r="O3180">
        <v>300</v>
      </c>
      <c r="P3180">
        <v>1</v>
      </c>
    </row>
    <row r="3181" spans="14:16" x14ac:dyDescent="0.3">
      <c r="N3181" t="s">
        <v>58</v>
      </c>
      <c r="O3181">
        <v>775</v>
      </c>
      <c r="P3181">
        <v>1</v>
      </c>
    </row>
    <row r="3182" spans="14:16" x14ac:dyDescent="0.3">
      <c r="N3182" t="s">
        <v>58</v>
      </c>
      <c r="O3182">
        <v>832</v>
      </c>
      <c r="P3182">
        <v>1</v>
      </c>
    </row>
    <row r="3183" spans="14:16" x14ac:dyDescent="0.3">
      <c r="N3183" t="s">
        <v>58</v>
      </c>
      <c r="O3183">
        <v>1230</v>
      </c>
      <c r="P3183">
        <v>1</v>
      </c>
    </row>
    <row r="3184" spans="14:16" x14ac:dyDescent="0.3">
      <c r="N3184" t="s">
        <v>58</v>
      </c>
      <c r="O3184">
        <v>152</v>
      </c>
      <c r="P3184">
        <v>1</v>
      </c>
    </row>
    <row r="3185" spans="14:16" x14ac:dyDescent="0.3">
      <c r="N3185" t="s">
        <v>58</v>
      </c>
      <c r="O3185">
        <v>600</v>
      </c>
      <c r="P3185">
        <v>1</v>
      </c>
    </row>
    <row r="3186" spans="14:16" x14ac:dyDescent="0.3">
      <c r="N3186" t="s">
        <v>58</v>
      </c>
      <c r="O3186">
        <v>149</v>
      </c>
      <c r="P3186">
        <v>1</v>
      </c>
    </row>
    <row r="3187" spans="14:16" x14ac:dyDescent="0.3">
      <c r="N3187" t="s">
        <v>58</v>
      </c>
      <c r="O3187">
        <v>706</v>
      </c>
      <c r="P3187">
        <v>1</v>
      </c>
    </row>
    <row r="3188" spans="14:16" x14ac:dyDescent="0.3">
      <c r="N3188" t="s">
        <v>58</v>
      </c>
      <c r="O3188">
        <v>1060</v>
      </c>
      <c r="P3188">
        <v>1</v>
      </c>
    </row>
    <row r="3189" spans="14:16" x14ac:dyDescent="0.3">
      <c r="N3189" t="s">
        <v>58</v>
      </c>
      <c r="O3189">
        <v>1160</v>
      </c>
      <c r="P3189">
        <v>1</v>
      </c>
    </row>
    <row r="3190" spans="14:16" x14ac:dyDescent="0.3">
      <c r="N3190" t="s">
        <v>58</v>
      </c>
      <c r="O3190">
        <v>812</v>
      </c>
      <c r="P3190">
        <v>1</v>
      </c>
    </row>
    <row r="3191" spans="14:16" x14ac:dyDescent="0.3">
      <c r="N3191" t="s">
        <v>58</v>
      </c>
      <c r="O3191">
        <v>1231</v>
      </c>
      <c r="P3191">
        <v>1</v>
      </c>
    </row>
    <row r="3192" spans="14:16" x14ac:dyDescent="0.3">
      <c r="N3192" t="s">
        <v>58</v>
      </c>
      <c r="O3192">
        <v>117</v>
      </c>
      <c r="P3192">
        <v>1</v>
      </c>
    </row>
    <row r="3193" spans="14:16" x14ac:dyDescent="0.3">
      <c r="N3193" t="s">
        <v>58</v>
      </c>
      <c r="O3193">
        <v>492</v>
      </c>
      <c r="P3193">
        <v>1</v>
      </c>
    </row>
    <row r="3194" spans="14:16" x14ac:dyDescent="0.3">
      <c r="N3194" t="s">
        <v>58</v>
      </c>
      <c r="O3194">
        <v>500</v>
      </c>
      <c r="P3194">
        <v>1</v>
      </c>
    </row>
    <row r="3195" spans="14:16" x14ac:dyDescent="0.3">
      <c r="N3195" t="s">
        <v>58</v>
      </c>
      <c r="O3195">
        <v>492</v>
      </c>
      <c r="P3195">
        <v>1</v>
      </c>
    </row>
    <row r="3196" spans="14:16" x14ac:dyDescent="0.3">
      <c r="N3196" t="s">
        <v>58</v>
      </c>
      <c r="O3196">
        <v>484</v>
      </c>
      <c r="P3196">
        <v>1</v>
      </c>
    </row>
    <row r="3197" spans="14:16" x14ac:dyDescent="0.3">
      <c r="N3197" t="s">
        <v>58</v>
      </c>
      <c r="O3197">
        <v>1188</v>
      </c>
      <c r="P3197">
        <v>1</v>
      </c>
    </row>
    <row r="3198" spans="14:16" x14ac:dyDescent="0.3">
      <c r="N3198" t="s">
        <v>58</v>
      </c>
      <c r="O3198">
        <v>950</v>
      </c>
      <c r="P3198">
        <v>1</v>
      </c>
    </row>
    <row r="3199" spans="14:16" x14ac:dyDescent="0.3">
      <c r="N3199" t="s">
        <v>58</v>
      </c>
      <c r="O3199">
        <v>950</v>
      </c>
      <c r="P3199">
        <v>1</v>
      </c>
    </row>
    <row r="3200" spans="14:16" x14ac:dyDescent="0.3">
      <c r="N3200" t="s">
        <v>58</v>
      </c>
      <c r="O3200">
        <v>84</v>
      </c>
      <c r="P3200">
        <v>1</v>
      </c>
    </row>
    <row r="3201" spans="14:16" x14ac:dyDescent="0.3">
      <c r="N3201" t="s">
        <v>58</v>
      </c>
      <c r="O3201">
        <v>117</v>
      </c>
      <c r="P3201">
        <v>1</v>
      </c>
    </row>
    <row r="3202" spans="14:16" x14ac:dyDescent="0.3">
      <c r="N3202" t="s">
        <v>58</v>
      </c>
      <c r="O3202">
        <v>128</v>
      </c>
      <c r="P3202">
        <v>1</v>
      </c>
    </row>
    <row r="3203" spans="14:16" x14ac:dyDescent="0.3">
      <c r="N3203" t="s">
        <v>58</v>
      </c>
      <c r="O3203">
        <v>128</v>
      </c>
      <c r="P3203">
        <v>1</v>
      </c>
    </row>
    <row r="3204" spans="14:16" x14ac:dyDescent="0.3">
      <c r="N3204" t="s">
        <v>58</v>
      </c>
      <c r="O3204">
        <v>138.30000000000001</v>
      </c>
      <c r="P3204">
        <v>1</v>
      </c>
    </row>
    <row r="3205" spans="14:16" x14ac:dyDescent="0.3">
      <c r="N3205" t="s">
        <v>58</v>
      </c>
      <c r="O3205">
        <v>138.30000000000001</v>
      </c>
      <c r="P3205">
        <v>1</v>
      </c>
    </row>
    <row r="3206" spans="14:16" x14ac:dyDescent="0.3">
      <c r="N3206" t="s">
        <v>58</v>
      </c>
      <c r="O3206">
        <v>130</v>
      </c>
      <c r="P3206">
        <v>1</v>
      </c>
    </row>
    <row r="3207" spans="14:16" x14ac:dyDescent="0.3">
      <c r="N3207" t="s">
        <v>58</v>
      </c>
      <c r="O3207">
        <v>137</v>
      </c>
      <c r="P3207">
        <v>1</v>
      </c>
    </row>
    <row r="3208" spans="14:16" x14ac:dyDescent="0.3">
      <c r="N3208" t="s">
        <v>58</v>
      </c>
      <c r="O3208">
        <v>130</v>
      </c>
      <c r="P3208">
        <v>1</v>
      </c>
    </row>
    <row r="3209" spans="14:16" x14ac:dyDescent="0.3">
      <c r="N3209" t="s">
        <v>58</v>
      </c>
      <c r="O3209">
        <v>120</v>
      </c>
      <c r="P3209">
        <v>1</v>
      </c>
    </row>
    <row r="3210" spans="14:16" x14ac:dyDescent="0.3">
      <c r="N3210" t="s">
        <v>58</v>
      </c>
      <c r="O3210">
        <v>120</v>
      </c>
      <c r="P3210">
        <v>1</v>
      </c>
    </row>
    <row r="3211" spans="14:16" x14ac:dyDescent="0.3">
      <c r="N3211" t="s">
        <v>58</v>
      </c>
      <c r="O3211">
        <v>122</v>
      </c>
      <c r="P3211">
        <v>1</v>
      </c>
    </row>
    <row r="3212" spans="14:16" x14ac:dyDescent="0.3">
      <c r="N3212" t="s">
        <v>58</v>
      </c>
      <c r="O3212">
        <v>220</v>
      </c>
      <c r="P3212">
        <v>1</v>
      </c>
    </row>
    <row r="3213" spans="14:16" x14ac:dyDescent="0.3">
      <c r="N3213" t="s">
        <v>58</v>
      </c>
      <c r="O3213">
        <v>253.4</v>
      </c>
      <c r="P3213">
        <v>1</v>
      </c>
    </row>
    <row r="3214" spans="14:16" x14ac:dyDescent="0.3">
      <c r="N3214" t="s">
        <v>58</v>
      </c>
      <c r="O3214">
        <v>600</v>
      </c>
      <c r="P3214">
        <v>1</v>
      </c>
    </row>
    <row r="3215" spans="14:16" x14ac:dyDescent="0.3">
      <c r="N3215" t="s">
        <v>58</v>
      </c>
      <c r="O3215">
        <v>600</v>
      </c>
      <c r="P3215">
        <v>1</v>
      </c>
    </row>
    <row r="3216" spans="14:16" x14ac:dyDescent="0.3">
      <c r="N3216" t="s">
        <v>58</v>
      </c>
      <c r="O3216">
        <v>200</v>
      </c>
      <c r="P3216">
        <v>1</v>
      </c>
    </row>
    <row r="3217" spans="14:16" x14ac:dyDescent="0.3">
      <c r="N3217" t="s">
        <v>58</v>
      </c>
      <c r="O3217">
        <v>927.4</v>
      </c>
      <c r="P3217">
        <v>1</v>
      </c>
    </row>
    <row r="3218" spans="14:16" x14ac:dyDescent="0.3">
      <c r="N3218" t="s">
        <v>59</v>
      </c>
      <c r="O3218">
        <v>1171</v>
      </c>
      <c r="P3218">
        <v>1</v>
      </c>
    </row>
    <row r="3219" spans="14:16" x14ac:dyDescent="0.3">
      <c r="N3219" t="s">
        <v>59</v>
      </c>
      <c r="O3219">
        <v>842</v>
      </c>
      <c r="P3219">
        <v>1</v>
      </c>
    </row>
    <row r="3220" spans="14:16" x14ac:dyDescent="0.3">
      <c r="N3220" t="s">
        <v>59</v>
      </c>
      <c r="O3220">
        <v>770</v>
      </c>
      <c r="P3220">
        <v>1</v>
      </c>
    </row>
    <row r="3221" spans="14:16" x14ac:dyDescent="0.3">
      <c r="N3221" t="s">
        <v>59</v>
      </c>
      <c r="O3221">
        <v>962</v>
      </c>
      <c r="P3221">
        <v>1</v>
      </c>
    </row>
    <row r="3222" spans="14:16" x14ac:dyDescent="0.3">
      <c r="N3222" t="s">
        <v>59</v>
      </c>
      <c r="O3222">
        <v>985</v>
      </c>
      <c r="P3222">
        <v>1</v>
      </c>
    </row>
    <row r="3223" spans="14:16" x14ac:dyDescent="0.3">
      <c r="N3223" t="s">
        <v>59</v>
      </c>
      <c r="O3223">
        <v>985</v>
      </c>
      <c r="P3223">
        <v>1</v>
      </c>
    </row>
    <row r="3224" spans="14:16" x14ac:dyDescent="0.3">
      <c r="N3224" t="s">
        <v>59</v>
      </c>
      <c r="O3224">
        <v>644</v>
      </c>
      <c r="P3224">
        <v>1</v>
      </c>
    </row>
    <row r="3225" spans="14:16" x14ac:dyDescent="0.3">
      <c r="N3225" t="s">
        <v>59</v>
      </c>
      <c r="O3225">
        <v>1773</v>
      </c>
      <c r="P3225">
        <v>1</v>
      </c>
    </row>
    <row r="3226" spans="14:16" x14ac:dyDescent="0.3">
      <c r="N3226" t="s">
        <v>59</v>
      </c>
      <c r="O3226">
        <v>831</v>
      </c>
      <c r="P3226">
        <v>1</v>
      </c>
    </row>
    <row r="3227" spans="14:16" x14ac:dyDescent="0.3">
      <c r="N3227" t="s">
        <v>59</v>
      </c>
      <c r="O3227">
        <v>544</v>
      </c>
      <c r="P3227">
        <v>1</v>
      </c>
    </row>
    <row r="3228" spans="14:16" x14ac:dyDescent="0.3">
      <c r="N3228" t="s">
        <v>59</v>
      </c>
      <c r="O3228">
        <v>544</v>
      </c>
      <c r="P3228">
        <v>1</v>
      </c>
    </row>
    <row r="3229" spans="14:16" x14ac:dyDescent="0.3">
      <c r="N3229" t="s">
        <v>59</v>
      </c>
      <c r="O3229">
        <v>610</v>
      </c>
      <c r="P3229">
        <v>1</v>
      </c>
    </row>
    <row r="3230" spans="14:16" x14ac:dyDescent="0.3">
      <c r="N3230" t="s">
        <v>59</v>
      </c>
      <c r="O3230">
        <v>1194</v>
      </c>
      <c r="P3230">
        <v>1</v>
      </c>
    </row>
    <row r="3231" spans="14:16" x14ac:dyDescent="0.3">
      <c r="N3231" t="s">
        <v>59</v>
      </c>
      <c r="O3231">
        <v>399</v>
      </c>
      <c r="P3231">
        <v>1</v>
      </c>
    </row>
    <row r="3232" spans="14:16" x14ac:dyDescent="0.3">
      <c r="N3232" t="s">
        <v>59</v>
      </c>
      <c r="O3232">
        <v>399</v>
      </c>
      <c r="P3232">
        <v>1</v>
      </c>
    </row>
    <row r="3233" spans="14:16" x14ac:dyDescent="0.3">
      <c r="N3233" t="s">
        <v>59</v>
      </c>
      <c r="O3233">
        <v>780</v>
      </c>
      <c r="P3233">
        <v>1</v>
      </c>
    </row>
    <row r="3234" spans="14:16" x14ac:dyDescent="0.3">
      <c r="N3234" t="s">
        <v>59</v>
      </c>
      <c r="O3234">
        <v>1134</v>
      </c>
      <c r="P3234">
        <v>1</v>
      </c>
    </row>
    <row r="3235" spans="14:16" x14ac:dyDescent="0.3">
      <c r="N3235" t="s">
        <v>59</v>
      </c>
      <c r="O3235">
        <v>847</v>
      </c>
      <c r="P3235">
        <v>1</v>
      </c>
    </row>
    <row r="3236" spans="14:16" x14ac:dyDescent="0.3">
      <c r="N3236" t="s">
        <v>59</v>
      </c>
      <c r="O3236">
        <v>1114</v>
      </c>
      <c r="P3236">
        <v>1</v>
      </c>
    </row>
    <row r="3237" spans="14:16" x14ac:dyDescent="0.3">
      <c r="N3237" t="s">
        <v>59</v>
      </c>
      <c r="O3237">
        <v>500</v>
      </c>
      <c r="P3237">
        <v>1</v>
      </c>
    </row>
    <row r="3238" spans="14:16" x14ac:dyDescent="0.3">
      <c r="N3238" t="s">
        <v>59</v>
      </c>
      <c r="O3238">
        <v>1188</v>
      </c>
      <c r="P3238">
        <v>1</v>
      </c>
    </row>
    <row r="3239" spans="14:16" x14ac:dyDescent="0.3">
      <c r="N3239" t="s">
        <v>59</v>
      </c>
      <c r="O3239">
        <v>424.7</v>
      </c>
      <c r="P3239">
        <v>1</v>
      </c>
    </row>
    <row r="3240" spans="14:16" x14ac:dyDescent="0.3">
      <c r="N3240" t="s">
        <v>59</v>
      </c>
      <c r="O3240">
        <v>225</v>
      </c>
      <c r="P3240">
        <v>1</v>
      </c>
    </row>
    <row r="3241" spans="14:16" x14ac:dyDescent="0.3">
      <c r="N3241" t="s">
        <v>59</v>
      </c>
      <c r="O3241">
        <v>106</v>
      </c>
      <c r="P3241">
        <v>1</v>
      </c>
    </row>
    <row r="3242" spans="14:16" x14ac:dyDescent="0.3">
      <c r="N3242" t="s">
        <v>59</v>
      </c>
      <c r="O3242">
        <v>133</v>
      </c>
      <c r="P3242">
        <v>1</v>
      </c>
    </row>
    <row r="3243" spans="14:16" x14ac:dyDescent="0.3">
      <c r="N3243" t="s">
        <v>59</v>
      </c>
      <c r="O3243">
        <v>133</v>
      </c>
      <c r="P3243">
        <v>1</v>
      </c>
    </row>
    <row r="3244" spans="14:16" x14ac:dyDescent="0.3">
      <c r="N3244" t="s">
        <v>59</v>
      </c>
      <c r="O3244">
        <v>133</v>
      </c>
      <c r="P3244">
        <v>1</v>
      </c>
    </row>
    <row r="3245" spans="14:16" x14ac:dyDescent="0.3">
      <c r="N3245" t="s">
        <v>59</v>
      </c>
      <c r="O3245">
        <v>127</v>
      </c>
      <c r="P3245">
        <v>1</v>
      </c>
    </row>
    <row r="3246" spans="14:16" x14ac:dyDescent="0.3">
      <c r="N3246" t="s">
        <v>59</v>
      </c>
      <c r="O3246">
        <v>127</v>
      </c>
      <c r="P3246">
        <v>1</v>
      </c>
    </row>
    <row r="3247" spans="14:16" x14ac:dyDescent="0.3">
      <c r="N3247" t="s">
        <v>59</v>
      </c>
      <c r="O3247">
        <v>126.5</v>
      </c>
      <c r="P3247">
        <v>1</v>
      </c>
    </row>
    <row r="3248" spans="14:16" x14ac:dyDescent="0.3">
      <c r="N3248" t="s">
        <v>59</v>
      </c>
      <c r="O3248">
        <v>130</v>
      </c>
      <c r="P3248">
        <v>1</v>
      </c>
    </row>
    <row r="3249" spans="14:16" x14ac:dyDescent="0.3">
      <c r="N3249" t="s">
        <v>59</v>
      </c>
      <c r="O3249">
        <v>800</v>
      </c>
      <c r="P3249">
        <v>1</v>
      </c>
    </row>
    <row r="3250" spans="14:16" x14ac:dyDescent="0.3">
      <c r="N3250" t="s">
        <v>59</v>
      </c>
      <c r="O3250">
        <v>380</v>
      </c>
      <c r="P3250">
        <v>1</v>
      </c>
    </row>
    <row r="3251" spans="14:16" x14ac:dyDescent="0.3">
      <c r="N3251" t="s">
        <v>60</v>
      </c>
      <c r="O3251">
        <v>353</v>
      </c>
      <c r="P3251">
        <v>1</v>
      </c>
    </row>
    <row r="3252" spans="14:16" x14ac:dyDescent="0.3">
      <c r="N3252" t="s">
        <v>60</v>
      </c>
      <c r="O3252">
        <v>294</v>
      </c>
      <c r="P3252">
        <v>1</v>
      </c>
    </row>
    <row r="3253" spans="14:16" x14ac:dyDescent="0.3">
      <c r="N3253" t="s">
        <v>60</v>
      </c>
      <c r="O3253">
        <v>576</v>
      </c>
      <c r="P3253">
        <v>1</v>
      </c>
    </row>
    <row r="3254" spans="14:16" x14ac:dyDescent="0.3">
      <c r="N3254" t="s">
        <v>60</v>
      </c>
      <c r="O3254">
        <v>1723</v>
      </c>
      <c r="P3254">
        <v>1</v>
      </c>
    </row>
    <row r="3255" spans="14:16" x14ac:dyDescent="0.3">
      <c r="N3255" t="s">
        <v>60</v>
      </c>
      <c r="O3255">
        <v>1000</v>
      </c>
      <c r="P3255">
        <v>1</v>
      </c>
    </row>
    <row r="3256" spans="14:16" x14ac:dyDescent="0.3">
      <c r="N3256" t="s">
        <v>60</v>
      </c>
      <c r="O3256">
        <v>889</v>
      </c>
      <c r="P3256">
        <v>1</v>
      </c>
    </row>
    <row r="3257" spans="14:16" x14ac:dyDescent="0.3">
      <c r="N3257" t="s">
        <v>60</v>
      </c>
      <c r="O3257">
        <v>450</v>
      </c>
      <c r="P3257">
        <v>1</v>
      </c>
    </row>
    <row r="3258" spans="14:16" x14ac:dyDescent="0.3">
      <c r="N3258" t="s">
        <v>60</v>
      </c>
      <c r="O3258">
        <v>800</v>
      </c>
      <c r="P3258">
        <v>1</v>
      </c>
    </row>
    <row r="3259" spans="14:16" x14ac:dyDescent="0.3">
      <c r="N3259" t="s">
        <v>60</v>
      </c>
      <c r="O3259">
        <v>120</v>
      </c>
      <c r="P3259">
        <v>1</v>
      </c>
    </row>
    <row r="3260" spans="14:16" x14ac:dyDescent="0.3">
      <c r="N3260" t="s">
        <v>60</v>
      </c>
      <c r="O3260">
        <v>492</v>
      </c>
      <c r="P3260">
        <v>1</v>
      </c>
    </row>
    <row r="3261" spans="14:16" x14ac:dyDescent="0.3">
      <c r="N3261" t="s">
        <v>60</v>
      </c>
      <c r="O3261">
        <v>490</v>
      </c>
      <c r="P3261">
        <v>1</v>
      </c>
    </row>
    <row r="3262" spans="14:16" x14ac:dyDescent="0.3">
      <c r="N3262" t="s">
        <v>60</v>
      </c>
      <c r="O3262">
        <v>478</v>
      </c>
      <c r="P3262">
        <v>1</v>
      </c>
    </row>
    <row r="3263" spans="14:16" x14ac:dyDescent="0.3">
      <c r="N3263" t="s">
        <v>60</v>
      </c>
      <c r="O3263">
        <v>478</v>
      </c>
      <c r="P3263">
        <v>1</v>
      </c>
    </row>
    <row r="3264" spans="14:16" x14ac:dyDescent="0.3">
      <c r="N3264" t="s">
        <v>60</v>
      </c>
      <c r="O3264">
        <v>478</v>
      </c>
      <c r="P3264">
        <v>1</v>
      </c>
    </row>
    <row r="3265" spans="14:16" x14ac:dyDescent="0.3">
      <c r="N3265" t="s">
        <v>60</v>
      </c>
      <c r="O3265">
        <v>484</v>
      </c>
      <c r="P3265">
        <v>1</v>
      </c>
    </row>
    <row r="3266" spans="14:16" x14ac:dyDescent="0.3">
      <c r="N3266" t="s">
        <v>60</v>
      </c>
      <c r="O3266">
        <v>478</v>
      </c>
      <c r="P3266">
        <v>1</v>
      </c>
    </row>
    <row r="3267" spans="14:16" x14ac:dyDescent="0.3">
      <c r="N3267" t="s">
        <v>60</v>
      </c>
      <c r="O3267">
        <v>478</v>
      </c>
      <c r="P3267">
        <v>1</v>
      </c>
    </row>
    <row r="3268" spans="14:16" x14ac:dyDescent="0.3">
      <c r="N3268" t="s">
        <v>60</v>
      </c>
      <c r="O3268">
        <v>520</v>
      </c>
      <c r="P3268">
        <v>1</v>
      </c>
    </row>
    <row r="3269" spans="14:16" x14ac:dyDescent="0.3">
      <c r="N3269" t="s">
        <v>60</v>
      </c>
      <c r="O3269">
        <v>569.4</v>
      </c>
      <c r="P3269">
        <v>1</v>
      </c>
    </row>
    <row r="3270" spans="14:16" x14ac:dyDescent="0.3">
      <c r="N3270" t="s">
        <v>60</v>
      </c>
      <c r="O3270">
        <v>624.1</v>
      </c>
      <c r="P3270">
        <v>1</v>
      </c>
    </row>
    <row r="3271" spans="14:16" x14ac:dyDescent="0.3">
      <c r="N3271" t="s">
        <v>60</v>
      </c>
      <c r="O3271">
        <v>119</v>
      </c>
      <c r="P3271">
        <v>1</v>
      </c>
    </row>
    <row r="3272" spans="14:16" x14ac:dyDescent="0.3">
      <c r="N3272" t="s">
        <v>60</v>
      </c>
      <c r="O3272">
        <v>99</v>
      </c>
      <c r="P3272">
        <v>1</v>
      </c>
    </row>
    <row r="3273" spans="14:16" x14ac:dyDescent="0.3">
      <c r="N3273" t="s">
        <v>60</v>
      </c>
      <c r="O3273">
        <v>127</v>
      </c>
      <c r="P3273">
        <v>1</v>
      </c>
    </row>
    <row r="3274" spans="14:16" x14ac:dyDescent="0.3">
      <c r="N3274" t="s">
        <v>60</v>
      </c>
      <c r="O3274">
        <v>135</v>
      </c>
      <c r="P3274">
        <v>1</v>
      </c>
    </row>
    <row r="3275" spans="14:16" x14ac:dyDescent="0.3">
      <c r="N3275" t="s">
        <v>60</v>
      </c>
      <c r="O3275">
        <v>128</v>
      </c>
      <c r="P3275">
        <v>1</v>
      </c>
    </row>
    <row r="3276" spans="14:16" x14ac:dyDescent="0.3">
      <c r="N3276" t="s">
        <v>60</v>
      </c>
      <c r="O3276">
        <v>128</v>
      </c>
      <c r="P3276">
        <v>1</v>
      </c>
    </row>
    <row r="3277" spans="14:16" x14ac:dyDescent="0.3">
      <c r="N3277" t="s">
        <v>61</v>
      </c>
      <c r="O3277">
        <v>678</v>
      </c>
      <c r="P3277">
        <v>1</v>
      </c>
    </row>
    <row r="3278" spans="14:16" x14ac:dyDescent="0.3">
      <c r="N3278" t="s">
        <v>61</v>
      </c>
      <c r="O3278">
        <v>438</v>
      </c>
      <c r="P3278">
        <v>1</v>
      </c>
    </row>
    <row r="3279" spans="14:16" x14ac:dyDescent="0.3">
      <c r="N3279" t="s">
        <v>61</v>
      </c>
      <c r="O3279">
        <v>438</v>
      </c>
      <c r="P3279">
        <v>1</v>
      </c>
    </row>
    <row r="3280" spans="14:16" x14ac:dyDescent="0.3">
      <c r="N3280" t="s">
        <v>61</v>
      </c>
      <c r="O3280">
        <v>438</v>
      </c>
      <c r="P3280">
        <v>1</v>
      </c>
    </row>
    <row r="3281" spans="14:16" x14ac:dyDescent="0.3">
      <c r="N3281" t="s">
        <v>61</v>
      </c>
      <c r="O3281">
        <v>1034</v>
      </c>
      <c r="P3281">
        <v>1</v>
      </c>
    </row>
    <row r="3282" spans="14:16" x14ac:dyDescent="0.3">
      <c r="N3282" t="s">
        <v>61</v>
      </c>
      <c r="O3282">
        <v>699</v>
      </c>
      <c r="P3282">
        <v>1</v>
      </c>
    </row>
    <row r="3283" spans="14:16" x14ac:dyDescent="0.3">
      <c r="N3283" t="s">
        <v>61</v>
      </c>
      <c r="O3283">
        <v>1000</v>
      </c>
      <c r="P3283">
        <v>1</v>
      </c>
    </row>
    <row r="3284" spans="14:16" x14ac:dyDescent="0.3">
      <c r="N3284" t="s">
        <v>61</v>
      </c>
      <c r="O3284">
        <v>225</v>
      </c>
      <c r="P3284">
        <v>1</v>
      </c>
    </row>
    <row r="3285" spans="14:16" x14ac:dyDescent="0.3">
      <c r="N3285" t="s">
        <v>61</v>
      </c>
      <c r="O3285">
        <v>450</v>
      </c>
      <c r="P3285">
        <v>1</v>
      </c>
    </row>
    <row r="3286" spans="14:16" x14ac:dyDescent="0.3">
      <c r="N3286" t="s">
        <v>61</v>
      </c>
      <c r="O3286">
        <v>135</v>
      </c>
      <c r="P3286">
        <v>1</v>
      </c>
    </row>
    <row r="3287" spans="14:16" x14ac:dyDescent="0.3">
      <c r="N3287" t="s">
        <v>61</v>
      </c>
      <c r="O3287">
        <v>474</v>
      </c>
      <c r="P3287">
        <v>1</v>
      </c>
    </row>
    <row r="3288" spans="14:16" x14ac:dyDescent="0.3">
      <c r="N3288" t="s">
        <v>61</v>
      </c>
      <c r="O3288">
        <v>500</v>
      </c>
      <c r="P3288">
        <v>1</v>
      </c>
    </row>
    <row r="3289" spans="14:16" x14ac:dyDescent="0.3">
      <c r="N3289" t="s">
        <v>61</v>
      </c>
      <c r="O3289">
        <v>478</v>
      </c>
      <c r="P3289">
        <v>1</v>
      </c>
    </row>
    <row r="3290" spans="14:16" x14ac:dyDescent="0.3">
      <c r="N3290" t="s">
        <v>61</v>
      </c>
      <c r="O3290">
        <v>624.1</v>
      </c>
      <c r="P3290">
        <v>1</v>
      </c>
    </row>
    <row r="3291" spans="14:16" x14ac:dyDescent="0.3">
      <c r="N3291" t="s">
        <v>61</v>
      </c>
      <c r="O3291">
        <v>590</v>
      </c>
      <c r="P3291">
        <v>1</v>
      </c>
    </row>
    <row r="3292" spans="14:16" x14ac:dyDescent="0.3">
      <c r="N3292" t="s">
        <v>61</v>
      </c>
      <c r="O3292">
        <v>590</v>
      </c>
      <c r="P3292">
        <v>1</v>
      </c>
    </row>
    <row r="3293" spans="14:16" x14ac:dyDescent="0.3">
      <c r="N3293" t="s">
        <v>61</v>
      </c>
      <c r="O3293">
        <v>566</v>
      </c>
      <c r="P3293">
        <v>1</v>
      </c>
    </row>
    <row r="3294" spans="14:16" x14ac:dyDescent="0.3">
      <c r="N3294" t="s">
        <v>61</v>
      </c>
      <c r="O3294">
        <v>151.54</v>
      </c>
      <c r="P3294">
        <v>1</v>
      </c>
    </row>
    <row r="3295" spans="14:16" x14ac:dyDescent="0.3">
      <c r="N3295" t="s">
        <v>61</v>
      </c>
      <c r="O3295">
        <v>477</v>
      </c>
      <c r="P3295">
        <v>1</v>
      </c>
    </row>
    <row r="3296" spans="14:16" x14ac:dyDescent="0.3">
      <c r="N3296" t="s">
        <v>61</v>
      </c>
      <c r="O3296">
        <v>60</v>
      </c>
      <c r="P3296">
        <v>1</v>
      </c>
    </row>
    <row r="3297" spans="14:16" x14ac:dyDescent="0.3">
      <c r="N3297" t="s">
        <v>61</v>
      </c>
      <c r="O3297">
        <v>1220</v>
      </c>
      <c r="P3297">
        <v>1</v>
      </c>
    </row>
    <row r="3298" spans="14:16" x14ac:dyDescent="0.3">
      <c r="N3298" t="s">
        <v>62</v>
      </c>
      <c r="O3298">
        <v>1000</v>
      </c>
      <c r="P3298">
        <v>1</v>
      </c>
    </row>
    <row r="3299" spans="14:16" x14ac:dyDescent="0.3">
      <c r="N3299" t="s">
        <v>62</v>
      </c>
      <c r="O3299">
        <v>500</v>
      </c>
      <c r="P3299">
        <v>1</v>
      </c>
    </row>
    <row r="3300" spans="14:16" x14ac:dyDescent="0.3">
      <c r="N3300" t="s">
        <v>62</v>
      </c>
      <c r="O3300">
        <v>475</v>
      </c>
      <c r="P3300">
        <v>1</v>
      </c>
    </row>
    <row r="3301" spans="14:16" x14ac:dyDescent="0.3">
      <c r="N3301" t="s">
        <v>62</v>
      </c>
      <c r="O3301">
        <v>460</v>
      </c>
      <c r="P3301">
        <v>1</v>
      </c>
    </row>
    <row r="3302" spans="14:16" x14ac:dyDescent="0.3">
      <c r="N3302" t="s">
        <v>62</v>
      </c>
      <c r="O3302">
        <v>475</v>
      </c>
      <c r="P3302">
        <v>1</v>
      </c>
    </row>
    <row r="3303" spans="14:16" x14ac:dyDescent="0.3">
      <c r="N3303" t="s">
        <v>62</v>
      </c>
      <c r="O3303">
        <v>200</v>
      </c>
      <c r="P3303">
        <v>1</v>
      </c>
    </row>
    <row r="3304" spans="14:16" x14ac:dyDescent="0.3">
      <c r="N3304" t="s">
        <v>62</v>
      </c>
      <c r="O3304">
        <v>747.4</v>
      </c>
      <c r="P3304">
        <v>1</v>
      </c>
    </row>
    <row r="3305" spans="14:16" x14ac:dyDescent="0.3">
      <c r="N3305" t="s">
        <v>62</v>
      </c>
      <c r="O3305">
        <v>747.4</v>
      </c>
      <c r="P3305">
        <v>1</v>
      </c>
    </row>
    <row r="3306" spans="14:16" x14ac:dyDescent="0.3">
      <c r="N3306" t="s">
        <v>62</v>
      </c>
      <c r="O3306">
        <v>747.4</v>
      </c>
      <c r="P3306">
        <v>1</v>
      </c>
    </row>
    <row r="3307" spans="14:16" x14ac:dyDescent="0.3">
      <c r="N3307" t="s">
        <v>62</v>
      </c>
      <c r="O3307">
        <v>720</v>
      </c>
      <c r="P3307">
        <v>1</v>
      </c>
    </row>
    <row r="3308" spans="14:16" x14ac:dyDescent="0.3">
      <c r="N3308" t="s">
        <v>62</v>
      </c>
      <c r="O3308">
        <v>720</v>
      </c>
      <c r="P3308">
        <v>1</v>
      </c>
    </row>
    <row r="3309" spans="14:16" x14ac:dyDescent="0.3">
      <c r="N3309" t="s">
        <v>63</v>
      </c>
      <c r="O3309">
        <v>1267</v>
      </c>
      <c r="P3309">
        <v>1</v>
      </c>
    </row>
    <row r="3310" spans="14:16" x14ac:dyDescent="0.3">
      <c r="N3310" t="s">
        <v>63</v>
      </c>
      <c r="O3310">
        <v>1174</v>
      </c>
      <c r="P3310">
        <v>1</v>
      </c>
    </row>
    <row r="3311" spans="14:16" x14ac:dyDescent="0.3">
      <c r="N3311" t="s">
        <v>63</v>
      </c>
      <c r="O3311">
        <v>1163</v>
      </c>
      <c r="P3311">
        <v>1</v>
      </c>
    </row>
    <row r="3312" spans="14:16" x14ac:dyDescent="0.3">
      <c r="N3312" t="s">
        <v>63</v>
      </c>
      <c r="O3312">
        <v>440</v>
      </c>
      <c r="P3312">
        <v>1</v>
      </c>
    </row>
    <row r="3313" spans="14:16" x14ac:dyDescent="0.3">
      <c r="N3313" t="s">
        <v>63</v>
      </c>
      <c r="O3313">
        <v>880</v>
      </c>
      <c r="P3313">
        <v>1</v>
      </c>
    </row>
    <row r="3314" spans="14:16" x14ac:dyDescent="0.3">
      <c r="N3314" t="s">
        <v>63</v>
      </c>
      <c r="O3314">
        <v>880</v>
      </c>
      <c r="P3314">
        <v>1</v>
      </c>
    </row>
    <row r="3315" spans="14:16" x14ac:dyDescent="0.3">
      <c r="N3315" t="s">
        <v>63</v>
      </c>
      <c r="O3315">
        <v>275</v>
      </c>
      <c r="P3315">
        <v>1</v>
      </c>
    </row>
    <row r="3316" spans="14:16" x14ac:dyDescent="0.3">
      <c r="N3316" t="s">
        <v>63</v>
      </c>
      <c r="O3316">
        <v>483</v>
      </c>
      <c r="P3316">
        <v>1</v>
      </c>
    </row>
    <row r="3317" spans="14:16" x14ac:dyDescent="0.3">
      <c r="N3317" t="s">
        <v>63</v>
      </c>
      <c r="O3317">
        <v>475</v>
      </c>
      <c r="P3317">
        <v>1</v>
      </c>
    </row>
    <row r="3318" spans="14:16" x14ac:dyDescent="0.3">
      <c r="N3318" t="s">
        <v>63</v>
      </c>
      <c r="O3318">
        <v>484</v>
      </c>
      <c r="P3318">
        <v>1</v>
      </c>
    </row>
    <row r="3319" spans="14:16" x14ac:dyDescent="0.3">
      <c r="N3319" t="s">
        <v>63</v>
      </c>
      <c r="O3319">
        <v>615</v>
      </c>
      <c r="P3319">
        <v>1</v>
      </c>
    </row>
    <row r="3320" spans="14:16" x14ac:dyDescent="0.3">
      <c r="N3320" t="s">
        <v>63</v>
      </c>
      <c r="O3320">
        <v>60</v>
      </c>
      <c r="P3320">
        <v>1</v>
      </c>
    </row>
    <row r="3321" spans="14:16" x14ac:dyDescent="0.3">
      <c r="N3321" t="s">
        <v>63</v>
      </c>
      <c r="O3321">
        <v>421</v>
      </c>
      <c r="P3321">
        <v>1</v>
      </c>
    </row>
    <row r="3322" spans="14:16" x14ac:dyDescent="0.3">
      <c r="N3322" t="s">
        <v>63</v>
      </c>
      <c r="O3322">
        <v>421</v>
      </c>
      <c r="P3322">
        <v>1</v>
      </c>
    </row>
    <row r="3323" spans="14:16" x14ac:dyDescent="0.3">
      <c r="N3323" t="s">
        <v>63</v>
      </c>
      <c r="O3323">
        <v>135</v>
      </c>
      <c r="P3323">
        <v>1</v>
      </c>
    </row>
    <row r="3324" spans="14:16" x14ac:dyDescent="0.3">
      <c r="N3324" t="s">
        <v>63</v>
      </c>
      <c r="O3324">
        <v>650</v>
      </c>
      <c r="P3324">
        <v>1</v>
      </c>
    </row>
    <row r="3325" spans="14:16" x14ac:dyDescent="0.3">
      <c r="N3325" t="s">
        <v>63</v>
      </c>
      <c r="O3325">
        <v>704</v>
      </c>
      <c r="P3325">
        <v>1</v>
      </c>
    </row>
    <row r="3326" spans="14:16" x14ac:dyDescent="0.3">
      <c r="N3326" t="s">
        <v>63</v>
      </c>
      <c r="O3326">
        <v>704</v>
      </c>
      <c r="P3326">
        <v>1</v>
      </c>
    </row>
    <row r="3327" spans="14:16" x14ac:dyDescent="0.3">
      <c r="N3327" t="s">
        <v>63</v>
      </c>
      <c r="O3327">
        <v>140</v>
      </c>
      <c r="P3327">
        <v>1</v>
      </c>
    </row>
    <row r="3328" spans="14:16" x14ac:dyDescent="0.3">
      <c r="N3328" t="s">
        <v>63</v>
      </c>
      <c r="O3328">
        <v>92</v>
      </c>
      <c r="P3328">
        <v>1</v>
      </c>
    </row>
    <row r="3329" spans="14:16" x14ac:dyDescent="0.3">
      <c r="N3329" t="s">
        <v>64</v>
      </c>
      <c r="O3329">
        <v>450</v>
      </c>
      <c r="P3329">
        <v>1</v>
      </c>
    </row>
    <row r="3330" spans="14:16" x14ac:dyDescent="0.3">
      <c r="N3330" t="s">
        <v>64</v>
      </c>
      <c r="O3330">
        <v>800</v>
      </c>
      <c r="P3330">
        <v>1</v>
      </c>
    </row>
    <row r="3331" spans="14:16" x14ac:dyDescent="0.3">
      <c r="N3331" t="s">
        <v>64</v>
      </c>
      <c r="O3331">
        <v>800</v>
      </c>
      <c r="P3331">
        <v>1</v>
      </c>
    </row>
    <row r="3332" spans="14:16" x14ac:dyDescent="0.3">
      <c r="N3332" t="s">
        <v>64</v>
      </c>
      <c r="O3332">
        <v>546</v>
      </c>
      <c r="P3332">
        <v>1</v>
      </c>
    </row>
    <row r="3333" spans="14:16" x14ac:dyDescent="0.3">
      <c r="N3333" t="s">
        <v>64</v>
      </c>
      <c r="O3333">
        <v>476</v>
      </c>
      <c r="P3333">
        <v>1</v>
      </c>
    </row>
    <row r="3334" spans="14:16" x14ac:dyDescent="0.3">
      <c r="N3334" t="s">
        <v>64</v>
      </c>
      <c r="O3334">
        <v>500</v>
      </c>
      <c r="P3334">
        <v>1</v>
      </c>
    </row>
    <row r="3335" spans="14:16" x14ac:dyDescent="0.3">
      <c r="N3335" t="s">
        <v>64</v>
      </c>
      <c r="O3335">
        <v>484</v>
      </c>
      <c r="P3335">
        <v>1</v>
      </c>
    </row>
    <row r="3336" spans="14:16" x14ac:dyDescent="0.3">
      <c r="N3336" t="s">
        <v>64</v>
      </c>
      <c r="O3336">
        <v>650</v>
      </c>
      <c r="P3336">
        <v>1</v>
      </c>
    </row>
    <row r="3337" spans="14:16" x14ac:dyDescent="0.3">
      <c r="N3337" t="s">
        <v>64</v>
      </c>
      <c r="O3337">
        <v>650</v>
      </c>
      <c r="P3337">
        <v>1</v>
      </c>
    </row>
    <row r="3338" spans="14:16" x14ac:dyDescent="0.3">
      <c r="N3338" t="s">
        <v>64</v>
      </c>
      <c r="O3338">
        <v>650</v>
      </c>
      <c r="P3338">
        <v>1</v>
      </c>
    </row>
    <row r="3339" spans="14:16" x14ac:dyDescent="0.3">
      <c r="N3339" t="s">
        <v>64</v>
      </c>
      <c r="O3339">
        <v>140</v>
      </c>
      <c r="P3339">
        <v>1</v>
      </c>
    </row>
    <row r="3340" spans="14:16" x14ac:dyDescent="0.3">
      <c r="N3340" t="s">
        <v>64</v>
      </c>
      <c r="O3340">
        <v>140</v>
      </c>
      <c r="P3340">
        <v>1</v>
      </c>
    </row>
    <row r="3341" spans="14:16" x14ac:dyDescent="0.3">
      <c r="N3341" t="s">
        <v>64</v>
      </c>
      <c r="O3341">
        <v>625</v>
      </c>
      <c r="P3341">
        <v>1</v>
      </c>
    </row>
    <row r="3342" spans="14:16" x14ac:dyDescent="0.3">
      <c r="N3342" t="s">
        <v>64</v>
      </c>
      <c r="O3342">
        <v>625</v>
      </c>
      <c r="P3342">
        <v>1</v>
      </c>
    </row>
    <row r="3343" spans="14:16" x14ac:dyDescent="0.3">
      <c r="N3343" t="s">
        <v>64</v>
      </c>
      <c r="O3343">
        <v>750</v>
      </c>
      <c r="P3343">
        <v>1</v>
      </c>
    </row>
    <row r="3344" spans="14:16" x14ac:dyDescent="0.3">
      <c r="N3344" t="s">
        <v>64</v>
      </c>
      <c r="O3344">
        <v>750</v>
      </c>
      <c r="P3344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1C94-E178-42B2-853A-11E0ACD39BE4}">
  <dimension ref="A1:Z4190"/>
  <sheetViews>
    <sheetView workbookViewId="0">
      <selection activeCell="E20" sqref="E20"/>
    </sheetView>
  </sheetViews>
  <sheetFormatPr defaultRowHeight="14.4" x14ac:dyDescent="0.3"/>
  <sheetData>
    <row r="1" spans="1:26" x14ac:dyDescent="0.3">
      <c r="A1" t="s">
        <v>3</v>
      </c>
      <c r="B1" t="s">
        <v>4</v>
      </c>
      <c r="C1" t="s">
        <v>0</v>
      </c>
      <c r="D1" t="s">
        <v>1</v>
      </c>
      <c r="E1" t="s">
        <v>2</v>
      </c>
      <c r="G1" s="13" t="s">
        <v>5</v>
      </c>
      <c r="H1" s="13" t="s">
        <v>66</v>
      </c>
      <c r="I1" s="13" t="s">
        <v>1</v>
      </c>
      <c r="J1" s="13" t="s">
        <v>3</v>
      </c>
      <c r="K1" s="13" t="s">
        <v>2</v>
      </c>
      <c r="R1" t="s">
        <v>67</v>
      </c>
      <c r="Y1" t="s">
        <v>2</v>
      </c>
    </row>
    <row r="2" spans="1:26" x14ac:dyDescent="0.3">
      <c r="A2">
        <v>1959</v>
      </c>
      <c r="B2">
        <v>8</v>
      </c>
      <c r="C2">
        <v>0.95099999999999996</v>
      </c>
      <c r="D2">
        <f>I2</f>
        <v>119</v>
      </c>
      <c r="E2">
        <v>1993</v>
      </c>
      <c r="G2">
        <v>8</v>
      </c>
      <c r="H2">
        <v>0.95099999999999996</v>
      </c>
      <c r="I2">
        <v>119</v>
      </c>
      <c r="J2">
        <v>1959</v>
      </c>
      <c r="O2" t="s">
        <v>65</v>
      </c>
      <c r="P2" t="s">
        <v>20</v>
      </c>
      <c r="R2" t="s">
        <v>3</v>
      </c>
      <c r="S2" t="s">
        <v>5</v>
      </c>
      <c r="T2" t="s">
        <v>66</v>
      </c>
      <c r="U2" t="s">
        <v>1</v>
      </c>
      <c r="W2">
        <v>51</v>
      </c>
      <c r="X2">
        <f>W2*2/1000</f>
        <v>0.10199999999999999</v>
      </c>
      <c r="Y2">
        <v>2192</v>
      </c>
      <c r="Z2">
        <v>1958</v>
      </c>
    </row>
    <row r="3" spans="1:26" x14ac:dyDescent="0.3">
      <c r="A3">
        <v>1960</v>
      </c>
      <c r="B3">
        <f>B2+G3</f>
        <v>8</v>
      </c>
      <c r="C3">
        <f>C2+H3</f>
        <v>0.95099999999999996</v>
      </c>
      <c r="E3">
        <v>1471</v>
      </c>
      <c r="G3">
        <v>0</v>
      </c>
      <c r="H3">
        <v>0</v>
      </c>
      <c r="I3" t="e">
        <v>#DIV/0!</v>
      </c>
      <c r="J3">
        <v>1960</v>
      </c>
      <c r="N3">
        <v>1959</v>
      </c>
      <c r="O3">
        <v>95</v>
      </c>
      <c r="P3">
        <v>1</v>
      </c>
      <c r="R3">
        <v>1959</v>
      </c>
      <c r="S3">
        <f t="shared" ref="S3:S34" si="0">ROUND(SUMIF($N$3:$N$4190,$R3,P$3:P$4190),3)</f>
        <v>8</v>
      </c>
      <c r="T3">
        <f t="shared" ref="T3:T34" si="1">ROUND(SUMIF($N$3:$N$4190,$R3,O$3:O$4190)/1000,3)</f>
        <v>0.95099999999999996</v>
      </c>
      <c r="U3">
        <f t="shared" ref="U3:U34" si="2">ROUND(1000*T3/S3,0)</f>
        <v>119</v>
      </c>
      <c r="W3">
        <v>104</v>
      </c>
      <c r="X3">
        <f t="shared" ref="X3:X14" si="3">W3*2/1000</f>
        <v>0.20799999999999999</v>
      </c>
      <c r="Y3">
        <v>1993</v>
      </c>
      <c r="Z3">
        <v>1959</v>
      </c>
    </row>
    <row r="4" spans="1:26" x14ac:dyDescent="0.3">
      <c r="A4">
        <v>1961</v>
      </c>
      <c r="B4">
        <f t="shared" ref="B4:B63" si="4">B3+G4</f>
        <v>8</v>
      </c>
      <c r="C4">
        <f t="shared" ref="C4:C63" si="5">C3+H4</f>
        <v>0.95099999999999996</v>
      </c>
      <c r="E4">
        <v>1022</v>
      </c>
      <c r="G4">
        <v>0</v>
      </c>
      <c r="H4">
        <v>0</v>
      </c>
      <c r="I4" t="e">
        <v>#DIV/0!</v>
      </c>
      <c r="J4">
        <v>1961</v>
      </c>
      <c r="N4">
        <v>1959</v>
      </c>
      <c r="O4">
        <v>50</v>
      </c>
      <c r="P4">
        <v>1</v>
      </c>
      <c r="R4">
        <v>1960</v>
      </c>
      <c r="S4">
        <f t="shared" si="0"/>
        <v>0</v>
      </c>
      <c r="T4">
        <f t="shared" si="1"/>
        <v>0</v>
      </c>
      <c r="U4" t="e">
        <f t="shared" si="2"/>
        <v>#DIV/0!</v>
      </c>
      <c r="W4">
        <v>299</v>
      </c>
      <c r="X4">
        <f t="shared" si="3"/>
        <v>0.59799999999999998</v>
      </c>
      <c r="Y4">
        <v>1471</v>
      </c>
      <c r="Z4">
        <v>1960</v>
      </c>
    </row>
    <row r="5" spans="1:26" x14ac:dyDescent="0.3">
      <c r="A5">
        <v>1962</v>
      </c>
      <c r="B5">
        <f t="shared" si="4"/>
        <v>8</v>
      </c>
      <c r="C5">
        <f t="shared" si="5"/>
        <v>0.95099999999999996</v>
      </c>
      <c r="E5">
        <v>921</v>
      </c>
      <c r="G5">
        <v>0</v>
      </c>
      <c r="H5">
        <v>0</v>
      </c>
      <c r="I5" t="e">
        <v>#DIV/0!</v>
      </c>
      <c r="J5">
        <v>1962</v>
      </c>
      <c r="N5">
        <v>1959</v>
      </c>
      <c r="O5">
        <v>342</v>
      </c>
      <c r="P5">
        <v>1</v>
      </c>
      <c r="R5">
        <v>1961</v>
      </c>
      <c r="S5">
        <f t="shared" si="0"/>
        <v>0</v>
      </c>
      <c r="T5">
        <f t="shared" si="1"/>
        <v>0</v>
      </c>
      <c r="U5" t="e">
        <f t="shared" si="2"/>
        <v>#DIV/0!</v>
      </c>
      <c r="W5">
        <v>622</v>
      </c>
      <c r="X5">
        <f t="shared" si="3"/>
        <v>1.244</v>
      </c>
      <c r="Y5">
        <v>1022</v>
      </c>
      <c r="Z5">
        <v>1961</v>
      </c>
    </row>
    <row r="6" spans="1:26" x14ac:dyDescent="0.3">
      <c r="A6">
        <v>1963</v>
      </c>
      <c r="B6">
        <f t="shared" si="4"/>
        <v>39</v>
      </c>
      <c r="C6">
        <f t="shared" si="5"/>
        <v>5.4019999999999992</v>
      </c>
      <c r="D6">
        <f t="shared" ref="D6:D63" si="6">I6</f>
        <v>144</v>
      </c>
      <c r="G6">
        <v>31</v>
      </c>
      <c r="H6">
        <v>4.4509999999999996</v>
      </c>
      <c r="I6">
        <v>144</v>
      </c>
      <c r="J6">
        <v>1963</v>
      </c>
      <c r="N6">
        <v>1959</v>
      </c>
      <c r="O6">
        <v>50</v>
      </c>
      <c r="P6">
        <v>1</v>
      </c>
      <c r="R6">
        <v>1962</v>
      </c>
      <c r="S6">
        <f t="shared" si="0"/>
        <v>0</v>
      </c>
      <c r="T6">
        <f t="shared" si="1"/>
        <v>0</v>
      </c>
      <c r="U6" t="e">
        <f t="shared" si="2"/>
        <v>#DIV/0!</v>
      </c>
      <c r="W6">
        <v>1018</v>
      </c>
      <c r="X6">
        <f t="shared" si="3"/>
        <v>2.036</v>
      </c>
      <c r="Y6">
        <v>921</v>
      </c>
      <c r="Z6">
        <v>1962</v>
      </c>
    </row>
    <row r="7" spans="1:26" x14ac:dyDescent="0.3">
      <c r="A7">
        <v>1964</v>
      </c>
      <c r="B7">
        <f t="shared" si="4"/>
        <v>66</v>
      </c>
      <c r="C7">
        <f t="shared" si="5"/>
        <v>9.0809999999999995</v>
      </c>
      <c r="D7">
        <f t="shared" si="6"/>
        <v>136</v>
      </c>
      <c r="G7">
        <v>27</v>
      </c>
      <c r="H7">
        <v>3.6789999999999998</v>
      </c>
      <c r="I7">
        <v>136</v>
      </c>
      <c r="J7">
        <v>1964</v>
      </c>
      <c r="N7">
        <v>1959</v>
      </c>
      <c r="O7">
        <v>114</v>
      </c>
      <c r="P7">
        <v>1</v>
      </c>
      <c r="R7">
        <v>1963</v>
      </c>
      <c r="S7">
        <f t="shared" si="0"/>
        <v>31</v>
      </c>
      <c r="T7">
        <f t="shared" si="1"/>
        <v>4.4509999999999996</v>
      </c>
      <c r="U7">
        <f t="shared" si="2"/>
        <v>144</v>
      </c>
      <c r="W7">
        <v>3096</v>
      </c>
      <c r="X7">
        <f t="shared" si="3"/>
        <v>6.1920000000000002</v>
      </c>
      <c r="Z7">
        <v>1963</v>
      </c>
    </row>
    <row r="8" spans="1:26" x14ac:dyDescent="0.3">
      <c r="A8">
        <v>1965</v>
      </c>
      <c r="B8">
        <f t="shared" si="4"/>
        <v>94</v>
      </c>
      <c r="C8">
        <f t="shared" si="5"/>
        <v>13.905999999999999</v>
      </c>
      <c r="D8">
        <f t="shared" si="6"/>
        <v>172</v>
      </c>
      <c r="G8">
        <v>28</v>
      </c>
      <c r="H8">
        <v>4.8250000000000002</v>
      </c>
      <c r="I8">
        <v>172</v>
      </c>
      <c r="J8">
        <v>1965</v>
      </c>
      <c r="N8">
        <v>1959</v>
      </c>
      <c r="O8">
        <v>50</v>
      </c>
      <c r="P8">
        <v>1</v>
      </c>
      <c r="R8">
        <v>1964</v>
      </c>
      <c r="S8">
        <f t="shared" si="0"/>
        <v>27</v>
      </c>
      <c r="T8">
        <f t="shared" si="1"/>
        <v>3.6789999999999998</v>
      </c>
      <c r="U8">
        <f t="shared" si="2"/>
        <v>136</v>
      </c>
      <c r="W8">
        <v>5163</v>
      </c>
      <c r="X8">
        <f t="shared" si="3"/>
        <v>10.326000000000001</v>
      </c>
      <c r="Z8">
        <v>1964</v>
      </c>
    </row>
    <row r="9" spans="1:26" x14ac:dyDescent="0.3">
      <c r="A9">
        <v>1966</v>
      </c>
      <c r="B9">
        <f t="shared" si="4"/>
        <v>130</v>
      </c>
      <c r="C9">
        <f t="shared" si="5"/>
        <v>18.226999999999997</v>
      </c>
      <c r="D9">
        <f t="shared" si="6"/>
        <v>120</v>
      </c>
      <c r="E9">
        <v>867</v>
      </c>
      <c r="G9">
        <v>36</v>
      </c>
      <c r="H9">
        <v>4.3209999999999997</v>
      </c>
      <c r="I9">
        <v>120</v>
      </c>
      <c r="J9">
        <v>1966</v>
      </c>
      <c r="N9">
        <v>1959</v>
      </c>
      <c r="O9">
        <v>163</v>
      </c>
      <c r="P9">
        <v>1</v>
      </c>
      <c r="R9">
        <v>1965</v>
      </c>
      <c r="S9">
        <f t="shared" si="0"/>
        <v>28</v>
      </c>
      <c r="T9">
        <f t="shared" si="1"/>
        <v>4.8250000000000002</v>
      </c>
      <c r="U9">
        <f t="shared" si="2"/>
        <v>172</v>
      </c>
      <c r="W9">
        <v>9954</v>
      </c>
      <c r="X9">
        <f t="shared" si="3"/>
        <v>19.908000000000001</v>
      </c>
      <c r="Z9">
        <v>1965</v>
      </c>
    </row>
    <row r="10" spans="1:26" x14ac:dyDescent="0.3">
      <c r="A10">
        <v>1967</v>
      </c>
      <c r="B10">
        <f t="shared" si="4"/>
        <v>130</v>
      </c>
      <c r="C10">
        <f t="shared" si="5"/>
        <v>18.226999999999997</v>
      </c>
      <c r="G10">
        <v>0</v>
      </c>
      <c r="H10">
        <v>0</v>
      </c>
      <c r="I10" t="e">
        <v>#DIV/0!</v>
      </c>
      <c r="J10">
        <v>1967</v>
      </c>
      <c r="N10">
        <v>1959</v>
      </c>
      <c r="O10">
        <v>87</v>
      </c>
      <c r="P10">
        <v>1</v>
      </c>
      <c r="R10">
        <v>1966</v>
      </c>
      <c r="S10">
        <f t="shared" si="0"/>
        <v>36</v>
      </c>
      <c r="T10">
        <f t="shared" si="1"/>
        <v>4.3209999999999997</v>
      </c>
      <c r="U10">
        <f t="shared" si="2"/>
        <v>120</v>
      </c>
      <c r="W10">
        <v>15146</v>
      </c>
      <c r="X10">
        <f t="shared" si="3"/>
        <v>30.292000000000002</v>
      </c>
      <c r="Y10">
        <v>867</v>
      </c>
      <c r="Z10">
        <v>1966</v>
      </c>
    </row>
    <row r="11" spans="1:26" x14ac:dyDescent="0.3">
      <c r="A11">
        <v>1968</v>
      </c>
      <c r="B11">
        <f t="shared" si="4"/>
        <v>156</v>
      </c>
      <c r="C11">
        <f t="shared" si="5"/>
        <v>23.205999999999996</v>
      </c>
      <c r="D11">
        <f t="shared" si="6"/>
        <v>192</v>
      </c>
      <c r="E11">
        <v>762</v>
      </c>
      <c r="G11">
        <v>26</v>
      </c>
      <c r="H11">
        <v>4.9790000000000001</v>
      </c>
      <c r="I11">
        <v>192</v>
      </c>
      <c r="J11">
        <v>1968</v>
      </c>
      <c r="N11">
        <v>1963</v>
      </c>
      <c r="O11">
        <v>194</v>
      </c>
      <c r="P11">
        <v>1</v>
      </c>
      <c r="R11">
        <v>1967</v>
      </c>
      <c r="S11">
        <f t="shared" si="0"/>
        <v>0</v>
      </c>
      <c r="T11">
        <f t="shared" si="1"/>
        <v>0</v>
      </c>
      <c r="U11" t="e">
        <f t="shared" si="2"/>
        <v>#DIV/0!</v>
      </c>
      <c r="W11">
        <v>20293</v>
      </c>
      <c r="X11">
        <f t="shared" si="3"/>
        <v>40.585999999999999</v>
      </c>
      <c r="Z11">
        <v>1967</v>
      </c>
    </row>
    <row r="12" spans="1:26" x14ac:dyDescent="0.3">
      <c r="A12">
        <v>1969</v>
      </c>
      <c r="B12">
        <f t="shared" si="4"/>
        <v>156</v>
      </c>
      <c r="C12">
        <f t="shared" si="5"/>
        <v>23.205999999999996</v>
      </c>
      <c r="G12">
        <v>0</v>
      </c>
      <c r="H12">
        <v>0</v>
      </c>
      <c r="I12" t="e">
        <v>#DIV/0!</v>
      </c>
      <c r="J12">
        <v>1969</v>
      </c>
      <c r="N12">
        <v>1963</v>
      </c>
      <c r="O12">
        <v>150</v>
      </c>
      <c r="P12">
        <v>1</v>
      </c>
      <c r="R12">
        <v>1968</v>
      </c>
      <c r="S12">
        <f t="shared" si="0"/>
        <v>26</v>
      </c>
      <c r="T12">
        <f t="shared" si="1"/>
        <v>4.9790000000000001</v>
      </c>
      <c r="U12">
        <f t="shared" si="2"/>
        <v>192</v>
      </c>
      <c r="W12">
        <v>29764</v>
      </c>
      <c r="X12">
        <f t="shared" si="3"/>
        <v>59.527999999999999</v>
      </c>
      <c r="Y12">
        <v>762</v>
      </c>
      <c r="Z12">
        <v>1968</v>
      </c>
    </row>
    <row r="13" spans="1:26" x14ac:dyDescent="0.3">
      <c r="A13">
        <v>1970</v>
      </c>
      <c r="B13">
        <f t="shared" si="4"/>
        <v>156</v>
      </c>
      <c r="C13">
        <f t="shared" si="5"/>
        <v>23.205999999999996</v>
      </c>
      <c r="G13">
        <v>0</v>
      </c>
      <c r="H13">
        <v>0</v>
      </c>
      <c r="I13" t="e">
        <v>#DIV/0!</v>
      </c>
      <c r="J13">
        <v>1970</v>
      </c>
      <c r="N13">
        <v>1963</v>
      </c>
      <c r="O13">
        <v>50</v>
      </c>
      <c r="P13">
        <v>1</v>
      </c>
      <c r="R13">
        <v>1969</v>
      </c>
      <c r="S13">
        <f t="shared" si="0"/>
        <v>0</v>
      </c>
      <c r="T13">
        <f t="shared" si="1"/>
        <v>0</v>
      </c>
      <c r="U13" t="e">
        <f t="shared" si="2"/>
        <v>#DIV/0!</v>
      </c>
      <c r="W13">
        <v>40575</v>
      </c>
      <c r="X13">
        <f t="shared" si="3"/>
        <v>81.150000000000006</v>
      </c>
      <c r="Z13">
        <v>1969</v>
      </c>
    </row>
    <row r="14" spans="1:26" x14ac:dyDescent="0.3">
      <c r="A14">
        <v>1971</v>
      </c>
      <c r="B14">
        <f t="shared" si="4"/>
        <v>204</v>
      </c>
      <c r="C14">
        <f t="shared" si="5"/>
        <v>32.012999999999998</v>
      </c>
      <c r="D14">
        <f t="shared" si="6"/>
        <v>183</v>
      </c>
      <c r="E14">
        <v>729</v>
      </c>
      <c r="G14">
        <v>48</v>
      </c>
      <c r="H14">
        <v>8.8070000000000004</v>
      </c>
      <c r="I14">
        <v>183</v>
      </c>
      <c r="J14">
        <v>1971</v>
      </c>
      <c r="N14">
        <v>1963</v>
      </c>
      <c r="O14">
        <v>188</v>
      </c>
      <c r="P14">
        <v>1</v>
      </c>
      <c r="R14">
        <v>1970</v>
      </c>
      <c r="S14">
        <f t="shared" si="0"/>
        <v>0</v>
      </c>
      <c r="T14">
        <f t="shared" si="1"/>
        <v>0</v>
      </c>
      <c r="U14" t="e">
        <f t="shared" si="2"/>
        <v>#DIV/0!</v>
      </c>
      <c r="W14">
        <v>50501</v>
      </c>
      <c r="X14">
        <f t="shared" si="3"/>
        <v>101.002</v>
      </c>
      <c r="Y14">
        <v>729</v>
      </c>
      <c r="Z14">
        <v>1970</v>
      </c>
    </row>
    <row r="15" spans="1:26" x14ac:dyDescent="0.3">
      <c r="A15">
        <v>1972</v>
      </c>
      <c r="B15">
        <f t="shared" si="4"/>
        <v>204</v>
      </c>
      <c r="C15">
        <f t="shared" si="5"/>
        <v>32.012999999999998</v>
      </c>
      <c r="G15">
        <v>0</v>
      </c>
      <c r="H15">
        <v>0</v>
      </c>
      <c r="I15" t="e">
        <v>#DIV/0!</v>
      </c>
      <c r="J15">
        <v>1972</v>
      </c>
      <c r="N15">
        <v>1963</v>
      </c>
      <c r="O15">
        <v>82</v>
      </c>
      <c r="P15">
        <v>1</v>
      </c>
      <c r="R15">
        <v>1971</v>
      </c>
      <c r="S15">
        <f t="shared" si="0"/>
        <v>48</v>
      </c>
      <c r="T15">
        <f t="shared" si="1"/>
        <v>8.8070000000000004</v>
      </c>
      <c r="U15">
        <f t="shared" si="2"/>
        <v>183</v>
      </c>
      <c r="Z15">
        <v>1971</v>
      </c>
    </row>
    <row r="16" spans="1:26" x14ac:dyDescent="0.3">
      <c r="A16">
        <v>1973</v>
      </c>
      <c r="B16">
        <f t="shared" si="4"/>
        <v>277</v>
      </c>
      <c r="C16">
        <f t="shared" si="5"/>
        <v>44.563000000000002</v>
      </c>
      <c r="D16">
        <f t="shared" si="6"/>
        <v>172</v>
      </c>
      <c r="E16">
        <v>681</v>
      </c>
      <c r="G16">
        <v>73</v>
      </c>
      <c r="H16">
        <v>12.55</v>
      </c>
      <c r="I16">
        <v>172</v>
      </c>
      <c r="J16">
        <v>1973</v>
      </c>
      <c r="N16">
        <v>1963</v>
      </c>
      <c r="O16">
        <v>405</v>
      </c>
      <c r="P16">
        <v>1</v>
      </c>
      <c r="R16">
        <v>1972</v>
      </c>
      <c r="S16">
        <f t="shared" si="0"/>
        <v>0</v>
      </c>
      <c r="T16">
        <f t="shared" si="1"/>
        <v>0</v>
      </c>
      <c r="U16" t="e">
        <f t="shared" si="2"/>
        <v>#DIV/0!</v>
      </c>
      <c r="Y16">
        <v>681</v>
      </c>
      <c r="Z16">
        <v>1972</v>
      </c>
    </row>
    <row r="17" spans="1:26" x14ac:dyDescent="0.3">
      <c r="A17">
        <v>1974</v>
      </c>
      <c r="B17">
        <f t="shared" si="4"/>
        <v>347</v>
      </c>
      <c r="C17">
        <f t="shared" si="5"/>
        <v>59.218000000000004</v>
      </c>
      <c r="D17">
        <f t="shared" si="6"/>
        <v>209</v>
      </c>
      <c r="E17">
        <v>608</v>
      </c>
      <c r="G17">
        <v>70</v>
      </c>
      <c r="H17">
        <v>14.654999999999999</v>
      </c>
      <c r="I17">
        <v>209</v>
      </c>
      <c r="J17">
        <v>1974</v>
      </c>
      <c r="N17">
        <v>1963</v>
      </c>
      <c r="O17">
        <v>230</v>
      </c>
      <c r="P17">
        <v>1</v>
      </c>
      <c r="R17">
        <v>1973</v>
      </c>
      <c r="S17">
        <f t="shared" si="0"/>
        <v>73</v>
      </c>
      <c r="T17">
        <f t="shared" si="1"/>
        <v>12.55</v>
      </c>
      <c r="U17">
        <f t="shared" si="2"/>
        <v>172</v>
      </c>
      <c r="Z17">
        <v>1973</v>
      </c>
    </row>
    <row r="18" spans="1:26" x14ac:dyDescent="0.3">
      <c r="A18">
        <v>1975</v>
      </c>
      <c r="B18">
        <f t="shared" si="4"/>
        <v>441</v>
      </c>
      <c r="C18">
        <f t="shared" si="5"/>
        <v>77.174000000000007</v>
      </c>
      <c r="D18">
        <f t="shared" si="6"/>
        <v>191</v>
      </c>
      <c r="E18">
        <v>587</v>
      </c>
      <c r="G18">
        <v>94</v>
      </c>
      <c r="H18">
        <v>17.956</v>
      </c>
      <c r="I18">
        <v>191</v>
      </c>
      <c r="J18">
        <v>1975</v>
      </c>
      <c r="N18">
        <v>1963</v>
      </c>
      <c r="O18">
        <v>220</v>
      </c>
      <c r="P18">
        <v>1</v>
      </c>
      <c r="R18">
        <v>1974</v>
      </c>
      <c r="S18">
        <f t="shared" si="0"/>
        <v>70</v>
      </c>
      <c r="T18">
        <f t="shared" si="1"/>
        <v>14.654999999999999</v>
      </c>
      <c r="U18">
        <f t="shared" si="2"/>
        <v>209</v>
      </c>
      <c r="Y18">
        <v>608</v>
      </c>
      <c r="Z18">
        <v>1974</v>
      </c>
    </row>
    <row r="19" spans="1:26" x14ac:dyDescent="0.3">
      <c r="A19">
        <v>1976</v>
      </c>
      <c r="B19">
        <f t="shared" si="4"/>
        <v>514</v>
      </c>
      <c r="C19">
        <f t="shared" si="5"/>
        <v>90.893000000000001</v>
      </c>
      <c r="D19">
        <f t="shared" si="6"/>
        <v>188</v>
      </c>
      <c r="E19">
        <v>587</v>
      </c>
      <c r="G19">
        <v>73</v>
      </c>
      <c r="H19">
        <v>13.718999999999999</v>
      </c>
      <c r="I19">
        <v>188</v>
      </c>
      <c r="J19">
        <v>1976</v>
      </c>
      <c r="N19">
        <v>1963</v>
      </c>
      <c r="O19">
        <v>82</v>
      </c>
      <c r="P19">
        <v>1</v>
      </c>
      <c r="R19">
        <v>1975</v>
      </c>
      <c r="S19">
        <f t="shared" si="0"/>
        <v>94</v>
      </c>
      <c r="T19">
        <f t="shared" si="1"/>
        <v>17.956</v>
      </c>
      <c r="U19">
        <f t="shared" si="2"/>
        <v>191</v>
      </c>
      <c r="Z19">
        <v>1975</v>
      </c>
    </row>
    <row r="20" spans="1:26" x14ac:dyDescent="0.3">
      <c r="A20">
        <v>1977</v>
      </c>
      <c r="B20">
        <f t="shared" si="4"/>
        <v>573</v>
      </c>
      <c r="C20">
        <f t="shared" si="5"/>
        <v>104.395</v>
      </c>
      <c r="D20">
        <f t="shared" si="6"/>
        <v>229</v>
      </c>
      <c r="E20">
        <v>588</v>
      </c>
      <c r="G20">
        <v>59</v>
      </c>
      <c r="H20">
        <v>13.502000000000001</v>
      </c>
      <c r="I20">
        <v>229</v>
      </c>
      <c r="J20">
        <v>1977</v>
      </c>
      <c r="N20">
        <v>1963</v>
      </c>
      <c r="O20">
        <v>400</v>
      </c>
      <c r="P20">
        <v>1</v>
      </c>
      <c r="R20">
        <v>1976</v>
      </c>
      <c r="S20">
        <f t="shared" si="0"/>
        <v>73</v>
      </c>
      <c r="T20">
        <f t="shared" si="1"/>
        <v>13.718999999999999</v>
      </c>
      <c r="U20">
        <f t="shared" si="2"/>
        <v>188</v>
      </c>
      <c r="Y20">
        <v>587</v>
      </c>
      <c r="Z20">
        <v>1976</v>
      </c>
    </row>
    <row r="21" spans="1:26" x14ac:dyDescent="0.3">
      <c r="A21">
        <v>1978</v>
      </c>
      <c r="B21">
        <f t="shared" si="4"/>
        <v>573</v>
      </c>
      <c r="C21">
        <f t="shared" si="5"/>
        <v>104.395</v>
      </c>
      <c r="G21">
        <v>0</v>
      </c>
      <c r="H21">
        <v>0</v>
      </c>
      <c r="I21" t="e">
        <v>#DIV/0!</v>
      </c>
      <c r="J21">
        <v>1978</v>
      </c>
      <c r="N21">
        <v>1963</v>
      </c>
      <c r="O21">
        <v>400</v>
      </c>
      <c r="P21">
        <v>1</v>
      </c>
      <c r="R21">
        <v>1977</v>
      </c>
      <c r="S21">
        <f t="shared" si="0"/>
        <v>59</v>
      </c>
      <c r="T21">
        <f t="shared" si="1"/>
        <v>13.502000000000001</v>
      </c>
      <c r="U21">
        <f t="shared" si="2"/>
        <v>229</v>
      </c>
      <c r="Z21">
        <v>1977</v>
      </c>
    </row>
    <row r="22" spans="1:26" x14ac:dyDescent="0.3">
      <c r="A22">
        <v>1979</v>
      </c>
      <c r="B22">
        <f t="shared" si="4"/>
        <v>629</v>
      </c>
      <c r="C22">
        <f t="shared" si="5"/>
        <v>115.244</v>
      </c>
      <c r="D22">
        <f t="shared" si="6"/>
        <v>194</v>
      </c>
      <c r="G22">
        <v>56</v>
      </c>
      <c r="H22">
        <v>10.849</v>
      </c>
      <c r="I22">
        <v>194</v>
      </c>
      <c r="J22">
        <v>1979</v>
      </c>
      <c r="N22">
        <v>1963</v>
      </c>
      <c r="O22">
        <v>130</v>
      </c>
      <c r="P22">
        <v>1</v>
      </c>
      <c r="R22">
        <v>1978</v>
      </c>
      <c r="S22">
        <f t="shared" si="0"/>
        <v>0</v>
      </c>
      <c r="T22">
        <f t="shared" si="1"/>
        <v>0</v>
      </c>
      <c r="U22" t="e">
        <f t="shared" si="2"/>
        <v>#DIV/0!</v>
      </c>
      <c r="Y22">
        <v>588</v>
      </c>
      <c r="Z22">
        <v>1978</v>
      </c>
    </row>
    <row r="23" spans="1:26" x14ac:dyDescent="0.3">
      <c r="A23">
        <v>1980</v>
      </c>
      <c r="B23">
        <f t="shared" si="4"/>
        <v>713</v>
      </c>
      <c r="C23">
        <f t="shared" si="5"/>
        <v>126.60899999999999</v>
      </c>
      <c r="D23">
        <f t="shared" si="6"/>
        <v>135</v>
      </c>
      <c r="E23">
        <v>578</v>
      </c>
      <c r="G23">
        <v>84</v>
      </c>
      <c r="H23">
        <v>11.365</v>
      </c>
      <c r="I23">
        <v>135</v>
      </c>
      <c r="J23">
        <v>1980</v>
      </c>
      <c r="N23">
        <v>1963</v>
      </c>
      <c r="O23">
        <v>142</v>
      </c>
      <c r="P23">
        <v>1</v>
      </c>
      <c r="R23">
        <v>1979</v>
      </c>
      <c r="S23">
        <f t="shared" si="0"/>
        <v>56</v>
      </c>
      <c r="T23">
        <f t="shared" si="1"/>
        <v>10.849</v>
      </c>
      <c r="U23">
        <f t="shared" si="2"/>
        <v>194</v>
      </c>
      <c r="Z23">
        <v>1979</v>
      </c>
    </row>
    <row r="24" spans="1:26" x14ac:dyDescent="0.3">
      <c r="A24">
        <v>1981</v>
      </c>
      <c r="B24">
        <f t="shared" si="4"/>
        <v>775</v>
      </c>
      <c r="C24">
        <f t="shared" si="5"/>
        <v>136.779</v>
      </c>
      <c r="D24">
        <f t="shared" si="6"/>
        <v>164</v>
      </c>
      <c r="G24">
        <v>62</v>
      </c>
      <c r="H24">
        <v>10.17</v>
      </c>
      <c r="I24">
        <v>164</v>
      </c>
      <c r="J24">
        <v>1981</v>
      </c>
      <c r="N24">
        <v>1963</v>
      </c>
      <c r="O24">
        <v>228</v>
      </c>
      <c r="P24">
        <v>1</v>
      </c>
      <c r="R24">
        <v>1980</v>
      </c>
      <c r="S24">
        <f t="shared" si="0"/>
        <v>84</v>
      </c>
      <c r="T24">
        <f t="shared" si="1"/>
        <v>11.365</v>
      </c>
      <c r="U24">
        <f t="shared" si="2"/>
        <v>135</v>
      </c>
      <c r="Y24">
        <v>578</v>
      </c>
      <c r="Z24">
        <v>1980</v>
      </c>
    </row>
    <row r="25" spans="1:26" x14ac:dyDescent="0.3">
      <c r="A25">
        <v>1982</v>
      </c>
      <c r="B25">
        <f t="shared" si="4"/>
        <v>855</v>
      </c>
      <c r="C25">
        <f t="shared" si="5"/>
        <v>146.011</v>
      </c>
      <c r="D25">
        <f t="shared" si="6"/>
        <v>115</v>
      </c>
      <c r="G25">
        <v>80</v>
      </c>
      <c r="H25">
        <v>9.2319999999999993</v>
      </c>
      <c r="I25">
        <v>115</v>
      </c>
      <c r="J25">
        <v>1982</v>
      </c>
      <c r="N25">
        <v>1963</v>
      </c>
      <c r="O25">
        <v>150</v>
      </c>
      <c r="P25">
        <v>1</v>
      </c>
      <c r="R25">
        <v>1981</v>
      </c>
      <c r="S25">
        <f t="shared" si="0"/>
        <v>62</v>
      </c>
      <c r="T25">
        <f t="shared" si="1"/>
        <v>10.17</v>
      </c>
      <c r="U25">
        <f t="shared" si="2"/>
        <v>164</v>
      </c>
    </row>
    <row r="26" spans="1:26" x14ac:dyDescent="0.3">
      <c r="A26">
        <v>1983</v>
      </c>
      <c r="B26">
        <f t="shared" si="4"/>
        <v>920</v>
      </c>
      <c r="C26">
        <f t="shared" si="5"/>
        <v>154.56199999999998</v>
      </c>
      <c r="D26">
        <f t="shared" si="6"/>
        <v>132</v>
      </c>
      <c r="G26">
        <v>65</v>
      </c>
      <c r="H26">
        <v>8.5510000000000002</v>
      </c>
      <c r="I26">
        <v>132</v>
      </c>
      <c r="J26">
        <v>1983</v>
      </c>
      <c r="N26">
        <v>1963</v>
      </c>
      <c r="O26">
        <v>100</v>
      </c>
      <c r="P26">
        <v>1</v>
      </c>
      <c r="R26">
        <v>1982</v>
      </c>
      <c r="S26">
        <f t="shared" si="0"/>
        <v>80</v>
      </c>
      <c r="T26">
        <f t="shared" si="1"/>
        <v>9.2319999999999993</v>
      </c>
      <c r="U26">
        <f t="shared" si="2"/>
        <v>115</v>
      </c>
    </row>
    <row r="27" spans="1:26" x14ac:dyDescent="0.3">
      <c r="A27">
        <v>1984</v>
      </c>
      <c r="B27">
        <f t="shared" si="4"/>
        <v>961</v>
      </c>
      <c r="C27">
        <f t="shared" si="5"/>
        <v>160.60699999999997</v>
      </c>
      <c r="D27">
        <f t="shared" si="6"/>
        <v>147</v>
      </c>
      <c r="G27">
        <v>41</v>
      </c>
      <c r="H27">
        <v>6.0449999999999999</v>
      </c>
      <c r="I27">
        <v>147</v>
      </c>
      <c r="J27">
        <v>1984</v>
      </c>
      <c r="N27">
        <v>1963</v>
      </c>
      <c r="O27">
        <v>100</v>
      </c>
      <c r="P27">
        <v>1</v>
      </c>
      <c r="R27">
        <v>1983</v>
      </c>
      <c r="S27">
        <f t="shared" si="0"/>
        <v>65</v>
      </c>
      <c r="T27">
        <f t="shared" si="1"/>
        <v>8.5510000000000002</v>
      </c>
      <c r="U27">
        <f t="shared" si="2"/>
        <v>132</v>
      </c>
    </row>
    <row r="28" spans="1:26" x14ac:dyDescent="0.3">
      <c r="A28">
        <v>1985</v>
      </c>
      <c r="B28">
        <f t="shared" si="4"/>
        <v>1017</v>
      </c>
      <c r="C28">
        <f t="shared" si="5"/>
        <v>169.64999999999998</v>
      </c>
      <c r="D28">
        <f t="shared" si="6"/>
        <v>161</v>
      </c>
      <c r="G28">
        <v>56</v>
      </c>
      <c r="H28">
        <v>9.0429999999999993</v>
      </c>
      <c r="I28">
        <v>161</v>
      </c>
      <c r="J28">
        <v>1985</v>
      </c>
      <c r="N28">
        <v>1963</v>
      </c>
      <c r="O28">
        <v>63</v>
      </c>
      <c r="P28">
        <v>1</v>
      </c>
      <c r="R28">
        <v>1984</v>
      </c>
      <c r="S28">
        <f t="shared" si="0"/>
        <v>41</v>
      </c>
      <c r="T28">
        <f t="shared" si="1"/>
        <v>6.0449999999999999</v>
      </c>
      <c r="U28">
        <f t="shared" si="2"/>
        <v>147</v>
      </c>
    </row>
    <row r="29" spans="1:26" x14ac:dyDescent="0.3">
      <c r="A29">
        <v>1986</v>
      </c>
      <c r="B29">
        <f t="shared" si="4"/>
        <v>1049</v>
      </c>
      <c r="C29">
        <f t="shared" si="5"/>
        <v>176.05099999999999</v>
      </c>
      <c r="D29">
        <f t="shared" si="6"/>
        <v>200</v>
      </c>
      <c r="G29">
        <v>32</v>
      </c>
      <c r="H29">
        <v>6.4009999999999998</v>
      </c>
      <c r="I29">
        <v>200</v>
      </c>
      <c r="J29">
        <v>1986</v>
      </c>
      <c r="N29">
        <v>1963</v>
      </c>
      <c r="O29">
        <v>63</v>
      </c>
      <c r="P29">
        <v>1</v>
      </c>
      <c r="R29">
        <v>1985</v>
      </c>
      <c r="S29">
        <f t="shared" si="0"/>
        <v>56</v>
      </c>
      <c r="T29">
        <f t="shared" si="1"/>
        <v>9.0429999999999993</v>
      </c>
      <c r="U29">
        <f t="shared" si="2"/>
        <v>161</v>
      </c>
    </row>
    <row r="30" spans="1:26" x14ac:dyDescent="0.3">
      <c r="A30">
        <v>1987</v>
      </c>
      <c r="B30">
        <f t="shared" si="4"/>
        <v>1109</v>
      </c>
      <c r="C30">
        <f t="shared" si="5"/>
        <v>187.10299999999998</v>
      </c>
      <c r="D30">
        <f t="shared" si="6"/>
        <v>184</v>
      </c>
      <c r="G30">
        <v>60</v>
      </c>
      <c r="H30">
        <v>11.052</v>
      </c>
      <c r="I30">
        <v>184</v>
      </c>
      <c r="J30">
        <v>1987</v>
      </c>
      <c r="N30">
        <v>1963</v>
      </c>
      <c r="O30">
        <v>63</v>
      </c>
      <c r="P30">
        <v>1</v>
      </c>
      <c r="R30">
        <v>1986</v>
      </c>
      <c r="S30">
        <f t="shared" si="0"/>
        <v>32</v>
      </c>
      <c r="T30">
        <f t="shared" si="1"/>
        <v>6.4009999999999998</v>
      </c>
      <c r="U30">
        <f t="shared" si="2"/>
        <v>200</v>
      </c>
    </row>
    <row r="31" spans="1:26" x14ac:dyDescent="0.3">
      <c r="A31">
        <v>1988</v>
      </c>
      <c r="B31">
        <f t="shared" si="4"/>
        <v>1169</v>
      </c>
      <c r="C31">
        <f t="shared" si="5"/>
        <v>197.61799999999999</v>
      </c>
      <c r="D31">
        <f t="shared" si="6"/>
        <v>175</v>
      </c>
      <c r="G31">
        <v>60</v>
      </c>
      <c r="H31">
        <v>10.515000000000001</v>
      </c>
      <c r="I31">
        <v>175</v>
      </c>
      <c r="J31">
        <v>1988</v>
      </c>
      <c r="N31">
        <v>1963</v>
      </c>
      <c r="O31">
        <v>50</v>
      </c>
      <c r="P31">
        <v>1</v>
      </c>
      <c r="R31">
        <v>1987</v>
      </c>
      <c r="S31">
        <f t="shared" si="0"/>
        <v>60</v>
      </c>
      <c r="T31">
        <f t="shared" si="1"/>
        <v>11.052</v>
      </c>
      <c r="U31">
        <f t="shared" si="2"/>
        <v>184</v>
      </c>
    </row>
    <row r="32" spans="1:26" x14ac:dyDescent="0.3">
      <c r="A32">
        <v>1989</v>
      </c>
      <c r="B32">
        <f t="shared" si="4"/>
        <v>1215</v>
      </c>
      <c r="C32">
        <f t="shared" si="5"/>
        <v>204.76</v>
      </c>
      <c r="D32">
        <f t="shared" si="6"/>
        <v>155</v>
      </c>
      <c r="G32">
        <v>46</v>
      </c>
      <c r="H32">
        <v>7.1420000000000003</v>
      </c>
      <c r="I32">
        <v>155</v>
      </c>
      <c r="J32">
        <v>1989</v>
      </c>
      <c r="N32">
        <v>1963</v>
      </c>
      <c r="O32">
        <v>60</v>
      </c>
      <c r="P32">
        <v>1</v>
      </c>
      <c r="R32">
        <v>1988</v>
      </c>
      <c r="S32">
        <f t="shared" si="0"/>
        <v>60</v>
      </c>
      <c r="T32">
        <f t="shared" si="1"/>
        <v>10.515000000000001</v>
      </c>
      <c r="U32">
        <f t="shared" si="2"/>
        <v>175</v>
      </c>
    </row>
    <row r="33" spans="1:21" x14ac:dyDescent="0.3">
      <c r="A33">
        <v>1990</v>
      </c>
      <c r="B33">
        <f t="shared" si="4"/>
        <v>1270</v>
      </c>
      <c r="C33">
        <f t="shared" si="5"/>
        <v>213.24199999999999</v>
      </c>
      <c r="D33">
        <f t="shared" si="6"/>
        <v>154</v>
      </c>
      <c r="G33">
        <v>55</v>
      </c>
      <c r="H33">
        <v>8.4819999999999993</v>
      </c>
      <c r="I33">
        <v>154</v>
      </c>
      <c r="J33">
        <v>1990</v>
      </c>
      <c r="N33">
        <v>1963</v>
      </c>
      <c r="O33">
        <v>50</v>
      </c>
      <c r="P33">
        <v>1</v>
      </c>
      <c r="R33">
        <v>1989</v>
      </c>
      <c r="S33">
        <f t="shared" si="0"/>
        <v>46</v>
      </c>
      <c r="T33">
        <f t="shared" si="1"/>
        <v>7.1420000000000003</v>
      </c>
      <c r="U33">
        <f t="shared" si="2"/>
        <v>155</v>
      </c>
    </row>
    <row r="34" spans="1:21" x14ac:dyDescent="0.3">
      <c r="A34">
        <v>1991</v>
      </c>
      <c r="B34">
        <f t="shared" si="4"/>
        <v>1322</v>
      </c>
      <c r="C34">
        <f t="shared" si="5"/>
        <v>222.76599999999999</v>
      </c>
      <c r="D34">
        <f t="shared" si="6"/>
        <v>183</v>
      </c>
      <c r="G34">
        <v>52</v>
      </c>
      <c r="H34">
        <v>9.5239999999999991</v>
      </c>
      <c r="I34">
        <v>183</v>
      </c>
      <c r="J34">
        <v>1991</v>
      </c>
      <c r="N34">
        <v>1963</v>
      </c>
      <c r="O34">
        <v>65</v>
      </c>
      <c r="P34">
        <v>1</v>
      </c>
      <c r="R34">
        <v>1990</v>
      </c>
      <c r="S34">
        <f t="shared" si="0"/>
        <v>55</v>
      </c>
      <c r="T34">
        <f t="shared" si="1"/>
        <v>8.4819999999999993</v>
      </c>
      <c r="U34">
        <f t="shared" si="2"/>
        <v>154</v>
      </c>
    </row>
    <row r="35" spans="1:21" x14ac:dyDescent="0.3">
      <c r="A35">
        <v>1992</v>
      </c>
      <c r="B35">
        <f t="shared" si="4"/>
        <v>1363</v>
      </c>
      <c r="C35">
        <f t="shared" si="5"/>
        <v>230.434</v>
      </c>
      <c r="D35">
        <f t="shared" si="6"/>
        <v>187</v>
      </c>
      <c r="G35">
        <v>41</v>
      </c>
      <c r="H35">
        <v>7.6680000000000001</v>
      </c>
      <c r="I35">
        <v>187</v>
      </c>
      <c r="J35">
        <v>1992</v>
      </c>
      <c r="N35">
        <v>1963</v>
      </c>
      <c r="O35">
        <v>55</v>
      </c>
      <c r="P35">
        <v>1</v>
      </c>
      <c r="R35">
        <v>1991</v>
      </c>
      <c r="S35">
        <f t="shared" ref="S35:S64" si="7">ROUND(SUMIF($N$3:$N$4190,$R35,P$3:P$4190),3)</f>
        <v>52</v>
      </c>
      <c r="T35">
        <f t="shared" ref="T35:T64" si="8">ROUND(SUMIF($N$3:$N$4190,$R35,O$3:O$4190)/1000,3)</f>
        <v>9.5239999999999991</v>
      </c>
      <c r="U35">
        <f t="shared" ref="U35:U64" si="9">ROUND(1000*T35/S35,0)</f>
        <v>183</v>
      </c>
    </row>
    <row r="36" spans="1:21" x14ac:dyDescent="0.3">
      <c r="A36">
        <v>1993</v>
      </c>
      <c r="B36">
        <f t="shared" si="4"/>
        <v>1408</v>
      </c>
      <c r="C36">
        <f t="shared" si="5"/>
        <v>236.411</v>
      </c>
      <c r="D36">
        <f t="shared" si="6"/>
        <v>133</v>
      </c>
      <c r="G36">
        <v>45</v>
      </c>
      <c r="H36">
        <v>5.9770000000000003</v>
      </c>
      <c r="I36">
        <v>133</v>
      </c>
      <c r="J36">
        <v>1993</v>
      </c>
      <c r="N36">
        <v>1963</v>
      </c>
      <c r="O36">
        <v>150</v>
      </c>
      <c r="P36">
        <v>1</v>
      </c>
      <c r="R36">
        <v>1992</v>
      </c>
      <c r="S36">
        <f t="shared" si="7"/>
        <v>41</v>
      </c>
      <c r="T36">
        <f t="shared" si="8"/>
        <v>7.6680000000000001</v>
      </c>
      <c r="U36">
        <f t="shared" si="9"/>
        <v>187</v>
      </c>
    </row>
    <row r="37" spans="1:21" x14ac:dyDescent="0.3">
      <c r="A37">
        <v>1994</v>
      </c>
      <c r="B37">
        <f t="shared" si="4"/>
        <v>1478</v>
      </c>
      <c r="C37">
        <f t="shared" si="5"/>
        <v>244.48599999999999</v>
      </c>
      <c r="D37">
        <f t="shared" si="6"/>
        <v>115</v>
      </c>
      <c r="G37">
        <v>70</v>
      </c>
      <c r="H37">
        <v>8.0749999999999993</v>
      </c>
      <c r="I37">
        <v>115</v>
      </c>
      <c r="J37">
        <v>1994</v>
      </c>
      <c r="N37">
        <v>1963</v>
      </c>
      <c r="O37">
        <v>110</v>
      </c>
      <c r="P37">
        <v>1</v>
      </c>
      <c r="R37">
        <v>1993</v>
      </c>
      <c r="S37">
        <f t="shared" si="7"/>
        <v>45</v>
      </c>
      <c r="T37">
        <f t="shared" si="8"/>
        <v>5.9770000000000003</v>
      </c>
      <c r="U37">
        <f t="shared" si="9"/>
        <v>133</v>
      </c>
    </row>
    <row r="38" spans="1:21" x14ac:dyDescent="0.3">
      <c r="A38">
        <v>1995</v>
      </c>
      <c r="B38">
        <f t="shared" si="4"/>
        <v>1549</v>
      </c>
      <c r="C38">
        <f t="shared" si="5"/>
        <v>252.268</v>
      </c>
      <c r="D38">
        <f t="shared" si="6"/>
        <v>110</v>
      </c>
      <c r="G38">
        <v>71</v>
      </c>
      <c r="H38">
        <v>7.782</v>
      </c>
      <c r="I38">
        <v>110</v>
      </c>
      <c r="J38">
        <v>1995</v>
      </c>
      <c r="N38">
        <v>1964</v>
      </c>
      <c r="O38">
        <v>495</v>
      </c>
      <c r="P38">
        <v>1</v>
      </c>
      <c r="R38">
        <v>1994</v>
      </c>
      <c r="S38">
        <f t="shared" si="7"/>
        <v>70</v>
      </c>
      <c r="T38">
        <f t="shared" si="8"/>
        <v>8.0749999999999993</v>
      </c>
      <c r="U38">
        <f t="shared" si="9"/>
        <v>115</v>
      </c>
    </row>
    <row r="39" spans="1:21" x14ac:dyDescent="0.3">
      <c r="A39">
        <v>1996</v>
      </c>
      <c r="B39">
        <f t="shared" si="4"/>
        <v>1598</v>
      </c>
      <c r="C39">
        <f t="shared" si="5"/>
        <v>256.86900000000003</v>
      </c>
      <c r="D39">
        <f t="shared" si="6"/>
        <v>94</v>
      </c>
      <c r="G39">
        <v>49</v>
      </c>
      <c r="H39">
        <v>4.601</v>
      </c>
      <c r="I39">
        <v>94</v>
      </c>
      <c r="J39">
        <v>1996</v>
      </c>
      <c r="N39">
        <v>1964</v>
      </c>
      <c r="O39">
        <v>82</v>
      </c>
      <c r="P39">
        <v>1</v>
      </c>
      <c r="R39">
        <v>1995</v>
      </c>
      <c r="S39">
        <f t="shared" si="7"/>
        <v>71</v>
      </c>
      <c r="T39">
        <f t="shared" si="8"/>
        <v>7.782</v>
      </c>
      <c r="U39">
        <f t="shared" si="9"/>
        <v>110</v>
      </c>
    </row>
    <row r="40" spans="1:21" x14ac:dyDescent="0.3">
      <c r="A40">
        <v>1997</v>
      </c>
      <c r="B40">
        <f t="shared" si="4"/>
        <v>1652</v>
      </c>
      <c r="C40">
        <f t="shared" si="5"/>
        <v>264.28900000000004</v>
      </c>
      <c r="D40">
        <f t="shared" si="6"/>
        <v>137</v>
      </c>
      <c r="G40">
        <v>54</v>
      </c>
      <c r="H40">
        <v>7.42</v>
      </c>
      <c r="I40">
        <v>137</v>
      </c>
      <c r="J40">
        <v>1997</v>
      </c>
      <c r="N40">
        <v>1964</v>
      </c>
      <c r="O40">
        <v>50</v>
      </c>
      <c r="P40">
        <v>1</v>
      </c>
      <c r="R40">
        <v>1996</v>
      </c>
      <c r="S40">
        <f t="shared" si="7"/>
        <v>49</v>
      </c>
      <c r="T40">
        <f t="shared" si="8"/>
        <v>4.601</v>
      </c>
      <c r="U40">
        <f t="shared" si="9"/>
        <v>94</v>
      </c>
    </row>
    <row r="41" spans="1:21" x14ac:dyDescent="0.3">
      <c r="A41">
        <v>1998</v>
      </c>
      <c r="B41">
        <f t="shared" si="4"/>
        <v>1713</v>
      </c>
      <c r="C41">
        <f t="shared" si="5"/>
        <v>271.54500000000007</v>
      </c>
      <c r="D41">
        <f t="shared" si="6"/>
        <v>119</v>
      </c>
      <c r="G41">
        <v>61</v>
      </c>
      <c r="H41">
        <v>7.2560000000000002</v>
      </c>
      <c r="I41">
        <v>119</v>
      </c>
      <c r="J41">
        <v>1998</v>
      </c>
      <c r="N41">
        <v>1964</v>
      </c>
      <c r="O41">
        <v>213</v>
      </c>
      <c r="P41">
        <v>1</v>
      </c>
      <c r="R41">
        <v>1997</v>
      </c>
      <c r="S41">
        <f t="shared" si="7"/>
        <v>54</v>
      </c>
      <c r="T41">
        <f t="shared" si="8"/>
        <v>7.42</v>
      </c>
      <c r="U41">
        <f t="shared" si="9"/>
        <v>137</v>
      </c>
    </row>
    <row r="42" spans="1:21" x14ac:dyDescent="0.3">
      <c r="A42">
        <v>1999</v>
      </c>
      <c r="B42">
        <f t="shared" si="4"/>
        <v>1793</v>
      </c>
      <c r="C42">
        <f t="shared" si="5"/>
        <v>281.65100000000007</v>
      </c>
      <c r="D42">
        <f t="shared" si="6"/>
        <v>126</v>
      </c>
      <c r="G42">
        <v>80</v>
      </c>
      <c r="H42">
        <v>10.106</v>
      </c>
      <c r="I42">
        <v>126</v>
      </c>
      <c r="J42">
        <v>1999</v>
      </c>
      <c r="N42">
        <v>1964</v>
      </c>
      <c r="O42">
        <v>60</v>
      </c>
      <c r="P42">
        <v>1</v>
      </c>
      <c r="R42">
        <v>1998</v>
      </c>
      <c r="S42">
        <f t="shared" si="7"/>
        <v>61</v>
      </c>
      <c r="T42">
        <f t="shared" si="8"/>
        <v>7.2560000000000002</v>
      </c>
      <c r="U42">
        <f t="shared" si="9"/>
        <v>119</v>
      </c>
    </row>
    <row r="43" spans="1:21" x14ac:dyDescent="0.3">
      <c r="A43">
        <v>2000</v>
      </c>
      <c r="B43">
        <f t="shared" si="4"/>
        <v>1965</v>
      </c>
      <c r="C43">
        <f t="shared" si="5"/>
        <v>301.43900000000008</v>
      </c>
      <c r="D43">
        <f t="shared" si="6"/>
        <v>115</v>
      </c>
      <c r="G43">
        <v>172</v>
      </c>
      <c r="H43">
        <v>19.788</v>
      </c>
      <c r="I43">
        <v>115</v>
      </c>
      <c r="J43">
        <v>2000</v>
      </c>
      <c r="N43">
        <v>1964</v>
      </c>
      <c r="O43">
        <v>239</v>
      </c>
      <c r="P43">
        <v>1</v>
      </c>
      <c r="R43">
        <v>1999</v>
      </c>
      <c r="S43">
        <f t="shared" si="7"/>
        <v>80</v>
      </c>
      <c r="T43">
        <f t="shared" si="8"/>
        <v>10.106</v>
      </c>
      <c r="U43">
        <f t="shared" si="9"/>
        <v>126</v>
      </c>
    </row>
    <row r="44" spans="1:21" x14ac:dyDescent="0.3">
      <c r="A44">
        <v>2001</v>
      </c>
      <c r="B44">
        <f t="shared" si="4"/>
        <v>2211</v>
      </c>
      <c r="C44">
        <f t="shared" si="5"/>
        <v>328.78600000000006</v>
      </c>
      <c r="D44">
        <f t="shared" si="6"/>
        <v>111</v>
      </c>
      <c r="G44">
        <v>246</v>
      </c>
      <c r="H44">
        <v>27.347000000000001</v>
      </c>
      <c r="I44">
        <v>111</v>
      </c>
      <c r="J44">
        <v>2001</v>
      </c>
      <c r="N44">
        <v>1964</v>
      </c>
      <c r="O44">
        <v>60</v>
      </c>
      <c r="P44">
        <v>1</v>
      </c>
      <c r="R44">
        <v>2000</v>
      </c>
      <c r="S44">
        <f t="shared" si="7"/>
        <v>172</v>
      </c>
      <c r="T44">
        <f t="shared" si="8"/>
        <v>19.788</v>
      </c>
      <c r="U44">
        <f t="shared" si="9"/>
        <v>115</v>
      </c>
    </row>
    <row r="45" spans="1:21" x14ac:dyDescent="0.3">
      <c r="A45">
        <v>2002</v>
      </c>
      <c r="B45">
        <f t="shared" si="4"/>
        <v>2442</v>
      </c>
      <c r="C45">
        <f t="shared" si="5"/>
        <v>355.53300000000007</v>
      </c>
      <c r="D45">
        <f t="shared" si="6"/>
        <v>116</v>
      </c>
      <c r="G45">
        <v>231</v>
      </c>
      <c r="H45">
        <v>26.747</v>
      </c>
      <c r="I45">
        <v>116</v>
      </c>
      <c r="J45">
        <v>2002</v>
      </c>
      <c r="N45">
        <v>1964</v>
      </c>
      <c r="O45">
        <v>190</v>
      </c>
      <c r="P45">
        <v>1</v>
      </c>
      <c r="R45">
        <v>2001</v>
      </c>
      <c r="S45">
        <f t="shared" si="7"/>
        <v>246</v>
      </c>
      <c r="T45">
        <f t="shared" si="8"/>
        <v>27.347000000000001</v>
      </c>
      <c r="U45">
        <f t="shared" si="9"/>
        <v>111</v>
      </c>
    </row>
    <row r="46" spans="1:21" x14ac:dyDescent="0.3">
      <c r="A46">
        <v>2003</v>
      </c>
      <c r="B46">
        <f t="shared" si="4"/>
        <v>2532</v>
      </c>
      <c r="C46">
        <f t="shared" si="5"/>
        <v>368.4310000000001</v>
      </c>
      <c r="D46">
        <f t="shared" si="6"/>
        <v>143</v>
      </c>
      <c r="G46">
        <v>90</v>
      </c>
      <c r="H46">
        <v>12.898</v>
      </c>
      <c r="I46">
        <v>143</v>
      </c>
      <c r="J46">
        <v>2003</v>
      </c>
      <c r="N46">
        <v>1964</v>
      </c>
      <c r="O46">
        <v>180</v>
      </c>
      <c r="P46">
        <v>1</v>
      </c>
      <c r="R46">
        <v>2002</v>
      </c>
      <c r="S46">
        <f t="shared" si="7"/>
        <v>231</v>
      </c>
      <c r="T46">
        <f t="shared" si="8"/>
        <v>26.747</v>
      </c>
      <c r="U46">
        <f t="shared" si="9"/>
        <v>116</v>
      </c>
    </row>
    <row r="47" spans="1:21" x14ac:dyDescent="0.3">
      <c r="A47">
        <v>2004</v>
      </c>
      <c r="B47">
        <f t="shared" si="4"/>
        <v>2598</v>
      </c>
      <c r="C47">
        <f t="shared" si="5"/>
        <v>374.91800000000012</v>
      </c>
      <c r="D47">
        <f t="shared" si="6"/>
        <v>98</v>
      </c>
      <c r="G47">
        <v>66</v>
      </c>
      <c r="H47">
        <v>6.4870000000000001</v>
      </c>
      <c r="I47">
        <v>98</v>
      </c>
      <c r="J47">
        <v>2004</v>
      </c>
      <c r="N47">
        <v>1964</v>
      </c>
      <c r="O47">
        <v>150</v>
      </c>
      <c r="P47">
        <v>1</v>
      </c>
      <c r="R47">
        <v>2003</v>
      </c>
      <c r="S47">
        <f t="shared" si="7"/>
        <v>90</v>
      </c>
      <c r="T47">
        <f t="shared" si="8"/>
        <v>12.898</v>
      </c>
      <c r="U47">
        <f t="shared" si="9"/>
        <v>143</v>
      </c>
    </row>
    <row r="48" spans="1:21" x14ac:dyDescent="0.3">
      <c r="A48">
        <v>2005</v>
      </c>
      <c r="B48">
        <f t="shared" si="4"/>
        <v>2700</v>
      </c>
      <c r="C48">
        <f t="shared" si="5"/>
        <v>387.90600000000012</v>
      </c>
      <c r="D48">
        <f t="shared" si="6"/>
        <v>127</v>
      </c>
      <c r="G48">
        <v>102</v>
      </c>
      <c r="H48">
        <v>12.988</v>
      </c>
      <c r="I48">
        <v>127</v>
      </c>
      <c r="J48">
        <v>2005</v>
      </c>
      <c r="N48">
        <v>1964</v>
      </c>
      <c r="O48">
        <v>150</v>
      </c>
      <c r="P48">
        <v>1</v>
      </c>
      <c r="R48">
        <v>2004</v>
      </c>
      <c r="S48">
        <f t="shared" si="7"/>
        <v>66</v>
      </c>
      <c r="T48">
        <f t="shared" si="8"/>
        <v>6.4870000000000001</v>
      </c>
      <c r="U48">
        <f t="shared" si="9"/>
        <v>98</v>
      </c>
    </row>
    <row r="49" spans="1:21" x14ac:dyDescent="0.3">
      <c r="A49">
        <v>2006</v>
      </c>
      <c r="B49">
        <f t="shared" si="4"/>
        <v>2784</v>
      </c>
      <c r="C49">
        <f t="shared" si="5"/>
        <v>397.45900000000012</v>
      </c>
      <c r="D49">
        <f t="shared" si="6"/>
        <v>114</v>
      </c>
      <c r="G49">
        <v>84</v>
      </c>
      <c r="H49">
        <v>9.5530000000000008</v>
      </c>
      <c r="I49">
        <v>114</v>
      </c>
      <c r="J49">
        <v>2006</v>
      </c>
      <c r="N49">
        <v>1964</v>
      </c>
      <c r="O49">
        <v>50</v>
      </c>
      <c r="P49">
        <v>1</v>
      </c>
      <c r="R49">
        <v>2005</v>
      </c>
      <c r="S49">
        <f t="shared" si="7"/>
        <v>102</v>
      </c>
      <c r="T49">
        <f t="shared" si="8"/>
        <v>12.988</v>
      </c>
      <c r="U49">
        <f t="shared" si="9"/>
        <v>127</v>
      </c>
    </row>
    <row r="50" spans="1:21" x14ac:dyDescent="0.3">
      <c r="A50">
        <v>2007</v>
      </c>
      <c r="B50">
        <f t="shared" si="4"/>
        <v>2881</v>
      </c>
      <c r="C50">
        <f t="shared" si="5"/>
        <v>406.94000000000011</v>
      </c>
      <c r="D50">
        <f t="shared" si="6"/>
        <v>98</v>
      </c>
      <c r="G50">
        <v>97</v>
      </c>
      <c r="H50">
        <v>9.4809999999999999</v>
      </c>
      <c r="I50">
        <v>98</v>
      </c>
      <c r="J50">
        <v>2007</v>
      </c>
      <c r="N50">
        <v>1964</v>
      </c>
      <c r="O50">
        <v>50</v>
      </c>
      <c r="P50">
        <v>1</v>
      </c>
      <c r="R50">
        <v>2006</v>
      </c>
      <c r="S50">
        <f t="shared" si="7"/>
        <v>84</v>
      </c>
      <c r="T50">
        <f t="shared" si="8"/>
        <v>9.5530000000000008</v>
      </c>
      <c r="U50">
        <f t="shared" si="9"/>
        <v>114</v>
      </c>
    </row>
    <row r="51" spans="1:21" x14ac:dyDescent="0.3">
      <c r="A51">
        <v>2008</v>
      </c>
      <c r="B51">
        <f t="shared" si="4"/>
        <v>2962</v>
      </c>
      <c r="C51">
        <f t="shared" si="5"/>
        <v>416.71300000000014</v>
      </c>
      <c r="D51">
        <f t="shared" si="6"/>
        <v>121</v>
      </c>
      <c r="G51">
        <v>81</v>
      </c>
      <c r="H51">
        <v>9.7729999999999997</v>
      </c>
      <c r="I51">
        <v>121</v>
      </c>
      <c r="J51">
        <v>2008</v>
      </c>
      <c r="N51">
        <v>1964</v>
      </c>
      <c r="O51">
        <v>100</v>
      </c>
      <c r="P51">
        <v>1</v>
      </c>
      <c r="R51">
        <v>2007</v>
      </c>
      <c r="S51">
        <f t="shared" si="7"/>
        <v>97</v>
      </c>
      <c r="T51">
        <f t="shared" si="8"/>
        <v>9.4809999999999999</v>
      </c>
      <c r="U51">
        <f t="shared" si="9"/>
        <v>98</v>
      </c>
    </row>
    <row r="52" spans="1:21" x14ac:dyDescent="0.3">
      <c r="A52">
        <v>2009</v>
      </c>
      <c r="B52">
        <f t="shared" si="4"/>
        <v>3071</v>
      </c>
      <c r="C52">
        <f t="shared" si="5"/>
        <v>430.06700000000012</v>
      </c>
      <c r="D52">
        <f t="shared" si="6"/>
        <v>123</v>
      </c>
      <c r="G52">
        <v>109</v>
      </c>
      <c r="H52">
        <v>13.353999999999999</v>
      </c>
      <c r="I52">
        <v>123</v>
      </c>
      <c r="J52">
        <v>2009</v>
      </c>
      <c r="N52">
        <v>1964</v>
      </c>
      <c r="O52">
        <v>100</v>
      </c>
      <c r="P52">
        <v>1</v>
      </c>
      <c r="R52">
        <v>2008</v>
      </c>
      <c r="S52">
        <f t="shared" si="7"/>
        <v>81</v>
      </c>
      <c r="T52">
        <f t="shared" si="8"/>
        <v>9.7729999999999997</v>
      </c>
      <c r="U52">
        <f t="shared" si="9"/>
        <v>121</v>
      </c>
    </row>
    <row r="53" spans="1:21" x14ac:dyDescent="0.3">
      <c r="A53">
        <v>2010</v>
      </c>
      <c r="B53">
        <f t="shared" si="4"/>
        <v>3173</v>
      </c>
      <c r="C53">
        <f t="shared" si="5"/>
        <v>443.89400000000012</v>
      </c>
      <c r="D53">
        <f t="shared" si="6"/>
        <v>136</v>
      </c>
      <c r="G53">
        <v>102</v>
      </c>
      <c r="H53">
        <v>13.827</v>
      </c>
      <c r="I53">
        <v>136</v>
      </c>
      <c r="J53">
        <v>2010</v>
      </c>
      <c r="N53">
        <v>1964</v>
      </c>
      <c r="O53">
        <v>50</v>
      </c>
      <c r="P53">
        <v>1</v>
      </c>
      <c r="R53">
        <v>2009</v>
      </c>
      <c r="S53">
        <f t="shared" si="7"/>
        <v>109</v>
      </c>
      <c r="T53">
        <f t="shared" si="8"/>
        <v>13.353999999999999</v>
      </c>
      <c r="U53">
        <f t="shared" si="9"/>
        <v>123</v>
      </c>
    </row>
    <row r="54" spans="1:21" x14ac:dyDescent="0.3">
      <c r="A54">
        <v>2011</v>
      </c>
      <c r="B54">
        <f t="shared" si="4"/>
        <v>3241</v>
      </c>
      <c r="C54">
        <f t="shared" si="5"/>
        <v>450.78700000000009</v>
      </c>
      <c r="D54">
        <f t="shared" si="6"/>
        <v>101</v>
      </c>
      <c r="G54">
        <v>68</v>
      </c>
      <c r="H54">
        <v>6.8929999999999998</v>
      </c>
      <c r="I54">
        <v>101</v>
      </c>
      <c r="J54">
        <v>2011</v>
      </c>
      <c r="N54">
        <v>1964</v>
      </c>
      <c r="O54">
        <v>50</v>
      </c>
      <c r="P54">
        <v>1</v>
      </c>
      <c r="R54">
        <v>2010</v>
      </c>
      <c r="S54">
        <f t="shared" si="7"/>
        <v>102</v>
      </c>
      <c r="T54">
        <f t="shared" si="8"/>
        <v>13.827</v>
      </c>
      <c r="U54">
        <f t="shared" si="9"/>
        <v>136</v>
      </c>
    </row>
    <row r="55" spans="1:21" x14ac:dyDescent="0.3">
      <c r="A55">
        <v>2012</v>
      </c>
      <c r="B55">
        <f t="shared" si="4"/>
        <v>3345</v>
      </c>
      <c r="C55">
        <f t="shared" si="5"/>
        <v>462.99600000000009</v>
      </c>
      <c r="D55">
        <f t="shared" si="6"/>
        <v>117</v>
      </c>
      <c r="G55">
        <v>104</v>
      </c>
      <c r="H55">
        <v>12.209</v>
      </c>
      <c r="I55">
        <v>117</v>
      </c>
      <c r="J55">
        <v>2012</v>
      </c>
      <c r="N55">
        <v>1964</v>
      </c>
      <c r="O55">
        <v>60</v>
      </c>
      <c r="P55">
        <v>1</v>
      </c>
      <c r="R55">
        <v>2011</v>
      </c>
      <c r="S55">
        <f t="shared" si="7"/>
        <v>68</v>
      </c>
      <c r="T55">
        <f t="shared" si="8"/>
        <v>6.8929999999999998</v>
      </c>
      <c r="U55">
        <f t="shared" si="9"/>
        <v>101</v>
      </c>
    </row>
    <row r="56" spans="1:21" x14ac:dyDescent="0.3">
      <c r="A56">
        <v>2013</v>
      </c>
      <c r="B56">
        <f t="shared" si="4"/>
        <v>3472</v>
      </c>
      <c r="C56">
        <f t="shared" si="5"/>
        <v>479.76200000000011</v>
      </c>
      <c r="D56">
        <f t="shared" si="6"/>
        <v>132</v>
      </c>
      <c r="G56">
        <v>127</v>
      </c>
      <c r="H56">
        <v>16.765999999999998</v>
      </c>
      <c r="I56">
        <v>132</v>
      </c>
      <c r="J56">
        <v>2013</v>
      </c>
      <c r="N56">
        <v>1964</v>
      </c>
      <c r="O56">
        <v>150</v>
      </c>
      <c r="P56">
        <v>1</v>
      </c>
      <c r="R56">
        <v>2012</v>
      </c>
      <c r="S56">
        <f t="shared" si="7"/>
        <v>104</v>
      </c>
      <c r="T56">
        <f t="shared" si="8"/>
        <v>12.209</v>
      </c>
      <c r="U56">
        <f t="shared" si="9"/>
        <v>117</v>
      </c>
    </row>
    <row r="57" spans="1:21" x14ac:dyDescent="0.3">
      <c r="A57">
        <v>2014</v>
      </c>
      <c r="B57">
        <f t="shared" si="4"/>
        <v>3532</v>
      </c>
      <c r="C57">
        <f t="shared" si="5"/>
        <v>487.49500000000012</v>
      </c>
      <c r="D57">
        <f t="shared" si="6"/>
        <v>129</v>
      </c>
      <c r="G57">
        <v>60</v>
      </c>
      <c r="H57">
        <v>7.7329999999999997</v>
      </c>
      <c r="I57">
        <v>129</v>
      </c>
      <c r="J57">
        <v>2014</v>
      </c>
      <c r="N57">
        <v>1964</v>
      </c>
      <c r="O57">
        <v>60</v>
      </c>
      <c r="P57">
        <v>1</v>
      </c>
      <c r="R57">
        <v>2013</v>
      </c>
      <c r="S57">
        <f t="shared" si="7"/>
        <v>127</v>
      </c>
      <c r="T57">
        <f t="shared" si="8"/>
        <v>16.765999999999998</v>
      </c>
      <c r="U57">
        <f t="shared" si="9"/>
        <v>132</v>
      </c>
    </row>
    <row r="58" spans="1:21" x14ac:dyDescent="0.3">
      <c r="A58">
        <v>2015</v>
      </c>
      <c r="B58">
        <f t="shared" si="4"/>
        <v>3632</v>
      </c>
      <c r="C58">
        <f t="shared" si="5"/>
        <v>504.88800000000015</v>
      </c>
      <c r="D58">
        <f t="shared" si="6"/>
        <v>174</v>
      </c>
      <c r="G58">
        <v>100</v>
      </c>
      <c r="H58">
        <v>17.393000000000001</v>
      </c>
      <c r="I58">
        <v>174</v>
      </c>
      <c r="J58">
        <v>2015</v>
      </c>
      <c r="N58">
        <v>1964</v>
      </c>
      <c r="O58">
        <v>205</v>
      </c>
      <c r="P58">
        <v>1</v>
      </c>
      <c r="R58">
        <v>2014</v>
      </c>
      <c r="S58">
        <f t="shared" si="7"/>
        <v>60</v>
      </c>
      <c r="T58">
        <f t="shared" si="8"/>
        <v>7.7329999999999997</v>
      </c>
      <c r="U58">
        <f t="shared" si="9"/>
        <v>129</v>
      </c>
    </row>
    <row r="59" spans="1:21" x14ac:dyDescent="0.3">
      <c r="A59">
        <v>2016</v>
      </c>
      <c r="B59">
        <f t="shared" si="4"/>
        <v>3733</v>
      </c>
      <c r="C59">
        <f t="shared" si="5"/>
        <v>521.14900000000011</v>
      </c>
      <c r="D59">
        <f t="shared" si="6"/>
        <v>161</v>
      </c>
      <c r="G59">
        <v>101</v>
      </c>
      <c r="H59">
        <v>16.260999999999999</v>
      </c>
      <c r="I59">
        <v>161</v>
      </c>
      <c r="J59">
        <v>2016</v>
      </c>
      <c r="N59">
        <v>1964</v>
      </c>
      <c r="O59">
        <v>205</v>
      </c>
      <c r="P59">
        <v>1</v>
      </c>
      <c r="R59">
        <v>2015</v>
      </c>
      <c r="S59">
        <f t="shared" si="7"/>
        <v>100</v>
      </c>
      <c r="T59">
        <f t="shared" si="8"/>
        <v>17.393000000000001</v>
      </c>
      <c r="U59">
        <f t="shared" si="9"/>
        <v>174</v>
      </c>
    </row>
    <row r="60" spans="1:21" x14ac:dyDescent="0.3">
      <c r="A60">
        <v>2017</v>
      </c>
      <c r="B60">
        <f t="shared" si="4"/>
        <v>3797</v>
      </c>
      <c r="C60">
        <f t="shared" si="5"/>
        <v>527.80300000000011</v>
      </c>
      <c r="D60">
        <f t="shared" si="6"/>
        <v>104</v>
      </c>
      <c r="G60">
        <v>64</v>
      </c>
      <c r="H60">
        <v>6.6539999999999999</v>
      </c>
      <c r="I60">
        <v>104</v>
      </c>
      <c r="J60">
        <v>2017</v>
      </c>
      <c r="N60">
        <v>1964</v>
      </c>
      <c r="O60">
        <v>205</v>
      </c>
      <c r="P60">
        <v>1</v>
      </c>
      <c r="R60">
        <v>2016</v>
      </c>
      <c r="S60">
        <f t="shared" si="7"/>
        <v>101</v>
      </c>
      <c r="T60">
        <f t="shared" si="8"/>
        <v>16.260999999999999</v>
      </c>
      <c r="U60">
        <f t="shared" si="9"/>
        <v>161</v>
      </c>
    </row>
    <row r="61" spans="1:21" x14ac:dyDescent="0.3">
      <c r="A61">
        <v>2018</v>
      </c>
      <c r="B61">
        <f t="shared" si="4"/>
        <v>3862</v>
      </c>
      <c r="C61">
        <f t="shared" si="5"/>
        <v>536.57900000000006</v>
      </c>
      <c r="D61">
        <f t="shared" si="6"/>
        <v>135</v>
      </c>
      <c r="G61">
        <v>65</v>
      </c>
      <c r="H61">
        <v>8.7759999999999998</v>
      </c>
      <c r="I61">
        <v>135</v>
      </c>
      <c r="J61">
        <v>2018</v>
      </c>
      <c r="N61">
        <v>1964</v>
      </c>
      <c r="O61">
        <v>50</v>
      </c>
      <c r="P61">
        <v>1</v>
      </c>
      <c r="R61">
        <v>2017</v>
      </c>
      <c r="S61">
        <f t="shared" si="7"/>
        <v>64</v>
      </c>
      <c r="T61">
        <f t="shared" si="8"/>
        <v>6.6539999999999999</v>
      </c>
      <c r="U61">
        <f t="shared" si="9"/>
        <v>104</v>
      </c>
    </row>
    <row r="62" spans="1:21" x14ac:dyDescent="0.3">
      <c r="A62">
        <v>2019</v>
      </c>
      <c r="B62">
        <f t="shared" si="4"/>
        <v>3900</v>
      </c>
      <c r="C62">
        <f t="shared" si="5"/>
        <v>545.03200000000004</v>
      </c>
      <c r="D62">
        <f t="shared" si="6"/>
        <v>222</v>
      </c>
      <c r="G62">
        <v>38</v>
      </c>
      <c r="H62">
        <v>8.4529999999999994</v>
      </c>
      <c r="I62">
        <v>222</v>
      </c>
      <c r="J62">
        <v>2019</v>
      </c>
      <c r="N62">
        <v>1964</v>
      </c>
      <c r="O62">
        <v>150</v>
      </c>
      <c r="P62">
        <v>1</v>
      </c>
      <c r="R62">
        <v>2018</v>
      </c>
      <c r="S62">
        <f t="shared" si="7"/>
        <v>65</v>
      </c>
      <c r="T62">
        <f t="shared" si="8"/>
        <v>8.7759999999999998</v>
      </c>
      <c r="U62">
        <f t="shared" si="9"/>
        <v>135</v>
      </c>
    </row>
    <row r="63" spans="1:21" x14ac:dyDescent="0.3">
      <c r="A63">
        <v>2020</v>
      </c>
      <c r="B63">
        <f t="shared" si="4"/>
        <v>3941</v>
      </c>
      <c r="C63">
        <f t="shared" si="5"/>
        <v>551.34400000000005</v>
      </c>
      <c r="D63">
        <f t="shared" si="6"/>
        <v>154</v>
      </c>
      <c r="G63">
        <v>41</v>
      </c>
      <c r="H63">
        <v>6.3120000000000003</v>
      </c>
      <c r="I63">
        <v>154</v>
      </c>
      <c r="J63">
        <v>2020</v>
      </c>
      <c r="N63">
        <v>1964</v>
      </c>
      <c r="O63">
        <v>150</v>
      </c>
      <c r="P63">
        <v>1</v>
      </c>
      <c r="R63">
        <v>2019</v>
      </c>
      <c r="S63">
        <f t="shared" si="7"/>
        <v>38</v>
      </c>
      <c r="T63">
        <f t="shared" si="8"/>
        <v>8.4529999999999994</v>
      </c>
      <c r="U63">
        <f t="shared" si="9"/>
        <v>222</v>
      </c>
    </row>
    <row r="64" spans="1:21" x14ac:dyDescent="0.3">
      <c r="N64">
        <v>1965</v>
      </c>
      <c r="O64">
        <v>60</v>
      </c>
      <c r="P64">
        <v>1</v>
      </c>
      <c r="R64">
        <v>2020</v>
      </c>
      <c r="S64">
        <f t="shared" si="7"/>
        <v>41</v>
      </c>
      <c r="T64">
        <f t="shared" si="8"/>
        <v>6.3120000000000003</v>
      </c>
      <c r="U64">
        <f t="shared" si="9"/>
        <v>154</v>
      </c>
    </row>
    <row r="65" spans="14:16" x14ac:dyDescent="0.3">
      <c r="N65">
        <v>1965</v>
      </c>
      <c r="O65">
        <v>190</v>
      </c>
      <c r="P65">
        <v>1</v>
      </c>
    </row>
    <row r="66" spans="14:16" x14ac:dyDescent="0.3">
      <c r="N66">
        <v>1965</v>
      </c>
      <c r="O66">
        <v>100</v>
      </c>
      <c r="P66">
        <v>1</v>
      </c>
    </row>
    <row r="67" spans="14:16" x14ac:dyDescent="0.3">
      <c r="N67">
        <v>1965</v>
      </c>
      <c r="O67">
        <v>1027</v>
      </c>
      <c r="P67">
        <v>1</v>
      </c>
    </row>
    <row r="68" spans="14:16" x14ac:dyDescent="0.3">
      <c r="N68">
        <v>1965</v>
      </c>
      <c r="O68">
        <v>136</v>
      </c>
      <c r="P68">
        <v>1</v>
      </c>
    </row>
    <row r="69" spans="14:16" x14ac:dyDescent="0.3">
      <c r="N69">
        <v>1965</v>
      </c>
      <c r="O69">
        <v>527</v>
      </c>
      <c r="P69">
        <v>1</v>
      </c>
    </row>
    <row r="70" spans="14:16" x14ac:dyDescent="0.3">
      <c r="N70">
        <v>1965</v>
      </c>
      <c r="O70">
        <v>239</v>
      </c>
      <c r="P70">
        <v>1</v>
      </c>
    </row>
    <row r="71" spans="14:16" x14ac:dyDescent="0.3">
      <c r="N71">
        <v>1965</v>
      </c>
      <c r="O71">
        <v>150</v>
      </c>
      <c r="P71">
        <v>1</v>
      </c>
    </row>
    <row r="72" spans="14:16" x14ac:dyDescent="0.3">
      <c r="N72">
        <v>1965</v>
      </c>
      <c r="O72">
        <v>150</v>
      </c>
      <c r="P72">
        <v>1</v>
      </c>
    </row>
    <row r="73" spans="14:16" x14ac:dyDescent="0.3">
      <c r="N73">
        <v>1965</v>
      </c>
      <c r="O73">
        <v>150</v>
      </c>
      <c r="P73">
        <v>1</v>
      </c>
    </row>
    <row r="74" spans="14:16" x14ac:dyDescent="0.3">
      <c r="N74">
        <v>1965</v>
      </c>
      <c r="O74">
        <v>25</v>
      </c>
      <c r="P74">
        <v>1</v>
      </c>
    </row>
    <row r="75" spans="14:16" x14ac:dyDescent="0.3">
      <c r="N75">
        <v>1965</v>
      </c>
      <c r="O75">
        <v>53</v>
      </c>
      <c r="P75">
        <v>1</v>
      </c>
    </row>
    <row r="76" spans="14:16" x14ac:dyDescent="0.3">
      <c r="N76">
        <v>1965</v>
      </c>
      <c r="O76">
        <v>50</v>
      </c>
      <c r="P76">
        <v>1</v>
      </c>
    </row>
    <row r="77" spans="14:16" x14ac:dyDescent="0.3">
      <c r="N77">
        <v>1965</v>
      </c>
      <c r="O77">
        <v>100</v>
      </c>
      <c r="P77">
        <v>1</v>
      </c>
    </row>
    <row r="78" spans="14:16" x14ac:dyDescent="0.3">
      <c r="N78">
        <v>1965</v>
      </c>
      <c r="O78">
        <v>50</v>
      </c>
      <c r="P78">
        <v>1</v>
      </c>
    </row>
    <row r="79" spans="14:16" x14ac:dyDescent="0.3">
      <c r="N79">
        <v>1965</v>
      </c>
      <c r="O79">
        <v>325</v>
      </c>
      <c r="P79">
        <v>1</v>
      </c>
    </row>
    <row r="80" spans="14:16" x14ac:dyDescent="0.3">
      <c r="N80">
        <v>1965</v>
      </c>
      <c r="O80">
        <v>325</v>
      </c>
      <c r="P80">
        <v>1</v>
      </c>
    </row>
    <row r="81" spans="14:16" x14ac:dyDescent="0.3">
      <c r="N81">
        <v>1965</v>
      </c>
      <c r="O81">
        <v>325</v>
      </c>
      <c r="P81">
        <v>1</v>
      </c>
    </row>
    <row r="82" spans="14:16" x14ac:dyDescent="0.3">
      <c r="N82">
        <v>1965</v>
      </c>
      <c r="O82">
        <v>150</v>
      </c>
      <c r="P82">
        <v>1</v>
      </c>
    </row>
    <row r="83" spans="14:16" x14ac:dyDescent="0.3">
      <c r="N83">
        <v>1965</v>
      </c>
      <c r="O83">
        <v>63</v>
      </c>
      <c r="P83">
        <v>1</v>
      </c>
    </row>
    <row r="84" spans="14:16" x14ac:dyDescent="0.3">
      <c r="N84">
        <v>1965</v>
      </c>
      <c r="O84">
        <v>50</v>
      </c>
      <c r="P84">
        <v>1</v>
      </c>
    </row>
    <row r="85" spans="14:16" x14ac:dyDescent="0.3">
      <c r="N85">
        <v>1965</v>
      </c>
      <c r="O85">
        <v>60</v>
      </c>
      <c r="P85">
        <v>1</v>
      </c>
    </row>
    <row r="86" spans="14:16" x14ac:dyDescent="0.3">
      <c r="N86">
        <v>1965</v>
      </c>
      <c r="O86">
        <v>100</v>
      </c>
      <c r="P86">
        <v>1</v>
      </c>
    </row>
    <row r="87" spans="14:16" x14ac:dyDescent="0.3">
      <c r="N87">
        <v>1965</v>
      </c>
      <c r="O87">
        <v>60</v>
      </c>
      <c r="P87">
        <v>1</v>
      </c>
    </row>
    <row r="88" spans="14:16" x14ac:dyDescent="0.3">
      <c r="N88">
        <v>1965</v>
      </c>
      <c r="O88">
        <v>150</v>
      </c>
      <c r="P88">
        <v>1</v>
      </c>
    </row>
    <row r="89" spans="14:16" x14ac:dyDescent="0.3">
      <c r="N89">
        <v>1965</v>
      </c>
      <c r="O89">
        <v>50</v>
      </c>
      <c r="P89">
        <v>1</v>
      </c>
    </row>
    <row r="90" spans="14:16" x14ac:dyDescent="0.3">
      <c r="N90">
        <v>1965</v>
      </c>
      <c r="O90">
        <v>50</v>
      </c>
      <c r="P90">
        <v>1</v>
      </c>
    </row>
    <row r="91" spans="14:16" x14ac:dyDescent="0.3">
      <c r="N91">
        <v>1966</v>
      </c>
      <c r="O91">
        <v>82</v>
      </c>
      <c r="P91">
        <v>1</v>
      </c>
    </row>
    <row r="92" spans="14:16" x14ac:dyDescent="0.3">
      <c r="N92">
        <v>1966</v>
      </c>
      <c r="O92">
        <v>120</v>
      </c>
      <c r="P92">
        <v>1</v>
      </c>
    </row>
    <row r="93" spans="14:16" x14ac:dyDescent="0.3">
      <c r="N93">
        <v>1966</v>
      </c>
      <c r="O93">
        <v>177</v>
      </c>
      <c r="P93">
        <v>1</v>
      </c>
    </row>
    <row r="94" spans="14:16" x14ac:dyDescent="0.3">
      <c r="N94">
        <v>1966</v>
      </c>
      <c r="O94">
        <v>421</v>
      </c>
      <c r="P94">
        <v>1</v>
      </c>
    </row>
    <row r="95" spans="14:16" x14ac:dyDescent="0.3">
      <c r="N95">
        <v>1966</v>
      </c>
      <c r="O95">
        <v>122</v>
      </c>
      <c r="P95">
        <v>1</v>
      </c>
    </row>
    <row r="96" spans="14:16" x14ac:dyDescent="0.3">
      <c r="N96">
        <v>1966</v>
      </c>
      <c r="O96">
        <v>473</v>
      </c>
      <c r="P96">
        <v>1</v>
      </c>
    </row>
    <row r="97" spans="14:16" x14ac:dyDescent="0.3">
      <c r="N97">
        <v>1966</v>
      </c>
      <c r="O97">
        <v>61</v>
      </c>
      <c r="P97">
        <v>1</v>
      </c>
    </row>
    <row r="98" spans="14:16" x14ac:dyDescent="0.3">
      <c r="N98">
        <v>1966</v>
      </c>
      <c r="O98">
        <v>225</v>
      </c>
      <c r="P98">
        <v>1</v>
      </c>
    </row>
    <row r="99" spans="14:16" x14ac:dyDescent="0.3">
      <c r="N99">
        <v>1966</v>
      </c>
      <c r="O99">
        <v>50</v>
      </c>
      <c r="P99">
        <v>1</v>
      </c>
    </row>
    <row r="100" spans="14:16" x14ac:dyDescent="0.3">
      <c r="N100">
        <v>1966</v>
      </c>
      <c r="O100">
        <v>60</v>
      </c>
      <c r="P100">
        <v>1</v>
      </c>
    </row>
    <row r="101" spans="14:16" x14ac:dyDescent="0.3">
      <c r="N101">
        <v>1966</v>
      </c>
      <c r="O101">
        <v>50</v>
      </c>
      <c r="P101">
        <v>1</v>
      </c>
    </row>
    <row r="102" spans="14:16" x14ac:dyDescent="0.3">
      <c r="N102">
        <v>1966</v>
      </c>
      <c r="O102">
        <v>150</v>
      </c>
      <c r="P102">
        <v>1</v>
      </c>
    </row>
    <row r="103" spans="14:16" x14ac:dyDescent="0.3">
      <c r="N103">
        <v>1966</v>
      </c>
      <c r="O103">
        <v>50</v>
      </c>
      <c r="P103">
        <v>1</v>
      </c>
    </row>
    <row r="104" spans="14:16" x14ac:dyDescent="0.3">
      <c r="N104">
        <v>1966</v>
      </c>
      <c r="O104">
        <v>50</v>
      </c>
      <c r="P104">
        <v>1</v>
      </c>
    </row>
    <row r="105" spans="14:16" x14ac:dyDescent="0.3">
      <c r="N105">
        <v>1966</v>
      </c>
      <c r="O105">
        <v>100</v>
      </c>
      <c r="P105">
        <v>1</v>
      </c>
    </row>
    <row r="106" spans="14:16" x14ac:dyDescent="0.3">
      <c r="N106">
        <v>1966</v>
      </c>
      <c r="O106">
        <v>100</v>
      </c>
      <c r="P106">
        <v>1</v>
      </c>
    </row>
    <row r="107" spans="14:16" x14ac:dyDescent="0.3">
      <c r="N107">
        <v>1966</v>
      </c>
      <c r="O107">
        <v>25</v>
      </c>
      <c r="P107">
        <v>1</v>
      </c>
    </row>
    <row r="108" spans="14:16" x14ac:dyDescent="0.3">
      <c r="N108">
        <v>1966</v>
      </c>
      <c r="O108">
        <v>200</v>
      </c>
      <c r="P108">
        <v>1</v>
      </c>
    </row>
    <row r="109" spans="14:16" x14ac:dyDescent="0.3">
      <c r="N109">
        <v>1966</v>
      </c>
      <c r="O109">
        <v>100</v>
      </c>
      <c r="P109">
        <v>1</v>
      </c>
    </row>
    <row r="110" spans="14:16" x14ac:dyDescent="0.3">
      <c r="N110">
        <v>1966</v>
      </c>
      <c r="O110">
        <v>50</v>
      </c>
      <c r="P110">
        <v>1</v>
      </c>
    </row>
    <row r="111" spans="14:16" x14ac:dyDescent="0.3">
      <c r="N111">
        <v>1966</v>
      </c>
      <c r="O111">
        <v>60</v>
      </c>
      <c r="P111">
        <v>1</v>
      </c>
    </row>
    <row r="112" spans="14:16" x14ac:dyDescent="0.3">
      <c r="N112">
        <v>1966</v>
      </c>
      <c r="O112">
        <v>305</v>
      </c>
      <c r="P112">
        <v>1</v>
      </c>
    </row>
    <row r="113" spans="14:16" x14ac:dyDescent="0.3">
      <c r="N113">
        <v>1966</v>
      </c>
      <c r="O113">
        <v>150</v>
      </c>
      <c r="P113">
        <v>1</v>
      </c>
    </row>
    <row r="114" spans="14:16" x14ac:dyDescent="0.3">
      <c r="N114">
        <v>1966</v>
      </c>
      <c r="O114">
        <v>50</v>
      </c>
      <c r="P114">
        <v>1</v>
      </c>
    </row>
    <row r="115" spans="14:16" x14ac:dyDescent="0.3">
      <c r="N115">
        <v>1966</v>
      </c>
      <c r="O115">
        <v>50</v>
      </c>
      <c r="P115">
        <v>1</v>
      </c>
    </row>
    <row r="116" spans="14:16" x14ac:dyDescent="0.3">
      <c r="N116">
        <v>1966</v>
      </c>
      <c r="O116">
        <v>60</v>
      </c>
      <c r="P116">
        <v>1</v>
      </c>
    </row>
    <row r="117" spans="14:16" x14ac:dyDescent="0.3">
      <c r="N117">
        <v>1966</v>
      </c>
      <c r="O117">
        <v>200</v>
      </c>
      <c r="P117">
        <v>1</v>
      </c>
    </row>
    <row r="118" spans="14:16" x14ac:dyDescent="0.3">
      <c r="N118">
        <v>1966</v>
      </c>
      <c r="O118">
        <v>200</v>
      </c>
      <c r="P118">
        <v>1</v>
      </c>
    </row>
    <row r="119" spans="14:16" x14ac:dyDescent="0.3">
      <c r="N119">
        <v>1966</v>
      </c>
      <c r="O119">
        <v>100</v>
      </c>
      <c r="P119">
        <v>1</v>
      </c>
    </row>
    <row r="120" spans="14:16" x14ac:dyDescent="0.3">
      <c r="N120">
        <v>1966</v>
      </c>
      <c r="O120">
        <v>60</v>
      </c>
      <c r="P120">
        <v>1</v>
      </c>
    </row>
    <row r="121" spans="14:16" x14ac:dyDescent="0.3">
      <c r="N121">
        <v>1966</v>
      </c>
      <c r="O121">
        <v>65</v>
      </c>
      <c r="P121">
        <v>1</v>
      </c>
    </row>
    <row r="122" spans="14:16" x14ac:dyDescent="0.3">
      <c r="N122">
        <v>1966</v>
      </c>
      <c r="O122">
        <v>65</v>
      </c>
      <c r="P122">
        <v>1</v>
      </c>
    </row>
    <row r="123" spans="14:16" x14ac:dyDescent="0.3">
      <c r="N123">
        <v>1966</v>
      </c>
      <c r="O123">
        <v>65</v>
      </c>
      <c r="P123">
        <v>1</v>
      </c>
    </row>
    <row r="124" spans="14:16" x14ac:dyDescent="0.3">
      <c r="N124">
        <v>1966</v>
      </c>
      <c r="O124">
        <v>65</v>
      </c>
      <c r="P124">
        <v>1</v>
      </c>
    </row>
    <row r="125" spans="14:16" x14ac:dyDescent="0.3">
      <c r="N125">
        <v>1966</v>
      </c>
      <c r="O125">
        <v>110</v>
      </c>
      <c r="P125">
        <v>1</v>
      </c>
    </row>
    <row r="126" spans="14:16" x14ac:dyDescent="0.3">
      <c r="N126">
        <v>1966</v>
      </c>
      <c r="O126">
        <v>50</v>
      </c>
      <c r="P126">
        <v>1</v>
      </c>
    </row>
    <row r="127" spans="14:16" x14ac:dyDescent="0.3">
      <c r="N127">
        <v>1968</v>
      </c>
      <c r="O127">
        <v>82</v>
      </c>
      <c r="P127">
        <v>1</v>
      </c>
    </row>
    <row r="128" spans="14:16" x14ac:dyDescent="0.3">
      <c r="N128">
        <v>1968</v>
      </c>
      <c r="O128">
        <v>115</v>
      </c>
      <c r="P128">
        <v>1</v>
      </c>
    </row>
    <row r="129" spans="14:16" x14ac:dyDescent="0.3">
      <c r="N129">
        <v>1968</v>
      </c>
      <c r="O129">
        <v>125</v>
      </c>
      <c r="P129">
        <v>1</v>
      </c>
    </row>
    <row r="130" spans="14:16" x14ac:dyDescent="0.3">
      <c r="N130">
        <v>1968</v>
      </c>
      <c r="O130">
        <v>248</v>
      </c>
      <c r="P130">
        <v>1</v>
      </c>
    </row>
    <row r="131" spans="14:16" x14ac:dyDescent="0.3">
      <c r="N131">
        <v>1968</v>
      </c>
      <c r="O131">
        <v>387</v>
      </c>
      <c r="P131">
        <v>1</v>
      </c>
    </row>
    <row r="132" spans="14:16" x14ac:dyDescent="0.3">
      <c r="N132">
        <v>1968</v>
      </c>
      <c r="O132">
        <v>581</v>
      </c>
      <c r="P132">
        <v>1</v>
      </c>
    </row>
    <row r="133" spans="14:16" x14ac:dyDescent="0.3">
      <c r="N133">
        <v>1968</v>
      </c>
      <c r="O133">
        <v>66</v>
      </c>
      <c r="P133">
        <v>1</v>
      </c>
    </row>
    <row r="134" spans="14:16" x14ac:dyDescent="0.3">
      <c r="N134">
        <v>1968</v>
      </c>
      <c r="O134">
        <v>136</v>
      </c>
      <c r="P134">
        <v>1</v>
      </c>
    </row>
    <row r="135" spans="14:16" x14ac:dyDescent="0.3">
      <c r="N135">
        <v>1968</v>
      </c>
      <c r="O135">
        <v>252</v>
      </c>
      <c r="P135">
        <v>1</v>
      </c>
    </row>
    <row r="136" spans="14:16" x14ac:dyDescent="0.3">
      <c r="N136">
        <v>1968</v>
      </c>
      <c r="O136">
        <v>160</v>
      </c>
      <c r="P136">
        <v>1</v>
      </c>
    </row>
    <row r="137" spans="14:16" x14ac:dyDescent="0.3">
      <c r="N137">
        <v>1968</v>
      </c>
      <c r="O137">
        <v>165</v>
      </c>
      <c r="P137">
        <v>1</v>
      </c>
    </row>
    <row r="138" spans="14:16" x14ac:dyDescent="0.3">
      <c r="N138">
        <v>1968</v>
      </c>
      <c r="O138">
        <v>160</v>
      </c>
      <c r="P138">
        <v>1</v>
      </c>
    </row>
    <row r="139" spans="14:16" x14ac:dyDescent="0.3">
      <c r="N139">
        <v>1968</v>
      </c>
      <c r="O139">
        <v>100</v>
      </c>
      <c r="P139">
        <v>1</v>
      </c>
    </row>
    <row r="140" spans="14:16" x14ac:dyDescent="0.3">
      <c r="N140">
        <v>1968</v>
      </c>
      <c r="O140">
        <v>303</v>
      </c>
      <c r="P140">
        <v>1</v>
      </c>
    </row>
    <row r="141" spans="14:16" x14ac:dyDescent="0.3">
      <c r="N141">
        <v>1968</v>
      </c>
      <c r="O141">
        <v>305</v>
      </c>
      <c r="P141">
        <v>1</v>
      </c>
    </row>
    <row r="142" spans="14:16" x14ac:dyDescent="0.3">
      <c r="N142">
        <v>1968</v>
      </c>
      <c r="O142">
        <v>305</v>
      </c>
      <c r="P142">
        <v>1</v>
      </c>
    </row>
    <row r="143" spans="14:16" x14ac:dyDescent="0.3">
      <c r="N143">
        <v>1968</v>
      </c>
      <c r="O143">
        <v>60</v>
      </c>
      <c r="P143">
        <v>1</v>
      </c>
    </row>
    <row r="144" spans="14:16" x14ac:dyDescent="0.3">
      <c r="N144">
        <v>1968</v>
      </c>
      <c r="O144">
        <v>80</v>
      </c>
      <c r="P144">
        <v>1</v>
      </c>
    </row>
    <row r="145" spans="14:16" x14ac:dyDescent="0.3">
      <c r="N145">
        <v>1968</v>
      </c>
      <c r="O145">
        <v>50</v>
      </c>
      <c r="P145">
        <v>1</v>
      </c>
    </row>
    <row r="146" spans="14:16" x14ac:dyDescent="0.3">
      <c r="N146">
        <v>1971</v>
      </c>
      <c r="O146">
        <v>150</v>
      </c>
      <c r="P146">
        <v>1</v>
      </c>
    </row>
    <row r="147" spans="14:16" x14ac:dyDescent="0.3">
      <c r="N147">
        <v>1971</v>
      </c>
      <c r="O147">
        <v>321</v>
      </c>
      <c r="P147">
        <v>1</v>
      </c>
    </row>
    <row r="148" spans="14:16" x14ac:dyDescent="0.3">
      <c r="N148">
        <v>1971</v>
      </c>
      <c r="O148">
        <v>115</v>
      </c>
      <c r="P148">
        <v>1</v>
      </c>
    </row>
    <row r="149" spans="14:16" x14ac:dyDescent="0.3">
      <c r="N149">
        <v>1971</v>
      </c>
      <c r="O149">
        <v>248</v>
      </c>
      <c r="P149">
        <v>1</v>
      </c>
    </row>
    <row r="150" spans="14:16" x14ac:dyDescent="0.3">
      <c r="N150">
        <v>1971</v>
      </c>
      <c r="O150">
        <v>53</v>
      </c>
      <c r="P150">
        <v>1</v>
      </c>
    </row>
    <row r="151" spans="14:16" x14ac:dyDescent="0.3">
      <c r="N151">
        <v>1971</v>
      </c>
      <c r="O151">
        <v>271</v>
      </c>
      <c r="P151">
        <v>1</v>
      </c>
    </row>
    <row r="152" spans="14:16" x14ac:dyDescent="0.3">
      <c r="N152">
        <v>1971</v>
      </c>
      <c r="O152">
        <v>895</v>
      </c>
      <c r="P152">
        <v>1</v>
      </c>
    </row>
    <row r="153" spans="14:16" x14ac:dyDescent="0.3">
      <c r="N153">
        <v>1971</v>
      </c>
      <c r="O153">
        <v>806</v>
      </c>
      <c r="P153">
        <v>1</v>
      </c>
    </row>
    <row r="154" spans="14:16" x14ac:dyDescent="0.3">
      <c r="N154">
        <v>1971</v>
      </c>
      <c r="O154">
        <v>113</v>
      </c>
      <c r="P154">
        <v>1</v>
      </c>
    </row>
    <row r="155" spans="14:16" x14ac:dyDescent="0.3">
      <c r="N155">
        <v>1971</v>
      </c>
      <c r="O155">
        <v>567</v>
      </c>
      <c r="P155">
        <v>1</v>
      </c>
    </row>
    <row r="156" spans="14:16" x14ac:dyDescent="0.3">
      <c r="N156">
        <v>1971</v>
      </c>
      <c r="O156">
        <v>349</v>
      </c>
      <c r="P156">
        <v>1</v>
      </c>
    </row>
    <row r="157" spans="14:16" x14ac:dyDescent="0.3">
      <c r="N157">
        <v>1971</v>
      </c>
      <c r="O157">
        <v>351</v>
      </c>
      <c r="P157">
        <v>1</v>
      </c>
    </row>
    <row r="158" spans="14:16" x14ac:dyDescent="0.3">
      <c r="N158">
        <v>1971</v>
      </c>
      <c r="O158">
        <v>120</v>
      </c>
      <c r="P158">
        <v>1</v>
      </c>
    </row>
    <row r="159" spans="14:16" x14ac:dyDescent="0.3">
      <c r="N159">
        <v>1971</v>
      </c>
      <c r="O159">
        <v>120</v>
      </c>
      <c r="P159">
        <v>1</v>
      </c>
    </row>
    <row r="160" spans="14:16" x14ac:dyDescent="0.3">
      <c r="N160">
        <v>1971</v>
      </c>
      <c r="O160">
        <v>50</v>
      </c>
      <c r="P160">
        <v>1</v>
      </c>
    </row>
    <row r="161" spans="14:16" x14ac:dyDescent="0.3">
      <c r="N161">
        <v>1971</v>
      </c>
      <c r="O161">
        <v>155</v>
      </c>
      <c r="P161">
        <v>1</v>
      </c>
    </row>
    <row r="162" spans="14:16" x14ac:dyDescent="0.3">
      <c r="N162">
        <v>1971</v>
      </c>
      <c r="O162">
        <v>155</v>
      </c>
      <c r="P162">
        <v>1</v>
      </c>
    </row>
    <row r="163" spans="14:16" x14ac:dyDescent="0.3">
      <c r="N163">
        <v>1971</v>
      </c>
      <c r="O163">
        <v>60</v>
      </c>
      <c r="P163">
        <v>1</v>
      </c>
    </row>
    <row r="164" spans="14:16" x14ac:dyDescent="0.3">
      <c r="N164">
        <v>1971</v>
      </c>
      <c r="O164">
        <v>50</v>
      </c>
      <c r="P164">
        <v>1</v>
      </c>
    </row>
    <row r="165" spans="14:16" x14ac:dyDescent="0.3">
      <c r="N165">
        <v>1971</v>
      </c>
      <c r="O165">
        <v>50</v>
      </c>
      <c r="P165">
        <v>1</v>
      </c>
    </row>
    <row r="166" spans="14:16" x14ac:dyDescent="0.3">
      <c r="N166">
        <v>1971</v>
      </c>
      <c r="O166">
        <v>50</v>
      </c>
      <c r="P166">
        <v>1</v>
      </c>
    </row>
    <row r="167" spans="14:16" x14ac:dyDescent="0.3">
      <c r="N167">
        <v>1971</v>
      </c>
      <c r="O167">
        <v>135</v>
      </c>
      <c r="P167">
        <v>1</v>
      </c>
    </row>
    <row r="168" spans="14:16" x14ac:dyDescent="0.3">
      <c r="N168">
        <v>1971</v>
      </c>
      <c r="O168">
        <v>50</v>
      </c>
      <c r="P168">
        <v>1</v>
      </c>
    </row>
    <row r="169" spans="14:16" x14ac:dyDescent="0.3">
      <c r="N169">
        <v>1971</v>
      </c>
      <c r="O169">
        <v>23</v>
      </c>
      <c r="P169">
        <v>1</v>
      </c>
    </row>
    <row r="170" spans="14:16" x14ac:dyDescent="0.3">
      <c r="N170">
        <v>1971</v>
      </c>
      <c r="O170">
        <v>23</v>
      </c>
      <c r="P170">
        <v>1</v>
      </c>
    </row>
    <row r="171" spans="14:16" x14ac:dyDescent="0.3">
      <c r="N171">
        <v>1971</v>
      </c>
      <c r="O171">
        <v>27</v>
      </c>
      <c r="P171">
        <v>1</v>
      </c>
    </row>
    <row r="172" spans="14:16" x14ac:dyDescent="0.3">
      <c r="N172">
        <v>1971</v>
      </c>
      <c r="O172">
        <v>200</v>
      </c>
      <c r="P172">
        <v>1</v>
      </c>
    </row>
    <row r="173" spans="14:16" x14ac:dyDescent="0.3">
      <c r="N173">
        <v>1971</v>
      </c>
      <c r="O173">
        <v>60</v>
      </c>
      <c r="P173">
        <v>1</v>
      </c>
    </row>
    <row r="174" spans="14:16" x14ac:dyDescent="0.3">
      <c r="N174">
        <v>1971</v>
      </c>
      <c r="O174">
        <v>300</v>
      </c>
      <c r="P174">
        <v>1</v>
      </c>
    </row>
    <row r="175" spans="14:16" x14ac:dyDescent="0.3">
      <c r="N175">
        <v>1971</v>
      </c>
      <c r="O175">
        <v>300</v>
      </c>
      <c r="P175">
        <v>1</v>
      </c>
    </row>
    <row r="176" spans="14:16" x14ac:dyDescent="0.3">
      <c r="N176">
        <v>1971</v>
      </c>
      <c r="O176">
        <v>300</v>
      </c>
      <c r="P176">
        <v>1</v>
      </c>
    </row>
    <row r="177" spans="14:16" x14ac:dyDescent="0.3">
      <c r="N177">
        <v>1971</v>
      </c>
      <c r="O177">
        <v>300</v>
      </c>
      <c r="P177">
        <v>1</v>
      </c>
    </row>
    <row r="178" spans="14:16" x14ac:dyDescent="0.3">
      <c r="N178">
        <v>1971</v>
      </c>
      <c r="O178">
        <v>105</v>
      </c>
      <c r="P178">
        <v>1</v>
      </c>
    </row>
    <row r="179" spans="14:16" x14ac:dyDescent="0.3">
      <c r="N179">
        <v>1971</v>
      </c>
      <c r="O179">
        <v>200</v>
      </c>
      <c r="P179">
        <v>1</v>
      </c>
    </row>
    <row r="180" spans="14:16" x14ac:dyDescent="0.3">
      <c r="N180">
        <v>1971</v>
      </c>
      <c r="O180">
        <v>55</v>
      </c>
      <c r="P180">
        <v>1</v>
      </c>
    </row>
    <row r="181" spans="14:16" x14ac:dyDescent="0.3">
      <c r="N181">
        <v>1971</v>
      </c>
      <c r="O181">
        <v>55</v>
      </c>
      <c r="P181">
        <v>1</v>
      </c>
    </row>
    <row r="182" spans="14:16" x14ac:dyDescent="0.3">
      <c r="N182">
        <v>1971</v>
      </c>
      <c r="O182">
        <v>100</v>
      </c>
      <c r="P182">
        <v>1</v>
      </c>
    </row>
    <row r="183" spans="14:16" x14ac:dyDescent="0.3">
      <c r="N183">
        <v>1971</v>
      </c>
      <c r="O183">
        <v>90</v>
      </c>
      <c r="P183">
        <v>1</v>
      </c>
    </row>
    <row r="184" spans="14:16" x14ac:dyDescent="0.3">
      <c r="N184">
        <v>1971</v>
      </c>
      <c r="O184">
        <v>100</v>
      </c>
      <c r="P184">
        <v>1</v>
      </c>
    </row>
    <row r="185" spans="14:16" x14ac:dyDescent="0.3">
      <c r="N185">
        <v>1971</v>
      </c>
      <c r="O185">
        <v>100</v>
      </c>
      <c r="P185">
        <v>1</v>
      </c>
    </row>
    <row r="186" spans="14:16" x14ac:dyDescent="0.3">
      <c r="N186">
        <v>1971</v>
      </c>
      <c r="O186">
        <v>100</v>
      </c>
      <c r="P186">
        <v>1</v>
      </c>
    </row>
    <row r="187" spans="14:16" x14ac:dyDescent="0.3">
      <c r="N187">
        <v>1971</v>
      </c>
      <c r="O187">
        <v>100</v>
      </c>
      <c r="P187">
        <v>1</v>
      </c>
    </row>
    <row r="188" spans="14:16" x14ac:dyDescent="0.3">
      <c r="N188">
        <v>1971</v>
      </c>
      <c r="O188">
        <v>300</v>
      </c>
      <c r="P188">
        <v>1</v>
      </c>
    </row>
    <row r="189" spans="14:16" x14ac:dyDescent="0.3">
      <c r="N189">
        <v>1971</v>
      </c>
      <c r="O189">
        <v>25</v>
      </c>
      <c r="P189">
        <v>1</v>
      </c>
    </row>
    <row r="190" spans="14:16" x14ac:dyDescent="0.3">
      <c r="N190">
        <v>1971</v>
      </c>
      <c r="O190">
        <v>25</v>
      </c>
      <c r="P190">
        <v>1</v>
      </c>
    </row>
    <row r="191" spans="14:16" x14ac:dyDescent="0.3">
      <c r="N191">
        <v>1971</v>
      </c>
      <c r="O191">
        <v>25</v>
      </c>
      <c r="P191">
        <v>1</v>
      </c>
    </row>
    <row r="192" spans="14:16" x14ac:dyDescent="0.3">
      <c r="N192">
        <v>1973</v>
      </c>
      <c r="O192">
        <v>62</v>
      </c>
      <c r="P192">
        <v>1</v>
      </c>
    </row>
    <row r="193" spans="14:16" x14ac:dyDescent="0.3">
      <c r="N193">
        <v>1973</v>
      </c>
      <c r="O193">
        <v>72</v>
      </c>
      <c r="P193">
        <v>1</v>
      </c>
    </row>
    <row r="194" spans="14:16" x14ac:dyDescent="0.3">
      <c r="N194">
        <v>1973</v>
      </c>
      <c r="O194">
        <v>410</v>
      </c>
      <c r="P194">
        <v>1</v>
      </c>
    </row>
    <row r="195" spans="14:16" x14ac:dyDescent="0.3">
      <c r="N195">
        <v>1973</v>
      </c>
      <c r="O195">
        <v>446</v>
      </c>
      <c r="P195">
        <v>1</v>
      </c>
    </row>
    <row r="196" spans="14:16" x14ac:dyDescent="0.3">
      <c r="N196">
        <v>1973</v>
      </c>
      <c r="O196">
        <v>98</v>
      </c>
      <c r="P196">
        <v>1</v>
      </c>
    </row>
    <row r="197" spans="14:16" x14ac:dyDescent="0.3">
      <c r="N197">
        <v>1973</v>
      </c>
      <c r="O197">
        <v>57</v>
      </c>
      <c r="P197">
        <v>1</v>
      </c>
    </row>
    <row r="198" spans="14:16" x14ac:dyDescent="0.3">
      <c r="N198">
        <v>1973</v>
      </c>
      <c r="O198">
        <v>463</v>
      </c>
      <c r="P198">
        <v>1</v>
      </c>
    </row>
    <row r="199" spans="14:16" x14ac:dyDescent="0.3">
      <c r="N199">
        <v>1973</v>
      </c>
      <c r="O199">
        <v>60</v>
      </c>
      <c r="P199">
        <v>1</v>
      </c>
    </row>
    <row r="200" spans="14:16" x14ac:dyDescent="0.3">
      <c r="N200">
        <v>1973</v>
      </c>
      <c r="O200">
        <v>60</v>
      </c>
      <c r="P200">
        <v>1</v>
      </c>
    </row>
    <row r="201" spans="14:16" x14ac:dyDescent="0.3">
      <c r="N201">
        <v>1973</v>
      </c>
      <c r="O201">
        <v>531</v>
      </c>
      <c r="P201">
        <v>1</v>
      </c>
    </row>
    <row r="202" spans="14:16" x14ac:dyDescent="0.3">
      <c r="N202">
        <v>1973</v>
      </c>
      <c r="O202">
        <v>72</v>
      </c>
      <c r="P202">
        <v>1</v>
      </c>
    </row>
    <row r="203" spans="14:16" x14ac:dyDescent="0.3">
      <c r="N203">
        <v>1973</v>
      </c>
      <c r="O203">
        <v>895</v>
      </c>
      <c r="P203">
        <v>1</v>
      </c>
    </row>
    <row r="204" spans="14:16" x14ac:dyDescent="0.3">
      <c r="N204">
        <v>1973</v>
      </c>
      <c r="O204">
        <v>53</v>
      </c>
      <c r="P204">
        <v>1</v>
      </c>
    </row>
    <row r="205" spans="14:16" x14ac:dyDescent="0.3">
      <c r="N205">
        <v>1973</v>
      </c>
      <c r="O205">
        <v>806</v>
      </c>
      <c r="P205">
        <v>1</v>
      </c>
    </row>
    <row r="206" spans="14:16" x14ac:dyDescent="0.3">
      <c r="N206">
        <v>1973</v>
      </c>
      <c r="O206">
        <v>57</v>
      </c>
      <c r="P206">
        <v>1</v>
      </c>
    </row>
    <row r="207" spans="14:16" x14ac:dyDescent="0.3">
      <c r="N207">
        <v>1973</v>
      </c>
      <c r="O207">
        <v>53</v>
      </c>
      <c r="P207">
        <v>1</v>
      </c>
    </row>
    <row r="208" spans="14:16" x14ac:dyDescent="0.3">
      <c r="N208">
        <v>1973</v>
      </c>
      <c r="O208">
        <v>53</v>
      </c>
      <c r="P208">
        <v>1</v>
      </c>
    </row>
    <row r="209" spans="14:16" x14ac:dyDescent="0.3">
      <c r="N209">
        <v>1973</v>
      </c>
      <c r="O209">
        <v>567</v>
      </c>
      <c r="P209">
        <v>1</v>
      </c>
    </row>
    <row r="210" spans="14:16" x14ac:dyDescent="0.3">
      <c r="N210">
        <v>1973</v>
      </c>
      <c r="O210">
        <v>65</v>
      </c>
      <c r="P210">
        <v>1</v>
      </c>
    </row>
    <row r="211" spans="14:16" x14ac:dyDescent="0.3">
      <c r="N211">
        <v>1973</v>
      </c>
      <c r="O211">
        <v>59</v>
      </c>
      <c r="P211">
        <v>1</v>
      </c>
    </row>
    <row r="212" spans="14:16" x14ac:dyDescent="0.3">
      <c r="N212">
        <v>1973</v>
      </c>
      <c r="O212">
        <v>59</v>
      </c>
      <c r="P212">
        <v>1</v>
      </c>
    </row>
    <row r="213" spans="14:16" x14ac:dyDescent="0.3">
      <c r="N213">
        <v>1973</v>
      </c>
      <c r="O213">
        <v>53</v>
      </c>
      <c r="P213">
        <v>1</v>
      </c>
    </row>
    <row r="214" spans="14:16" x14ac:dyDescent="0.3">
      <c r="N214">
        <v>1973</v>
      </c>
      <c r="O214">
        <v>57</v>
      </c>
      <c r="P214">
        <v>1</v>
      </c>
    </row>
    <row r="215" spans="14:16" x14ac:dyDescent="0.3">
      <c r="N215">
        <v>1973</v>
      </c>
      <c r="O215">
        <v>72</v>
      </c>
      <c r="P215">
        <v>1</v>
      </c>
    </row>
    <row r="216" spans="14:16" x14ac:dyDescent="0.3">
      <c r="N216">
        <v>1973</v>
      </c>
      <c r="O216">
        <v>156.30000000000001</v>
      </c>
      <c r="P216">
        <v>1</v>
      </c>
    </row>
    <row r="217" spans="14:16" x14ac:dyDescent="0.3">
      <c r="N217">
        <v>1973</v>
      </c>
      <c r="O217">
        <v>156.30000000000001</v>
      </c>
      <c r="P217">
        <v>1</v>
      </c>
    </row>
    <row r="218" spans="14:16" x14ac:dyDescent="0.3">
      <c r="N218">
        <v>1973</v>
      </c>
      <c r="O218">
        <v>156.30000000000001</v>
      </c>
      <c r="P218">
        <v>1</v>
      </c>
    </row>
    <row r="219" spans="14:16" x14ac:dyDescent="0.3">
      <c r="N219">
        <v>1973</v>
      </c>
      <c r="O219">
        <v>156.30000000000001</v>
      </c>
      <c r="P219">
        <v>1</v>
      </c>
    </row>
    <row r="220" spans="14:16" x14ac:dyDescent="0.3">
      <c r="N220">
        <v>1973</v>
      </c>
      <c r="O220">
        <v>100</v>
      </c>
      <c r="P220">
        <v>1</v>
      </c>
    </row>
    <row r="221" spans="14:16" x14ac:dyDescent="0.3">
      <c r="N221">
        <v>1973</v>
      </c>
      <c r="O221">
        <v>50</v>
      </c>
      <c r="P221">
        <v>1</v>
      </c>
    </row>
    <row r="222" spans="14:16" x14ac:dyDescent="0.3">
      <c r="N222">
        <v>1973</v>
      </c>
      <c r="O222">
        <v>50</v>
      </c>
      <c r="P222">
        <v>1</v>
      </c>
    </row>
    <row r="223" spans="14:16" x14ac:dyDescent="0.3">
      <c r="N223">
        <v>1973</v>
      </c>
      <c r="O223">
        <v>210</v>
      </c>
      <c r="P223">
        <v>1</v>
      </c>
    </row>
    <row r="224" spans="14:16" x14ac:dyDescent="0.3">
      <c r="N224">
        <v>1973</v>
      </c>
      <c r="O224">
        <v>325</v>
      </c>
      <c r="P224">
        <v>1</v>
      </c>
    </row>
    <row r="225" spans="14:16" x14ac:dyDescent="0.3">
      <c r="N225">
        <v>1973</v>
      </c>
      <c r="O225">
        <v>300</v>
      </c>
      <c r="P225">
        <v>1</v>
      </c>
    </row>
    <row r="226" spans="14:16" x14ac:dyDescent="0.3">
      <c r="N226">
        <v>1973</v>
      </c>
      <c r="O226">
        <v>300</v>
      </c>
      <c r="P226">
        <v>1</v>
      </c>
    </row>
    <row r="227" spans="14:16" x14ac:dyDescent="0.3">
      <c r="N227">
        <v>1973</v>
      </c>
      <c r="O227">
        <v>57</v>
      </c>
      <c r="P227">
        <v>1</v>
      </c>
    </row>
    <row r="228" spans="14:16" x14ac:dyDescent="0.3">
      <c r="N228">
        <v>1973</v>
      </c>
      <c r="O228">
        <v>52</v>
      </c>
      <c r="P228">
        <v>1</v>
      </c>
    </row>
    <row r="229" spans="14:16" x14ac:dyDescent="0.3">
      <c r="N229">
        <v>1973</v>
      </c>
      <c r="O229">
        <v>55</v>
      </c>
      <c r="P229">
        <v>1</v>
      </c>
    </row>
    <row r="230" spans="14:16" x14ac:dyDescent="0.3">
      <c r="N230">
        <v>1973</v>
      </c>
      <c r="O230">
        <v>56</v>
      </c>
      <c r="P230">
        <v>1</v>
      </c>
    </row>
    <row r="231" spans="14:16" x14ac:dyDescent="0.3">
      <c r="N231">
        <v>1973</v>
      </c>
      <c r="O231">
        <v>56</v>
      </c>
      <c r="P231">
        <v>1</v>
      </c>
    </row>
    <row r="232" spans="14:16" x14ac:dyDescent="0.3">
      <c r="N232">
        <v>1973</v>
      </c>
      <c r="O232">
        <v>210</v>
      </c>
      <c r="P232">
        <v>1</v>
      </c>
    </row>
    <row r="233" spans="14:16" x14ac:dyDescent="0.3">
      <c r="N233">
        <v>1973</v>
      </c>
      <c r="O233">
        <v>105</v>
      </c>
      <c r="P233">
        <v>1</v>
      </c>
    </row>
    <row r="234" spans="14:16" x14ac:dyDescent="0.3">
      <c r="N234">
        <v>1973</v>
      </c>
      <c r="O234">
        <v>105</v>
      </c>
      <c r="P234">
        <v>1</v>
      </c>
    </row>
    <row r="235" spans="14:16" x14ac:dyDescent="0.3">
      <c r="N235">
        <v>1973</v>
      </c>
      <c r="O235">
        <v>100</v>
      </c>
      <c r="P235">
        <v>1</v>
      </c>
    </row>
    <row r="236" spans="14:16" x14ac:dyDescent="0.3">
      <c r="N236">
        <v>1973</v>
      </c>
      <c r="O236">
        <v>60</v>
      </c>
      <c r="P236">
        <v>1</v>
      </c>
    </row>
    <row r="237" spans="14:16" x14ac:dyDescent="0.3">
      <c r="N237">
        <v>1973</v>
      </c>
      <c r="O237">
        <v>50</v>
      </c>
      <c r="P237">
        <v>1</v>
      </c>
    </row>
    <row r="238" spans="14:16" x14ac:dyDescent="0.3">
      <c r="N238">
        <v>1973</v>
      </c>
      <c r="O238">
        <v>300</v>
      </c>
      <c r="P238">
        <v>1</v>
      </c>
    </row>
    <row r="239" spans="14:16" x14ac:dyDescent="0.3">
      <c r="N239">
        <v>1973</v>
      </c>
      <c r="O239">
        <v>50</v>
      </c>
      <c r="P239">
        <v>1</v>
      </c>
    </row>
    <row r="240" spans="14:16" x14ac:dyDescent="0.3">
      <c r="N240">
        <v>1973</v>
      </c>
      <c r="O240">
        <v>50</v>
      </c>
      <c r="P240">
        <v>1</v>
      </c>
    </row>
    <row r="241" spans="14:16" x14ac:dyDescent="0.3">
      <c r="N241">
        <v>1973</v>
      </c>
      <c r="O241">
        <v>105</v>
      </c>
      <c r="P241">
        <v>1</v>
      </c>
    </row>
    <row r="242" spans="14:16" x14ac:dyDescent="0.3">
      <c r="N242">
        <v>1973</v>
      </c>
      <c r="O242">
        <v>300</v>
      </c>
      <c r="P242">
        <v>1</v>
      </c>
    </row>
    <row r="243" spans="14:16" x14ac:dyDescent="0.3">
      <c r="N243">
        <v>1973</v>
      </c>
      <c r="O243">
        <v>300</v>
      </c>
      <c r="P243">
        <v>1</v>
      </c>
    </row>
    <row r="244" spans="14:16" x14ac:dyDescent="0.3">
      <c r="N244">
        <v>1973</v>
      </c>
      <c r="O244">
        <v>250</v>
      </c>
      <c r="P244">
        <v>1</v>
      </c>
    </row>
    <row r="245" spans="14:16" x14ac:dyDescent="0.3">
      <c r="N245">
        <v>1973</v>
      </c>
      <c r="O245">
        <v>60</v>
      </c>
      <c r="P245">
        <v>1</v>
      </c>
    </row>
    <row r="246" spans="14:16" x14ac:dyDescent="0.3">
      <c r="N246">
        <v>1973</v>
      </c>
      <c r="O246">
        <v>60</v>
      </c>
      <c r="P246">
        <v>1</v>
      </c>
    </row>
    <row r="247" spans="14:16" x14ac:dyDescent="0.3">
      <c r="N247">
        <v>1973</v>
      </c>
      <c r="O247">
        <v>105</v>
      </c>
      <c r="P247">
        <v>1</v>
      </c>
    </row>
    <row r="248" spans="14:16" x14ac:dyDescent="0.3">
      <c r="N248">
        <v>1973</v>
      </c>
      <c r="O248">
        <v>100</v>
      </c>
      <c r="P248">
        <v>1</v>
      </c>
    </row>
    <row r="249" spans="14:16" x14ac:dyDescent="0.3">
      <c r="N249">
        <v>1973</v>
      </c>
      <c r="O249">
        <v>60</v>
      </c>
      <c r="P249">
        <v>1</v>
      </c>
    </row>
    <row r="250" spans="14:16" x14ac:dyDescent="0.3">
      <c r="N250">
        <v>1973</v>
      </c>
      <c r="O250">
        <v>105</v>
      </c>
      <c r="P250">
        <v>1</v>
      </c>
    </row>
    <row r="251" spans="14:16" x14ac:dyDescent="0.3">
      <c r="N251">
        <v>1973</v>
      </c>
      <c r="O251">
        <v>215</v>
      </c>
      <c r="P251">
        <v>1</v>
      </c>
    </row>
    <row r="252" spans="14:16" x14ac:dyDescent="0.3">
      <c r="N252">
        <v>1973</v>
      </c>
      <c r="O252">
        <v>60</v>
      </c>
      <c r="P252">
        <v>1</v>
      </c>
    </row>
    <row r="253" spans="14:16" x14ac:dyDescent="0.3">
      <c r="N253">
        <v>1973</v>
      </c>
      <c r="O253">
        <v>105</v>
      </c>
      <c r="P253">
        <v>1</v>
      </c>
    </row>
    <row r="254" spans="14:16" x14ac:dyDescent="0.3">
      <c r="N254">
        <v>1973</v>
      </c>
      <c r="O254">
        <v>93</v>
      </c>
      <c r="P254">
        <v>1</v>
      </c>
    </row>
    <row r="255" spans="14:16" x14ac:dyDescent="0.3">
      <c r="N255">
        <v>1973</v>
      </c>
      <c r="O255">
        <v>52</v>
      </c>
      <c r="P255">
        <v>1</v>
      </c>
    </row>
    <row r="256" spans="14:16" x14ac:dyDescent="0.3">
      <c r="N256">
        <v>1973</v>
      </c>
      <c r="O256">
        <v>52</v>
      </c>
      <c r="P256">
        <v>1</v>
      </c>
    </row>
    <row r="257" spans="14:16" x14ac:dyDescent="0.3">
      <c r="N257">
        <v>1973</v>
      </c>
      <c r="O257">
        <v>52</v>
      </c>
      <c r="P257">
        <v>1</v>
      </c>
    </row>
    <row r="258" spans="14:16" x14ac:dyDescent="0.3">
      <c r="N258">
        <v>1974</v>
      </c>
      <c r="O258">
        <v>73</v>
      </c>
      <c r="P258">
        <v>1</v>
      </c>
    </row>
    <row r="259" spans="14:16" x14ac:dyDescent="0.3">
      <c r="N259">
        <v>1974</v>
      </c>
      <c r="O259">
        <v>71</v>
      </c>
      <c r="P259">
        <v>1</v>
      </c>
    </row>
    <row r="260" spans="14:16" x14ac:dyDescent="0.3">
      <c r="N260">
        <v>1974</v>
      </c>
      <c r="O260">
        <v>71</v>
      </c>
      <c r="P260">
        <v>1</v>
      </c>
    </row>
    <row r="261" spans="14:16" x14ac:dyDescent="0.3">
      <c r="N261">
        <v>1974</v>
      </c>
      <c r="O261">
        <v>556</v>
      </c>
      <c r="P261">
        <v>1</v>
      </c>
    </row>
    <row r="262" spans="14:16" x14ac:dyDescent="0.3">
      <c r="N262">
        <v>1974</v>
      </c>
      <c r="O262">
        <v>352</v>
      </c>
      <c r="P262">
        <v>1</v>
      </c>
    </row>
    <row r="263" spans="14:16" x14ac:dyDescent="0.3">
      <c r="N263">
        <v>1974</v>
      </c>
      <c r="O263">
        <v>621</v>
      </c>
      <c r="P263">
        <v>1</v>
      </c>
    </row>
    <row r="264" spans="14:16" x14ac:dyDescent="0.3">
      <c r="N264">
        <v>1974</v>
      </c>
      <c r="O264">
        <v>85</v>
      </c>
      <c r="P264">
        <v>1</v>
      </c>
    </row>
    <row r="265" spans="14:16" x14ac:dyDescent="0.3">
      <c r="N265">
        <v>1974</v>
      </c>
      <c r="O265">
        <v>67</v>
      </c>
      <c r="P265">
        <v>1</v>
      </c>
    </row>
    <row r="266" spans="14:16" x14ac:dyDescent="0.3">
      <c r="N266">
        <v>1974</v>
      </c>
      <c r="O266">
        <v>67</v>
      </c>
      <c r="P266">
        <v>1</v>
      </c>
    </row>
    <row r="267" spans="14:16" x14ac:dyDescent="0.3">
      <c r="N267">
        <v>1974</v>
      </c>
      <c r="O267">
        <v>391</v>
      </c>
      <c r="P267">
        <v>1</v>
      </c>
    </row>
    <row r="268" spans="14:16" x14ac:dyDescent="0.3">
      <c r="N268">
        <v>1974</v>
      </c>
      <c r="O268">
        <v>58</v>
      </c>
      <c r="P268">
        <v>1</v>
      </c>
    </row>
    <row r="269" spans="14:16" x14ac:dyDescent="0.3">
      <c r="N269">
        <v>1974</v>
      </c>
      <c r="O269">
        <v>71</v>
      </c>
      <c r="P269">
        <v>1</v>
      </c>
    </row>
    <row r="270" spans="14:16" x14ac:dyDescent="0.3">
      <c r="N270">
        <v>1974</v>
      </c>
      <c r="O270">
        <v>71</v>
      </c>
      <c r="P270">
        <v>1</v>
      </c>
    </row>
    <row r="271" spans="14:16" x14ac:dyDescent="0.3">
      <c r="N271">
        <v>1974</v>
      </c>
      <c r="O271">
        <v>71</v>
      </c>
      <c r="P271">
        <v>1</v>
      </c>
    </row>
    <row r="272" spans="14:16" x14ac:dyDescent="0.3">
      <c r="N272">
        <v>1974</v>
      </c>
      <c r="O272">
        <v>317</v>
      </c>
      <c r="P272">
        <v>1</v>
      </c>
    </row>
    <row r="273" spans="14:16" x14ac:dyDescent="0.3">
      <c r="N273">
        <v>1974</v>
      </c>
      <c r="O273">
        <v>248</v>
      </c>
      <c r="P273">
        <v>1</v>
      </c>
    </row>
    <row r="274" spans="14:16" x14ac:dyDescent="0.3">
      <c r="N274">
        <v>1974</v>
      </c>
      <c r="O274">
        <v>351</v>
      </c>
      <c r="P274">
        <v>1</v>
      </c>
    </row>
    <row r="275" spans="14:16" x14ac:dyDescent="0.3">
      <c r="N275">
        <v>1974</v>
      </c>
      <c r="O275">
        <v>85</v>
      </c>
      <c r="P275">
        <v>1</v>
      </c>
    </row>
    <row r="276" spans="14:16" x14ac:dyDescent="0.3">
      <c r="N276">
        <v>1974</v>
      </c>
      <c r="O276">
        <v>65</v>
      </c>
      <c r="P276">
        <v>1</v>
      </c>
    </row>
    <row r="277" spans="14:16" x14ac:dyDescent="0.3">
      <c r="N277">
        <v>1974</v>
      </c>
      <c r="O277">
        <v>65</v>
      </c>
      <c r="P277">
        <v>1</v>
      </c>
    </row>
    <row r="278" spans="14:16" x14ac:dyDescent="0.3">
      <c r="N278">
        <v>1974</v>
      </c>
      <c r="O278">
        <v>65</v>
      </c>
      <c r="P278">
        <v>1</v>
      </c>
    </row>
    <row r="279" spans="14:16" x14ac:dyDescent="0.3">
      <c r="N279">
        <v>1974</v>
      </c>
      <c r="O279">
        <v>132</v>
      </c>
      <c r="P279">
        <v>1</v>
      </c>
    </row>
    <row r="280" spans="14:16" x14ac:dyDescent="0.3">
      <c r="N280">
        <v>1974</v>
      </c>
      <c r="O280">
        <v>71</v>
      </c>
      <c r="P280">
        <v>1</v>
      </c>
    </row>
    <row r="281" spans="14:16" x14ac:dyDescent="0.3">
      <c r="N281">
        <v>1974</v>
      </c>
      <c r="O281">
        <v>414</v>
      </c>
      <c r="P281">
        <v>1</v>
      </c>
    </row>
    <row r="282" spans="14:16" x14ac:dyDescent="0.3">
      <c r="N282">
        <v>1974</v>
      </c>
      <c r="O282">
        <v>446</v>
      </c>
      <c r="P282">
        <v>1</v>
      </c>
    </row>
    <row r="283" spans="14:16" x14ac:dyDescent="0.3">
      <c r="N283">
        <v>1974</v>
      </c>
      <c r="O283">
        <v>473</v>
      </c>
      <c r="P283">
        <v>1</v>
      </c>
    </row>
    <row r="284" spans="14:16" x14ac:dyDescent="0.3">
      <c r="N284">
        <v>1974</v>
      </c>
      <c r="O284">
        <v>621</v>
      </c>
      <c r="P284">
        <v>1</v>
      </c>
    </row>
    <row r="285" spans="14:16" x14ac:dyDescent="0.3">
      <c r="N285">
        <v>1974</v>
      </c>
      <c r="O285">
        <v>621</v>
      </c>
      <c r="P285">
        <v>1</v>
      </c>
    </row>
    <row r="286" spans="14:16" x14ac:dyDescent="0.3">
      <c r="N286">
        <v>1974</v>
      </c>
      <c r="O286">
        <v>592</v>
      </c>
      <c r="P286">
        <v>1</v>
      </c>
    </row>
    <row r="287" spans="14:16" x14ac:dyDescent="0.3">
      <c r="N287">
        <v>1974</v>
      </c>
      <c r="O287">
        <v>101</v>
      </c>
      <c r="P287">
        <v>1</v>
      </c>
    </row>
    <row r="288" spans="14:16" x14ac:dyDescent="0.3">
      <c r="N288">
        <v>1974</v>
      </c>
      <c r="O288">
        <v>79</v>
      </c>
      <c r="P288">
        <v>1</v>
      </c>
    </row>
    <row r="289" spans="14:16" x14ac:dyDescent="0.3">
      <c r="N289">
        <v>1974</v>
      </c>
      <c r="O289">
        <v>79</v>
      </c>
      <c r="P289">
        <v>1</v>
      </c>
    </row>
    <row r="290" spans="14:16" x14ac:dyDescent="0.3">
      <c r="N290">
        <v>1974</v>
      </c>
      <c r="O290">
        <v>120</v>
      </c>
      <c r="P290">
        <v>1</v>
      </c>
    </row>
    <row r="291" spans="14:16" x14ac:dyDescent="0.3">
      <c r="N291">
        <v>1974</v>
      </c>
      <c r="O291">
        <v>882</v>
      </c>
      <c r="P291">
        <v>1</v>
      </c>
    </row>
    <row r="292" spans="14:16" x14ac:dyDescent="0.3">
      <c r="N292">
        <v>1974</v>
      </c>
      <c r="O292">
        <v>210</v>
      </c>
      <c r="P292">
        <v>1</v>
      </c>
    </row>
    <row r="293" spans="14:16" x14ac:dyDescent="0.3">
      <c r="N293">
        <v>1974</v>
      </c>
      <c r="O293">
        <v>55</v>
      </c>
      <c r="P293">
        <v>1</v>
      </c>
    </row>
    <row r="294" spans="14:16" x14ac:dyDescent="0.3">
      <c r="N294">
        <v>1974</v>
      </c>
      <c r="O294">
        <v>120</v>
      </c>
      <c r="P294">
        <v>1</v>
      </c>
    </row>
    <row r="295" spans="14:16" x14ac:dyDescent="0.3">
      <c r="N295">
        <v>1974</v>
      </c>
      <c r="O295">
        <v>120</v>
      </c>
      <c r="P295">
        <v>1</v>
      </c>
    </row>
    <row r="296" spans="14:16" x14ac:dyDescent="0.3">
      <c r="N296">
        <v>1974</v>
      </c>
      <c r="O296">
        <v>110</v>
      </c>
      <c r="P296">
        <v>1</v>
      </c>
    </row>
    <row r="297" spans="14:16" x14ac:dyDescent="0.3">
      <c r="N297">
        <v>1974</v>
      </c>
      <c r="O297">
        <v>110</v>
      </c>
      <c r="P297">
        <v>1</v>
      </c>
    </row>
    <row r="298" spans="14:16" x14ac:dyDescent="0.3">
      <c r="N298">
        <v>1974</v>
      </c>
      <c r="O298">
        <v>51.1</v>
      </c>
      <c r="P298">
        <v>1</v>
      </c>
    </row>
    <row r="299" spans="14:16" x14ac:dyDescent="0.3">
      <c r="N299">
        <v>1974</v>
      </c>
      <c r="O299">
        <v>325</v>
      </c>
      <c r="P299">
        <v>1</v>
      </c>
    </row>
    <row r="300" spans="14:16" x14ac:dyDescent="0.3">
      <c r="N300">
        <v>1974</v>
      </c>
      <c r="O300">
        <v>110</v>
      </c>
      <c r="P300">
        <v>1</v>
      </c>
    </row>
    <row r="301" spans="14:16" x14ac:dyDescent="0.3">
      <c r="N301">
        <v>1974</v>
      </c>
      <c r="O301">
        <v>300</v>
      </c>
      <c r="P301">
        <v>1</v>
      </c>
    </row>
    <row r="302" spans="14:16" x14ac:dyDescent="0.3">
      <c r="N302">
        <v>1974</v>
      </c>
      <c r="O302">
        <v>415</v>
      </c>
      <c r="P302">
        <v>1</v>
      </c>
    </row>
    <row r="303" spans="14:16" x14ac:dyDescent="0.3">
      <c r="N303">
        <v>1974</v>
      </c>
      <c r="O303">
        <v>66.7</v>
      </c>
      <c r="P303">
        <v>1</v>
      </c>
    </row>
    <row r="304" spans="14:16" x14ac:dyDescent="0.3">
      <c r="N304">
        <v>1974</v>
      </c>
      <c r="O304">
        <v>210</v>
      </c>
      <c r="P304">
        <v>1</v>
      </c>
    </row>
    <row r="305" spans="14:16" x14ac:dyDescent="0.3">
      <c r="N305">
        <v>1974</v>
      </c>
      <c r="O305">
        <v>116</v>
      </c>
      <c r="P305">
        <v>1</v>
      </c>
    </row>
    <row r="306" spans="14:16" x14ac:dyDescent="0.3">
      <c r="N306">
        <v>1974</v>
      </c>
      <c r="O306">
        <v>60</v>
      </c>
      <c r="P306">
        <v>1</v>
      </c>
    </row>
    <row r="307" spans="14:16" x14ac:dyDescent="0.3">
      <c r="N307">
        <v>1974</v>
      </c>
      <c r="O307">
        <v>250</v>
      </c>
      <c r="P307">
        <v>1</v>
      </c>
    </row>
    <row r="308" spans="14:16" x14ac:dyDescent="0.3">
      <c r="N308">
        <v>1974</v>
      </c>
      <c r="O308">
        <v>300</v>
      </c>
      <c r="P308">
        <v>1</v>
      </c>
    </row>
    <row r="309" spans="14:16" x14ac:dyDescent="0.3">
      <c r="N309">
        <v>1974</v>
      </c>
      <c r="O309">
        <v>60</v>
      </c>
      <c r="P309">
        <v>1</v>
      </c>
    </row>
    <row r="310" spans="14:16" x14ac:dyDescent="0.3">
      <c r="N310">
        <v>1974</v>
      </c>
      <c r="O310">
        <v>105</v>
      </c>
      <c r="P310">
        <v>1</v>
      </c>
    </row>
    <row r="311" spans="14:16" x14ac:dyDescent="0.3">
      <c r="N311">
        <v>1974</v>
      </c>
      <c r="O311">
        <v>105</v>
      </c>
      <c r="P311">
        <v>1</v>
      </c>
    </row>
    <row r="312" spans="14:16" x14ac:dyDescent="0.3">
      <c r="N312">
        <v>1974</v>
      </c>
      <c r="O312">
        <v>100</v>
      </c>
      <c r="P312">
        <v>1</v>
      </c>
    </row>
    <row r="313" spans="14:16" x14ac:dyDescent="0.3">
      <c r="N313">
        <v>1974</v>
      </c>
      <c r="O313">
        <v>60</v>
      </c>
      <c r="P313">
        <v>1</v>
      </c>
    </row>
    <row r="314" spans="14:16" x14ac:dyDescent="0.3">
      <c r="N314">
        <v>1974</v>
      </c>
      <c r="O314">
        <v>60</v>
      </c>
      <c r="P314">
        <v>1</v>
      </c>
    </row>
    <row r="315" spans="14:16" x14ac:dyDescent="0.3">
      <c r="N315">
        <v>1974</v>
      </c>
      <c r="O315">
        <v>100</v>
      </c>
      <c r="P315">
        <v>1</v>
      </c>
    </row>
    <row r="316" spans="14:16" x14ac:dyDescent="0.3">
      <c r="N316">
        <v>1974</v>
      </c>
      <c r="O316">
        <v>65</v>
      </c>
      <c r="P316">
        <v>1</v>
      </c>
    </row>
    <row r="317" spans="14:16" x14ac:dyDescent="0.3">
      <c r="N317">
        <v>1974</v>
      </c>
      <c r="O317">
        <v>60</v>
      </c>
      <c r="P317">
        <v>1</v>
      </c>
    </row>
    <row r="318" spans="14:16" x14ac:dyDescent="0.3">
      <c r="N318">
        <v>1974</v>
      </c>
      <c r="O318">
        <v>303</v>
      </c>
      <c r="P318">
        <v>1</v>
      </c>
    </row>
    <row r="319" spans="14:16" x14ac:dyDescent="0.3">
      <c r="N319">
        <v>1974</v>
      </c>
      <c r="O319">
        <v>215</v>
      </c>
      <c r="P319">
        <v>1</v>
      </c>
    </row>
    <row r="320" spans="14:16" x14ac:dyDescent="0.3">
      <c r="N320">
        <v>1974</v>
      </c>
      <c r="O320">
        <v>135</v>
      </c>
      <c r="P320">
        <v>1</v>
      </c>
    </row>
    <row r="321" spans="14:16" x14ac:dyDescent="0.3">
      <c r="N321">
        <v>1974</v>
      </c>
      <c r="O321">
        <v>250</v>
      </c>
      <c r="P321">
        <v>1</v>
      </c>
    </row>
    <row r="322" spans="14:16" x14ac:dyDescent="0.3">
      <c r="N322">
        <v>1974</v>
      </c>
      <c r="O322">
        <v>116</v>
      </c>
      <c r="P322">
        <v>1</v>
      </c>
    </row>
    <row r="323" spans="14:16" x14ac:dyDescent="0.3">
      <c r="N323">
        <v>1975</v>
      </c>
      <c r="O323">
        <v>131</v>
      </c>
      <c r="P323">
        <v>1</v>
      </c>
    </row>
    <row r="324" spans="14:16" x14ac:dyDescent="0.3">
      <c r="N324">
        <v>1975</v>
      </c>
      <c r="O324">
        <v>131</v>
      </c>
      <c r="P324">
        <v>1</v>
      </c>
    </row>
    <row r="325" spans="14:16" x14ac:dyDescent="0.3">
      <c r="N325">
        <v>1975</v>
      </c>
      <c r="O325">
        <v>160</v>
      </c>
      <c r="P325">
        <v>1</v>
      </c>
    </row>
    <row r="326" spans="14:16" x14ac:dyDescent="0.3">
      <c r="N326">
        <v>1975</v>
      </c>
      <c r="O326">
        <v>321</v>
      </c>
      <c r="P326">
        <v>1</v>
      </c>
    </row>
    <row r="327" spans="14:16" x14ac:dyDescent="0.3">
      <c r="N327">
        <v>1975</v>
      </c>
      <c r="O327">
        <v>321</v>
      </c>
      <c r="P327">
        <v>1</v>
      </c>
    </row>
    <row r="328" spans="14:16" x14ac:dyDescent="0.3">
      <c r="N328">
        <v>1975</v>
      </c>
      <c r="O328">
        <v>321</v>
      </c>
      <c r="P328">
        <v>1</v>
      </c>
    </row>
    <row r="329" spans="14:16" x14ac:dyDescent="0.3">
      <c r="N329">
        <v>1975</v>
      </c>
      <c r="O329">
        <v>321</v>
      </c>
      <c r="P329">
        <v>1</v>
      </c>
    </row>
    <row r="330" spans="14:16" x14ac:dyDescent="0.3">
      <c r="N330">
        <v>1975</v>
      </c>
      <c r="O330">
        <v>321</v>
      </c>
      <c r="P330">
        <v>1</v>
      </c>
    </row>
    <row r="331" spans="14:16" x14ac:dyDescent="0.3">
      <c r="N331">
        <v>1975</v>
      </c>
      <c r="O331">
        <v>81</v>
      </c>
      <c r="P331">
        <v>1</v>
      </c>
    </row>
    <row r="332" spans="14:16" x14ac:dyDescent="0.3">
      <c r="N332">
        <v>1975</v>
      </c>
      <c r="O332">
        <v>79</v>
      </c>
      <c r="P332">
        <v>1</v>
      </c>
    </row>
    <row r="333" spans="14:16" x14ac:dyDescent="0.3">
      <c r="N333">
        <v>1975</v>
      </c>
      <c r="O333">
        <v>68</v>
      </c>
      <c r="P333">
        <v>1</v>
      </c>
    </row>
    <row r="334" spans="14:16" x14ac:dyDescent="0.3">
      <c r="N334">
        <v>1975</v>
      </c>
      <c r="O334">
        <v>446</v>
      </c>
      <c r="P334">
        <v>1</v>
      </c>
    </row>
    <row r="335" spans="14:16" x14ac:dyDescent="0.3">
      <c r="N335">
        <v>1975</v>
      </c>
      <c r="O335">
        <v>659</v>
      </c>
      <c r="P335">
        <v>1</v>
      </c>
    </row>
    <row r="336" spans="14:16" x14ac:dyDescent="0.3">
      <c r="N336">
        <v>1975</v>
      </c>
      <c r="O336">
        <v>693</v>
      </c>
      <c r="P336">
        <v>1</v>
      </c>
    </row>
    <row r="337" spans="14:16" x14ac:dyDescent="0.3">
      <c r="N337">
        <v>1975</v>
      </c>
      <c r="O337">
        <v>67</v>
      </c>
      <c r="P337">
        <v>1</v>
      </c>
    </row>
    <row r="338" spans="14:16" x14ac:dyDescent="0.3">
      <c r="N338">
        <v>1975</v>
      </c>
      <c r="O338">
        <v>71</v>
      </c>
      <c r="P338">
        <v>1</v>
      </c>
    </row>
    <row r="339" spans="14:16" x14ac:dyDescent="0.3">
      <c r="N339">
        <v>1975</v>
      </c>
      <c r="O339">
        <v>81</v>
      </c>
      <c r="P339">
        <v>1</v>
      </c>
    </row>
    <row r="340" spans="14:16" x14ac:dyDescent="0.3">
      <c r="N340">
        <v>1975</v>
      </c>
      <c r="O340">
        <v>81</v>
      </c>
      <c r="P340">
        <v>1</v>
      </c>
    </row>
    <row r="341" spans="14:16" x14ac:dyDescent="0.3">
      <c r="N341">
        <v>1975</v>
      </c>
      <c r="O341">
        <v>81</v>
      </c>
      <c r="P341">
        <v>1</v>
      </c>
    </row>
    <row r="342" spans="14:16" x14ac:dyDescent="0.3">
      <c r="N342">
        <v>1975</v>
      </c>
      <c r="O342">
        <v>81</v>
      </c>
      <c r="P342">
        <v>1</v>
      </c>
    </row>
    <row r="343" spans="14:16" x14ac:dyDescent="0.3">
      <c r="N343">
        <v>1975</v>
      </c>
      <c r="O343">
        <v>781</v>
      </c>
      <c r="P343">
        <v>1</v>
      </c>
    </row>
    <row r="344" spans="14:16" x14ac:dyDescent="0.3">
      <c r="N344">
        <v>1975</v>
      </c>
      <c r="O344">
        <v>65</v>
      </c>
      <c r="P344">
        <v>1</v>
      </c>
    </row>
    <row r="345" spans="14:16" x14ac:dyDescent="0.3">
      <c r="N345">
        <v>1975</v>
      </c>
      <c r="O345">
        <v>65</v>
      </c>
      <c r="P345">
        <v>1</v>
      </c>
    </row>
    <row r="346" spans="14:16" x14ac:dyDescent="0.3">
      <c r="N346">
        <v>1975</v>
      </c>
      <c r="O346">
        <v>68</v>
      </c>
      <c r="P346">
        <v>1</v>
      </c>
    </row>
    <row r="347" spans="14:16" x14ac:dyDescent="0.3">
      <c r="N347">
        <v>1975</v>
      </c>
      <c r="O347">
        <v>68</v>
      </c>
      <c r="P347">
        <v>1</v>
      </c>
    </row>
    <row r="348" spans="14:16" x14ac:dyDescent="0.3">
      <c r="N348">
        <v>1975</v>
      </c>
      <c r="O348">
        <v>68</v>
      </c>
      <c r="P348">
        <v>1</v>
      </c>
    </row>
    <row r="349" spans="14:16" x14ac:dyDescent="0.3">
      <c r="N349">
        <v>1975</v>
      </c>
      <c r="O349">
        <v>68</v>
      </c>
      <c r="P349">
        <v>1</v>
      </c>
    </row>
    <row r="350" spans="14:16" x14ac:dyDescent="0.3">
      <c r="N350">
        <v>1975</v>
      </c>
      <c r="O350">
        <v>68</v>
      </c>
      <c r="P350">
        <v>1</v>
      </c>
    </row>
    <row r="351" spans="14:16" x14ac:dyDescent="0.3">
      <c r="N351">
        <v>1975</v>
      </c>
      <c r="O351">
        <v>68</v>
      </c>
      <c r="P351">
        <v>1</v>
      </c>
    </row>
    <row r="352" spans="14:16" x14ac:dyDescent="0.3">
      <c r="N352">
        <v>1975</v>
      </c>
      <c r="O352">
        <v>68</v>
      </c>
      <c r="P352">
        <v>1</v>
      </c>
    </row>
    <row r="353" spans="14:16" x14ac:dyDescent="0.3">
      <c r="N353">
        <v>1975</v>
      </c>
      <c r="O353">
        <v>68</v>
      </c>
      <c r="P353">
        <v>1</v>
      </c>
    </row>
    <row r="354" spans="14:16" x14ac:dyDescent="0.3">
      <c r="N354">
        <v>1975</v>
      </c>
      <c r="O354">
        <v>68</v>
      </c>
      <c r="P354">
        <v>1</v>
      </c>
    </row>
    <row r="355" spans="14:16" x14ac:dyDescent="0.3">
      <c r="N355">
        <v>1975</v>
      </c>
      <c r="O355">
        <v>68</v>
      </c>
      <c r="P355">
        <v>1</v>
      </c>
    </row>
    <row r="356" spans="14:16" x14ac:dyDescent="0.3">
      <c r="N356">
        <v>1975</v>
      </c>
      <c r="O356">
        <v>68</v>
      </c>
      <c r="P356">
        <v>1</v>
      </c>
    </row>
    <row r="357" spans="14:16" x14ac:dyDescent="0.3">
      <c r="N357">
        <v>1975</v>
      </c>
      <c r="O357">
        <v>68</v>
      </c>
      <c r="P357">
        <v>1</v>
      </c>
    </row>
    <row r="358" spans="14:16" x14ac:dyDescent="0.3">
      <c r="N358">
        <v>1975</v>
      </c>
      <c r="O358">
        <v>68</v>
      </c>
      <c r="P358">
        <v>1</v>
      </c>
    </row>
    <row r="359" spans="14:16" x14ac:dyDescent="0.3">
      <c r="N359">
        <v>1975</v>
      </c>
      <c r="O359">
        <v>68</v>
      </c>
      <c r="P359">
        <v>1</v>
      </c>
    </row>
    <row r="360" spans="14:16" x14ac:dyDescent="0.3">
      <c r="N360">
        <v>1975</v>
      </c>
      <c r="O360">
        <v>68</v>
      </c>
      <c r="P360">
        <v>1</v>
      </c>
    </row>
    <row r="361" spans="14:16" x14ac:dyDescent="0.3">
      <c r="N361">
        <v>1975</v>
      </c>
      <c r="O361">
        <v>68</v>
      </c>
      <c r="P361">
        <v>1</v>
      </c>
    </row>
    <row r="362" spans="14:16" x14ac:dyDescent="0.3">
      <c r="N362">
        <v>1975</v>
      </c>
      <c r="O362">
        <v>114</v>
      </c>
      <c r="P362">
        <v>1</v>
      </c>
    </row>
    <row r="363" spans="14:16" x14ac:dyDescent="0.3">
      <c r="N363">
        <v>1975</v>
      </c>
      <c r="O363">
        <v>135</v>
      </c>
      <c r="P363">
        <v>1</v>
      </c>
    </row>
    <row r="364" spans="14:16" x14ac:dyDescent="0.3">
      <c r="N364">
        <v>1975</v>
      </c>
      <c r="O364">
        <v>617</v>
      </c>
      <c r="P364">
        <v>1</v>
      </c>
    </row>
    <row r="365" spans="14:16" x14ac:dyDescent="0.3">
      <c r="N365">
        <v>1975</v>
      </c>
      <c r="O365">
        <v>460</v>
      </c>
      <c r="P365">
        <v>1</v>
      </c>
    </row>
    <row r="366" spans="14:16" x14ac:dyDescent="0.3">
      <c r="N366">
        <v>1975</v>
      </c>
      <c r="O366">
        <v>902</v>
      </c>
      <c r="P366">
        <v>1</v>
      </c>
    </row>
    <row r="367" spans="14:16" x14ac:dyDescent="0.3">
      <c r="N367">
        <v>1975</v>
      </c>
      <c r="O367">
        <v>200</v>
      </c>
      <c r="P367">
        <v>1</v>
      </c>
    </row>
    <row r="368" spans="14:16" x14ac:dyDescent="0.3">
      <c r="N368">
        <v>1975</v>
      </c>
      <c r="O368">
        <v>72</v>
      </c>
      <c r="P368">
        <v>1</v>
      </c>
    </row>
    <row r="369" spans="14:16" x14ac:dyDescent="0.3">
      <c r="N369">
        <v>1975</v>
      </c>
      <c r="O369">
        <v>567</v>
      </c>
      <c r="P369">
        <v>1</v>
      </c>
    </row>
    <row r="370" spans="14:16" x14ac:dyDescent="0.3">
      <c r="N370">
        <v>1975</v>
      </c>
      <c r="O370">
        <v>85</v>
      </c>
      <c r="P370">
        <v>1</v>
      </c>
    </row>
    <row r="371" spans="14:16" x14ac:dyDescent="0.3">
      <c r="N371">
        <v>1975</v>
      </c>
      <c r="O371">
        <v>85</v>
      </c>
      <c r="P371">
        <v>1</v>
      </c>
    </row>
    <row r="372" spans="14:16" x14ac:dyDescent="0.3">
      <c r="N372">
        <v>1975</v>
      </c>
      <c r="O372">
        <v>85</v>
      </c>
      <c r="P372">
        <v>1</v>
      </c>
    </row>
    <row r="373" spans="14:16" x14ac:dyDescent="0.3">
      <c r="N373">
        <v>1975</v>
      </c>
      <c r="O373">
        <v>85</v>
      </c>
      <c r="P373">
        <v>1</v>
      </c>
    </row>
    <row r="374" spans="14:16" x14ac:dyDescent="0.3">
      <c r="N374">
        <v>1975</v>
      </c>
      <c r="O374">
        <v>85</v>
      </c>
      <c r="P374">
        <v>1</v>
      </c>
    </row>
    <row r="375" spans="14:16" x14ac:dyDescent="0.3">
      <c r="N375">
        <v>1975</v>
      </c>
      <c r="O375">
        <v>85</v>
      </c>
      <c r="P375">
        <v>1</v>
      </c>
    </row>
    <row r="376" spans="14:16" x14ac:dyDescent="0.3">
      <c r="N376">
        <v>1975</v>
      </c>
      <c r="O376">
        <v>851</v>
      </c>
      <c r="P376">
        <v>1</v>
      </c>
    </row>
    <row r="377" spans="14:16" x14ac:dyDescent="0.3">
      <c r="N377">
        <v>1975</v>
      </c>
      <c r="O377">
        <v>446</v>
      </c>
      <c r="P377">
        <v>1</v>
      </c>
    </row>
    <row r="378" spans="14:16" x14ac:dyDescent="0.3">
      <c r="N378">
        <v>1975</v>
      </c>
      <c r="O378">
        <v>446</v>
      </c>
      <c r="P378">
        <v>1</v>
      </c>
    </row>
    <row r="379" spans="14:16" x14ac:dyDescent="0.3">
      <c r="N379">
        <v>1975</v>
      </c>
      <c r="O379">
        <v>53</v>
      </c>
      <c r="P379">
        <v>1</v>
      </c>
    </row>
    <row r="380" spans="14:16" x14ac:dyDescent="0.3">
      <c r="N380">
        <v>1975</v>
      </c>
      <c r="O380">
        <v>228</v>
      </c>
      <c r="P380">
        <v>1</v>
      </c>
    </row>
    <row r="381" spans="14:16" x14ac:dyDescent="0.3">
      <c r="N381">
        <v>1975</v>
      </c>
      <c r="O381">
        <v>100</v>
      </c>
      <c r="P381">
        <v>1</v>
      </c>
    </row>
    <row r="382" spans="14:16" x14ac:dyDescent="0.3">
      <c r="N382">
        <v>1975</v>
      </c>
      <c r="O382">
        <v>51.1</v>
      </c>
      <c r="P382">
        <v>1</v>
      </c>
    </row>
    <row r="383" spans="14:16" x14ac:dyDescent="0.3">
      <c r="N383">
        <v>1975</v>
      </c>
      <c r="O383">
        <v>51.1</v>
      </c>
      <c r="P383">
        <v>1</v>
      </c>
    </row>
    <row r="384" spans="14:16" x14ac:dyDescent="0.3">
      <c r="N384">
        <v>1975</v>
      </c>
      <c r="O384">
        <v>51.1</v>
      </c>
      <c r="P384">
        <v>1</v>
      </c>
    </row>
    <row r="385" spans="14:16" x14ac:dyDescent="0.3">
      <c r="N385">
        <v>1975</v>
      </c>
      <c r="O385">
        <v>51.1</v>
      </c>
      <c r="P385">
        <v>1</v>
      </c>
    </row>
    <row r="386" spans="14:16" x14ac:dyDescent="0.3">
      <c r="N386">
        <v>1975</v>
      </c>
      <c r="O386">
        <v>135</v>
      </c>
      <c r="P386">
        <v>1</v>
      </c>
    </row>
    <row r="387" spans="14:16" x14ac:dyDescent="0.3">
      <c r="N387">
        <v>1975</v>
      </c>
      <c r="O387">
        <v>81</v>
      </c>
      <c r="P387">
        <v>1</v>
      </c>
    </row>
    <row r="388" spans="14:16" x14ac:dyDescent="0.3">
      <c r="N388">
        <v>1975</v>
      </c>
      <c r="O388">
        <v>72</v>
      </c>
      <c r="P388">
        <v>1</v>
      </c>
    </row>
    <row r="389" spans="14:16" x14ac:dyDescent="0.3">
      <c r="N389">
        <v>1975</v>
      </c>
      <c r="O389">
        <v>72</v>
      </c>
      <c r="P389">
        <v>1</v>
      </c>
    </row>
    <row r="390" spans="14:16" x14ac:dyDescent="0.3">
      <c r="N390">
        <v>1975</v>
      </c>
      <c r="O390">
        <v>64.7</v>
      </c>
      <c r="P390">
        <v>1</v>
      </c>
    </row>
    <row r="391" spans="14:16" x14ac:dyDescent="0.3">
      <c r="N391">
        <v>1975</v>
      </c>
      <c r="O391">
        <v>125</v>
      </c>
      <c r="P391">
        <v>1</v>
      </c>
    </row>
    <row r="392" spans="14:16" x14ac:dyDescent="0.3">
      <c r="N392">
        <v>1975</v>
      </c>
      <c r="O392">
        <v>125</v>
      </c>
      <c r="P392">
        <v>1</v>
      </c>
    </row>
    <row r="393" spans="14:16" x14ac:dyDescent="0.3">
      <c r="N393">
        <v>1975</v>
      </c>
      <c r="O393">
        <v>105</v>
      </c>
      <c r="P393">
        <v>1</v>
      </c>
    </row>
    <row r="394" spans="14:16" x14ac:dyDescent="0.3">
      <c r="N394">
        <v>1975</v>
      </c>
      <c r="O394">
        <v>50</v>
      </c>
      <c r="P394">
        <v>1</v>
      </c>
    </row>
    <row r="395" spans="14:16" x14ac:dyDescent="0.3">
      <c r="N395">
        <v>1975</v>
      </c>
      <c r="O395">
        <v>250</v>
      </c>
      <c r="P395">
        <v>1</v>
      </c>
    </row>
    <row r="396" spans="14:16" x14ac:dyDescent="0.3">
      <c r="N396">
        <v>1975</v>
      </c>
      <c r="O396">
        <v>50</v>
      </c>
      <c r="P396">
        <v>1</v>
      </c>
    </row>
    <row r="397" spans="14:16" x14ac:dyDescent="0.3">
      <c r="N397">
        <v>1975</v>
      </c>
      <c r="O397">
        <v>55</v>
      </c>
      <c r="P397">
        <v>1</v>
      </c>
    </row>
    <row r="398" spans="14:16" x14ac:dyDescent="0.3">
      <c r="N398">
        <v>1975</v>
      </c>
      <c r="O398">
        <v>60</v>
      </c>
      <c r="P398">
        <v>1</v>
      </c>
    </row>
    <row r="399" spans="14:16" x14ac:dyDescent="0.3">
      <c r="N399">
        <v>1975</v>
      </c>
      <c r="O399">
        <v>60</v>
      </c>
      <c r="P399">
        <v>1</v>
      </c>
    </row>
    <row r="400" spans="14:16" x14ac:dyDescent="0.3">
      <c r="N400">
        <v>1975</v>
      </c>
      <c r="O400">
        <v>110</v>
      </c>
      <c r="P400">
        <v>1</v>
      </c>
    </row>
    <row r="401" spans="14:16" x14ac:dyDescent="0.3">
      <c r="N401">
        <v>1975</v>
      </c>
      <c r="O401">
        <v>110</v>
      </c>
      <c r="P401">
        <v>1</v>
      </c>
    </row>
    <row r="402" spans="14:16" x14ac:dyDescent="0.3">
      <c r="N402">
        <v>1975</v>
      </c>
      <c r="O402">
        <v>135</v>
      </c>
      <c r="P402">
        <v>1</v>
      </c>
    </row>
    <row r="403" spans="14:16" x14ac:dyDescent="0.3">
      <c r="N403">
        <v>1975</v>
      </c>
      <c r="O403">
        <v>60</v>
      </c>
      <c r="P403">
        <v>1</v>
      </c>
    </row>
    <row r="404" spans="14:16" x14ac:dyDescent="0.3">
      <c r="N404">
        <v>1975</v>
      </c>
      <c r="O404">
        <v>65</v>
      </c>
      <c r="P404">
        <v>1</v>
      </c>
    </row>
    <row r="405" spans="14:16" x14ac:dyDescent="0.3">
      <c r="N405">
        <v>1975</v>
      </c>
      <c r="O405">
        <v>303</v>
      </c>
      <c r="P405">
        <v>1</v>
      </c>
    </row>
    <row r="406" spans="14:16" x14ac:dyDescent="0.3">
      <c r="N406">
        <v>1975</v>
      </c>
      <c r="O406">
        <v>215</v>
      </c>
      <c r="P406">
        <v>1</v>
      </c>
    </row>
    <row r="407" spans="14:16" x14ac:dyDescent="0.3">
      <c r="N407">
        <v>1975</v>
      </c>
      <c r="O407">
        <v>110</v>
      </c>
      <c r="P407">
        <v>1</v>
      </c>
    </row>
    <row r="408" spans="14:16" x14ac:dyDescent="0.3">
      <c r="N408">
        <v>1975</v>
      </c>
      <c r="O408">
        <v>55</v>
      </c>
      <c r="P408">
        <v>1</v>
      </c>
    </row>
    <row r="409" spans="14:16" x14ac:dyDescent="0.3">
      <c r="N409">
        <v>1975</v>
      </c>
      <c r="O409">
        <v>23</v>
      </c>
      <c r="P409">
        <v>1</v>
      </c>
    </row>
    <row r="410" spans="14:16" x14ac:dyDescent="0.3">
      <c r="N410">
        <v>1975</v>
      </c>
      <c r="O410">
        <v>23</v>
      </c>
      <c r="P410">
        <v>1</v>
      </c>
    </row>
    <row r="411" spans="14:16" x14ac:dyDescent="0.3">
      <c r="N411">
        <v>1975</v>
      </c>
      <c r="O411">
        <v>23</v>
      </c>
      <c r="P411">
        <v>1</v>
      </c>
    </row>
    <row r="412" spans="14:16" x14ac:dyDescent="0.3">
      <c r="N412">
        <v>1975</v>
      </c>
      <c r="O412">
        <v>800</v>
      </c>
      <c r="P412">
        <v>1</v>
      </c>
    </row>
    <row r="413" spans="14:16" x14ac:dyDescent="0.3">
      <c r="N413">
        <v>1975</v>
      </c>
      <c r="O413">
        <v>800</v>
      </c>
      <c r="P413">
        <v>1</v>
      </c>
    </row>
    <row r="414" spans="14:16" x14ac:dyDescent="0.3">
      <c r="N414">
        <v>1976</v>
      </c>
      <c r="O414">
        <v>56</v>
      </c>
      <c r="P414">
        <v>1</v>
      </c>
    </row>
    <row r="415" spans="14:16" x14ac:dyDescent="0.3">
      <c r="N415">
        <v>1976</v>
      </c>
      <c r="O415">
        <v>77</v>
      </c>
      <c r="P415">
        <v>1</v>
      </c>
    </row>
    <row r="416" spans="14:16" x14ac:dyDescent="0.3">
      <c r="N416">
        <v>1976</v>
      </c>
      <c r="O416">
        <v>126</v>
      </c>
      <c r="P416">
        <v>1</v>
      </c>
    </row>
    <row r="417" spans="14:16" x14ac:dyDescent="0.3">
      <c r="N417">
        <v>1976</v>
      </c>
      <c r="O417">
        <v>580</v>
      </c>
      <c r="P417">
        <v>1</v>
      </c>
    </row>
    <row r="418" spans="14:16" x14ac:dyDescent="0.3">
      <c r="N418">
        <v>1976</v>
      </c>
      <c r="O418">
        <v>391</v>
      </c>
      <c r="P418">
        <v>1</v>
      </c>
    </row>
    <row r="419" spans="14:16" x14ac:dyDescent="0.3">
      <c r="N419">
        <v>1976</v>
      </c>
      <c r="O419">
        <v>71</v>
      </c>
      <c r="P419">
        <v>1</v>
      </c>
    </row>
    <row r="420" spans="14:16" x14ac:dyDescent="0.3">
      <c r="N420">
        <v>1976</v>
      </c>
      <c r="O420">
        <v>72</v>
      </c>
      <c r="P420">
        <v>1</v>
      </c>
    </row>
    <row r="421" spans="14:16" x14ac:dyDescent="0.3">
      <c r="N421">
        <v>1976</v>
      </c>
      <c r="O421">
        <v>72</v>
      </c>
      <c r="P421">
        <v>1</v>
      </c>
    </row>
    <row r="422" spans="14:16" x14ac:dyDescent="0.3">
      <c r="N422">
        <v>1976</v>
      </c>
      <c r="O422">
        <v>72</v>
      </c>
      <c r="P422">
        <v>1</v>
      </c>
    </row>
    <row r="423" spans="14:16" x14ac:dyDescent="0.3">
      <c r="N423">
        <v>1976</v>
      </c>
      <c r="O423">
        <v>72</v>
      </c>
      <c r="P423">
        <v>1</v>
      </c>
    </row>
    <row r="424" spans="14:16" x14ac:dyDescent="0.3">
      <c r="N424">
        <v>1976</v>
      </c>
      <c r="O424">
        <v>72</v>
      </c>
      <c r="P424">
        <v>1</v>
      </c>
    </row>
    <row r="425" spans="14:16" x14ac:dyDescent="0.3">
      <c r="N425">
        <v>1976</v>
      </c>
      <c r="O425">
        <v>72</v>
      </c>
      <c r="P425">
        <v>1</v>
      </c>
    </row>
    <row r="426" spans="14:16" x14ac:dyDescent="0.3">
      <c r="N426">
        <v>1976</v>
      </c>
      <c r="O426">
        <v>455</v>
      </c>
      <c r="P426">
        <v>1</v>
      </c>
    </row>
    <row r="427" spans="14:16" x14ac:dyDescent="0.3">
      <c r="N427">
        <v>1976</v>
      </c>
      <c r="O427">
        <v>63</v>
      </c>
      <c r="P427">
        <v>1</v>
      </c>
    </row>
    <row r="428" spans="14:16" x14ac:dyDescent="0.3">
      <c r="N428">
        <v>1976</v>
      </c>
      <c r="O428">
        <v>63</v>
      </c>
      <c r="P428">
        <v>1</v>
      </c>
    </row>
    <row r="429" spans="14:16" x14ac:dyDescent="0.3">
      <c r="N429">
        <v>1976</v>
      </c>
      <c r="O429">
        <v>63</v>
      </c>
      <c r="P429">
        <v>1</v>
      </c>
    </row>
    <row r="430" spans="14:16" x14ac:dyDescent="0.3">
      <c r="N430">
        <v>1976</v>
      </c>
      <c r="O430">
        <v>63</v>
      </c>
      <c r="P430">
        <v>1</v>
      </c>
    </row>
    <row r="431" spans="14:16" x14ac:dyDescent="0.3">
      <c r="N431">
        <v>1976</v>
      </c>
      <c r="O431">
        <v>87</v>
      </c>
      <c r="P431">
        <v>1</v>
      </c>
    </row>
    <row r="432" spans="14:16" x14ac:dyDescent="0.3">
      <c r="N432">
        <v>1976</v>
      </c>
      <c r="O432">
        <v>863</v>
      </c>
      <c r="P432">
        <v>1</v>
      </c>
    </row>
    <row r="433" spans="14:16" x14ac:dyDescent="0.3">
      <c r="N433">
        <v>1976</v>
      </c>
      <c r="O433">
        <v>157</v>
      </c>
      <c r="P433">
        <v>1</v>
      </c>
    </row>
    <row r="434" spans="14:16" x14ac:dyDescent="0.3">
      <c r="N434">
        <v>1976</v>
      </c>
      <c r="O434">
        <v>473</v>
      </c>
      <c r="P434">
        <v>1</v>
      </c>
    </row>
    <row r="435" spans="14:16" x14ac:dyDescent="0.3">
      <c r="N435">
        <v>1976</v>
      </c>
      <c r="O435">
        <v>99</v>
      </c>
      <c r="P435">
        <v>1</v>
      </c>
    </row>
    <row r="436" spans="14:16" x14ac:dyDescent="0.3">
      <c r="N436">
        <v>1976</v>
      </c>
      <c r="O436">
        <v>53</v>
      </c>
      <c r="P436">
        <v>1</v>
      </c>
    </row>
    <row r="437" spans="14:16" x14ac:dyDescent="0.3">
      <c r="N437">
        <v>1976</v>
      </c>
      <c r="O437">
        <v>55</v>
      </c>
      <c r="P437">
        <v>1</v>
      </c>
    </row>
    <row r="438" spans="14:16" x14ac:dyDescent="0.3">
      <c r="N438">
        <v>1976</v>
      </c>
      <c r="O438">
        <v>210</v>
      </c>
      <c r="P438">
        <v>1</v>
      </c>
    </row>
    <row r="439" spans="14:16" x14ac:dyDescent="0.3">
      <c r="N439">
        <v>1976</v>
      </c>
      <c r="O439">
        <v>210</v>
      </c>
      <c r="P439">
        <v>1</v>
      </c>
    </row>
    <row r="440" spans="14:16" x14ac:dyDescent="0.3">
      <c r="N440">
        <v>1976</v>
      </c>
      <c r="O440">
        <v>210</v>
      </c>
      <c r="P440">
        <v>1</v>
      </c>
    </row>
    <row r="441" spans="14:16" x14ac:dyDescent="0.3">
      <c r="N441">
        <v>1976</v>
      </c>
      <c r="O441">
        <v>325</v>
      </c>
      <c r="P441">
        <v>1</v>
      </c>
    </row>
    <row r="442" spans="14:16" x14ac:dyDescent="0.3">
      <c r="N442">
        <v>1976</v>
      </c>
      <c r="O442">
        <v>325</v>
      </c>
      <c r="P442">
        <v>1</v>
      </c>
    </row>
    <row r="443" spans="14:16" x14ac:dyDescent="0.3">
      <c r="N443">
        <v>1976</v>
      </c>
      <c r="O443">
        <v>325</v>
      </c>
      <c r="P443">
        <v>1</v>
      </c>
    </row>
    <row r="444" spans="14:16" x14ac:dyDescent="0.3">
      <c r="N444">
        <v>1976</v>
      </c>
      <c r="O444">
        <v>65</v>
      </c>
      <c r="P444">
        <v>1</v>
      </c>
    </row>
    <row r="445" spans="14:16" x14ac:dyDescent="0.3">
      <c r="N445">
        <v>1976</v>
      </c>
      <c r="O445">
        <v>25</v>
      </c>
      <c r="P445">
        <v>1</v>
      </c>
    </row>
    <row r="446" spans="14:16" x14ac:dyDescent="0.3">
      <c r="N446">
        <v>1976</v>
      </c>
      <c r="O446">
        <v>25</v>
      </c>
      <c r="P446">
        <v>1</v>
      </c>
    </row>
    <row r="447" spans="14:16" x14ac:dyDescent="0.3">
      <c r="N447">
        <v>1976</v>
      </c>
      <c r="O447">
        <v>20.399999999999999</v>
      </c>
      <c r="P447">
        <v>1</v>
      </c>
    </row>
    <row r="448" spans="14:16" x14ac:dyDescent="0.3">
      <c r="N448">
        <v>1976</v>
      </c>
      <c r="O448">
        <v>110</v>
      </c>
      <c r="P448">
        <v>1</v>
      </c>
    </row>
    <row r="449" spans="14:16" x14ac:dyDescent="0.3">
      <c r="N449">
        <v>1976</v>
      </c>
      <c r="O449">
        <v>98</v>
      </c>
      <c r="P449">
        <v>1</v>
      </c>
    </row>
    <row r="450" spans="14:16" x14ac:dyDescent="0.3">
      <c r="N450">
        <v>1976</v>
      </c>
      <c r="O450">
        <v>125</v>
      </c>
      <c r="P450">
        <v>1</v>
      </c>
    </row>
    <row r="451" spans="14:16" x14ac:dyDescent="0.3">
      <c r="N451">
        <v>1976</v>
      </c>
      <c r="O451">
        <v>125</v>
      </c>
      <c r="P451">
        <v>1</v>
      </c>
    </row>
    <row r="452" spans="14:16" x14ac:dyDescent="0.3">
      <c r="N452">
        <v>1976</v>
      </c>
      <c r="O452">
        <v>60</v>
      </c>
      <c r="P452">
        <v>1</v>
      </c>
    </row>
    <row r="453" spans="14:16" x14ac:dyDescent="0.3">
      <c r="N453">
        <v>1976</v>
      </c>
      <c r="O453">
        <v>50</v>
      </c>
      <c r="P453">
        <v>1</v>
      </c>
    </row>
    <row r="454" spans="14:16" x14ac:dyDescent="0.3">
      <c r="N454">
        <v>1976</v>
      </c>
      <c r="O454">
        <v>110</v>
      </c>
      <c r="P454">
        <v>1</v>
      </c>
    </row>
    <row r="455" spans="14:16" x14ac:dyDescent="0.3">
      <c r="N455">
        <v>1976</v>
      </c>
      <c r="O455">
        <v>60</v>
      </c>
      <c r="P455">
        <v>1</v>
      </c>
    </row>
    <row r="456" spans="14:16" x14ac:dyDescent="0.3">
      <c r="N456">
        <v>1976</v>
      </c>
      <c r="O456">
        <v>60</v>
      </c>
      <c r="P456">
        <v>1</v>
      </c>
    </row>
    <row r="457" spans="14:16" x14ac:dyDescent="0.3">
      <c r="N457">
        <v>1976</v>
      </c>
      <c r="O457">
        <v>60</v>
      </c>
      <c r="P457">
        <v>1</v>
      </c>
    </row>
    <row r="458" spans="14:16" x14ac:dyDescent="0.3">
      <c r="N458">
        <v>1976</v>
      </c>
      <c r="O458">
        <v>110</v>
      </c>
      <c r="P458">
        <v>1</v>
      </c>
    </row>
    <row r="459" spans="14:16" x14ac:dyDescent="0.3">
      <c r="N459">
        <v>1976</v>
      </c>
      <c r="O459">
        <v>110</v>
      </c>
      <c r="P459">
        <v>1</v>
      </c>
    </row>
    <row r="460" spans="14:16" x14ac:dyDescent="0.3">
      <c r="N460">
        <v>1976</v>
      </c>
      <c r="O460">
        <v>70</v>
      </c>
      <c r="P460">
        <v>1</v>
      </c>
    </row>
    <row r="461" spans="14:16" x14ac:dyDescent="0.3">
      <c r="N461">
        <v>1976</v>
      </c>
      <c r="O461">
        <v>60</v>
      </c>
      <c r="P461">
        <v>1</v>
      </c>
    </row>
    <row r="462" spans="14:16" x14ac:dyDescent="0.3">
      <c r="N462">
        <v>1976</v>
      </c>
      <c r="O462">
        <v>60</v>
      </c>
      <c r="P462">
        <v>1</v>
      </c>
    </row>
    <row r="463" spans="14:16" x14ac:dyDescent="0.3">
      <c r="N463">
        <v>1976</v>
      </c>
      <c r="O463">
        <v>80</v>
      </c>
      <c r="P463">
        <v>1</v>
      </c>
    </row>
    <row r="464" spans="14:16" x14ac:dyDescent="0.3">
      <c r="N464">
        <v>1976</v>
      </c>
      <c r="O464">
        <v>100</v>
      </c>
      <c r="P464">
        <v>1</v>
      </c>
    </row>
    <row r="465" spans="14:16" x14ac:dyDescent="0.3">
      <c r="N465">
        <v>1976</v>
      </c>
      <c r="O465">
        <v>303</v>
      </c>
      <c r="P465">
        <v>1</v>
      </c>
    </row>
    <row r="466" spans="14:16" x14ac:dyDescent="0.3">
      <c r="N466">
        <v>1976</v>
      </c>
      <c r="O466">
        <v>303</v>
      </c>
      <c r="P466">
        <v>1</v>
      </c>
    </row>
    <row r="467" spans="14:16" x14ac:dyDescent="0.3">
      <c r="N467">
        <v>1976</v>
      </c>
      <c r="O467">
        <v>215</v>
      </c>
      <c r="P467">
        <v>1</v>
      </c>
    </row>
    <row r="468" spans="14:16" x14ac:dyDescent="0.3">
      <c r="N468">
        <v>1976</v>
      </c>
      <c r="O468">
        <v>110</v>
      </c>
      <c r="P468">
        <v>1</v>
      </c>
    </row>
    <row r="469" spans="14:16" x14ac:dyDescent="0.3">
      <c r="N469">
        <v>1976</v>
      </c>
      <c r="O469">
        <v>110</v>
      </c>
      <c r="P469">
        <v>1</v>
      </c>
    </row>
    <row r="470" spans="14:16" x14ac:dyDescent="0.3">
      <c r="N470">
        <v>1976</v>
      </c>
      <c r="O470">
        <v>29</v>
      </c>
      <c r="P470">
        <v>1</v>
      </c>
    </row>
    <row r="471" spans="14:16" x14ac:dyDescent="0.3">
      <c r="N471">
        <v>1976</v>
      </c>
      <c r="O471">
        <v>24</v>
      </c>
      <c r="P471">
        <v>1</v>
      </c>
    </row>
    <row r="472" spans="14:16" x14ac:dyDescent="0.3">
      <c r="N472">
        <v>1976</v>
      </c>
      <c r="O472">
        <v>25</v>
      </c>
      <c r="P472">
        <v>1</v>
      </c>
    </row>
    <row r="473" spans="14:16" x14ac:dyDescent="0.3">
      <c r="N473">
        <v>1976</v>
      </c>
      <c r="O473">
        <v>25</v>
      </c>
      <c r="P473">
        <v>1</v>
      </c>
    </row>
    <row r="474" spans="14:16" x14ac:dyDescent="0.3">
      <c r="N474">
        <v>1976</v>
      </c>
      <c r="O474">
        <v>250</v>
      </c>
      <c r="P474">
        <v>1</v>
      </c>
    </row>
    <row r="475" spans="14:16" x14ac:dyDescent="0.3">
      <c r="N475">
        <v>1976</v>
      </c>
      <c r="O475">
        <v>800</v>
      </c>
      <c r="P475">
        <v>1</v>
      </c>
    </row>
    <row r="476" spans="14:16" x14ac:dyDescent="0.3">
      <c r="N476">
        <v>1976</v>
      </c>
      <c r="O476">
        <v>800</v>
      </c>
      <c r="P476">
        <v>1</v>
      </c>
    </row>
    <row r="477" spans="14:16" x14ac:dyDescent="0.3">
      <c r="N477">
        <v>1976</v>
      </c>
      <c r="O477">
        <v>200</v>
      </c>
      <c r="P477">
        <v>1</v>
      </c>
    </row>
    <row r="478" spans="14:16" x14ac:dyDescent="0.3">
      <c r="N478">
        <v>1976</v>
      </c>
      <c r="O478">
        <v>200</v>
      </c>
      <c r="P478">
        <v>1</v>
      </c>
    </row>
    <row r="479" spans="14:16" x14ac:dyDescent="0.3">
      <c r="N479">
        <v>1976</v>
      </c>
      <c r="O479">
        <v>200</v>
      </c>
      <c r="P479">
        <v>1</v>
      </c>
    </row>
    <row r="480" spans="14:16" x14ac:dyDescent="0.3">
      <c r="N480">
        <v>1976</v>
      </c>
      <c r="O480">
        <v>200</v>
      </c>
      <c r="P480">
        <v>1</v>
      </c>
    </row>
    <row r="481" spans="14:16" x14ac:dyDescent="0.3">
      <c r="N481">
        <v>1977</v>
      </c>
      <c r="O481">
        <v>300</v>
      </c>
      <c r="P481">
        <v>1</v>
      </c>
    </row>
    <row r="482" spans="14:16" x14ac:dyDescent="0.3">
      <c r="N482">
        <v>1977</v>
      </c>
      <c r="O482">
        <v>250</v>
      </c>
      <c r="P482">
        <v>1</v>
      </c>
    </row>
    <row r="483" spans="14:16" x14ac:dyDescent="0.3">
      <c r="N483">
        <v>1977</v>
      </c>
      <c r="O483">
        <v>88</v>
      </c>
      <c r="P483">
        <v>1</v>
      </c>
    </row>
    <row r="484" spans="14:16" x14ac:dyDescent="0.3">
      <c r="N484">
        <v>1977</v>
      </c>
      <c r="O484">
        <v>710</v>
      </c>
      <c r="P484">
        <v>1</v>
      </c>
    </row>
    <row r="485" spans="14:16" x14ac:dyDescent="0.3">
      <c r="N485">
        <v>1977</v>
      </c>
      <c r="O485">
        <v>65</v>
      </c>
      <c r="P485">
        <v>1</v>
      </c>
    </row>
    <row r="486" spans="14:16" x14ac:dyDescent="0.3">
      <c r="N486">
        <v>1977</v>
      </c>
      <c r="O486">
        <v>455</v>
      </c>
      <c r="P486">
        <v>1</v>
      </c>
    </row>
    <row r="487" spans="14:16" x14ac:dyDescent="0.3">
      <c r="N487">
        <v>1977</v>
      </c>
      <c r="O487">
        <v>863</v>
      </c>
      <c r="P487">
        <v>1</v>
      </c>
    </row>
    <row r="488" spans="14:16" x14ac:dyDescent="0.3">
      <c r="N488">
        <v>1977</v>
      </c>
      <c r="O488">
        <v>387</v>
      </c>
      <c r="P488">
        <v>1</v>
      </c>
    </row>
    <row r="489" spans="14:16" x14ac:dyDescent="0.3">
      <c r="N489">
        <v>1977</v>
      </c>
      <c r="O489">
        <v>564</v>
      </c>
      <c r="P489">
        <v>1</v>
      </c>
    </row>
    <row r="490" spans="14:16" x14ac:dyDescent="0.3">
      <c r="N490">
        <v>1977</v>
      </c>
      <c r="O490">
        <v>73</v>
      </c>
      <c r="P490">
        <v>1</v>
      </c>
    </row>
    <row r="491" spans="14:16" x14ac:dyDescent="0.3">
      <c r="N491">
        <v>1977</v>
      </c>
      <c r="O491">
        <v>57</v>
      </c>
      <c r="P491">
        <v>1</v>
      </c>
    </row>
    <row r="492" spans="14:16" x14ac:dyDescent="0.3">
      <c r="N492">
        <v>1977</v>
      </c>
      <c r="O492">
        <v>851</v>
      </c>
      <c r="P492">
        <v>1</v>
      </c>
    </row>
    <row r="493" spans="14:16" x14ac:dyDescent="0.3">
      <c r="N493">
        <v>1977</v>
      </c>
      <c r="O493">
        <v>63</v>
      </c>
      <c r="P493">
        <v>1</v>
      </c>
    </row>
    <row r="494" spans="14:16" x14ac:dyDescent="0.3">
      <c r="N494">
        <v>1977</v>
      </c>
      <c r="O494">
        <v>63</v>
      </c>
      <c r="P494">
        <v>1</v>
      </c>
    </row>
    <row r="495" spans="14:16" x14ac:dyDescent="0.3">
      <c r="N495">
        <v>1977</v>
      </c>
      <c r="O495">
        <v>63</v>
      </c>
      <c r="P495">
        <v>1</v>
      </c>
    </row>
    <row r="496" spans="14:16" x14ac:dyDescent="0.3">
      <c r="N496">
        <v>1977</v>
      </c>
      <c r="O496">
        <v>63</v>
      </c>
      <c r="P496">
        <v>1</v>
      </c>
    </row>
    <row r="497" spans="14:16" x14ac:dyDescent="0.3">
      <c r="N497">
        <v>1977</v>
      </c>
      <c r="O497">
        <v>63</v>
      </c>
      <c r="P497">
        <v>1</v>
      </c>
    </row>
    <row r="498" spans="14:16" x14ac:dyDescent="0.3">
      <c r="N498">
        <v>1977</v>
      </c>
      <c r="O498">
        <v>63</v>
      </c>
      <c r="P498">
        <v>1</v>
      </c>
    </row>
    <row r="499" spans="14:16" x14ac:dyDescent="0.3">
      <c r="N499">
        <v>1977</v>
      </c>
      <c r="O499">
        <v>63</v>
      </c>
      <c r="P499">
        <v>1</v>
      </c>
    </row>
    <row r="500" spans="14:16" x14ac:dyDescent="0.3">
      <c r="N500">
        <v>1977</v>
      </c>
      <c r="O500">
        <v>228</v>
      </c>
      <c r="P500">
        <v>1</v>
      </c>
    </row>
    <row r="501" spans="14:16" x14ac:dyDescent="0.3">
      <c r="N501">
        <v>1977</v>
      </c>
      <c r="O501">
        <v>150</v>
      </c>
      <c r="P501">
        <v>1</v>
      </c>
    </row>
    <row r="502" spans="14:16" x14ac:dyDescent="0.3">
      <c r="N502">
        <v>1977</v>
      </c>
      <c r="O502">
        <v>150</v>
      </c>
      <c r="P502">
        <v>1</v>
      </c>
    </row>
    <row r="503" spans="14:16" x14ac:dyDescent="0.3">
      <c r="N503">
        <v>1977</v>
      </c>
      <c r="O503">
        <v>65</v>
      </c>
      <c r="P503">
        <v>1</v>
      </c>
    </row>
    <row r="504" spans="14:16" x14ac:dyDescent="0.3">
      <c r="N504">
        <v>1977</v>
      </c>
      <c r="O504">
        <v>65</v>
      </c>
      <c r="P504">
        <v>1</v>
      </c>
    </row>
    <row r="505" spans="14:16" x14ac:dyDescent="0.3">
      <c r="N505">
        <v>1977</v>
      </c>
      <c r="O505">
        <v>65</v>
      </c>
      <c r="P505">
        <v>1</v>
      </c>
    </row>
    <row r="506" spans="14:16" x14ac:dyDescent="0.3">
      <c r="N506">
        <v>1977</v>
      </c>
      <c r="O506">
        <v>55</v>
      </c>
      <c r="P506">
        <v>1</v>
      </c>
    </row>
    <row r="507" spans="14:16" x14ac:dyDescent="0.3">
      <c r="N507">
        <v>1977</v>
      </c>
      <c r="O507">
        <v>300</v>
      </c>
      <c r="P507">
        <v>1</v>
      </c>
    </row>
    <row r="508" spans="14:16" x14ac:dyDescent="0.3">
      <c r="N508">
        <v>1977</v>
      </c>
      <c r="O508">
        <v>60</v>
      </c>
      <c r="P508">
        <v>1</v>
      </c>
    </row>
    <row r="509" spans="14:16" x14ac:dyDescent="0.3">
      <c r="N509">
        <v>1977</v>
      </c>
      <c r="O509">
        <v>110</v>
      </c>
      <c r="P509">
        <v>1</v>
      </c>
    </row>
    <row r="510" spans="14:16" x14ac:dyDescent="0.3">
      <c r="N510">
        <v>1977</v>
      </c>
      <c r="O510">
        <v>110</v>
      </c>
      <c r="P510">
        <v>1</v>
      </c>
    </row>
    <row r="511" spans="14:16" x14ac:dyDescent="0.3">
      <c r="N511">
        <v>1977</v>
      </c>
      <c r="O511">
        <v>250</v>
      </c>
      <c r="P511">
        <v>1</v>
      </c>
    </row>
    <row r="512" spans="14:16" x14ac:dyDescent="0.3">
      <c r="N512">
        <v>1977</v>
      </c>
      <c r="O512">
        <v>250</v>
      </c>
      <c r="P512">
        <v>1</v>
      </c>
    </row>
    <row r="513" spans="14:16" x14ac:dyDescent="0.3">
      <c r="N513">
        <v>1977</v>
      </c>
      <c r="O513">
        <v>250</v>
      </c>
      <c r="P513">
        <v>1</v>
      </c>
    </row>
    <row r="514" spans="14:16" x14ac:dyDescent="0.3">
      <c r="N514">
        <v>1977</v>
      </c>
      <c r="O514">
        <v>63</v>
      </c>
      <c r="P514">
        <v>1</v>
      </c>
    </row>
    <row r="515" spans="14:16" x14ac:dyDescent="0.3">
      <c r="N515">
        <v>1977</v>
      </c>
      <c r="O515">
        <v>210</v>
      </c>
      <c r="P515">
        <v>1</v>
      </c>
    </row>
    <row r="516" spans="14:16" x14ac:dyDescent="0.3">
      <c r="N516">
        <v>1977</v>
      </c>
      <c r="O516">
        <v>622</v>
      </c>
      <c r="P516">
        <v>1</v>
      </c>
    </row>
    <row r="517" spans="14:16" x14ac:dyDescent="0.3">
      <c r="N517">
        <v>1977</v>
      </c>
      <c r="O517">
        <v>60</v>
      </c>
      <c r="P517">
        <v>1</v>
      </c>
    </row>
    <row r="518" spans="14:16" x14ac:dyDescent="0.3">
      <c r="N518">
        <v>1977</v>
      </c>
      <c r="O518">
        <v>100</v>
      </c>
      <c r="P518">
        <v>1</v>
      </c>
    </row>
    <row r="519" spans="14:16" x14ac:dyDescent="0.3">
      <c r="N519">
        <v>1977</v>
      </c>
      <c r="O519">
        <v>60</v>
      </c>
      <c r="P519">
        <v>1</v>
      </c>
    </row>
    <row r="520" spans="14:16" x14ac:dyDescent="0.3">
      <c r="N520">
        <v>1977</v>
      </c>
      <c r="O520">
        <v>60</v>
      </c>
      <c r="P520">
        <v>1</v>
      </c>
    </row>
    <row r="521" spans="14:16" x14ac:dyDescent="0.3">
      <c r="N521">
        <v>1977</v>
      </c>
      <c r="O521">
        <v>110</v>
      </c>
      <c r="P521">
        <v>1</v>
      </c>
    </row>
    <row r="522" spans="14:16" x14ac:dyDescent="0.3">
      <c r="N522">
        <v>1977</v>
      </c>
      <c r="O522">
        <v>50</v>
      </c>
      <c r="P522">
        <v>1</v>
      </c>
    </row>
    <row r="523" spans="14:16" x14ac:dyDescent="0.3">
      <c r="N523">
        <v>1977</v>
      </c>
      <c r="O523">
        <v>50</v>
      </c>
      <c r="P523">
        <v>1</v>
      </c>
    </row>
    <row r="524" spans="14:16" x14ac:dyDescent="0.3">
      <c r="N524">
        <v>1977</v>
      </c>
      <c r="O524">
        <v>110</v>
      </c>
      <c r="P524">
        <v>1</v>
      </c>
    </row>
    <row r="525" spans="14:16" x14ac:dyDescent="0.3">
      <c r="N525">
        <v>1977</v>
      </c>
      <c r="O525">
        <v>100</v>
      </c>
      <c r="P525">
        <v>1</v>
      </c>
    </row>
    <row r="526" spans="14:16" x14ac:dyDescent="0.3">
      <c r="N526">
        <v>1977</v>
      </c>
      <c r="O526">
        <v>60</v>
      </c>
      <c r="P526">
        <v>1</v>
      </c>
    </row>
    <row r="527" spans="14:16" x14ac:dyDescent="0.3">
      <c r="N527">
        <v>1977</v>
      </c>
      <c r="O527">
        <v>60</v>
      </c>
      <c r="P527">
        <v>1</v>
      </c>
    </row>
    <row r="528" spans="14:16" x14ac:dyDescent="0.3">
      <c r="N528">
        <v>1977</v>
      </c>
      <c r="O528">
        <v>110</v>
      </c>
      <c r="P528">
        <v>1</v>
      </c>
    </row>
    <row r="529" spans="14:16" x14ac:dyDescent="0.3">
      <c r="N529">
        <v>1977</v>
      </c>
      <c r="O529">
        <v>210</v>
      </c>
      <c r="P529">
        <v>1</v>
      </c>
    </row>
    <row r="530" spans="14:16" x14ac:dyDescent="0.3">
      <c r="N530">
        <v>1977</v>
      </c>
      <c r="O530">
        <v>215</v>
      </c>
      <c r="P530">
        <v>1</v>
      </c>
    </row>
    <row r="531" spans="14:16" x14ac:dyDescent="0.3">
      <c r="N531">
        <v>1977</v>
      </c>
      <c r="O531">
        <v>60</v>
      </c>
      <c r="P531">
        <v>1</v>
      </c>
    </row>
    <row r="532" spans="14:16" x14ac:dyDescent="0.3">
      <c r="N532">
        <v>1977</v>
      </c>
      <c r="O532">
        <v>800</v>
      </c>
      <c r="P532">
        <v>1</v>
      </c>
    </row>
    <row r="533" spans="14:16" x14ac:dyDescent="0.3">
      <c r="N533">
        <v>1977</v>
      </c>
      <c r="O533">
        <v>800</v>
      </c>
      <c r="P533">
        <v>1</v>
      </c>
    </row>
    <row r="534" spans="14:16" x14ac:dyDescent="0.3">
      <c r="N534">
        <v>1979</v>
      </c>
      <c r="O534">
        <v>102</v>
      </c>
      <c r="P534">
        <v>1</v>
      </c>
    </row>
    <row r="535" spans="14:16" x14ac:dyDescent="0.3">
      <c r="N535">
        <v>1979</v>
      </c>
      <c r="O535">
        <v>71</v>
      </c>
      <c r="P535">
        <v>1</v>
      </c>
    </row>
    <row r="536" spans="14:16" x14ac:dyDescent="0.3">
      <c r="N536">
        <v>1979</v>
      </c>
      <c r="O536">
        <v>103</v>
      </c>
      <c r="P536">
        <v>1</v>
      </c>
    </row>
    <row r="537" spans="14:16" x14ac:dyDescent="0.3">
      <c r="N537">
        <v>1979</v>
      </c>
      <c r="O537">
        <v>815</v>
      </c>
      <c r="P537">
        <v>1</v>
      </c>
    </row>
    <row r="538" spans="14:16" x14ac:dyDescent="0.3">
      <c r="N538">
        <v>1979</v>
      </c>
      <c r="O538">
        <v>65</v>
      </c>
      <c r="P538">
        <v>1</v>
      </c>
    </row>
    <row r="539" spans="14:16" x14ac:dyDescent="0.3">
      <c r="N539">
        <v>1979</v>
      </c>
      <c r="O539">
        <v>71</v>
      </c>
      <c r="P539">
        <v>1</v>
      </c>
    </row>
    <row r="540" spans="14:16" x14ac:dyDescent="0.3">
      <c r="N540">
        <v>1979</v>
      </c>
      <c r="O540">
        <v>902</v>
      </c>
      <c r="P540">
        <v>1</v>
      </c>
    </row>
    <row r="541" spans="14:16" x14ac:dyDescent="0.3">
      <c r="N541">
        <v>1979</v>
      </c>
      <c r="O541">
        <v>507</v>
      </c>
      <c r="P541">
        <v>1</v>
      </c>
    </row>
    <row r="542" spans="14:16" x14ac:dyDescent="0.3">
      <c r="N542">
        <v>1979</v>
      </c>
      <c r="O542">
        <v>129</v>
      </c>
      <c r="P542">
        <v>1</v>
      </c>
    </row>
    <row r="543" spans="14:16" x14ac:dyDescent="0.3">
      <c r="N543">
        <v>1979</v>
      </c>
      <c r="O543">
        <v>129</v>
      </c>
      <c r="P543">
        <v>1</v>
      </c>
    </row>
    <row r="544" spans="14:16" x14ac:dyDescent="0.3">
      <c r="N544">
        <v>1979</v>
      </c>
      <c r="O544">
        <v>200</v>
      </c>
      <c r="P544">
        <v>1</v>
      </c>
    </row>
    <row r="545" spans="14:16" x14ac:dyDescent="0.3">
      <c r="N545">
        <v>1979</v>
      </c>
      <c r="O545">
        <v>200</v>
      </c>
      <c r="P545">
        <v>1</v>
      </c>
    </row>
    <row r="546" spans="14:16" x14ac:dyDescent="0.3">
      <c r="N546">
        <v>1979</v>
      </c>
      <c r="O546">
        <v>200</v>
      </c>
      <c r="P546">
        <v>1</v>
      </c>
    </row>
    <row r="547" spans="14:16" x14ac:dyDescent="0.3">
      <c r="N547">
        <v>1979</v>
      </c>
      <c r="O547">
        <v>200</v>
      </c>
      <c r="P547">
        <v>1</v>
      </c>
    </row>
    <row r="548" spans="14:16" x14ac:dyDescent="0.3">
      <c r="N548">
        <v>1979</v>
      </c>
      <c r="O548">
        <v>100</v>
      </c>
      <c r="P548">
        <v>1</v>
      </c>
    </row>
    <row r="549" spans="14:16" x14ac:dyDescent="0.3">
      <c r="N549">
        <v>1979</v>
      </c>
      <c r="O549">
        <v>100</v>
      </c>
      <c r="P549">
        <v>1</v>
      </c>
    </row>
    <row r="550" spans="14:16" x14ac:dyDescent="0.3">
      <c r="N550">
        <v>1979</v>
      </c>
      <c r="O550">
        <v>210</v>
      </c>
      <c r="P550">
        <v>1</v>
      </c>
    </row>
    <row r="551" spans="14:16" x14ac:dyDescent="0.3">
      <c r="N551">
        <v>1979</v>
      </c>
      <c r="O551">
        <v>210</v>
      </c>
      <c r="P551">
        <v>1</v>
      </c>
    </row>
    <row r="552" spans="14:16" x14ac:dyDescent="0.3">
      <c r="N552">
        <v>1979</v>
      </c>
      <c r="O552">
        <v>60</v>
      </c>
      <c r="P552">
        <v>1</v>
      </c>
    </row>
    <row r="553" spans="14:16" x14ac:dyDescent="0.3">
      <c r="N553">
        <v>1979</v>
      </c>
      <c r="O553">
        <v>150</v>
      </c>
      <c r="P553">
        <v>1</v>
      </c>
    </row>
    <row r="554" spans="14:16" x14ac:dyDescent="0.3">
      <c r="N554">
        <v>1979</v>
      </c>
      <c r="O554">
        <v>150</v>
      </c>
      <c r="P554">
        <v>1</v>
      </c>
    </row>
    <row r="555" spans="14:16" x14ac:dyDescent="0.3">
      <c r="N555">
        <v>1979</v>
      </c>
      <c r="O555">
        <v>150</v>
      </c>
      <c r="P555">
        <v>1</v>
      </c>
    </row>
    <row r="556" spans="14:16" x14ac:dyDescent="0.3">
      <c r="N556">
        <v>1979</v>
      </c>
      <c r="O556">
        <v>68.5</v>
      </c>
      <c r="P556">
        <v>1</v>
      </c>
    </row>
    <row r="557" spans="14:16" x14ac:dyDescent="0.3">
      <c r="N557">
        <v>1979</v>
      </c>
      <c r="O557">
        <v>59</v>
      </c>
      <c r="P557">
        <v>1</v>
      </c>
    </row>
    <row r="558" spans="14:16" x14ac:dyDescent="0.3">
      <c r="N558">
        <v>1979</v>
      </c>
      <c r="O558">
        <v>59</v>
      </c>
      <c r="P558">
        <v>1</v>
      </c>
    </row>
    <row r="559" spans="14:16" x14ac:dyDescent="0.3">
      <c r="N559">
        <v>1979</v>
      </c>
      <c r="O559">
        <v>55</v>
      </c>
      <c r="P559">
        <v>1</v>
      </c>
    </row>
    <row r="560" spans="14:16" x14ac:dyDescent="0.3">
      <c r="N560">
        <v>1979</v>
      </c>
      <c r="O560">
        <v>325</v>
      </c>
      <c r="P560">
        <v>1</v>
      </c>
    </row>
    <row r="561" spans="14:16" x14ac:dyDescent="0.3">
      <c r="N561">
        <v>1979</v>
      </c>
      <c r="O561">
        <v>210</v>
      </c>
      <c r="P561">
        <v>1</v>
      </c>
    </row>
    <row r="562" spans="14:16" x14ac:dyDescent="0.3">
      <c r="N562">
        <v>1979</v>
      </c>
      <c r="O562">
        <v>24</v>
      </c>
      <c r="P562">
        <v>1</v>
      </c>
    </row>
    <row r="563" spans="14:16" x14ac:dyDescent="0.3">
      <c r="N563">
        <v>1979</v>
      </c>
      <c r="O563">
        <v>110</v>
      </c>
      <c r="P563">
        <v>1</v>
      </c>
    </row>
    <row r="564" spans="14:16" x14ac:dyDescent="0.3">
      <c r="N564">
        <v>1979</v>
      </c>
      <c r="O564">
        <v>135</v>
      </c>
      <c r="P564">
        <v>1</v>
      </c>
    </row>
    <row r="565" spans="14:16" x14ac:dyDescent="0.3">
      <c r="N565">
        <v>1979</v>
      </c>
      <c r="O565">
        <v>50</v>
      </c>
      <c r="P565">
        <v>1</v>
      </c>
    </row>
    <row r="566" spans="14:16" x14ac:dyDescent="0.3">
      <c r="N566">
        <v>1979</v>
      </c>
      <c r="O566">
        <v>300</v>
      </c>
      <c r="P566">
        <v>1</v>
      </c>
    </row>
    <row r="567" spans="14:16" x14ac:dyDescent="0.3">
      <c r="N567">
        <v>1979</v>
      </c>
      <c r="O567">
        <v>110</v>
      </c>
      <c r="P567">
        <v>1</v>
      </c>
    </row>
    <row r="568" spans="14:16" x14ac:dyDescent="0.3">
      <c r="N568">
        <v>1979</v>
      </c>
      <c r="O568">
        <v>175</v>
      </c>
      <c r="P568">
        <v>1</v>
      </c>
    </row>
    <row r="569" spans="14:16" x14ac:dyDescent="0.3">
      <c r="N569">
        <v>1979</v>
      </c>
      <c r="O569">
        <v>135</v>
      </c>
      <c r="P569">
        <v>1</v>
      </c>
    </row>
    <row r="570" spans="14:16" x14ac:dyDescent="0.3">
      <c r="N570">
        <v>1979</v>
      </c>
      <c r="O570">
        <v>110</v>
      </c>
      <c r="P570">
        <v>1</v>
      </c>
    </row>
    <row r="571" spans="14:16" x14ac:dyDescent="0.3">
      <c r="N571">
        <v>1979</v>
      </c>
      <c r="O571">
        <v>210</v>
      </c>
      <c r="P571">
        <v>1</v>
      </c>
    </row>
    <row r="572" spans="14:16" x14ac:dyDescent="0.3">
      <c r="N572">
        <v>1979</v>
      </c>
      <c r="O572">
        <v>55</v>
      </c>
      <c r="P572">
        <v>1</v>
      </c>
    </row>
    <row r="573" spans="14:16" x14ac:dyDescent="0.3">
      <c r="N573">
        <v>1979</v>
      </c>
      <c r="O573">
        <v>110</v>
      </c>
      <c r="P573">
        <v>1</v>
      </c>
    </row>
    <row r="574" spans="14:16" x14ac:dyDescent="0.3">
      <c r="N574">
        <v>1979</v>
      </c>
      <c r="O574">
        <v>110</v>
      </c>
      <c r="P574">
        <v>1</v>
      </c>
    </row>
    <row r="575" spans="14:16" x14ac:dyDescent="0.3">
      <c r="N575">
        <v>1979</v>
      </c>
      <c r="O575">
        <v>210</v>
      </c>
      <c r="P575">
        <v>1</v>
      </c>
    </row>
    <row r="576" spans="14:16" x14ac:dyDescent="0.3">
      <c r="N576">
        <v>1979</v>
      </c>
      <c r="O576">
        <v>215</v>
      </c>
      <c r="P576">
        <v>1</v>
      </c>
    </row>
    <row r="577" spans="14:16" x14ac:dyDescent="0.3">
      <c r="N577">
        <v>1979</v>
      </c>
      <c r="O577">
        <v>60</v>
      </c>
      <c r="P577">
        <v>1</v>
      </c>
    </row>
    <row r="578" spans="14:16" x14ac:dyDescent="0.3">
      <c r="N578">
        <v>1979</v>
      </c>
      <c r="O578">
        <v>110</v>
      </c>
      <c r="P578">
        <v>1</v>
      </c>
    </row>
    <row r="579" spans="14:16" x14ac:dyDescent="0.3">
      <c r="N579">
        <v>1979</v>
      </c>
      <c r="O579">
        <v>110</v>
      </c>
      <c r="P579">
        <v>1</v>
      </c>
    </row>
    <row r="580" spans="14:16" x14ac:dyDescent="0.3">
      <c r="N580">
        <v>1979</v>
      </c>
      <c r="O580">
        <v>120</v>
      </c>
      <c r="P580">
        <v>1</v>
      </c>
    </row>
    <row r="581" spans="14:16" x14ac:dyDescent="0.3">
      <c r="N581">
        <v>1979</v>
      </c>
      <c r="O581">
        <v>72</v>
      </c>
      <c r="P581">
        <v>1</v>
      </c>
    </row>
    <row r="582" spans="14:16" x14ac:dyDescent="0.3">
      <c r="N582">
        <v>1979</v>
      </c>
      <c r="O582">
        <v>53</v>
      </c>
      <c r="P582">
        <v>1</v>
      </c>
    </row>
    <row r="583" spans="14:16" x14ac:dyDescent="0.3">
      <c r="N583">
        <v>1979</v>
      </c>
      <c r="O583">
        <v>53</v>
      </c>
      <c r="P583">
        <v>1</v>
      </c>
    </row>
    <row r="584" spans="14:16" x14ac:dyDescent="0.3">
      <c r="N584">
        <v>1979</v>
      </c>
      <c r="O584">
        <v>53</v>
      </c>
      <c r="P584">
        <v>1</v>
      </c>
    </row>
    <row r="585" spans="14:16" x14ac:dyDescent="0.3">
      <c r="N585">
        <v>1979</v>
      </c>
      <c r="O585">
        <v>53</v>
      </c>
      <c r="P585">
        <v>1</v>
      </c>
    </row>
    <row r="586" spans="14:16" x14ac:dyDescent="0.3">
      <c r="N586">
        <v>1980</v>
      </c>
      <c r="O586">
        <v>120</v>
      </c>
      <c r="P586">
        <v>1</v>
      </c>
    </row>
    <row r="587" spans="14:16" x14ac:dyDescent="0.3">
      <c r="N587">
        <v>1980</v>
      </c>
      <c r="O587">
        <v>120</v>
      </c>
      <c r="P587">
        <v>1</v>
      </c>
    </row>
    <row r="588" spans="14:16" x14ac:dyDescent="0.3">
      <c r="N588">
        <v>1980</v>
      </c>
      <c r="O588">
        <v>120</v>
      </c>
      <c r="P588">
        <v>1</v>
      </c>
    </row>
    <row r="589" spans="14:16" x14ac:dyDescent="0.3">
      <c r="N589">
        <v>1980</v>
      </c>
      <c r="O589">
        <v>120</v>
      </c>
      <c r="P589">
        <v>1</v>
      </c>
    </row>
    <row r="590" spans="14:16" x14ac:dyDescent="0.3">
      <c r="N590">
        <v>1980</v>
      </c>
      <c r="O590">
        <v>120</v>
      </c>
      <c r="P590">
        <v>1</v>
      </c>
    </row>
    <row r="591" spans="14:16" x14ac:dyDescent="0.3">
      <c r="N591">
        <v>1980</v>
      </c>
      <c r="O591">
        <v>120</v>
      </c>
      <c r="P591">
        <v>1</v>
      </c>
    </row>
    <row r="592" spans="14:16" x14ac:dyDescent="0.3">
      <c r="N592">
        <v>1980</v>
      </c>
      <c r="O592">
        <v>160</v>
      </c>
      <c r="P592">
        <v>1</v>
      </c>
    </row>
    <row r="593" spans="14:16" x14ac:dyDescent="0.3">
      <c r="N593">
        <v>1980</v>
      </c>
      <c r="O593">
        <v>66</v>
      </c>
      <c r="P593">
        <v>1</v>
      </c>
    </row>
    <row r="594" spans="14:16" x14ac:dyDescent="0.3">
      <c r="N594">
        <v>1980</v>
      </c>
      <c r="O594">
        <v>64</v>
      </c>
      <c r="P594">
        <v>1</v>
      </c>
    </row>
    <row r="595" spans="14:16" x14ac:dyDescent="0.3">
      <c r="N595">
        <v>1980</v>
      </c>
      <c r="O595">
        <v>63</v>
      </c>
      <c r="P595">
        <v>1</v>
      </c>
    </row>
    <row r="596" spans="14:16" x14ac:dyDescent="0.3">
      <c r="N596">
        <v>1980</v>
      </c>
      <c r="O596">
        <v>50</v>
      </c>
      <c r="P596">
        <v>1</v>
      </c>
    </row>
    <row r="597" spans="14:16" x14ac:dyDescent="0.3">
      <c r="N597">
        <v>1980</v>
      </c>
      <c r="O597">
        <v>88</v>
      </c>
      <c r="P597">
        <v>1</v>
      </c>
    </row>
    <row r="598" spans="14:16" x14ac:dyDescent="0.3">
      <c r="N598">
        <v>1980</v>
      </c>
      <c r="O598">
        <v>88</v>
      </c>
      <c r="P598">
        <v>1</v>
      </c>
    </row>
    <row r="599" spans="14:16" x14ac:dyDescent="0.3">
      <c r="N599">
        <v>1980</v>
      </c>
      <c r="O599">
        <v>88</v>
      </c>
      <c r="P599">
        <v>1</v>
      </c>
    </row>
    <row r="600" spans="14:16" x14ac:dyDescent="0.3">
      <c r="N600">
        <v>1980</v>
      </c>
      <c r="O600">
        <v>87</v>
      </c>
      <c r="P600">
        <v>1</v>
      </c>
    </row>
    <row r="601" spans="14:16" x14ac:dyDescent="0.3">
      <c r="N601">
        <v>1980</v>
      </c>
      <c r="O601">
        <v>71</v>
      </c>
      <c r="P601">
        <v>1</v>
      </c>
    </row>
    <row r="602" spans="14:16" x14ac:dyDescent="0.3">
      <c r="N602">
        <v>1980</v>
      </c>
      <c r="O602">
        <v>66</v>
      </c>
      <c r="P602">
        <v>1</v>
      </c>
    </row>
    <row r="603" spans="14:16" x14ac:dyDescent="0.3">
      <c r="N603">
        <v>1980</v>
      </c>
      <c r="O603">
        <v>66</v>
      </c>
      <c r="P603">
        <v>1</v>
      </c>
    </row>
    <row r="604" spans="14:16" x14ac:dyDescent="0.3">
      <c r="N604">
        <v>1980</v>
      </c>
      <c r="O604">
        <v>210</v>
      </c>
      <c r="P604">
        <v>1</v>
      </c>
    </row>
    <row r="605" spans="14:16" x14ac:dyDescent="0.3">
      <c r="N605">
        <v>1980</v>
      </c>
      <c r="O605">
        <v>60</v>
      </c>
      <c r="P605">
        <v>1</v>
      </c>
    </row>
    <row r="606" spans="14:16" x14ac:dyDescent="0.3">
      <c r="N606">
        <v>1980</v>
      </c>
      <c r="O606">
        <v>55</v>
      </c>
      <c r="P606">
        <v>1</v>
      </c>
    </row>
    <row r="607" spans="14:16" x14ac:dyDescent="0.3">
      <c r="N607">
        <v>1980</v>
      </c>
      <c r="O607">
        <v>80</v>
      </c>
      <c r="P607">
        <v>1</v>
      </c>
    </row>
    <row r="608" spans="14:16" x14ac:dyDescent="0.3">
      <c r="N608">
        <v>1980</v>
      </c>
      <c r="O608">
        <v>210</v>
      </c>
      <c r="P608">
        <v>1</v>
      </c>
    </row>
    <row r="609" spans="14:16" x14ac:dyDescent="0.3">
      <c r="N609">
        <v>1980</v>
      </c>
      <c r="O609">
        <v>67</v>
      </c>
      <c r="P609">
        <v>1</v>
      </c>
    </row>
    <row r="610" spans="14:16" x14ac:dyDescent="0.3">
      <c r="N610">
        <v>1980</v>
      </c>
      <c r="O610">
        <v>67</v>
      </c>
      <c r="P610">
        <v>1</v>
      </c>
    </row>
    <row r="611" spans="14:16" x14ac:dyDescent="0.3">
      <c r="N611">
        <v>1980</v>
      </c>
      <c r="O611">
        <v>400</v>
      </c>
      <c r="P611">
        <v>1</v>
      </c>
    </row>
    <row r="612" spans="14:16" x14ac:dyDescent="0.3">
      <c r="N612">
        <v>1980</v>
      </c>
      <c r="O612">
        <v>400</v>
      </c>
      <c r="P612">
        <v>1</v>
      </c>
    </row>
    <row r="613" spans="14:16" x14ac:dyDescent="0.3">
      <c r="N613">
        <v>1980</v>
      </c>
      <c r="O613">
        <v>60</v>
      </c>
      <c r="P613">
        <v>1</v>
      </c>
    </row>
    <row r="614" spans="14:16" x14ac:dyDescent="0.3">
      <c r="N614">
        <v>1980</v>
      </c>
      <c r="O614">
        <v>60</v>
      </c>
      <c r="P614">
        <v>1</v>
      </c>
    </row>
    <row r="615" spans="14:16" x14ac:dyDescent="0.3">
      <c r="N615">
        <v>1980</v>
      </c>
      <c r="O615">
        <v>60</v>
      </c>
      <c r="P615">
        <v>1</v>
      </c>
    </row>
    <row r="616" spans="14:16" x14ac:dyDescent="0.3">
      <c r="N616">
        <v>1980</v>
      </c>
      <c r="O616">
        <v>60</v>
      </c>
      <c r="P616">
        <v>1</v>
      </c>
    </row>
    <row r="617" spans="14:16" x14ac:dyDescent="0.3">
      <c r="N617">
        <v>1980</v>
      </c>
      <c r="O617">
        <v>60</v>
      </c>
      <c r="P617">
        <v>1</v>
      </c>
    </row>
    <row r="618" spans="14:16" x14ac:dyDescent="0.3">
      <c r="N618">
        <v>1980</v>
      </c>
      <c r="O618">
        <v>60</v>
      </c>
      <c r="P618">
        <v>1</v>
      </c>
    </row>
    <row r="619" spans="14:16" x14ac:dyDescent="0.3">
      <c r="N619">
        <v>1980</v>
      </c>
      <c r="O619">
        <v>50</v>
      </c>
      <c r="P619">
        <v>1</v>
      </c>
    </row>
    <row r="620" spans="14:16" x14ac:dyDescent="0.3">
      <c r="N620">
        <v>1980</v>
      </c>
      <c r="O620">
        <v>50</v>
      </c>
      <c r="P620">
        <v>1</v>
      </c>
    </row>
    <row r="621" spans="14:16" x14ac:dyDescent="0.3">
      <c r="N621">
        <v>1980</v>
      </c>
      <c r="O621">
        <v>50</v>
      </c>
      <c r="P621">
        <v>1</v>
      </c>
    </row>
    <row r="622" spans="14:16" x14ac:dyDescent="0.3">
      <c r="N622">
        <v>1980</v>
      </c>
      <c r="O622">
        <v>50</v>
      </c>
      <c r="P622">
        <v>1</v>
      </c>
    </row>
    <row r="623" spans="14:16" x14ac:dyDescent="0.3">
      <c r="N623">
        <v>1980</v>
      </c>
      <c r="O623">
        <v>50</v>
      </c>
      <c r="P623">
        <v>1</v>
      </c>
    </row>
    <row r="624" spans="14:16" x14ac:dyDescent="0.3">
      <c r="N624">
        <v>1980</v>
      </c>
      <c r="O624">
        <v>50</v>
      </c>
      <c r="P624">
        <v>1</v>
      </c>
    </row>
    <row r="625" spans="14:16" x14ac:dyDescent="0.3">
      <c r="N625">
        <v>1980</v>
      </c>
      <c r="O625">
        <v>50</v>
      </c>
      <c r="P625">
        <v>1</v>
      </c>
    </row>
    <row r="626" spans="14:16" x14ac:dyDescent="0.3">
      <c r="N626">
        <v>1980</v>
      </c>
      <c r="O626">
        <v>50</v>
      </c>
      <c r="P626">
        <v>1</v>
      </c>
    </row>
    <row r="627" spans="14:16" x14ac:dyDescent="0.3">
      <c r="N627">
        <v>1980</v>
      </c>
      <c r="O627">
        <v>60.5</v>
      </c>
      <c r="P627">
        <v>1</v>
      </c>
    </row>
    <row r="628" spans="14:16" x14ac:dyDescent="0.3">
      <c r="N628">
        <v>1980</v>
      </c>
      <c r="O628">
        <v>60.5</v>
      </c>
      <c r="P628">
        <v>1</v>
      </c>
    </row>
    <row r="629" spans="14:16" x14ac:dyDescent="0.3">
      <c r="N629">
        <v>1980</v>
      </c>
      <c r="O629">
        <v>60.5</v>
      </c>
      <c r="P629">
        <v>1</v>
      </c>
    </row>
    <row r="630" spans="14:16" x14ac:dyDescent="0.3">
      <c r="N630">
        <v>1980</v>
      </c>
      <c r="O630">
        <v>100</v>
      </c>
      <c r="P630">
        <v>1</v>
      </c>
    </row>
    <row r="631" spans="14:16" x14ac:dyDescent="0.3">
      <c r="N631">
        <v>1980</v>
      </c>
      <c r="O631">
        <v>100</v>
      </c>
      <c r="P631">
        <v>1</v>
      </c>
    </row>
    <row r="632" spans="14:16" x14ac:dyDescent="0.3">
      <c r="N632">
        <v>1980</v>
      </c>
      <c r="O632">
        <v>210</v>
      </c>
      <c r="P632">
        <v>1</v>
      </c>
    </row>
    <row r="633" spans="14:16" x14ac:dyDescent="0.3">
      <c r="N633">
        <v>1980</v>
      </c>
      <c r="O633">
        <v>90</v>
      </c>
      <c r="P633">
        <v>1</v>
      </c>
    </row>
    <row r="634" spans="14:16" x14ac:dyDescent="0.3">
      <c r="N634">
        <v>1980</v>
      </c>
      <c r="O634">
        <v>90</v>
      </c>
      <c r="P634">
        <v>1</v>
      </c>
    </row>
    <row r="635" spans="14:16" x14ac:dyDescent="0.3">
      <c r="N635">
        <v>1980</v>
      </c>
      <c r="O635">
        <v>90</v>
      </c>
      <c r="P635">
        <v>1</v>
      </c>
    </row>
    <row r="636" spans="14:16" x14ac:dyDescent="0.3">
      <c r="N636">
        <v>1980</v>
      </c>
      <c r="O636">
        <v>270</v>
      </c>
      <c r="P636">
        <v>1</v>
      </c>
    </row>
    <row r="637" spans="14:16" x14ac:dyDescent="0.3">
      <c r="N637">
        <v>1980</v>
      </c>
      <c r="O637">
        <v>80</v>
      </c>
      <c r="P637">
        <v>1</v>
      </c>
    </row>
    <row r="638" spans="14:16" x14ac:dyDescent="0.3">
      <c r="N638">
        <v>1980</v>
      </c>
      <c r="O638">
        <v>80</v>
      </c>
      <c r="P638">
        <v>1</v>
      </c>
    </row>
    <row r="639" spans="14:16" x14ac:dyDescent="0.3">
      <c r="N639">
        <v>1980</v>
      </c>
      <c r="O639">
        <v>90</v>
      </c>
      <c r="P639">
        <v>1</v>
      </c>
    </row>
    <row r="640" spans="14:16" x14ac:dyDescent="0.3">
      <c r="N640">
        <v>1980</v>
      </c>
      <c r="O640">
        <v>90</v>
      </c>
      <c r="P640">
        <v>1</v>
      </c>
    </row>
    <row r="641" spans="14:16" x14ac:dyDescent="0.3">
      <c r="N641">
        <v>1980</v>
      </c>
      <c r="O641">
        <v>90</v>
      </c>
      <c r="P641">
        <v>1</v>
      </c>
    </row>
    <row r="642" spans="14:16" x14ac:dyDescent="0.3">
      <c r="N642">
        <v>1980</v>
      </c>
      <c r="O642">
        <v>50</v>
      </c>
      <c r="P642">
        <v>1</v>
      </c>
    </row>
    <row r="643" spans="14:16" x14ac:dyDescent="0.3">
      <c r="N643">
        <v>1980</v>
      </c>
      <c r="O643">
        <v>50</v>
      </c>
      <c r="P643">
        <v>1</v>
      </c>
    </row>
    <row r="644" spans="14:16" x14ac:dyDescent="0.3">
      <c r="N644">
        <v>1980</v>
      </c>
      <c r="O644">
        <v>60</v>
      </c>
      <c r="P644">
        <v>1</v>
      </c>
    </row>
    <row r="645" spans="14:16" x14ac:dyDescent="0.3">
      <c r="N645">
        <v>1980</v>
      </c>
      <c r="O645">
        <v>50</v>
      </c>
      <c r="P645">
        <v>1</v>
      </c>
    </row>
    <row r="646" spans="14:16" x14ac:dyDescent="0.3">
      <c r="N646">
        <v>1980</v>
      </c>
      <c r="O646">
        <v>50</v>
      </c>
      <c r="P646">
        <v>1</v>
      </c>
    </row>
    <row r="647" spans="14:16" x14ac:dyDescent="0.3">
      <c r="N647">
        <v>1980</v>
      </c>
      <c r="O647">
        <v>1200</v>
      </c>
      <c r="P647">
        <v>1</v>
      </c>
    </row>
    <row r="648" spans="14:16" x14ac:dyDescent="0.3">
      <c r="N648">
        <v>1980</v>
      </c>
      <c r="O648">
        <v>80</v>
      </c>
      <c r="P648">
        <v>1</v>
      </c>
    </row>
    <row r="649" spans="14:16" x14ac:dyDescent="0.3">
      <c r="N649">
        <v>1980</v>
      </c>
      <c r="O649">
        <v>135</v>
      </c>
      <c r="P649">
        <v>1</v>
      </c>
    </row>
    <row r="650" spans="14:16" x14ac:dyDescent="0.3">
      <c r="N650">
        <v>1980</v>
      </c>
      <c r="O650">
        <v>135</v>
      </c>
      <c r="P650">
        <v>1</v>
      </c>
    </row>
    <row r="651" spans="14:16" x14ac:dyDescent="0.3">
      <c r="N651">
        <v>1980</v>
      </c>
      <c r="O651">
        <v>97</v>
      </c>
      <c r="P651">
        <v>1</v>
      </c>
    </row>
    <row r="652" spans="14:16" x14ac:dyDescent="0.3">
      <c r="N652">
        <v>1980</v>
      </c>
      <c r="O652">
        <v>97</v>
      </c>
      <c r="P652">
        <v>1</v>
      </c>
    </row>
    <row r="653" spans="14:16" x14ac:dyDescent="0.3">
      <c r="N653">
        <v>1980</v>
      </c>
      <c r="O653">
        <v>100</v>
      </c>
      <c r="P653">
        <v>1</v>
      </c>
    </row>
    <row r="654" spans="14:16" x14ac:dyDescent="0.3">
      <c r="N654">
        <v>1980</v>
      </c>
      <c r="O654">
        <v>110</v>
      </c>
      <c r="P654">
        <v>1</v>
      </c>
    </row>
    <row r="655" spans="14:16" x14ac:dyDescent="0.3">
      <c r="N655">
        <v>1980</v>
      </c>
      <c r="O655">
        <v>210</v>
      </c>
      <c r="P655">
        <v>1</v>
      </c>
    </row>
    <row r="656" spans="14:16" x14ac:dyDescent="0.3">
      <c r="N656">
        <v>1980</v>
      </c>
      <c r="O656">
        <v>110</v>
      </c>
      <c r="P656">
        <v>1</v>
      </c>
    </row>
    <row r="657" spans="14:16" x14ac:dyDescent="0.3">
      <c r="N657">
        <v>1980</v>
      </c>
      <c r="O657">
        <v>800</v>
      </c>
      <c r="P657">
        <v>1</v>
      </c>
    </row>
    <row r="658" spans="14:16" x14ac:dyDescent="0.3">
      <c r="N658">
        <v>1980</v>
      </c>
      <c r="O658">
        <v>110</v>
      </c>
      <c r="P658">
        <v>1</v>
      </c>
    </row>
    <row r="659" spans="14:16" x14ac:dyDescent="0.3">
      <c r="N659">
        <v>1980</v>
      </c>
      <c r="O659">
        <v>110</v>
      </c>
      <c r="P659">
        <v>1</v>
      </c>
    </row>
    <row r="660" spans="14:16" x14ac:dyDescent="0.3">
      <c r="N660">
        <v>1980</v>
      </c>
      <c r="O660">
        <v>215</v>
      </c>
      <c r="P660">
        <v>1</v>
      </c>
    </row>
    <row r="661" spans="14:16" x14ac:dyDescent="0.3">
      <c r="N661">
        <v>1980</v>
      </c>
      <c r="O661">
        <v>110</v>
      </c>
      <c r="P661">
        <v>1</v>
      </c>
    </row>
    <row r="662" spans="14:16" x14ac:dyDescent="0.3">
      <c r="N662">
        <v>1980</v>
      </c>
      <c r="O662">
        <v>120</v>
      </c>
      <c r="P662">
        <v>1</v>
      </c>
    </row>
    <row r="663" spans="14:16" x14ac:dyDescent="0.3">
      <c r="N663">
        <v>1980</v>
      </c>
      <c r="O663">
        <v>660</v>
      </c>
      <c r="P663">
        <v>1</v>
      </c>
    </row>
    <row r="664" spans="14:16" x14ac:dyDescent="0.3">
      <c r="N664">
        <v>1980</v>
      </c>
      <c r="O664">
        <v>76</v>
      </c>
      <c r="P664">
        <v>1</v>
      </c>
    </row>
    <row r="665" spans="14:16" x14ac:dyDescent="0.3">
      <c r="N665">
        <v>1980</v>
      </c>
      <c r="O665">
        <v>76</v>
      </c>
      <c r="P665">
        <v>1</v>
      </c>
    </row>
    <row r="666" spans="14:16" x14ac:dyDescent="0.3">
      <c r="N666">
        <v>1980</v>
      </c>
      <c r="O666">
        <v>76</v>
      </c>
      <c r="P666">
        <v>1</v>
      </c>
    </row>
    <row r="667" spans="14:16" x14ac:dyDescent="0.3">
      <c r="N667">
        <v>1980</v>
      </c>
      <c r="O667">
        <v>510</v>
      </c>
      <c r="P667">
        <v>1</v>
      </c>
    </row>
    <row r="668" spans="14:16" x14ac:dyDescent="0.3">
      <c r="N668">
        <v>1981</v>
      </c>
      <c r="O668">
        <v>75</v>
      </c>
      <c r="P668">
        <v>1</v>
      </c>
    </row>
    <row r="669" spans="14:16" x14ac:dyDescent="0.3">
      <c r="N669">
        <v>1981</v>
      </c>
      <c r="O669">
        <v>75</v>
      </c>
      <c r="P669">
        <v>1</v>
      </c>
    </row>
    <row r="670" spans="14:16" x14ac:dyDescent="0.3">
      <c r="N670">
        <v>1981</v>
      </c>
      <c r="O670">
        <v>75</v>
      </c>
      <c r="P670">
        <v>1</v>
      </c>
    </row>
    <row r="671" spans="14:16" x14ac:dyDescent="0.3">
      <c r="N671">
        <v>1981</v>
      </c>
      <c r="O671">
        <v>75</v>
      </c>
      <c r="P671">
        <v>1</v>
      </c>
    </row>
    <row r="672" spans="14:16" x14ac:dyDescent="0.3">
      <c r="N672">
        <v>1981</v>
      </c>
      <c r="O672">
        <v>300</v>
      </c>
      <c r="P672">
        <v>1</v>
      </c>
    </row>
    <row r="673" spans="14:16" x14ac:dyDescent="0.3">
      <c r="N673">
        <v>1981</v>
      </c>
      <c r="O673">
        <v>659</v>
      </c>
      <c r="P673">
        <v>1</v>
      </c>
    </row>
    <row r="674" spans="14:16" x14ac:dyDescent="0.3">
      <c r="N674">
        <v>1981</v>
      </c>
      <c r="O674">
        <v>129</v>
      </c>
      <c r="P674">
        <v>1</v>
      </c>
    </row>
    <row r="675" spans="14:16" x14ac:dyDescent="0.3">
      <c r="N675">
        <v>1981</v>
      </c>
      <c r="O675">
        <v>89</v>
      </c>
      <c r="P675">
        <v>1</v>
      </c>
    </row>
    <row r="676" spans="14:16" x14ac:dyDescent="0.3">
      <c r="N676">
        <v>1981</v>
      </c>
      <c r="O676">
        <v>89</v>
      </c>
      <c r="P676">
        <v>1</v>
      </c>
    </row>
    <row r="677" spans="14:16" x14ac:dyDescent="0.3">
      <c r="N677">
        <v>1981</v>
      </c>
      <c r="O677">
        <v>540</v>
      </c>
      <c r="P677">
        <v>1</v>
      </c>
    </row>
    <row r="678" spans="14:16" x14ac:dyDescent="0.3">
      <c r="N678">
        <v>1981</v>
      </c>
      <c r="O678">
        <v>71</v>
      </c>
      <c r="P678">
        <v>1</v>
      </c>
    </row>
    <row r="679" spans="14:16" x14ac:dyDescent="0.3">
      <c r="N679">
        <v>1981</v>
      </c>
      <c r="O679">
        <v>85</v>
      </c>
      <c r="P679">
        <v>1</v>
      </c>
    </row>
    <row r="680" spans="14:16" x14ac:dyDescent="0.3">
      <c r="N680">
        <v>1981</v>
      </c>
      <c r="O680">
        <v>85</v>
      </c>
      <c r="P680">
        <v>1</v>
      </c>
    </row>
    <row r="681" spans="14:16" x14ac:dyDescent="0.3">
      <c r="N681">
        <v>1981</v>
      </c>
      <c r="O681">
        <v>85</v>
      </c>
      <c r="P681">
        <v>1</v>
      </c>
    </row>
    <row r="682" spans="14:16" x14ac:dyDescent="0.3">
      <c r="N682">
        <v>1981</v>
      </c>
      <c r="O682">
        <v>65</v>
      </c>
      <c r="P682">
        <v>1</v>
      </c>
    </row>
    <row r="683" spans="14:16" x14ac:dyDescent="0.3">
      <c r="N683">
        <v>1981</v>
      </c>
      <c r="O683">
        <v>65</v>
      </c>
      <c r="P683">
        <v>1</v>
      </c>
    </row>
    <row r="684" spans="14:16" x14ac:dyDescent="0.3">
      <c r="N684">
        <v>1981</v>
      </c>
      <c r="O684">
        <v>65</v>
      </c>
      <c r="P684">
        <v>1</v>
      </c>
    </row>
    <row r="685" spans="14:16" x14ac:dyDescent="0.3">
      <c r="N685">
        <v>1981</v>
      </c>
      <c r="O685">
        <v>400</v>
      </c>
      <c r="P685">
        <v>1</v>
      </c>
    </row>
    <row r="686" spans="14:16" x14ac:dyDescent="0.3">
      <c r="N686">
        <v>1981</v>
      </c>
      <c r="O686">
        <v>400</v>
      </c>
      <c r="P686">
        <v>1</v>
      </c>
    </row>
    <row r="687" spans="14:16" x14ac:dyDescent="0.3">
      <c r="N687">
        <v>1981</v>
      </c>
      <c r="O687">
        <v>400</v>
      </c>
      <c r="P687">
        <v>1</v>
      </c>
    </row>
    <row r="688" spans="14:16" x14ac:dyDescent="0.3">
      <c r="N688">
        <v>1981</v>
      </c>
      <c r="O688">
        <v>80</v>
      </c>
      <c r="P688">
        <v>1</v>
      </c>
    </row>
    <row r="689" spans="14:16" x14ac:dyDescent="0.3">
      <c r="N689">
        <v>1981</v>
      </c>
      <c r="O689">
        <v>400</v>
      </c>
      <c r="P689">
        <v>1</v>
      </c>
    </row>
    <row r="690" spans="14:16" x14ac:dyDescent="0.3">
      <c r="N690">
        <v>1981</v>
      </c>
      <c r="O690">
        <v>50</v>
      </c>
      <c r="P690">
        <v>1</v>
      </c>
    </row>
    <row r="691" spans="14:16" x14ac:dyDescent="0.3">
      <c r="N691">
        <v>1981</v>
      </c>
      <c r="O691">
        <v>50</v>
      </c>
      <c r="P691">
        <v>1</v>
      </c>
    </row>
    <row r="692" spans="14:16" x14ac:dyDescent="0.3">
      <c r="N692">
        <v>1981</v>
      </c>
      <c r="O692">
        <v>50</v>
      </c>
      <c r="P692">
        <v>1</v>
      </c>
    </row>
    <row r="693" spans="14:16" x14ac:dyDescent="0.3">
      <c r="N693">
        <v>1981</v>
      </c>
      <c r="O693">
        <v>50</v>
      </c>
      <c r="P693">
        <v>1</v>
      </c>
    </row>
    <row r="694" spans="14:16" x14ac:dyDescent="0.3">
      <c r="N694">
        <v>1981</v>
      </c>
      <c r="O694">
        <v>50</v>
      </c>
      <c r="P694">
        <v>1</v>
      </c>
    </row>
    <row r="695" spans="14:16" x14ac:dyDescent="0.3">
      <c r="N695">
        <v>1981</v>
      </c>
      <c r="O695">
        <v>50</v>
      </c>
      <c r="P695">
        <v>1</v>
      </c>
    </row>
    <row r="696" spans="14:16" x14ac:dyDescent="0.3">
      <c r="N696">
        <v>1981</v>
      </c>
      <c r="O696">
        <v>50</v>
      </c>
      <c r="P696">
        <v>1</v>
      </c>
    </row>
    <row r="697" spans="14:16" x14ac:dyDescent="0.3">
      <c r="N697">
        <v>1981</v>
      </c>
      <c r="O697">
        <v>50</v>
      </c>
      <c r="P697">
        <v>1</v>
      </c>
    </row>
    <row r="698" spans="14:16" x14ac:dyDescent="0.3">
      <c r="N698">
        <v>1981</v>
      </c>
      <c r="O698">
        <v>60.5</v>
      </c>
      <c r="P698">
        <v>1</v>
      </c>
    </row>
    <row r="699" spans="14:16" x14ac:dyDescent="0.3">
      <c r="N699">
        <v>1981</v>
      </c>
      <c r="O699">
        <v>75</v>
      </c>
      <c r="P699">
        <v>1</v>
      </c>
    </row>
    <row r="700" spans="14:16" x14ac:dyDescent="0.3">
      <c r="N700">
        <v>1981</v>
      </c>
      <c r="O700">
        <v>60</v>
      </c>
      <c r="P700">
        <v>1</v>
      </c>
    </row>
    <row r="701" spans="14:16" x14ac:dyDescent="0.3">
      <c r="N701">
        <v>1981</v>
      </c>
      <c r="O701">
        <v>60</v>
      </c>
      <c r="P701">
        <v>1</v>
      </c>
    </row>
    <row r="702" spans="14:16" x14ac:dyDescent="0.3">
      <c r="N702">
        <v>1981</v>
      </c>
      <c r="O702">
        <v>60</v>
      </c>
      <c r="P702">
        <v>1</v>
      </c>
    </row>
    <row r="703" spans="14:16" x14ac:dyDescent="0.3">
      <c r="N703">
        <v>1981</v>
      </c>
      <c r="O703">
        <v>60</v>
      </c>
      <c r="P703">
        <v>1</v>
      </c>
    </row>
    <row r="704" spans="14:16" x14ac:dyDescent="0.3">
      <c r="N704">
        <v>1981</v>
      </c>
      <c r="O704">
        <v>60</v>
      </c>
      <c r="P704">
        <v>1</v>
      </c>
    </row>
    <row r="705" spans="14:16" x14ac:dyDescent="0.3">
      <c r="N705">
        <v>1981</v>
      </c>
      <c r="O705">
        <v>60</v>
      </c>
      <c r="P705">
        <v>1</v>
      </c>
    </row>
    <row r="706" spans="14:16" x14ac:dyDescent="0.3">
      <c r="N706">
        <v>1981</v>
      </c>
      <c r="O706">
        <v>210</v>
      </c>
      <c r="P706">
        <v>1</v>
      </c>
    </row>
    <row r="707" spans="14:16" x14ac:dyDescent="0.3">
      <c r="N707">
        <v>1981</v>
      </c>
      <c r="O707">
        <v>325</v>
      </c>
      <c r="P707">
        <v>1</v>
      </c>
    </row>
    <row r="708" spans="14:16" x14ac:dyDescent="0.3">
      <c r="N708">
        <v>1981</v>
      </c>
      <c r="O708">
        <v>164</v>
      </c>
      <c r="P708">
        <v>1</v>
      </c>
    </row>
    <row r="709" spans="14:16" x14ac:dyDescent="0.3">
      <c r="N709">
        <v>1981</v>
      </c>
      <c r="O709">
        <v>25</v>
      </c>
      <c r="P709">
        <v>1</v>
      </c>
    </row>
    <row r="710" spans="14:16" x14ac:dyDescent="0.3">
      <c r="N710">
        <v>1981</v>
      </c>
      <c r="O710">
        <v>33</v>
      </c>
      <c r="P710">
        <v>1</v>
      </c>
    </row>
    <row r="711" spans="14:16" x14ac:dyDescent="0.3">
      <c r="N711">
        <v>1981</v>
      </c>
      <c r="O711">
        <v>32.57</v>
      </c>
      <c r="P711">
        <v>1</v>
      </c>
    </row>
    <row r="712" spans="14:16" x14ac:dyDescent="0.3">
      <c r="N712">
        <v>1981</v>
      </c>
      <c r="O712">
        <v>115</v>
      </c>
      <c r="P712">
        <v>1</v>
      </c>
    </row>
    <row r="713" spans="14:16" x14ac:dyDescent="0.3">
      <c r="N713">
        <v>1981</v>
      </c>
      <c r="O713">
        <v>80</v>
      </c>
      <c r="P713">
        <v>1</v>
      </c>
    </row>
    <row r="714" spans="14:16" x14ac:dyDescent="0.3">
      <c r="N714">
        <v>1981</v>
      </c>
      <c r="O714">
        <v>80</v>
      </c>
      <c r="P714">
        <v>1</v>
      </c>
    </row>
    <row r="715" spans="14:16" x14ac:dyDescent="0.3">
      <c r="N715">
        <v>1981</v>
      </c>
      <c r="O715">
        <v>135</v>
      </c>
      <c r="P715">
        <v>1</v>
      </c>
    </row>
    <row r="716" spans="14:16" x14ac:dyDescent="0.3">
      <c r="N716">
        <v>1981</v>
      </c>
      <c r="O716">
        <v>800</v>
      </c>
      <c r="P716">
        <v>1</v>
      </c>
    </row>
    <row r="717" spans="14:16" x14ac:dyDescent="0.3">
      <c r="N717">
        <v>1981</v>
      </c>
      <c r="O717">
        <v>110</v>
      </c>
      <c r="P717">
        <v>1</v>
      </c>
    </row>
    <row r="718" spans="14:16" x14ac:dyDescent="0.3">
      <c r="N718">
        <v>1981</v>
      </c>
      <c r="O718">
        <v>110</v>
      </c>
      <c r="P718">
        <v>1</v>
      </c>
    </row>
    <row r="719" spans="14:16" x14ac:dyDescent="0.3">
      <c r="N719">
        <v>1981</v>
      </c>
      <c r="O719">
        <v>215</v>
      </c>
      <c r="P719">
        <v>1</v>
      </c>
    </row>
    <row r="720" spans="14:16" x14ac:dyDescent="0.3">
      <c r="N720">
        <v>1981</v>
      </c>
      <c r="O720">
        <v>72</v>
      </c>
      <c r="P720">
        <v>1</v>
      </c>
    </row>
    <row r="721" spans="14:16" x14ac:dyDescent="0.3">
      <c r="N721">
        <v>1982</v>
      </c>
      <c r="O721">
        <v>168</v>
      </c>
      <c r="P721">
        <v>1</v>
      </c>
    </row>
    <row r="722" spans="14:16" x14ac:dyDescent="0.3">
      <c r="N722">
        <v>1982</v>
      </c>
      <c r="O722">
        <v>120</v>
      </c>
      <c r="P722">
        <v>1</v>
      </c>
    </row>
    <row r="723" spans="14:16" x14ac:dyDescent="0.3">
      <c r="N723">
        <v>1982</v>
      </c>
      <c r="O723">
        <v>120</v>
      </c>
      <c r="P723">
        <v>1</v>
      </c>
    </row>
    <row r="724" spans="14:16" x14ac:dyDescent="0.3">
      <c r="N724">
        <v>1982</v>
      </c>
      <c r="O724">
        <v>120</v>
      </c>
      <c r="P724">
        <v>1</v>
      </c>
    </row>
    <row r="725" spans="14:16" x14ac:dyDescent="0.3">
      <c r="N725">
        <v>1982</v>
      </c>
      <c r="O725">
        <v>120</v>
      </c>
      <c r="P725">
        <v>1</v>
      </c>
    </row>
    <row r="726" spans="14:16" x14ac:dyDescent="0.3">
      <c r="N726">
        <v>1982</v>
      </c>
      <c r="O726">
        <v>75</v>
      </c>
      <c r="P726">
        <v>1</v>
      </c>
    </row>
    <row r="727" spans="14:16" x14ac:dyDescent="0.3">
      <c r="N727">
        <v>1982</v>
      </c>
      <c r="O727">
        <v>75</v>
      </c>
      <c r="P727">
        <v>1</v>
      </c>
    </row>
    <row r="728" spans="14:16" x14ac:dyDescent="0.3">
      <c r="N728">
        <v>1982</v>
      </c>
      <c r="O728">
        <v>75</v>
      </c>
      <c r="P728">
        <v>1</v>
      </c>
    </row>
    <row r="729" spans="14:16" x14ac:dyDescent="0.3">
      <c r="N729">
        <v>1982</v>
      </c>
      <c r="O729">
        <v>75</v>
      </c>
      <c r="P729">
        <v>1</v>
      </c>
    </row>
    <row r="730" spans="14:16" x14ac:dyDescent="0.3">
      <c r="N730">
        <v>1982</v>
      </c>
      <c r="O730">
        <v>75</v>
      </c>
      <c r="P730">
        <v>1</v>
      </c>
    </row>
    <row r="731" spans="14:16" x14ac:dyDescent="0.3">
      <c r="N731">
        <v>1982</v>
      </c>
      <c r="O731">
        <v>75</v>
      </c>
      <c r="P731">
        <v>1</v>
      </c>
    </row>
    <row r="732" spans="14:16" x14ac:dyDescent="0.3">
      <c r="N732">
        <v>1982</v>
      </c>
      <c r="O732">
        <v>63</v>
      </c>
      <c r="P732">
        <v>1</v>
      </c>
    </row>
    <row r="733" spans="14:16" x14ac:dyDescent="0.3">
      <c r="N733">
        <v>1982</v>
      </c>
      <c r="O733">
        <v>63</v>
      </c>
      <c r="P733">
        <v>1</v>
      </c>
    </row>
    <row r="734" spans="14:16" x14ac:dyDescent="0.3">
      <c r="N734">
        <v>1982</v>
      </c>
      <c r="O734">
        <v>63</v>
      </c>
      <c r="P734">
        <v>1</v>
      </c>
    </row>
    <row r="735" spans="14:16" x14ac:dyDescent="0.3">
      <c r="N735">
        <v>1982</v>
      </c>
      <c r="O735">
        <v>63</v>
      </c>
      <c r="P735">
        <v>1</v>
      </c>
    </row>
    <row r="736" spans="14:16" x14ac:dyDescent="0.3">
      <c r="N736">
        <v>1982</v>
      </c>
      <c r="O736">
        <v>400</v>
      </c>
      <c r="P736">
        <v>1</v>
      </c>
    </row>
    <row r="737" spans="14:16" x14ac:dyDescent="0.3">
      <c r="N737">
        <v>1982</v>
      </c>
      <c r="O737">
        <v>400</v>
      </c>
      <c r="P737">
        <v>1</v>
      </c>
    </row>
    <row r="738" spans="14:16" x14ac:dyDescent="0.3">
      <c r="N738">
        <v>1982</v>
      </c>
      <c r="O738">
        <v>87</v>
      </c>
      <c r="P738">
        <v>1</v>
      </c>
    </row>
    <row r="739" spans="14:16" x14ac:dyDescent="0.3">
      <c r="N739">
        <v>1982</v>
      </c>
      <c r="O739">
        <v>87</v>
      </c>
      <c r="P739">
        <v>1</v>
      </c>
    </row>
    <row r="740" spans="14:16" x14ac:dyDescent="0.3">
      <c r="N740">
        <v>1982</v>
      </c>
      <c r="O740">
        <v>162</v>
      </c>
      <c r="P740">
        <v>1</v>
      </c>
    </row>
    <row r="741" spans="14:16" x14ac:dyDescent="0.3">
      <c r="N741">
        <v>1982</v>
      </c>
      <c r="O741">
        <v>162</v>
      </c>
      <c r="P741">
        <v>1</v>
      </c>
    </row>
    <row r="742" spans="14:16" x14ac:dyDescent="0.3">
      <c r="N742">
        <v>1982</v>
      </c>
      <c r="O742">
        <v>162</v>
      </c>
      <c r="P742">
        <v>1</v>
      </c>
    </row>
    <row r="743" spans="14:16" x14ac:dyDescent="0.3">
      <c r="N743">
        <v>1982</v>
      </c>
      <c r="O743">
        <v>142</v>
      </c>
      <c r="P743">
        <v>1</v>
      </c>
    </row>
    <row r="744" spans="14:16" x14ac:dyDescent="0.3">
      <c r="N744">
        <v>1982</v>
      </c>
      <c r="O744">
        <v>142</v>
      </c>
      <c r="P744">
        <v>1</v>
      </c>
    </row>
    <row r="745" spans="14:16" x14ac:dyDescent="0.3">
      <c r="N745">
        <v>1982</v>
      </c>
      <c r="O745">
        <v>142</v>
      </c>
      <c r="P745">
        <v>1</v>
      </c>
    </row>
    <row r="746" spans="14:16" x14ac:dyDescent="0.3">
      <c r="N746">
        <v>1982</v>
      </c>
      <c r="O746">
        <v>142</v>
      </c>
      <c r="P746">
        <v>1</v>
      </c>
    </row>
    <row r="747" spans="14:16" x14ac:dyDescent="0.3">
      <c r="N747">
        <v>1982</v>
      </c>
      <c r="O747">
        <v>400</v>
      </c>
      <c r="P747">
        <v>1</v>
      </c>
    </row>
    <row r="748" spans="14:16" x14ac:dyDescent="0.3">
      <c r="N748">
        <v>1982</v>
      </c>
      <c r="O748">
        <v>121</v>
      </c>
      <c r="P748">
        <v>1</v>
      </c>
    </row>
    <row r="749" spans="14:16" x14ac:dyDescent="0.3">
      <c r="N749">
        <v>1982</v>
      </c>
      <c r="O749">
        <v>121</v>
      </c>
      <c r="P749">
        <v>1</v>
      </c>
    </row>
    <row r="750" spans="14:16" x14ac:dyDescent="0.3">
      <c r="N750">
        <v>1982</v>
      </c>
      <c r="O750">
        <v>121</v>
      </c>
      <c r="P750">
        <v>1</v>
      </c>
    </row>
    <row r="751" spans="14:16" x14ac:dyDescent="0.3">
      <c r="N751">
        <v>1982</v>
      </c>
      <c r="O751">
        <v>121</v>
      </c>
      <c r="P751">
        <v>1</v>
      </c>
    </row>
    <row r="752" spans="14:16" x14ac:dyDescent="0.3">
      <c r="N752">
        <v>1982</v>
      </c>
      <c r="O752">
        <v>121</v>
      </c>
      <c r="P752">
        <v>1</v>
      </c>
    </row>
    <row r="753" spans="14:16" x14ac:dyDescent="0.3">
      <c r="N753">
        <v>1982</v>
      </c>
      <c r="O753">
        <v>121</v>
      </c>
      <c r="P753">
        <v>1</v>
      </c>
    </row>
    <row r="754" spans="14:16" x14ac:dyDescent="0.3">
      <c r="N754">
        <v>1982</v>
      </c>
      <c r="O754">
        <v>121</v>
      </c>
      <c r="P754">
        <v>1</v>
      </c>
    </row>
    <row r="755" spans="14:16" x14ac:dyDescent="0.3">
      <c r="N755">
        <v>1982</v>
      </c>
      <c r="O755">
        <v>121</v>
      </c>
      <c r="P755">
        <v>1</v>
      </c>
    </row>
    <row r="756" spans="14:16" x14ac:dyDescent="0.3">
      <c r="N756">
        <v>1982</v>
      </c>
      <c r="O756">
        <v>121</v>
      </c>
      <c r="P756">
        <v>1</v>
      </c>
    </row>
    <row r="757" spans="14:16" x14ac:dyDescent="0.3">
      <c r="N757">
        <v>1982</v>
      </c>
      <c r="O757">
        <v>121</v>
      </c>
      <c r="P757">
        <v>1</v>
      </c>
    </row>
    <row r="758" spans="14:16" x14ac:dyDescent="0.3">
      <c r="N758">
        <v>1982</v>
      </c>
      <c r="O758">
        <v>68.5</v>
      </c>
      <c r="P758">
        <v>1</v>
      </c>
    </row>
    <row r="759" spans="14:16" x14ac:dyDescent="0.3">
      <c r="N759">
        <v>1982</v>
      </c>
      <c r="O759">
        <v>68.5</v>
      </c>
      <c r="P759">
        <v>1</v>
      </c>
    </row>
    <row r="760" spans="14:16" x14ac:dyDescent="0.3">
      <c r="N760">
        <v>1982</v>
      </c>
      <c r="O760">
        <v>68.5</v>
      </c>
      <c r="P760">
        <v>1</v>
      </c>
    </row>
    <row r="761" spans="14:16" x14ac:dyDescent="0.3">
      <c r="N761">
        <v>1982</v>
      </c>
      <c r="O761">
        <v>68.5</v>
      </c>
      <c r="P761">
        <v>1</v>
      </c>
    </row>
    <row r="762" spans="14:16" x14ac:dyDescent="0.3">
      <c r="N762">
        <v>1982</v>
      </c>
      <c r="O762">
        <v>68.5</v>
      </c>
      <c r="P762">
        <v>1</v>
      </c>
    </row>
    <row r="763" spans="14:16" x14ac:dyDescent="0.3">
      <c r="N763">
        <v>1982</v>
      </c>
      <c r="O763">
        <v>68.5</v>
      </c>
      <c r="P763">
        <v>1</v>
      </c>
    </row>
    <row r="764" spans="14:16" x14ac:dyDescent="0.3">
      <c r="N764">
        <v>1982</v>
      </c>
      <c r="O764">
        <v>68.5</v>
      </c>
      <c r="P764">
        <v>1</v>
      </c>
    </row>
    <row r="765" spans="14:16" x14ac:dyDescent="0.3">
      <c r="N765">
        <v>1982</v>
      </c>
      <c r="O765">
        <v>67</v>
      </c>
      <c r="P765">
        <v>1</v>
      </c>
    </row>
    <row r="766" spans="14:16" x14ac:dyDescent="0.3">
      <c r="N766">
        <v>1982</v>
      </c>
      <c r="O766">
        <v>67</v>
      </c>
      <c r="P766">
        <v>1</v>
      </c>
    </row>
    <row r="767" spans="14:16" x14ac:dyDescent="0.3">
      <c r="N767">
        <v>1982</v>
      </c>
      <c r="O767">
        <v>67</v>
      </c>
      <c r="P767">
        <v>1</v>
      </c>
    </row>
    <row r="768" spans="14:16" x14ac:dyDescent="0.3">
      <c r="N768">
        <v>1982</v>
      </c>
      <c r="O768">
        <v>67</v>
      </c>
      <c r="P768">
        <v>1</v>
      </c>
    </row>
    <row r="769" spans="14:16" x14ac:dyDescent="0.3">
      <c r="N769">
        <v>1982</v>
      </c>
      <c r="O769">
        <v>67</v>
      </c>
      <c r="P769">
        <v>1</v>
      </c>
    </row>
    <row r="770" spans="14:16" x14ac:dyDescent="0.3">
      <c r="N770">
        <v>1982</v>
      </c>
      <c r="O770">
        <v>67</v>
      </c>
      <c r="P770">
        <v>1</v>
      </c>
    </row>
    <row r="771" spans="14:16" x14ac:dyDescent="0.3">
      <c r="N771">
        <v>1982</v>
      </c>
      <c r="O771">
        <v>67</v>
      </c>
      <c r="P771">
        <v>1</v>
      </c>
    </row>
    <row r="772" spans="14:16" x14ac:dyDescent="0.3">
      <c r="N772">
        <v>1982</v>
      </c>
      <c r="O772">
        <v>67</v>
      </c>
      <c r="P772">
        <v>1</v>
      </c>
    </row>
    <row r="773" spans="14:16" x14ac:dyDescent="0.3">
      <c r="N773">
        <v>1982</v>
      </c>
      <c r="O773">
        <v>75</v>
      </c>
      <c r="P773">
        <v>1</v>
      </c>
    </row>
    <row r="774" spans="14:16" x14ac:dyDescent="0.3">
      <c r="N774">
        <v>1982</v>
      </c>
      <c r="O774">
        <v>60</v>
      </c>
      <c r="P774">
        <v>1</v>
      </c>
    </row>
    <row r="775" spans="14:16" x14ac:dyDescent="0.3">
      <c r="N775">
        <v>1982</v>
      </c>
      <c r="O775">
        <v>60</v>
      </c>
      <c r="P775">
        <v>1</v>
      </c>
    </row>
    <row r="776" spans="14:16" x14ac:dyDescent="0.3">
      <c r="N776">
        <v>1982</v>
      </c>
      <c r="O776">
        <v>50</v>
      </c>
      <c r="P776">
        <v>1</v>
      </c>
    </row>
    <row r="777" spans="14:16" x14ac:dyDescent="0.3">
      <c r="N777">
        <v>1982</v>
      </c>
      <c r="O777">
        <v>50</v>
      </c>
      <c r="P777">
        <v>1</v>
      </c>
    </row>
    <row r="778" spans="14:16" x14ac:dyDescent="0.3">
      <c r="N778">
        <v>1982</v>
      </c>
      <c r="O778">
        <v>50</v>
      </c>
      <c r="P778">
        <v>1</v>
      </c>
    </row>
    <row r="779" spans="14:16" x14ac:dyDescent="0.3">
      <c r="N779">
        <v>1982</v>
      </c>
      <c r="O779">
        <v>65</v>
      </c>
      <c r="P779">
        <v>1</v>
      </c>
    </row>
    <row r="780" spans="14:16" x14ac:dyDescent="0.3">
      <c r="N780">
        <v>1982</v>
      </c>
      <c r="O780">
        <v>60</v>
      </c>
      <c r="P780">
        <v>1</v>
      </c>
    </row>
    <row r="781" spans="14:16" x14ac:dyDescent="0.3">
      <c r="N781">
        <v>1982</v>
      </c>
      <c r="O781">
        <v>24</v>
      </c>
      <c r="P781">
        <v>1</v>
      </c>
    </row>
    <row r="782" spans="14:16" x14ac:dyDescent="0.3">
      <c r="N782">
        <v>1982</v>
      </c>
      <c r="O782">
        <v>24</v>
      </c>
      <c r="P782">
        <v>1</v>
      </c>
    </row>
    <row r="783" spans="14:16" x14ac:dyDescent="0.3">
      <c r="N783">
        <v>1982</v>
      </c>
      <c r="O783">
        <v>110</v>
      </c>
      <c r="P783">
        <v>1</v>
      </c>
    </row>
    <row r="784" spans="14:16" x14ac:dyDescent="0.3">
      <c r="N784">
        <v>1982</v>
      </c>
      <c r="O784">
        <v>80</v>
      </c>
      <c r="P784">
        <v>1</v>
      </c>
    </row>
    <row r="785" spans="14:16" x14ac:dyDescent="0.3">
      <c r="N785">
        <v>1982</v>
      </c>
      <c r="O785">
        <v>100</v>
      </c>
      <c r="P785">
        <v>1</v>
      </c>
    </row>
    <row r="786" spans="14:16" x14ac:dyDescent="0.3">
      <c r="N786">
        <v>1982</v>
      </c>
      <c r="O786">
        <v>110</v>
      </c>
      <c r="P786">
        <v>1</v>
      </c>
    </row>
    <row r="787" spans="14:16" x14ac:dyDescent="0.3">
      <c r="N787">
        <v>1982</v>
      </c>
      <c r="O787">
        <v>110</v>
      </c>
      <c r="P787">
        <v>1</v>
      </c>
    </row>
    <row r="788" spans="14:16" x14ac:dyDescent="0.3">
      <c r="N788">
        <v>1982</v>
      </c>
      <c r="O788">
        <v>110</v>
      </c>
      <c r="P788">
        <v>1</v>
      </c>
    </row>
    <row r="789" spans="14:16" x14ac:dyDescent="0.3">
      <c r="N789">
        <v>1982</v>
      </c>
      <c r="O789">
        <v>110</v>
      </c>
      <c r="P789">
        <v>1</v>
      </c>
    </row>
    <row r="790" spans="14:16" x14ac:dyDescent="0.3">
      <c r="N790">
        <v>1982</v>
      </c>
      <c r="O790">
        <v>80</v>
      </c>
      <c r="P790">
        <v>1</v>
      </c>
    </row>
    <row r="791" spans="14:16" x14ac:dyDescent="0.3">
      <c r="N791">
        <v>1982</v>
      </c>
      <c r="O791">
        <v>215</v>
      </c>
      <c r="P791">
        <v>1</v>
      </c>
    </row>
    <row r="792" spans="14:16" x14ac:dyDescent="0.3">
      <c r="N792">
        <v>1982</v>
      </c>
      <c r="O792">
        <v>110</v>
      </c>
      <c r="P792">
        <v>1</v>
      </c>
    </row>
    <row r="793" spans="14:16" x14ac:dyDescent="0.3">
      <c r="N793">
        <v>1982</v>
      </c>
      <c r="O793">
        <v>110</v>
      </c>
      <c r="P793">
        <v>1</v>
      </c>
    </row>
    <row r="794" spans="14:16" x14ac:dyDescent="0.3">
      <c r="N794">
        <v>1982</v>
      </c>
      <c r="O794">
        <v>80</v>
      </c>
      <c r="P794">
        <v>1</v>
      </c>
    </row>
    <row r="795" spans="14:16" x14ac:dyDescent="0.3">
      <c r="N795">
        <v>1982</v>
      </c>
      <c r="O795">
        <v>135</v>
      </c>
      <c r="P795">
        <v>1</v>
      </c>
    </row>
    <row r="796" spans="14:16" x14ac:dyDescent="0.3">
      <c r="N796">
        <v>1982</v>
      </c>
      <c r="O796">
        <v>250</v>
      </c>
      <c r="P796">
        <v>1</v>
      </c>
    </row>
    <row r="797" spans="14:16" x14ac:dyDescent="0.3">
      <c r="N797">
        <v>1983</v>
      </c>
      <c r="O797">
        <v>168</v>
      </c>
      <c r="P797">
        <v>1</v>
      </c>
    </row>
    <row r="798" spans="14:16" x14ac:dyDescent="0.3">
      <c r="N798">
        <v>1983</v>
      </c>
      <c r="O798">
        <v>150</v>
      </c>
      <c r="P798">
        <v>1</v>
      </c>
    </row>
    <row r="799" spans="14:16" x14ac:dyDescent="0.3">
      <c r="N799">
        <v>1983</v>
      </c>
      <c r="O799">
        <v>150</v>
      </c>
      <c r="P799">
        <v>1</v>
      </c>
    </row>
    <row r="800" spans="14:16" x14ac:dyDescent="0.3">
      <c r="N800">
        <v>1983</v>
      </c>
      <c r="O800">
        <v>150</v>
      </c>
      <c r="P800">
        <v>1</v>
      </c>
    </row>
    <row r="801" spans="14:16" x14ac:dyDescent="0.3">
      <c r="N801">
        <v>1983</v>
      </c>
      <c r="O801">
        <v>63</v>
      </c>
      <c r="P801">
        <v>1</v>
      </c>
    </row>
    <row r="802" spans="14:16" x14ac:dyDescent="0.3">
      <c r="N802">
        <v>1983</v>
      </c>
      <c r="O802">
        <v>57</v>
      </c>
      <c r="P802">
        <v>1</v>
      </c>
    </row>
    <row r="803" spans="14:16" x14ac:dyDescent="0.3">
      <c r="N803">
        <v>1983</v>
      </c>
      <c r="O803">
        <v>52</v>
      </c>
      <c r="P803">
        <v>1</v>
      </c>
    </row>
    <row r="804" spans="14:16" x14ac:dyDescent="0.3">
      <c r="N804">
        <v>1983</v>
      </c>
      <c r="O804">
        <v>51</v>
      </c>
      <c r="P804">
        <v>1</v>
      </c>
    </row>
    <row r="805" spans="14:16" x14ac:dyDescent="0.3">
      <c r="N805">
        <v>1983</v>
      </c>
      <c r="O805">
        <v>70</v>
      </c>
      <c r="P805">
        <v>1</v>
      </c>
    </row>
    <row r="806" spans="14:16" x14ac:dyDescent="0.3">
      <c r="N806">
        <v>1983</v>
      </c>
      <c r="O806">
        <v>75</v>
      </c>
      <c r="P806">
        <v>1</v>
      </c>
    </row>
    <row r="807" spans="14:16" x14ac:dyDescent="0.3">
      <c r="N807">
        <v>1983</v>
      </c>
      <c r="O807">
        <v>75</v>
      </c>
      <c r="P807">
        <v>1</v>
      </c>
    </row>
    <row r="808" spans="14:16" x14ac:dyDescent="0.3">
      <c r="N808">
        <v>1983</v>
      </c>
      <c r="O808">
        <v>75</v>
      </c>
      <c r="P808">
        <v>1</v>
      </c>
    </row>
    <row r="809" spans="14:16" x14ac:dyDescent="0.3">
      <c r="N809">
        <v>1983</v>
      </c>
      <c r="O809">
        <v>75</v>
      </c>
      <c r="P809">
        <v>1</v>
      </c>
    </row>
    <row r="810" spans="14:16" x14ac:dyDescent="0.3">
      <c r="N810">
        <v>1983</v>
      </c>
      <c r="O810">
        <v>75</v>
      </c>
      <c r="P810">
        <v>1</v>
      </c>
    </row>
    <row r="811" spans="14:16" x14ac:dyDescent="0.3">
      <c r="N811">
        <v>1983</v>
      </c>
      <c r="O811">
        <v>75</v>
      </c>
      <c r="P811">
        <v>1</v>
      </c>
    </row>
    <row r="812" spans="14:16" x14ac:dyDescent="0.3">
      <c r="N812">
        <v>1983</v>
      </c>
      <c r="O812">
        <v>200</v>
      </c>
      <c r="P812">
        <v>1</v>
      </c>
    </row>
    <row r="813" spans="14:16" x14ac:dyDescent="0.3">
      <c r="N813">
        <v>1983</v>
      </c>
      <c r="O813">
        <v>300</v>
      </c>
      <c r="P813">
        <v>1</v>
      </c>
    </row>
    <row r="814" spans="14:16" x14ac:dyDescent="0.3">
      <c r="N814">
        <v>1983</v>
      </c>
      <c r="O814">
        <v>300</v>
      </c>
      <c r="P814">
        <v>1</v>
      </c>
    </row>
    <row r="815" spans="14:16" x14ac:dyDescent="0.3">
      <c r="N815">
        <v>1983</v>
      </c>
      <c r="O815">
        <v>300</v>
      </c>
      <c r="P815">
        <v>1</v>
      </c>
    </row>
    <row r="816" spans="14:16" x14ac:dyDescent="0.3">
      <c r="N816">
        <v>1983</v>
      </c>
      <c r="O816">
        <v>300</v>
      </c>
      <c r="P816">
        <v>1</v>
      </c>
    </row>
    <row r="817" spans="14:16" x14ac:dyDescent="0.3">
      <c r="N817">
        <v>1983</v>
      </c>
      <c r="O817">
        <v>210</v>
      </c>
      <c r="P817">
        <v>1</v>
      </c>
    </row>
    <row r="818" spans="14:16" x14ac:dyDescent="0.3">
      <c r="N818">
        <v>1983</v>
      </c>
      <c r="O818">
        <v>50</v>
      </c>
      <c r="P818">
        <v>1</v>
      </c>
    </row>
    <row r="819" spans="14:16" x14ac:dyDescent="0.3">
      <c r="N819">
        <v>1983</v>
      </c>
      <c r="O819">
        <v>50</v>
      </c>
      <c r="P819">
        <v>1</v>
      </c>
    </row>
    <row r="820" spans="14:16" x14ac:dyDescent="0.3">
      <c r="N820">
        <v>1983</v>
      </c>
      <c r="O820">
        <v>50</v>
      </c>
      <c r="P820">
        <v>1</v>
      </c>
    </row>
    <row r="821" spans="14:16" x14ac:dyDescent="0.3">
      <c r="N821">
        <v>1983</v>
      </c>
      <c r="O821">
        <v>50</v>
      </c>
      <c r="P821">
        <v>1</v>
      </c>
    </row>
    <row r="822" spans="14:16" x14ac:dyDescent="0.3">
      <c r="N822">
        <v>1983</v>
      </c>
      <c r="O822">
        <v>50</v>
      </c>
      <c r="P822">
        <v>1</v>
      </c>
    </row>
    <row r="823" spans="14:16" x14ac:dyDescent="0.3">
      <c r="N823">
        <v>1983</v>
      </c>
      <c r="O823">
        <v>50</v>
      </c>
      <c r="P823">
        <v>1</v>
      </c>
    </row>
    <row r="824" spans="14:16" x14ac:dyDescent="0.3">
      <c r="N824">
        <v>1983</v>
      </c>
      <c r="O824">
        <v>50</v>
      </c>
      <c r="P824">
        <v>1</v>
      </c>
    </row>
    <row r="825" spans="14:16" x14ac:dyDescent="0.3">
      <c r="N825">
        <v>1983</v>
      </c>
      <c r="O825">
        <v>50</v>
      </c>
      <c r="P825">
        <v>1</v>
      </c>
    </row>
    <row r="826" spans="14:16" x14ac:dyDescent="0.3">
      <c r="N826">
        <v>1983</v>
      </c>
      <c r="O826">
        <v>50</v>
      </c>
      <c r="P826">
        <v>1</v>
      </c>
    </row>
    <row r="827" spans="14:16" x14ac:dyDescent="0.3">
      <c r="N827">
        <v>1983</v>
      </c>
      <c r="O827">
        <v>50</v>
      </c>
      <c r="P827">
        <v>1</v>
      </c>
    </row>
    <row r="828" spans="14:16" x14ac:dyDescent="0.3">
      <c r="N828">
        <v>1983</v>
      </c>
      <c r="O828">
        <v>50</v>
      </c>
      <c r="P828">
        <v>1</v>
      </c>
    </row>
    <row r="829" spans="14:16" x14ac:dyDescent="0.3">
      <c r="N829">
        <v>1983</v>
      </c>
      <c r="O829">
        <v>50</v>
      </c>
      <c r="P829">
        <v>1</v>
      </c>
    </row>
    <row r="830" spans="14:16" x14ac:dyDescent="0.3">
      <c r="N830">
        <v>1983</v>
      </c>
      <c r="O830">
        <v>59</v>
      </c>
      <c r="P830">
        <v>1</v>
      </c>
    </row>
    <row r="831" spans="14:16" x14ac:dyDescent="0.3">
      <c r="N831">
        <v>1983</v>
      </c>
      <c r="O831">
        <v>50</v>
      </c>
      <c r="P831">
        <v>1</v>
      </c>
    </row>
    <row r="832" spans="14:16" x14ac:dyDescent="0.3">
      <c r="N832">
        <v>1983</v>
      </c>
      <c r="O832">
        <v>50</v>
      </c>
      <c r="P832">
        <v>1</v>
      </c>
    </row>
    <row r="833" spans="14:16" x14ac:dyDescent="0.3">
      <c r="N833">
        <v>1983</v>
      </c>
      <c r="O833">
        <v>50</v>
      </c>
      <c r="P833">
        <v>1</v>
      </c>
    </row>
    <row r="834" spans="14:16" x14ac:dyDescent="0.3">
      <c r="N834">
        <v>1983</v>
      </c>
      <c r="O834">
        <v>50</v>
      </c>
      <c r="P834">
        <v>1</v>
      </c>
    </row>
    <row r="835" spans="14:16" x14ac:dyDescent="0.3">
      <c r="N835">
        <v>1983</v>
      </c>
      <c r="O835">
        <v>50</v>
      </c>
      <c r="P835">
        <v>1</v>
      </c>
    </row>
    <row r="836" spans="14:16" x14ac:dyDescent="0.3">
      <c r="N836">
        <v>1983</v>
      </c>
      <c r="O836">
        <v>50</v>
      </c>
      <c r="P836">
        <v>1</v>
      </c>
    </row>
    <row r="837" spans="14:16" x14ac:dyDescent="0.3">
      <c r="N837">
        <v>1983</v>
      </c>
      <c r="O837">
        <v>50</v>
      </c>
      <c r="P837">
        <v>1</v>
      </c>
    </row>
    <row r="838" spans="14:16" x14ac:dyDescent="0.3">
      <c r="N838">
        <v>1983</v>
      </c>
      <c r="O838">
        <v>68.5</v>
      </c>
      <c r="P838">
        <v>1</v>
      </c>
    </row>
    <row r="839" spans="14:16" x14ac:dyDescent="0.3">
      <c r="N839">
        <v>1983</v>
      </c>
      <c r="O839">
        <v>35</v>
      </c>
      <c r="P839">
        <v>1</v>
      </c>
    </row>
    <row r="840" spans="14:16" x14ac:dyDescent="0.3">
      <c r="N840">
        <v>1983</v>
      </c>
      <c r="O840">
        <v>54</v>
      </c>
      <c r="P840">
        <v>1</v>
      </c>
    </row>
    <row r="841" spans="14:16" x14ac:dyDescent="0.3">
      <c r="N841">
        <v>1983</v>
      </c>
      <c r="O841">
        <v>180</v>
      </c>
      <c r="P841">
        <v>1</v>
      </c>
    </row>
    <row r="842" spans="14:16" x14ac:dyDescent="0.3">
      <c r="N842">
        <v>1983</v>
      </c>
      <c r="O842">
        <v>180</v>
      </c>
      <c r="P842">
        <v>1</v>
      </c>
    </row>
    <row r="843" spans="14:16" x14ac:dyDescent="0.3">
      <c r="N843">
        <v>1983</v>
      </c>
      <c r="O843">
        <v>105</v>
      </c>
      <c r="P843">
        <v>1</v>
      </c>
    </row>
    <row r="844" spans="14:16" x14ac:dyDescent="0.3">
      <c r="N844">
        <v>1983</v>
      </c>
      <c r="O844">
        <v>50</v>
      </c>
      <c r="P844">
        <v>1</v>
      </c>
    </row>
    <row r="845" spans="14:16" x14ac:dyDescent="0.3">
      <c r="N845">
        <v>1983</v>
      </c>
      <c r="O845">
        <v>60</v>
      </c>
      <c r="P845">
        <v>1</v>
      </c>
    </row>
    <row r="846" spans="14:16" x14ac:dyDescent="0.3">
      <c r="N846">
        <v>1983</v>
      </c>
      <c r="O846">
        <v>110</v>
      </c>
      <c r="P846">
        <v>1</v>
      </c>
    </row>
    <row r="847" spans="14:16" x14ac:dyDescent="0.3">
      <c r="N847">
        <v>1983</v>
      </c>
      <c r="O847">
        <v>60</v>
      </c>
      <c r="P847">
        <v>1</v>
      </c>
    </row>
    <row r="848" spans="14:16" x14ac:dyDescent="0.3">
      <c r="N848">
        <v>1983</v>
      </c>
      <c r="O848">
        <v>80</v>
      </c>
      <c r="P848">
        <v>1</v>
      </c>
    </row>
    <row r="849" spans="14:16" x14ac:dyDescent="0.3">
      <c r="N849">
        <v>1983</v>
      </c>
      <c r="O849">
        <v>135</v>
      </c>
      <c r="P849">
        <v>1</v>
      </c>
    </row>
    <row r="850" spans="14:16" x14ac:dyDescent="0.3">
      <c r="N850">
        <v>1983</v>
      </c>
      <c r="O850">
        <v>55</v>
      </c>
      <c r="P850">
        <v>1</v>
      </c>
    </row>
    <row r="851" spans="14:16" x14ac:dyDescent="0.3">
      <c r="N851">
        <v>1983</v>
      </c>
      <c r="O851">
        <v>303</v>
      </c>
      <c r="P851">
        <v>1</v>
      </c>
    </row>
    <row r="852" spans="14:16" x14ac:dyDescent="0.3">
      <c r="N852">
        <v>1983</v>
      </c>
      <c r="O852">
        <v>303</v>
      </c>
      <c r="P852">
        <v>1</v>
      </c>
    </row>
    <row r="853" spans="14:16" x14ac:dyDescent="0.3">
      <c r="N853">
        <v>1983</v>
      </c>
      <c r="O853">
        <v>303</v>
      </c>
      <c r="P853">
        <v>1</v>
      </c>
    </row>
    <row r="854" spans="14:16" x14ac:dyDescent="0.3">
      <c r="N854">
        <v>1983</v>
      </c>
      <c r="O854">
        <v>303</v>
      </c>
      <c r="P854">
        <v>1</v>
      </c>
    </row>
    <row r="855" spans="14:16" x14ac:dyDescent="0.3">
      <c r="N855">
        <v>1983</v>
      </c>
      <c r="O855">
        <v>178</v>
      </c>
      <c r="P855">
        <v>1</v>
      </c>
    </row>
    <row r="856" spans="14:16" x14ac:dyDescent="0.3">
      <c r="N856">
        <v>1983</v>
      </c>
      <c r="O856">
        <v>135</v>
      </c>
      <c r="P856">
        <v>1</v>
      </c>
    </row>
    <row r="857" spans="14:16" x14ac:dyDescent="0.3">
      <c r="N857">
        <v>1984</v>
      </c>
      <c r="O857">
        <v>168</v>
      </c>
      <c r="P857">
        <v>1</v>
      </c>
    </row>
    <row r="858" spans="14:16" x14ac:dyDescent="0.3">
      <c r="N858">
        <v>1984</v>
      </c>
      <c r="O858">
        <v>150</v>
      </c>
      <c r="P858">
        <v>1</v>
      </c>
    </row>
    <row r="859" spans="14:16" x14ac:dyDescent="0.3">
      <c r="N859">
        <v>1984</v>
      </c>
      <c r="O859">
        <v>150</v>
      </c>
      <c r="P859">
        <v>1</v>
      </c>
    </row>
    <row r="860" spans="14:16" x14ac:dyDescent="0.3">
      <c r="N860">
        <v>1984</v>
      </c>
      <c r="O860">
        <v>150</v>
      </c>
      <c r="P860">
        <v>1</v>
      </c>
    </row>
    <row r="861" spans="14:16" x14ac:dyDescent="0.3">
      <c r="N861">
        <v>1984</v>
      </c>
      <c r="O861">
        <v>150</v>
      </c>
      <c r="P861">
        <v>1</v>
      </c>
    </row>
    <row r="862" spans="14:16" x14ac:dyDescent="0.3">
      <c r="N862">
        <v>1984</v>
      </c>
      <c r="O862">
        <v>129</v>
      </c>
      <c r="P862">
        <v>1</v>
      </c>
    </row>
    <row r="863" spans="14:16" x14ac:dyDescent="0.3">
      <c r="N863">
        <v>1984</v>
      </c>
      <c r="O863">
        <v>129</v>
      </c>
      <c r="P863">
        <v>1</v>
      </c>
    </row>
    <row r="864" spans="14:16" x14ac:dyDescent="0.3">
      <c r="N864">
        <v>1984</v>
      </c>
      <c r="O864">
        <v>93</v>
      </c>
      <c r="P864">
        <v>1</v>
      </c>
    </row>
    <row r="865" spans="14:16" x14ac:dyDescent="0.3">
      <c r="N865">
        <v>1984</v>
      </c>
      <c r="O865">
        <v>102</v>
      </c>
      <c r="P865">
        <v>1</v>
      </c>
    </row>
    <row r="866" spans="14:16" x14ac:dyDescent="0.3">
      <c r="N866">
        <v>1984</v>
      </c>
      <c r="O866">
        <v>200</v>
      </c>
      <c r="P866">
        <v>1</v>
      </c>
    </row>
    <row r="867" spans="14:16" x14ac:dyDescent="0.3">
      <c r="N867">
        <v>1984</v>
      </c>
      <c r="O867">
        <v>200</v>
      </c>
      <c r="P867">
        <v>1</v>
      </c>
    </row>
    <row r="868" spans="14:16" x14ac:dyDescent="0.3">
      <c r="N868">
        <v>1984</v>
      </c>
      <c r="O868">
        <v>138</v>
      </c>
      <c r="P868">
        <v>1</v>
      </c>
    </row>
    <row r="869" spans="14:16" x14ac:dyDescent="0.3">
      <c r="N869">
        <v>1984</v>
      </c>
      <c r="O869">
        <v>210</v>
      </c>
      <c r="P869">
        <v>1</v>
      </c>
    </row>
    <row r="870" spans="14:16" x14ac:dyDescent="0.3">
      <c r="N870">
        <v>1984</v>
      </c>
      <c r="O870">
        <v>300</v>
      </c>
      <c r="P870">
        <v>1</v>
      </c>
    </row>
    <row r="871" spans="14:16" x14ac:dyDescent="0.3">
      <c r="N871">
        <v>1984</v>
      </c>
      <c r="O871">
        <v>300</v>
      </c>
      <c r="P871">
        <v>1</v>
      </c>
    </row>
    <row r="872" spans="14:16" x14ac:dyDescent="0.3">
      <c r="N872">
        <v>1984</v>
      </c>
      <c r="O872">
        <v>300</v>
      </c>
      <c r="P872">
        <v>1</v>
      </c>
    </row>
    <row r="873" spans="14:16" x14ac:dyDescent="0.3">
      <c r="N873">
        <v>1984</v>
      </c>
      <c r="O873">
        <v>300</v>
      </c>
      <c r="P873">
        <v>1</v>
      </c>
    </row>
    <row r="874" spans="14:16" x14ac:dyDescent="0.3">
      <c r="N874">
        <v>1984</v>
      </c>
      <c r="O874">
        <v>80</v>
      </c>
      <c r="P874">
        <v>1</v>
      </c>
    </row>
    <row r="875" spans="14:16" x14ac:dyDescent="0.3">
      <c r="N875">
        <v>1984</v>
      </c>
      <c r="O875">
        <v>80</v>
      </c>
      <c r="P875">
        <v>1</v>
      </c>
    </row>
    <row r="876" spans="14:16" x14ac:dyDescent="0.3">
      <c r="N876">
        <v>1984</v>
      </c>
      <c r="O876">
        <v>80</v>
      </c>
      <c r="P876">
        <v>1</v>
      </c>
    </row>
    <row r="877" spans="14:16" x14ac:dyDescent="0.3">
      <c r="N877">
        <v>1984</v>
      </c>
      <c r="O877">
        <v>210</v>
      </c>
      <c r="P877">
        <v>1</v>
      </c>
    </row>
    <row r="878" spans="14:16" x14ac:dyDescent="0.3">
      <c r="N878">
        <v>1984</v>
      </c>
      <c r="O878">
        <v>210</v>
      </c>
      <c r="P878">
        <v>1</v>
      </c>
    </row>
    <row r="879" spans="14:16" x14ac:dyDescent="0.3">
      <c r="N879">
        <v>1984</v>
      </c>
      <c r="O879">
        <v>112</v>
      </c>
      <c r="P879">
        <v>1</v>
      </c>
    </row>
    <row r="880" spans="14:16" x14ac:dyDescent="0.3">
      <c r="N880">
        <v>1984</v>
      </c>
      <c r="O880">
        <v>42</v>
      </c>
      <c r="P880">
        <v>1</v>
      </c>
    </row>
    <row r="881" spans="14:16" x14ac:dyDescent="0.3">
      <c r="N881">
        <v>1984</v>
      </c>
      <c r="O881">
        <v>37</v>
      </c>
      <c r="P881">
        <v>1</v>
      </c>
    </row>
    <row r="882" spans="14:16" x14ac:dyDescent="0.3">
      <c r="N882">
        <v>1984</v>
      </c>
      <c r="O882">
        <v>20</v>
      </c>
      <c r="P882">
        <v>1</v>
      </c>
    </row>
    <row r="883" spans="14:16" x14ac:dyDescent="0.3">
      <c r="N883">
        <v>1984</v>
      </c>
      <c r="O883">
        <v>60</v>
      </c>
      <c r="P883">
        <v>1</v>
      </c>
    </row>
    <row r="884" spans="14:16" x14ac:dyDescent="0.3">
      <c r="N884">
        <v>1984</v>
      </c>
      <c r="O884">
        <v>135</v>
      </c>
      <c r="P884">
        <v>1</v>
      </c>
    </row>
    <row r="885" spans="14:16" x14ac:dyDescent="0.3">
      <c r="N885">
        <v>1984</v>
      </c>
      <c r="O885">
        <v>135</v>
      </c>
      <c r="P885">
        <v>1</v>
      </c>
    </row>
    <row r="886" spans="14:16" x14ac:dyDescent="0.3">
      <c r="N886">
        <v>1984</v>
      </c>
      <c r="O886">
        <v>100</v>
      </c>
      <c r="P886">
        <v>1</v>
      </c>
    </row>
    <row r="887" spans="14:16" x14ac:dyDescent="0.3">
      <c r="N887">
        <v>1984</v>
      </c>
      <c r="O887">
        <v>80</v>
      </c>
      <c r="P887">
        <v>1</v>
      </c>
    </row>
    <row r="888" spans="14:16" x14ac:dyDescent="0.3">
      <c r="N888">
        <v>1984</v>
      </c>
      <c r="O888">
        <v>210</v>
      </c>
      <c r="P888">
        <v>1</v>
      </c>
    </row>
    <row r="889" spans="14:16" x14ac:dyDescent="0.3">
      <c r="N889">
        <v>1984</v>
      </c>
      <c r="O889">
        <v>215</v>
      </c>
      <c r="P889">
        <v>1</v>
      </c>
    </row>
    <row r="890" spans="14:16" x14ac:dyDescent="0.3">
      <c r="N890">
        <v>1984</v>
      </c>
      <c r="O890">
        <v>140</v>
      </c>
      <c r="P890">
        <v>1</v>
      </c>
    </row>
    <row r="891" spans="14:16" x14ac:dyDescent="0.3">
      <c r="N891">
        <v>1984</v>
      </c>
      <c r="O891">
        <v>110</v>
      </c>
      <c r="P891">
        <v>1</v>
      </c>
    </row>
    <row r="892" spans="14:16" x14ac:dyDescent="0.3">
      <c r="N892">
        <v>1984</v>
      </c>
      <c r="O892">
        <v>250</v>
      </c>
      <c r="P892">
        <v>1</v>
      </c>
    </row>
    <row r="893" spans="14:16" x14ac:dyDescent="0.3">
      <c r="N893">
        <v>1985</v>
      </c>
      <c r="O893">
        <v>150</v>
      </c>
      <c r="P893">
        <v>1</v>
      </c>
    </row>
    <row r="894" spans="14:16" x14ac:dyDescent="0.3">
      <c r="N894">
        <v>1985</v>
      </c>
      <c r="O894">
        <v>150</v>
      </c>
      <c r="P894">
        <v>1</v>
      </c>
    </row>
    <row r="895" spans="14:16" x14ac:dyDescent="0.3">
      <c r="N895">
        <v>1985</v>
      </c>
      <c r="O895">
        <v>110</v>
      </c>
      <c r="P895">
        <v>1</v>
      </c>
    </row>
    <row r="896" spans="14:16" x14ac:dyDescent="0.3">
      <c r="N896">
        <v>1985</v>
      </c>
      <c r="O896">
        <v>220</v>
      </c>
      <c r="P896">
        <v>1</v>
      </c>
    </row>
    <row r="897" spans="14:16" x14ac:dyDescent="0.3">
      <c r="N897">
        <v>1985</v>
      </c>
      <c r="O897">
        <v>220</v>
      </c>
      <c r="P897">
        <v>1</v>
      </c>
    </row>
    <row r="898" spans="14:16" x14ac:dyDescent="0.3">
      <c r="N898">
        <v>1985</v>
      </c>
      <c r="O898">
        <v>220</v>
      </c>
      <c r="P898">
        <v>1</v>
      </c>
    </row>
    <row r="899" spans="14:16" x14ac:dyDescent="0.3">
      <c r="N899">
        <v>1985</v>
      </c>
      <c r="O899">
        <v>220</v>
      </c>
      <c r="P899">
        <v>1</v>
      </c>
    </row>
    <row r="900" spans="14:16" x14ac:dyDescent="0.3">
      <c r="N900">
        <v>1985</v>
      </c>
      <c r="O900">
        <v>220</v>
      </c>
      <c r="P900">
        <v>1</v>
      </c>
    </row>
    <row r="901" spans="14:16" x14ac:dyDescent="0.3">
      <c r="N901">
        <v>1985</v>
      </c>
      <c r="O901">
        <v>220</v>
      </c>
      <c r="P901">
        <v>1</v>
      </c>
    </row>
    <row r="902" spans="14:16" x14ac:dyDescent="0.3">
      <c r="N902">
        <v>1985</v>
      </c>
      <c r="O902">
        <v>170</v>
      </c>
      <c r="P902">
        <v>1</v>
      </c>
    </row>
    <row r="903" spans="14:16" x14ac:dyDescent="0.3">
      <c r="N903">
        <v>1985</v>
      </c>
      <c r="O903">
        <v>170</v>
      </c>
      <c r="P903">
        <v>1</v>
      </c>
    </row>
    <row r="904" spans="14:16" x14ac:dyDescent="0.3">
      <c r="N904">
        <v>1985</v>
      </c>
      <c r="O904">
        <v>158</v>
      </c>
      <c r="P904">
        <v>1</v>
      </c>
    </row>
    <row r="905" spans="14:16" x14ac:dyDescent="0.3">
      <c r="N905">
        <v>1985</v>
      </c>
      <c r="O905">
        <v>158</v>
      </c>
      <c r="P905">
        <v>1</v>
      </c>
    </row>
    <row r="906" spans="14:16" x14ac:dyDescent="0.3">
      <c r="N906">
        <v>1985</v>
      </c>
      <c r="O906">
        <v>158</v>
      </c>
      <c r="P906">
        <v>1</v>
      </c>
    </row>
    <row r="907" spans="14:16" x14ac:dyDescent="0.3">
      <c r="N907">
        <v>1985</v>
      </c>
      <c r="O907">
        <v>158</v>
      </c>
      <c r="P907">
        <v>1</v>
      </c>
    </row>
    <row r="908" spans="14:16" x14ac:dyDescent="0.3">
      <c r="N908">
        <v>1985</v>
      </c>
      <c r="O908">
        <v>158</v>
      </c>
      <c r="P908">
        <v>1</v>
      </c>
    </row>
    <row r="909" spans="14:16" x14ac:dyDescent="0.3">
      <c r="N909">
        <v>1985</v>
      </c>
      <c r="O909">
        <v>158</v>
      </c>
      <c r="P909">
        <v>1</v>
      </c>
    </row>
    <row r="910" spans="14:16" x14ac:dyDescent="0.3">
      <c r="N910">
        <v>1985</v>
      </c>
      <c r="O910">
        <v>75</v>
      </c>
      <c r="P910">
        <v>1</v>
      </c>
    </row>
    <row r="911" spans="14:16" x14ac:dyDescent="0.3">
      <c r="N911">
        <v>1985</v>
      </c>
      <c r="O911">
        <v>75</v>
      </c>
      <c r="P911">
        <v>1</v>
      </c>
    </row>
    <row r="912" spans="14:16" x14ac:dyDescent="0.3">
      <c r="N912">
        <v>1985</v>
      </c>
      <c r="O912">
        <v>75</v>
      </c>
      <c r="P912">
        <v>1</v>
      </c>
    </row>
    <row r="913" spans="14:16" x14ac:dyDescent="0.3">
      <c r="N913">
        <v>1985</v>
      </c>
      <c r="O913">
        <v>75</v>
      </c>
      <c r="P913">
        <v>1</v>
      </c>
    </row>
    <row r="914" spans="14:16" x14ac:dyDescent="0.3">
      <c r="N914">
        <v>1985</v>
      </c>
      <c r="O914">
        <v>54</v>
      </c>
      <c r="P914">
        <v>1</v>
      </c>
    </row>
    <row r="915" spans="14:16" x14ac:dyDescent="0.3">
      <c r="N915">
        <v>1985</v>
      </c>
      <c r="O915">
        <v>400</v>
      </c>
      <c r="P915">
        <v>1</v>
      </c>
    </row>
    <row r="916" spans="14:16" x14ac:dyDescent="0.3">
      <c r="N916">
        <v>1985</v>
      </c>
      <c r="O916">
        <v>200</v>
      </c>
      <c r="P916">
        <v>1</v>
      </c>
    </row>
    <row r="917" spans="14:16" x14ac:dyDescent="0.3">
      <c r="N917">
        <v>1985</v>
      </c>
      <c r="O917">
        <v>130</v>
      </c>
      <c r="P917">
        <v>1</v>
      </c>
    </row>
    <row r="918" spans="14:16" x14ac:dyDescent="0.3">
      <c r="N918">
        <v>1985</v>
      </c>
      <c r="O918">
        <v>130</v>
      </c>
      <c r="P918">
        <v>1</v>
      </c>
    </row>
    <row r="919" spans="14:16" x14ac:dyDescent="0.3">
      <c r="N919">
        <v>1985</v>
      </c>
      <c r="O919">
        <v>80</v>
      </c>
      <c r="P919">
        <v>1</v>
      </c>
    </row>
    <row r="920" spans="14:16" x14ac:dyDescent="0.3">
      <c r="N920">
        <v>1985</v>
      </c>
      <c r="O920">
        <v>210</v>
      </c>
      <c r="P920">
        <v>1</v>
      </c>
    </row>
    <row r="921" spans="14:16" x14ac:dyDescent="0.3">
      <c r="N921">
        <v>1985</v>
      </c>
      <c r="O921">
        <v>75</v>
      </c>
      <c r="P921">
        <v>1</v>
      </c>
    </row>
    <row r="922" spans="14:16" x14ac:dyDescent="0.3">
      <c r="N922">
        <v>1985</v>
      </c>
      <c r="O922">
        <v>75</v>
      </c>
      <c r="P922">
        <v>1</v>
      </c>
    </row>
    <row r="923" spans="14:16" x14ac:dyDescent="0.3">
      <c r="N923">
        <v>1985</v>
      </c>
      <c r="O923">
        <v>60</v>
      </c>
      <c r="P923">
        <v>1</v>
      </c>
    </row>
    <row r="924" spans="14:16" x14ac:dyDescent="0.3">
      <c r="N924">
        <v>1985</v>
      </c>
      <c r="O924">
        <v>60</v>
      </c>
      <c r="P924">
        <v>1</v>
      </c>
    </row>
    <row r="925" spans="14:16" x14ac:dyDescent="0.3">
      <c r="N925">
        <v>1985</v>
      </c>
      <c r="O925">
        <v>25</v>
      </c>
      <c r="P925">
        <v>1</v>
      </c>
    </row>
    <row r="926" spans="14:16" x14ac:dyDescent="0.3">
      <c r="N926">
        <v>1985</v>
      </c>
      <c r="O926">
        <v>45</v>
      </c>
      <c r="P926">
        <v>1</v>
      </c>
    </row>
    <row r="927" spans="14:16" x14ac:dyDescent="0.3">
      <c r="N927">
        <v>1985</v>
      </c>
      <c r="O927">
        <v>67</v>
      </c>
      <c r="P927">
        <v>1</v>
      </c>
    </row>
    <row r="928" spans="14:16" x14ac:dyDescent="0.3">
      <c r="N928">
        <v>1985</v>
      </c>
      <c r="O928">
        <v>80</v>
      </c>
      <c r="P928">
        <v>1</v>
      </c>
    </row>
    <row r="929" spans="14:16" x14ac:dyDescent="0.3">
      <c r="N929">
        <v>1985</v>
      </c>
      <c r="O929">
        <v>80</v>
      </c>
      <c r="P929">
        <v>1</v>
      </c>
    </row>
    <row r="930" spans="14:16" x14ac:dyDescent="0.3">
      <c r="N930">
        <v>1985</v>
      </c>
      <c r="O930">
        <v>110</v>
      </c>
      <c r="P930">
        <v>1</v>
      </c>
    </row>
    <row r="931" spans="14:16" x14ac:dyDescent="0.3">
      <c r="N931">
        <v>1985</v>
      </c>
      <c r="O931">
        <v>110</v>
      </c>
      <c r="P931">
        <v>1</v>
      </c>
    </row>
    <row r="932" spans="14:16" x14ac:dyDescent="0.3">
      <c r="N932">
        <v>1985</v>
      </c>
      <c r="O932">
        <v>80</v>
      </c>
      <c r="P932">
        <v>1</v>
      </c>
    </row>
    <row r="933" spans="14:16" x14ac:dyDescent="0.3">
      <c r="N933">
        <v>1985</v>
      </c>
      <c r="O933">
        <v>70</v>
      </c>
      <c r="P933">
        <v>1</v>
      </c>
    </row>
    <row r="934" spans="14:16" x14ac:dyDescent="0.3">
      <c r="N934">
        <v>1985</v>
      </c>
      <c r="O934">
        <v>70</v>
      </c>
      <c r="P934">
        <v>1</v>
      </c>
    </row>
    <row r="935" spans="14:16" x14ac:dyDescent="0.3">
      <c r="N935">
        <v>1985</v>
      </c>
      <c r="O935">
        <v>80</v>
      </c>
      <c r="P935">
        <v>1</v>
      </c>
    </row>
    <row r="936" spans="14:16" x14ac:dyDescent="0.3">
      <c r="N936">
        <v>1985</v>
      </c>
      <c r="O936">
        <v>80</v>
      </c>
      <c r="P936">
        <v>1</v>
      </c>
    </row>
    <row r="937" spans="14:16" x14ac:dyDescent="0.3">
      <c r="N937">
        <v>1985</v>
      </c>
      <c r="O937">
        <v>65</v>
      </c>
      <c r="P937">
        <v>1</v>
      </c>
    </row>
    <row r="938" spans="14:16" x14ac:dyDescent="0.3">
      <c r="N938">
        <v>1985</v>
      </c>
      <c r="O938">
        <v>100</v>
      </c>
      <c r="P938">
        <v>1</v>
      </c>
    </row>
    <row r="939" spans="14:16" x14ac:dyDescent="0.3">
      <c r="N939">
        <v>1985</v>
      </c>
      <c r="O939">
        <v>110</v>
      </c>
      <c r="P939">
        <v>1</v>
      </c>
    </row>
    <row r="940" spans="14:16" x14ac:dyDescent="0.3">
      <c r="N940">
        <v>1985</v>
      </c>
      <c r="O940">
        <v>210</v>
      </c>
      <c r="P940">
        <v>1</v>
      </c>
    </row>
    <row r="941" spans="14:16" x14ac:dyDescent="0.3">
      <c r="N941">
        <v>1985</v>
      </c>
      <c r="O941">
        <v>180</v>
      </c>
      <c r="P941">
        <v>1</v>
      </c>
    </row>
    <row r="942" spans="14:16" x14ac:dyDescent="0.3">
      <c r="N942">
        <v>1985</v>
      </c>
      <c r="O942">
        <v>830</v>
      </c>
      <c r="P942">
        <v>1</v>
      </c>
    </row>
    <row r="943" spans="14:16" x14ac:dyDescent="0.3">
      <c r="N943">
        <v>1985</v>
      </c>
      <c r="O943">
        <v>810</v>
      </c>
      <c r="P943">
        <v>1</v>
      </c>
    </row>
    <row r="944" spans="14:16" x14ac:dyDescent="0.3">
      <c r="N944">
        <v>1985</v>
      </c>
      <c r="O944">
        <v>142</v>
      </c>
      <c r="P944">
        <v>1</v>
      </c>
    </row>
    <row r="945" spans="14:16" x14ac:dyDescent="0.3">
      <c r="N945">
        <v>1985</v>
      </c>
      <c r="O945">
        <v>125</v>
      </c>
      <c r="P945">
        <v>1</v>
      </c>
    </row>
    <row r="946" spans="14:16" x14ac:dyDescent="0.3">
      <c r="N946">
        <v>1985</v>
      </c>
      <c r="O946">
        <v>250</v>
      </c>
      <c r="P946">
        <v>1</v>
      </c>
    </row>
    <row r="947" spans="14:16" x14ac:dyDescent="0.3">
      <c r="N947">
        <v>1985</v>
      </c>
      <c r="O947">
        <v>250</v>
      </c>
      <c r="P947">
        <v>1</v>
      </c>
    </row>
    <row r="948" spans="14:16" x14ac:dyDescent="0.3">
      <c r="N948">
        <v>1986</v>
      </c>
      <c r="O948">
        <v>168</v>
      </c>
      <c r="P948">
        <v>1</v>
      </c>
    </row>
    <row r="949" spans="14:16" x14ac:dyDescent="0.3">
      <c r="N949">
        <v>1986</v>
      </c>
      <c r="O949">
        <v>168</v>
      </c>
      <c r="P949">
        <v>1</v>
      </c>
    </row>
    <row r="950" spans="14:16" x14ac:dyDescent="0.3">
      <c r="N950">
        <v>1986</v>
      </c>
      <c r="O950">
        <v>168</v>
      </c>
      <c r="P950">
        <v>1</v>
      </c>
    </row>
    <row r="951" spans="14:16" x14ac:dyDescent="0.3">
      <c r="N951">
        <v>1986</v>
      </c>
      <c r="O951">
        <v>150</v>
      </c>
      <c r="P951">
        <v>1</v>
      </c>
    </row>
    <row r="952" spans="14:16" x14ac:dyDescent="0.3">
      <c r="N952">
        <v>1986</v>
      </c>
      <c r="O952">
        <v>110</v>
      </c>
      <c r="P952">
        <v>1</v>
      </c>
    </row>
    <row r="953" spans="14:16" x14ac:dyDescent="0.3">
      <c r="N953">
        <v>1986</v>
      </c>
      <c r="O953">
        <v>78</v>
      </c>
      <c r="P953">
        <v>1</v>
      </c>
    </row>
    <row r="954" spans="14:16" x14ac:dyDescent="0.3">
      <c r="N954">
        <v>1986</v>
      </c>
      <c r="O954">
        <v>78</v>
      </c>
      <c r="P954">
        <v>1</v>
      </c>
    </row>
    <row r="955" spans="14:16" x14ac:dyDescent="0.3">
      <c r="N955">
        <v>1986</v>
      </c>
      <c r="O955">
        <v>77</v>
      </c>
      <c r="P955">
        <v>1</v>
      </c>
    </row>
    <row r="956" spans="14:16" x14ac:dyDescent="0.3">
      <c r="N956">
        <v>1986</v>
      </c>
      <c r="O956">
        <v>77</v>
      </c>
      <c r="P956">
        <v>1</v>
      </c>
    </row>
    <row r="957" spans="14:16" x14ac:dyDescent="0.3">
      <c r="N957">
        <v>1986</v>
      </c>
      <c r="O957">
        <v>77</v>
      </c>
      <c r="P957">
        <v>1</v>
      </c>
    </row>
    <row r="958" spans="14:16" x14ac:dyDescent="0.3">
      <c r="N958">
        <v>1986</v>
      </c>
      <c r="O958">
        <v>150</v>
      </c>
      <c r="P958">
        <v>1</v>
      </c>
    </row>
    <row r="959" spans="14:16" x14ac:dyDescent="0.3">
      <c r="N959">
        <v>1986</v>
      </c>
      <c r="O959">
        <v>210</v>
      </c>
      <c r="P959">
        <v>1</v>
      </c>
    </row>
    <row r="960" spans="14:16" x14ac:dyDescent="0.3">
      <c r="N960">
        <v>1986</v>
      </c>
      <c r="O960">
        <v>60</v>
      </c>
      <c r="P960">
        <v>1</v>
      </c>
    </row>
    <row r="961" spans="14:16" x14ac:dyDescent="0.3">
      <c r="N961">
        <v>1986</v>
      </c>
      <c r="O961">
        <v>105</v>
      </c>
      <c r="P961">
        <v>1</v>
      </c>
    </row>
    <row r="962" spans="14:16" x14ac:dyDescent="0.3">
      <c r="N962">
        <v>1986</v>
      </c>
      <c r="O962">
        <v>110</v>
      </c>
      <c r="P962">
        <v>1</v>
      </c>
    </row>
    <row r="963" spans="14:16" x14ac:dyDescent="0.3">
      <c r="N963">
        <v>1986</v>
      </c>
      <c r="O963">
        <v>110</v>
      </c>
      <c r="P963">
        <v>1</v>
      </c>
    </row>
    <row r="964" spans="14:16" x14ac:dyDescent="0.3">
      <c r="N964">
        <v>1986</v>
      </c>
      <c r="O964">
        <v>110</v>
      </c>
      <c r="P964">
        <v>1</v>
      </c>
    </row>
    <row r="965" spans="14:16" x14ac:dyDescent="0.3">
      <c r="N965">
        <v>1986</v>
      </c>
      <c r="O965">
        <v>110</v>
      </c>
      <c r="P965">
        <v>1</v>
      </c>
    </row>
    <row r="966" spans="14:16" x14ac:dyDescent="0.3">
      <c r="N966">
        <v>1986</v>
      </c>
      <c r="O966">
        <v>110</v>
      </c>
      <c r="P966">
        <v>1</v>
      </c>
    </row>
    <row r="967" spans="14:16" x14ac:dyDescent="0.3">
      <c r="N967">
        <v>1986</v>
      </c>
      <c r="O967">
        <v>110</v>
      </c>
      <c r="P967">
        <v>1</v>
      </c>
    </row>
    <row r="968" spans="14:16" x14ac:dyDescent="0.3">
      <c r="N968">
        <v>1986</v>
      </c>
      <c r="O968">
        <v>65</v>
      </c>
      <c r="P968">
        <v>1</v>
      </c>
    </row>
    <row r="969" spans="14:16" x14ac:dyDescent="0.3">
      <c r="N969">
        <v>1986</v>
      </c>
      <c r="O969">
        <v>80</v>
      </c>
      <c r="P969">
        <v>1</v>
      </c>
    </row>
    <row r="970" spans="14:16" x14ac:dyDescent="0.3">
      <c r="N970">
        <v>1986</v>
      </c>
      <c r="O970">
        <v>820</v>
      </c>
      <c r="P970">
        <v>1</v>
      </c>
    </row>
    <row r="971" spans="14:16" x14ac:dyDescent="0.3">
      <c r="N971">
        <v>1986</v>
      </c>
      <c r="O971">
        <v>180</v>
      </c>
      <c r="P971">
        <v>1</v>
      </c>
    </row>
    <row r="972" spans="14:16" x14ac:dyDescent="0.3">
      <c r="N972">
        <v>1986</v>
      </c>
      <c r="O972">
        <v>810</v>
      </c>
      <c r="P972">
        <v>1</v>
      </c>
    </row>
    <row r="973" spans="14:16" x14ac:dyDescent="0.3">
      <c r="N973">
        <v>1986</v>
      </c>
      <c r="O973">
        <v>180</v>
      </c>
      <c r="P973">
        <v>1</v>
      </c>
    </row>
    <row r="974" spans="14:16" x14ac:dyDescent="0.3">
      <c r="N974">
        <v>1987</v>
      </c>
      <c r="O974">
        <v>168</v>
      </c>
      <c r="P974">
        <v>1</v>
      </c>
    </row>
    <row r="975" spans="14:16" x14ac:dyDescent="0.3">
      <c r="N975">
        <v>1987</v>
      </c>
      <c r="O975">
        <v>300</v>
      </c>
      <c r="P975">
        <v>1</v>
      </c>
    </row>
    <row r="976" spans="14:16" x14ac:dyDescent="0.3">
      <c r="N976">
        <v>1987</v>
      </c>
      <c r="O976">
        <v>129</v>
      </c>
      <c r="P976">
        <v>1</v>
      </c>
    </row>
    <row r="977" spans="14:16" x14ac:dyDescent="0.3">
      <c r="N977">
        <v>1987</v>
      </c>
      <c r="O977">
        <v>90</v>
      </c>
      <c r="P977">
        <v>1</v>
      </c>
    </row>
    <row r="978" spans="14:16" x14ac:dyDescent="0.3">
      <c r="N978">
        <v>1987</v>
      </c>
      <c r="O978">
        <v>75</v>
      </c>
      <c r="P978">
        <v>1</v>
      </c>
    </row>
    <row r="979" spans="14:16" x14ac:dyDescent="0.3">
      <c r="N979">
        <v>1987</v>
      </c>
      <c r="O979">
        <v>75</v>
      </c>
      <c r="P979">
        <v>1</v>
      </c>
    </row>
    <row r="980" spans="14:16" x14ac:dyDescent="0.3">
      <c r="N980">
        <v>1987</v>
      </c>
      <c r="O980">
        <v>75</v>
      </c>
      <c r="P980">
        <v>1</v>
      </c>
    </row>
    <row r="981" spans="14:16" x14ac:dyDescent="0.3">
      <c r="N981">
        <v>1987</v>
      </c>
      <c r="O981">
        <v>75</v>
      </c>
      <c r="P981">
        <v>1</v>
      </c>
    </row>
    <row r="982" spans="14:16" x14ac:dyDescent="0.3">
      <c r="N982">
        <v>1987</v>
      </c>
      <c r="O982">
        <v>102</v>
      </c>
      <c r="P982">
        <v>1</v>
      </c>
    </row>
    <row r="983" spans="14:16" x14ac:dyDescent="0.3">
      <c r="N983">
        <v>1987</v>
      </c>
      <c r="O983">
        <v>150</v>
      </c>
      <c r="P983">
        <v>1</v>
      </c>
    </row>
    <row r="984" spans="14:16" x14ac:dyDescent="0.3">
      <c r="N984">
        <v>1987</v>
      </c>
      <c r="O984">
        <v>300</v>
      </c>
      <c r="P984">
        <v>1</v>
      </c>
    </row>
    <row r="985" spans="14:16" x14ac:dyDescent="0.3">
      <c r="N985">
        <v>1987</v>
      </c>
      <c r="O985">
        <v>300</v>
      </c>
      <c r="P985">
        <v>1</v>
      </c>
    </row>
    <row r="986" spans="14:16" x14ac:dyDescent="0.3">
      <c r="N986">
        <v>1987</v>
      </c>
      <c r="O986">
        <v>80</v>
      </c>
      <c r="P986">
        <v>1</v>
      </c>
    </row>
    <row r="987" spans="14:16" x14ac:dyDescent="0.3">
      <c r="N987">
        <v>1987</v>
      </c>
      <c r="O987">
        <v>80</v>
      </c>
      <c r="P987">
        <v>1</v>
      </c>
    </row>
    <row r="988" spans="14:16" x14ac:dyDescent="0.3">
      <c r="N988">
        <v>1987</v>
      </c>
      <c r="O988">
        <v>80</v>
      </c>
      <c r="P988">
        <v>1</v>
      </c>
    </row>
    <row r="989" spans="14:16" x14ac:dyDescent="0.3">
      <c r="N989">
        <v>1987</v>
      </c>
      <c r="O989">
        <v>400</v>
      </c>
      <c r="P989">
        <v>1</v>
      </c>
    </row>
    <row r="990" spans="14:16" x14ac:dyDescent="0.3">
      <c r="N990">
        <v>1987</v>
      </c>
      <c r="O990">
        <v>210</v>
      </c>
      <c r="P990">
        <v>1</v>
      </c>
    </row>
    <row r="991" spans="14:16" x14ac:dyDescent="0.3">
      <c r="N991">
        <v>1987</v>
      </c>
      <c r="O991">
        <v>210</v>
      </c>
      <c r="P991">
        <v>1</v>
      </c>
    </row>
    <row r="992" spans="14:16" x14ac:dyDescent="0.3">
      <c r="N992">
        <v>1987</v>
      </c>
      <c r="O992">
        <v>210</v>
      </c>
      <c r="P992">
        <v>1</v>
      </c>
    </row>
    <row r="993" spans="14:16" x14ac:dyDescent="0.3">
      <c r="N993">
        <v>1987</v>
      </c>
      <c r="O993">
        <v>210</v>
      </c>
      <c r="P993">
        <v>1</v>
      </c>
    </row>
    <row r="994" spans="14:16" x14ac:dyDescent="0.3">
      <c r="N994">
        <v>1987</v>
      </c>
      <c r="O994">
        <v>210</v>
      </c>
      <c r="P994">
        <v>1</v>
      </c>
    </row>
    <row r="995" spans="14:16" x14ac:dyDescent="0.3">
      <c r="N995">
        <v>1987</v>
      </c>
      <c r="O995">
        <v>210</v>
      </c>
      <c r="P995">
        <v>1</v>
      </c>
    </row>
    <row r="996" spans="14:16" x14ac:dyDescent="0.3">
      <c r="N996">
        <v>1987</v>
      </c>
      <c r="O996">
        <v>215</v>
      </c>
      <c r="P996">
        <v>1</v>
      </c>
    </row>
    <row r="997" spans="14:16" x14ac:dyDescent="0.3">
      <c r="N997">
        <v>1987</v>
      </c>
      <c r="O997">
        <v>210</v>
      </c>
      <c r="P997">
        <v>1</v>
      </c>
    </row>
    <row r="998" spans="14:16" x14ac:dyDescent="0.3">
      <c r="N998">
        <v>1987</v>
      </c>
      <c r="O998">
        <v>40</v>
      </c>
      <c r="P998">
        <v>1</v>
      </c>
    </row>
    <row r="999" spans="14:16" x14ac:dyDescent="0.3">
      <c r="N999">
        <v>1987</v>
      </c>
      <c r="O999">
        <v>36.5</v>
      </c>
      <c r="P999">
        <v>1</v>
      </c>
    </row>
    <row r="1000" spans="14:16" x14ac:dyDescent="0.3">
      <c r="N1000">
        <v>1987</v>
      </c>
      <c r="O1000">
        <v>36.5</v>
      </c>
      <c r="P1000">
        <v>1</v>
      </c>
    </row>
    <row r="1001" spans="14:16" x14ac:dyDescent="0.3">
      <c r="N1001">
        <v>1987</v>
      </c>
      <c r="O1001">
        <v>36.5</v>
      </c>
      <c r="P1001">
        <v>1</v>
      </c>
    </row>
    <row r="1002" spans="14:16" x14ac:dyDescent="0.3">
      <c r="N1002">
        <v>1987</v>
      </c>
      <c r="O1002">
        <v>36.5</v>
      </c>
      <c r="P1002">
        <v>1</v>
      </c>
    </row>
    <row r="1003" spans="14:16" x14ac:dyDescent="0.3">
      <c r="N1003">
        <v>1987</v>
      </c>
      <c r="O1003">
        <v>75</v>
      </c>
      <c r="P1003">
        <v>1</v>
      </c>
    </row>
    <row r="1004" spans="14:16" x14ac:dyDescent="0.3">
      <c r="N1004">
        <v>1987</v>
      </c>
      <c r="O1004">
        <v>107.8</v>
      </c>
      <c r="P1004">
        <v>1</v>
      </c>
    </row>
    <row r="1005" spans="14:16" x14ac:dyDescent="0.3">
      <c r="N1005">
        <v>1987</v>
      </c>
      <c r="O1005">
        <v>180</v>
      </c>
      <c r="P1005">
        <v>1</v>
      </c>
    </row>
    <row r="1006" spans="14:16" x14ac:dyDescent="0.3">
      <c r="N1006">
        <v>1987</v>
      </c>
      <c r="O1006">
        <v>131</v>
      </c>
      <c r="P1006">
        <v>1</v>
      </c>
    </row>
    <row r="1007" spans="14:16" x14ac:dyDescent="0.3">
      <c r="N1007">
        <v>1987</v>
      </c>
      <c r="O1007">
        <v>20.754999999999999</v>
      </c>
      <c r="P1007">
        <v>1</v>
      </c>
    </row>
    <row r="1008" spans="14:16" x14ac:dyDescent="0.3">
      <c r="N1008">
        <v>1987</v>
      </c>
      <c r="O1008">
        <v>110</v>
      </c>
      <c r="P1008">
        <v>1</v>
      </c>
    </row>
    <row r="1009" spans="14:16" x14ac:dyDescent="0.3">
      <c r="N1009">
        <v>1987</v>
      </c>
      <c r="O1009">
        <v>110</v>
      </c>
      <c r="P1009">
        <v>1</v>
      </c>
    </row>
    <row r="1010" spans="14:16" x14ac:dyDescent="0.3">
      <c r="N1010">
        <v>1987</v>
      </c>
      <c r="O1010">
        <v>80</v>
      </c>
      <c r="P1010">
        <v>1</v>
      </c>
    </row>
    <row r="1011" spans="14:16" x14ac:dyDescent="0.3">
      <c r="N1011">
        <v>1987</v>
      </c>
      <c r="O1011">
        <v>70</v>
      </c>
      <c r="P1011">
        <v>1</v>
      </c>
    </row>
    <row r="1012" spans="14:16" x14ac:dyDescent="0.3">
      <c r="N1012">
        <v>1987</v>
      </c>
      <c r="O1012">
        <v>80</v>
      </c>
      <c r="P1012">
        <v>1</v>
      </c>
    </row>
    <row r="1013" spans="14:16" x14ac:dyDescent="0.3">
      <c r="N1013">
        <v>1987</v>
      </c>
      <c r="O1013">
        <v>65</v>
      </c>
      <c r="P1013">
        <v>1</v>
      </c>
    </row>
    <row r="1014" spans="14:16" x14ac:dyDescent="0.3">
      <c r="N1014">
        <v>1987</v>
      </c>
      <c r="O1014">
        <v>50</v>
      </c>
      <c r="P1014">
        <v>1</v>
      </c>
    </row>
    <row r="1015" spans="14:16" x14ac:dyDescent="0.3">
      <c r="N1015">
        <v>1987</v>
      </c>
      <c r="O1015">
        <v>110</v>
      </c>
      <c r="P1015">
        <v>1</v>
      </c>
    </row>
    <row r="1016" spans="14:16" x14ac:dyDescent="0.3">
      <c r="N1016">
        <v>1987</v>
      </c>
      <c r="O1016">
        <v>110</v>
      </c>
      <c r="P1016">
        <v>1</v>
      </c>
    </row>
    <row r="1017" spans="14:16" x14ac:dyDescent="0.3">
      <c r="N1017">
        <v>1987</v>
      </c>
      <c r="O1017">
        <v>110</v>
      </c>
      <c r="P1017">
        <v>1</v>
      </c>
    </row>
    <row r="1018" spans="14:16" x14ac:dyDescent="0.3">
      <c r="N1018">
        <v>1987</v>
      </c>
      <c r="O1018">
        <v>110</v>
      </c>
      <c r="P1018">
        <v>1</v>
      </c>
    </row>
    <row r="1019" spans="14:16" x14ac:dyDescent="0.3">
      <c r="N1019">
        <v>1987</v>
      </c>
      <c r="O1019">
        <v>110</v>
      </c>
      <c r="P1019">
        <v>1</v>
      </c>
    </row>
    <row r="1020" spans="14:16" x14ac:dyDescent="0.3">
      <c r="N1020">
        <v>1987</v>
      </c>
      <c r="O1020">
        <v>110</v>
      </c>
      <c r="P1020">
        <v>1</v>
      </c>
    </row>
    <row r="1021" spans="14:16" x14ac:dyDescent="0.3">
      <c r="N1021">
        <v>1987</v>
      </c>
      <c r="O1021">
        <v>215</v>
      </c>
      <c r="P1021">
        <v>1</v>
      </c>
    </row>
    <row r="1022" spans="14:16" x14ac:dyDescent="0.3">
      <c r="N1022">
        <v>1987</v>
      </c>
      <c r="O1022">
        <v>820</v>
      </c>
      <c r="P1022">
        <v>1</v>
      </c>
    </row>
    <row r="1023" spans="14:16" x14ac:dyDescent="0.3">
      <c r="N1023">
        <v>1987</v>
      </c>
      <c r="O1023">
        <v>215</v>
      </c>
      <c r="P1023">
        <v>1</v>
      </c>
    </row>
    <row r="1024" spans="14:16" x14ac:dyDescent="0.3">
      <c r="N1024">
        <v>1987</v>
      </c>
      <c r="O1024">
        <v>810</v>
      </c>
      <c r="P1024">
        <v>1</v>
      </c>
    </row>
    <row r="1025" spans="14:16" x14ac:dyDescent="0.3">
      <c r="N1025">
        <v>1987</v>
      </c>
      <c r="O1025">
        <v>800</v>
      </c>
      <c r="P1025">
        <v>1</v>
      </c>
    </row>
    <row r="1026" spans="14:16" x14ac:dyDescent="0.3">
      <c r="N1026">
        <v>1987</v>
      </c>
      <c r="O1026">
        <v>180</v>
      </c>
      <c r="P1026">
        <v>1</v>
      </c>
    </row>
    <row r="1027" spans="14:16" x14ac:dyDescent="0.3">
      <c r="N1027">
        <v>1987</v>
      </c>
      <c r="O1027">
        <v>180</v>
      </c>
      <c r="P1027">
        <v>1</v>
      </c>
    </row>
    <row r="1028" spans="14:16" x14ac:dyDescent="0.3">
      <c r="N1028">
        <v>1987</v>
      </c>
      <c r="O1028">
        <v>142</v>
      </c>
      <c r="P1028">
        <v>1</v>
      </c>
    </row>
    <row r="1029" spans="14:16" x14ac:dyDescent="0.3">
      <c r="N1029">
        <v>1988</v>
      </c>
      <c r="O1029">
        <v>100</v>
      </c>
      <c r="P1029">
        <v>1</v>
      </c>
    </row>
    <row r="1030" spans="14:16" x14ac:dyDescent="0.3">
      <c r="N1030">
        <v>1988</v>
      </c>
      <c r="O1030">
        <v>100</v>
      </c>
      <c r="P1030">
        <v>1</v>
      </c>
    </row>
    <row r="1031" spans="14:16" x14ac:dyDescent="0.3">
      <c r="N1031">
        <v>1988</v>
      </c>
      <c r="O1031">
        <v>100</v>
      </c>
      <c r="P1031">
        <v>1</v>
      </c>
    </row>
    <row r="1032" spans="14:16" x14ac:dyDescent="0.3">
      <c r="N1032">
        <v>1988</v>
      </c>
      <c r="O1032">
        <v>100</v>
      </c>
      <c r="P1032">
        <v>1</v>
      </c>
    </row>
    <row r="1033" spans="14:16" x14ac:dyDescent="0.3">
      <c r="N1033">
        <v>1988</v>
      </c>
      <c r="O1033">
        <v>100</v>
      </c>
      <c r="P1033">
        <v>1</v>
      </c>
    </row>
    <row r="1034" spans="14:16" x14ac:dyDescent="0.3">
      <c r="N1034">
        <v>1988</v>
      </c>
      <c r="O1034">
        <v>315</v>
      </c>
      <c r="P1034">
        <v>1</v>
      </c>
    </row>
    <row r="1035" spans="14:16" x14ac:dyDescent="0.3">
      <c r="N1035">
        <v>1988</v>
      </c>
      <c r="O1035">
        <v>315</v>
      </c>
      <c r="P1035">
        <v>1</v>
      </c>
    </row>
    <row r="1036" spans="14:16" x14ac:dyDescent="0.3">
      <c r="N1036">
        <v>1988</v>
      </c>
      <c r="O1036">
        <v>315</v>
      </c>
      <c r="P1036">
        <v>1</v>
      </c>
    </row>
    <row r="1037" spans="14:16" x14ac:dyDescent="0.3">
      <c r="N1037">
        <v>1988</v>
      </c>
      <c r="O1037">
        <v>315</v>
      </c>
      <c r="P1037">
        <v>1</v>
      </c>
    </row>
    <row r="1038" spans="14:16" x14ac:dyDescent="0.3">
      <c r="N1038">
        <v>1988</v>
      </c>
      <c r="O1038">
        <v>84.5</v>
      </c>
      <c r="P1038">
        <v>1</v>
      </c>
    </row>
    <row r="1039" spans="14:16" x14ac:dyDescent="0.3">
      <c r="N1039">
        <v>1988</v>
      </c>
      <c r="O1039">
        <v>350</v>
      </c>
      <c r="P1039">
        <v>1</v>
      </c>
    </row>
    <row r="1040" spans="14:16" x14ac:dyDescent="0.3">
      <c r="N1040">
        <v>1988</v>
      </c>
      <c r="O1040">
        <v>350</v>
      </c>
      <c r="P1040">
        <v>1</v>
      </c>
    </row>
    <row r="1041" spans="14:16" x14ac:dyDescent="0.3">
      <c r="N1041">
        <v>1988</v>
      </c>
      <c r="O1041">
        <v>50</v>
      </c>
      <c r="P1041">
        <v>1</v>
      </c>
    </row>
    <row r="1042" spans="14:16" x14ac:dyDescent="0.3">
      <c r="N1042">
        <v>1988</v>
      </c>
      <c r="O1042">
        <v>52</v>
      </c>
      <c r="P1042">
        <v>1</v>
      </c>
    </row>
    <row r="1043" spans="14:16" x14ac:dyDescent="0.3">
      <c r="N1043">
        <v>1988</v>
      </c>
      <c r="O1043">
        <v>52</v>
      </c>
      <c r="P1043">
        <v>1</v>
      </c>
    </row>
    <row r="1044" spans="14:16" x14ac:dyDescent="0.3">
      <c r="N1044">
        <v>1988</v>
      </c>
      <c r="O1044">
        <v>52</v>
      </c>
      <c r="P1044">
        <v>1</v>
      </c>
    </row>
    <row r="1045" spans="14:16" x14ac:dyDescent="0.3">
      <c r="N1045">
        <v>1988</v>
      </c>
      <c r="O1045">
        <v>52</v>
      </c>
      <c r="P1045">
        <v>1</v>
      </c>
    </row>
    <row r="1046" spans="14:16" x14ac:dyDescent="0.3">
      <c r="N1046">
        <v>1988</v>
      </c>
      <c r="O1046">
        <v>59</v>
      </c>
      <c r="P1046">
        <v>1</v>
      </c>
    </row>
    <row r="1047" spans="14:16" x14ac:dyDescent="0.3">
      <c r="N1047">
        <v>1988</v>
      </c>
      <c r="O1047">
        <v>89</v>
      </c>
      <c r="P1047">
        <v>1</v>
      </c>
    </row>
    <row r="1048" spans="14:16" x14ac:dyDescent="0.3">
      <c r="N1048">
        <v>1988</v>
      </c>
      <c r="O1048">
        <v>89</v>
      </c>
      <c r="P1048">
        <v>1</v>
      </c>
    </row>
    <row r="1049" spans="14:16" x14ac:dyDescent="0.3">
      <c r="N1049">
        <v>1988</v>
      </c>
      <c r="O1049">
        <v>89</v>
      </c>
      <c r="P1049">
        <v>1</v>
      </c>
    </row>
    <row r="1050" spans="14:16" x14ac:dyDescent="0.3">
      <c r="N1050">
        <v>1988</v>
      </c>
      <c r="O1050">
        <v>89</v>
      </c>
      <c r="P1050">
        <v>1</v>
      </c>
    </row>
    <row r="1051" spans="14:16" x14ac:dyDescent="0.3">
      <c r="N1051">
        <v>1988</v>
      </c>
      <c r="O1051">
        <v>89</v>
      </c>
      <c r="P1051">
        <v>1</v>
      </c>
    </row>
    <row r="1052" spans="14:16" x14ac:dyDescent="0.3">
      <c r="N1052">
        <v>1988</v>
      </c>
      <c r="O1052">
        <v>89</v>
      </c>
      <c r="P1052">
        <v>1</v>
      </c>
    </row>
    <row r="1053" spans="14:16" x14ac:dyDescent="0.3">
      <c r="N1053">
        <v>1988</v>
      </c>
      <c r="O1053">
        <v>89</v>
      </c>
      <c r="P1053">
        <v>1</v>
      </c>
    </row>
    <row r="1054" spans="14:16" x14ac:dyDescent="0.3">
      <c r="N1054">
        <v>1988</v>
      </c>
      <c r="O1054">
        <v>89</v>
      </c>
      <c r="P1054">
        <v>1</v>
      </c>
    </row>
    <row r="1055" spans="14:16" x14ac:dyDescent="0.3">
      <c r="N1055">
        <v>1988</v>
      </c>
      <c r="O1055">
        <v>89</v>
      </c>
      <c r="P1055">
        <v>1</v>
      </c>
    </row>
    <row r="1056" spans="14:16" x14ac:dyDescent="0.3">
      <c r="N1056">
        <v>1988</v>
      </c>
      <c r="O1056">
        <v>150</v>
      </c>
      <c r="P1056">
        <v>1</v>
      </c>
    </row>
    <row r="1057" spans="14:16" x14ac:dyDescent="0.3">
      <c r="N1057">
        <v>1988</v>
      </c>
      <c r="O1057">
        <v>300</v>
      </c>
      <c r="P1057">
        <v>1</v>
      </c>
    </row>
    <row r="1058" spans="14:16" x14ac:dyDescent="0.3">
      <c r="N1058">
        <v>1988</v>
      </c>
      <c r="O1058">
        <v>300</v>
      </c>
      <c r="P1058">
        <v>1</v>
      </c>
    </row>
    <row r="1059" spans="14:16" x14ac:dyDescent="0.3">
      <c r="N1059">
        <v>1988</v>
      </c>
      <c r="O1059">
        <v>300</v>
      </c>
      <c r="P1059">
        <v>1</v>
      </c>
    </row>
    <row r="1060" spans="14:16" x14ac:dyDescent="0.3">
      <c r="N1060">
        <v>1988</v>
      </c>
      <c r="O1060">
        <v>300</v>
      </c>
      <c r="P1060">
        <v>1</v>
      </c>
    </row>
    <row r="1061" spans="14:16" x14ac:dyDescent="0.3">
      <c r="N1061">
        <v>1988</v>
      </c>
      <c r="O1061">
        <v>625</v>
      </c>
      <c r="P1061">
        <v>1</v>
      </c>
    </row>
    <row r="1062" spans="14:16" x14ac:dyDescent="0.3">
      <c r="N1062">
        <v>1988</v>
      </c>
      <c r="O1062">
        <v>165</v>
      </c>
      <c r="P1062">
        <v>1</v>
      </c>
    </row>
    <row r="1063" spans="14:16" x14ac:dyDescent="0.3">
      <c r="N1063">
        <v>1988</v>
      </c>
      <c r="O1063">
        <v>165</v>
      </c>
      <c r="P1063">
        <v>1</v>
      </c>
    </row>
    <row r="1064" spans="14:16" x14ac:dyDescent="0.3">
      <c r="N1064">
        <v>1988</v>
      </c>
      <c r="O1064">
        <v>150</v>
      </c>
      <c r="P1064">
        <v>1</v>
      </c>
    </row>
    <row r="1065" spans="14:16" x14ac:dyDescent="0.3">
      <c r="N1065">
        <v>1988</v>
      </c>
      <c r="O1065">
        <v>150</v>
      </c>
      <c r="P1065">
        <v>1</v>
      </c>
    </row>
    <row r="1066" spans="14:16" x14ac:dyDescent="0.3">
      <c r="N1066">
        <v>1988</v>
      </c>
      <c r="O1066">
        <v>45</v>
      </c>
      <c r="P1066">
        <v>1</v>
      </c>
    </row>
    <row r="1067" spans="14:16" x14ac:dyDescent="0.3">
      <c r="N1067">
        <v>1988</v>
      </c>
      <c r="O1067">
        <v>50</v>
      </c>
      <c r="P1067">
        <v>1</v>
      </c>
    </row>
    <row r="1068" spans="14:16" x14ac:dyDescent="0.3">
      <c r="N1068">
        <v>1988</v>
      </c>
      <c r="O1068">
        <v>107.8</v>
      </c>
      <c r="P1068">
        <v>1</v>
      </c>
    </row>
    <row r="1069" spans="14:16" x14ac:dyDescent="0.3">
      <c r="N1069">
        <v>1988</v>
      </c>
      <c r="O1069">
        <v>105</v>
      </c>
      <c r="P1069">
        <v>1</v>
      </c>
    </row>
    <row r="1070" spans="14:16" x14ac:dyDescent="0.3">
      <c r="N1070">
        <v>1988</v>
      </c>
      <c r="O1070">
        <v>80</v>
      </c>
      <c r="P1070">
        <v>1</v>
      </c>
    </row>
    <row r="1071" spans="14:16" x14ac:dyDescent="0.3">
      <c r="N1071">
        <v>1988</v>
      </c>
      <c r="O1071">
        <v>110</v>
      </c>
      <c r="P1071">
        <v>1</v>
      </c>
    </row>
    <row r="1072" spans="14:16" x14ac:dyDescent="0.3">
      <c r="N1072">
        <v>1988</v>
      </c>
      <c r="O1072">
        <v>250</v>
      </c>
      <c r="P1072">
        <v>1</v>
      </c>
    </row>
    <row r="1073" spans="14:16" x14ac:dyDescent="0.3">
      <c r="N1073">
        <v>1988</v>
      </c>
      <c r="O1073">
        <v>250</v>
      </c>
      <c r="P1073">
        <v>1</v>
      </c>
    </row>
    <row r="1074" spans="14:16" x14ac:dyDescent="0.3">
      <c r="N1074">
        <v>1988</v>
      </c>
      <c r="O1074">
        <v>250</v>
      </c>
      <c r="P1074">
        <v>1</v>
      </c>
    </row>
    <row r="1075" spans="14:16" x14ac:dyDescent="0.3">
      <c r="N1075">
        <v>1988</v>
      </c>
      <c r="O1075">
        <v>250</v>
      </c>
      <c r="P1075">
        <v>1</v>
      </c>
    </row>
    <row r="1076" spans="14:16" x14ac:dyDescent="0.3">
      <c r="N1076">
        <v>1988</v>
      </c>
      <c r="O1076">
        <v>250</v>
      </c>
      <c r="P1076">
        <v>1</v>
      </c>
    </row>
    <row r="1077" spans="14:16" x14ac:dyDescent="0.3">
      <c r="N1077">
        <v>1988</v>
      </c>
      <c r="O1077">
        <v>180</v>
      </c>
      <c r="P1077">
        <v>1</v>
      </c>
    </row>
    <row r="1078" spans="14:16" x14ac:dyDescent="0.3">
      <c r="N1078">
        <v>1988</v>
      </c>
      <c r="O1078">
        <v>65</v>
      </c>
      <c r="P1078">
        <v>1</v>
      </c>
    </row>
    <row r="1079" spans="14:16" x14ac:dyDescent="0.3">
      <c r="N1079">
        <v>1988</v>
      </c>
      <c r="O1079">
        <v>185</v>
      </c>
      <c r="P1079">
        <v>1</v>
      </c>
    </row>
    <row r="1080" spans="14:16" x14ac:dyDescent="0.3">
      <c r="N1080">
        <v>1988</v>
      </c>
      <c r="O1080">
        <v>110</v>
      </c>
      <c r="P1080">
        <v>1</v>
      </c>
    </row>
    <row r="1081" spans="14:16" x14ac:dyDescent="0.3">
      <c r="N1081">
        <v>1988</v>
      </c>
      <c r="O1081">
        <v>110</v>
      </c>
      <c r="P1081">
        <v>1</v>
      </c>
    </row>
    <row r="1082" spans="14:16" x14ac:dyDescent="0.3">
      <c r="N1082">
        <v>1988</v>
      </c>
      <c r="O1082">
        <v>810</v>
      </c>
      <c r="P1082">
        <v>1</v>
      </c>
    </row>
    <row r="1083" spans="14:16" x14ac:dyDescent="0.3">
      <c r="N1083">
        <v>1988</v>
      </c>
      <c r="O1083">
        <v>140</v>
      </c>
      <c r="P1083">
        <v>1</v>
      </c>
    </row>
    <row r="1084" spans="14:16" x14ac:dyDescent="0.3">
      <c r="N1084">
        <v>1988</v>
      </c>
      <c r="O1084">
        <v>80</v>
      </c>
      <c r="P1084">
        <v>1</v>
      </c>
    </row>
    <row r="1085" spans="14:16" x14ac:dyDescent="0.3">
      <c r="N1085">
        <v>1988</v>
      </c>
      <c r="O1085">
        <v>100</v>
      </c>
      <c r="P1085">
        <v>1</v>
      </c>
    </row>
    <row r="1086" spans="14:16" x14ac:dyDescent="0.3">
      <c r="N1086">
        <v>1989</v>
      </c>
      <c r="O1086">
        <v>100</v>
      </c>
      <c r="P1086">
        <v>1</v>
      </c>
    </row>
    <row r="1087" spans="14:16" x14ac:dyDescent="0.3">
      <c r="N1087">
        <v>1989</v>
      </c>
      <c r="O1087">
        <v>100</v>
      </c>
      <c r="P1087">
        <v>1</v>
      </c>
    </row>
    <row r="1088" spans="14:16" x14ac:dyDescent="0.3">
      <c r="N1088">
        <v>1989</v>
      </c>
      <c r="O1088">
        <v>100</v>
      </c>
      <c r="P1088">
        <v>1</v>
      </c>
    </row>
    <row r="1089" spans="14:16" x14ac:dyDescent="0.3">
      <c r="N1089">
        <v>1989</v>
      </c>
      <c r="O1089">
        <v>300</v>
      </c>
      <c r="P1089">
        <v>1</v>
      </c>
    </row>
    <row r="1090" spans="14:16" x14ac:dyDescent="0.3">
      <c r="N1090">
        <v>1989</v>
      </c>
      <c r="O1090">
        <v>110</v>
      </c>
      <c r="P1090">
        <v>1</v>
      </c>
    </row>
    <row r="1091" spans="14:16" x14ac:dyDescent="0.3">
      <c r="N1091">
        <v>1989</v>
      </c>
      <c r="O1091">
        <v>110</v>
      </c>
      <c r="P1091">
        <v>1</v>
      </c>
    </row>
    <row r="1092" spans="14:16" x14ac:dyDescent="0.3">
      <c r="N1092">
        <v>1989</v>
      </c>
      <c r="O1092">
        <v>110</v>
      </c>
      <c r="P1092">
        <v>1</v>
      </c>
    </row>
    <row r="1093" spans="14:16" x14ac:dyDescent="0.3">
      <c r="N1093">
        <v>1989</v>
      </c>
      <c r="O1093">
        <v>160</v>
      </c>
      <c r="P1093">
        <v>1</v>
      </c>
    </row>
    <row r="1094" spans="14:16" x14ac:dyDescent="0.3">
      <c r="N1094">
        <v>1989</v>
      </c>
      <c r="O1094">
        <v>160</v>
      </c>
      <c r="P1094">
        <v>1</v>
      </c>
    </row>
    <row r="1095" spans="14:16" x14ac:dyDescent="0.3">
      <c r="N1095">
        <v>1989</v>
      </c>
      <c r="O1095">
        <v>92</v>
      </c>
      <c r="P1095">
        <v>1</v>
      </c>
    </row>
    <row r="1096" spans="14:16" x14ac:dyDescent="0.3">
      <c r="N1096">
        <v>1989</v>
      </c>
      <c r="O1096">
        <v>92</v>
      </c>
      <c r="P1096">
        <v>1</v>
      </c>
    </row>
    <row r="1097" spans="14:16" x14ac:dyDescent="0.3">
      <c r="N1097">
        <v>1989</v>
      </c>
      <c r="O1097">
        <v>92</v>
      </c>
      <c r="P1097">
        <v>1</v>
      </c>
    </row>
    <row r="1098" spans="14:16" x14ac:dyDescent="0.3">
      <c r="N1098">
        <v>1989</v>
      </c>
      <c r="O1098">
        <v>92</v>
      </c>
      <c r="P1098">
        <v>1</v>
      </c>
    </row>
    <row r="1099" spans="14:16" x14ac:dyDescent="0.3">
      <c r="N1099">
        <v>1989</v>
      </c>
      <c r="O1099">
        <v>50</v>
      </c>
      <c r="P1099">
        <v>1</v>
      </c>
    </row>
    <row r="1100" spans="14:16" x14ac:dyDescent="0.3">
      <c r="N1100">
        <v>1989</v>
      </c>
      <c r="O1100">
        <v>73</v>
      </c>
      <c r="P1100">
        <v>1</v>
      </c>
    </row>
    <row r="1101" spans="14:16" x14ac:dyDescent="0.3">
      <c r="N1101">
        <v>1989</v>
      </c>
      <c r="O1101">
        <v>96</v>
      </c>
      <c r="P1101">
        <v>1</v>
      </c>
    </row>
    <row r="1102" spans="14:16" x14ac:dyDescent="0.3">
      <c r="N1102">
        <v>1989</v>
      </c>
      <c r="O1102">
        <v>78</v>
      </c>
      <c r="P1102">
        <v>1</v>
      </c>
    </row>
    <row r="1103" spans="14:16" x14ac:dyDescent="0.3">
      <c r="N1103">
        <v>1989</v>
      </c>
      <c r="O1103">
        <v>78</v>
      </c>
      <c r="P1103">
        <v>1</v>
      </c>
    </row>
    <row r="1104" spans="14:16" x14ac:dyDescent="0.3">
      <c r="N1104">
        <v>1989</v>
      </c>
      <c r="O1104">
        <v>78</v>
      </c>
      <c r="P1104">
        <v>1</v>
      </c>
    </row>
    <row r="1105" spans="14:16" x14ac:dyDescent="0.3">
      <c r="N1105">
        <v>1989</v>
      </c>
      <c r="O1105">
        <v>50</v>
      </c>
      <c r="P1105">
        <v>1</v>
      </c>
    </row>
    <row r="1106" spans="14:16" x14ac:dyDescent="0.3">
      <c r="N1106">
        <v>1989</v>
      </c>
      <c r="O1106">
        <v>92</v>
      </c>
      <c r="P1106">
        <v>1</v>
      </c>
    </row>
    <row r="1107" spans="14:16" x14ac:dyDescent="0.3">
      <c r="N1107">
        <v>1989</v>
      </c>
      <c r="O1107">
        <v>210</v>
      </c>
      <c r="P1107">
        <v>1</v>
      </c>
    </row>
    <row r="1108" spans="14:16" x14ac:dyDescent="0.3">
      <c r="N1108">
        <v>1989</v>
      </c>
      <c r="O1108">
        <v>200</v>
      </c>
      <c r="P1108">
        <v>1</v>
      </c>
    </row>
    <row r="1109" spans="14:16" x14ac:dyDescent="0.3">
      <c r="N1109">
        <v>1989</v>
      </c>
      <c r="O1109">
        <v>110</v>
      </c>
      <c r="P1109">
        <v>1</v>
      </c>
    </row>
    <row r="1110" spans="14:16" x14ac:dyDescent="0.3">
      <c r="N1110">
        <v>1989</v>
      </c>
      <c r="O1110">
        <v>110</v>
      </c>
      <c r="P1110">
        <v>1</v>
      </c>
    </row>
    <row r="1111" spans="14:16" x14ac:dyDescent="0.3">
      <c r="N1111">
        <v>1989</v>
      </c>
      <c r="O1111">
        <v>300</v>
      </c>
      <c r="P1111">
        <v>1</v>
      </c>
    </row>
    <row r="1112" spans="14:16" x14ac:dyDescent="0.3">
      <c r="N1112">
        <v>1989</v>
      </c>
      <c r="O1112">
        <v>300</v>
      </c>
      <c r="P1112">
        <v>1</v>
      </c>
    </row>
    <row r="1113" spans="14:16" x14ac:dyDescent="0.3">
      <c r="N1113">
        <v>1989</v>
      </c>
      <c r="O1113">
        <v>210</v>
      </c>
      <c r="P1113">
        <v>1</v>
      </c>
    </row>
    <row r="1114" spans="14:16" x14ac:dyDescent="0.3">
      <c r="N1114">
        <v>1989</v>
      </c>
      <c r="O1114">
        <v>200</v>
      </c>
      <c r="P1114">
        <v>1</v>
      </c>
    </row>
    <row r="1115" spans="14:16" x14ac:dyDescent="0.3">
      <c r="N1115">
        <v>1989</v>
      </c>
      <c r="O1115">
        <v>625</v>
      </c>
      <c r="P1115">
        <v>1</v>
      </c>
    </row>
    <row r="1116" spans="14:16" x14ac:dyDescent="0.3">
      <c r="N1116">
        <v>1989</v>
      </c>
      <c r="O1116">
        <v>45</v>
      </c>
      <c r="P1116">
        <v>1</v>
      </c>
    </row>
    <row r="1117" spans="14:16" x14ac:dyDescent="0.3">
      <c r="N1117">
        <v>1989</v>
      </c>
      <c r="O1117">
        <v>63.9</v>
      </c>
      <c r="P1117">
        <v>1</v>
      </c>
    </row>
    <row r="1118" spans="14:16" x14ac:dyDescent="0.3">
      <c r="N1118">
        <v>1989</v>
      </c>
      <c r="O1118">
        <v>37.5</v>
      </c>
      <c r="P1118">
        <v>1</v>
      </c>
    </row>
    <row r="1119" spans="14:16" x14ac:dyDescent="0.3">
      <c r="N1119">
        <v>1989</v>
      </c>
      <c r="O1119">
        <v>60</v>
      </c>
      <c r="P1119">
        <v>1</v>
      </c>
    </row>
    <row r="1120" spans="14:16" x14ac:dyDescent="0.3">
      <c r="N1120">
        <v>1989</v>
      </c>
      <c r="O1120">
        <v>90</v>
      </c>
      <c r="P1120">
        <v>1</v>
      </c>
    </row>
    <row r="1121" spans="14:16" x14ac:dyDescent="0.3">
      <c r="N1121">
        <v>1989</v>
      </c>
      <c r="O1121">
        <v>100</v>
      </c>
      <c r="P1121">
        <v>1</v>
      </c>
    </row>
    <row r="1122" spans="14:16" x14ac:dyDescent="0.3">
      <c r="N1122">
        <v>1989</v>
      </c>
      <c r="O1122">
        <v>110</v>
      </c>
      <c r="P1122">
        <v>1</v>
      </c>
    </row>
    <row r="1123" spans="14:16" x14ac:dyDescent="0.3">
      <c r="N1123">
        <v>1989</v>
      </c>
      <c r="O1123">
        <v>180</v>
      </c>
      <c r="P1123">
        <v>1</v>
      </c>
    </row>
    <row r="1124" spans="14:16" x14ac:dyDescent="0.3">
      <c r="N1124">
        <v>1989</v>
      </c>
      <c r="O1124">
        <v>65</v>
      </c>
      <c r="P1124">
        <v>1</v>
      </c>
    </row>
    <row r="1125" spans="14:16" x14ac:dyDescent="0.3">
      <c r="N1125">
        <v>1989</v>
      </c>
      <c r="O1125">
        <v>110</v>
      </c>
      <c r="P1125">
        <v>1</v>
      </c>
    </row>
    <row r="1126" spans="14:16" x14ac:dyDescent="0.3">
      <c r="N1126">
        <v>1989</v>
      </c>
      <c r="O1126">
        <v>175</v>
      </c>
      <c r="P1126">
        <v>1</v>
      </c>
    </row>
    <row r="1127" spans="14:16" x14ac:dyDescent="0.3">
      <c r="N1127">
        <v>1989</v>
      </c>
      <c r="O1127">
        <v>140</v>
      </c>
      <c r="P1127">
        <v>1</v>
      </c>
    </row>
    <row r="1128" spans="14:16" x14ac:dyDescent="0.3">
      <c r="N1128">
        <v>1989</v>
      </c>
      <c r="O1128">
        <v>110</v>
      </c>
      <c r="P1128">
        <v>1</v>
      </c>
    </row>
    <row r="1129" spans="14:16" x14ac:dyDescent="0.3">
      <c r="N1129">
        <v>1990</v>
      </c>
      <c r="O1129">
        <v>100</v>
      </c>
      <c r="P1129">
        <v>1</v>
      </c>
    </row>
    <row r="1130" spans="14:16" x14ac:dyDescent="0.3">
      <c r="N1130">
        <v>1990</v>
      </c>
      <c r="O1130">
        <v>168</v>
      </c>
      <c r="P1130">
        <v>1</v>
      </c>
    </row>
    <row r="1131" spans="14:16" x14ac:dyDescent="0.3">
      <c r="N1131">
        <v>1990</v>
      </c>
      <c r="O1131">
        <v>311</v>
      </c>
      <c r="P1131">
        <v>1</v>
      </c>
    </row>
    <row r="1132" spans="14:16" x14ac:dyDescent="0.3">
      <c r="N1132">
        <v>1990</v>
      </c>
      <c r="O1132">
        <v>84.5</v>
      </c>
      <c r="P1132">
        <v>1</v>
      </c>
    </row>
    <row r="1133" spans="14:16" x14ac:dyDescent="0.3">
      <c r="N1133">
        <v>1990</v>
      </c>
      <c r="O1133">
        <v>84.5</v>
      </c>
      <c r="P1133">
        <v>1</v>
      </c>
    </row>
    <row r="1134" spans="14:16" x14ac:dyDescent="0.3">
      <c r="N1134">
        <v>1990</v>
      </c>
      <c r="O1134">
        <v>84.5</v>
      </c>
      <c r="P1134">
        <v>1</v>
      </c>
    </row>
    <row r="1135" spans="14:16" x14ac:dyDescent="0.3">
      <c r="N1135">
        <v>1990</v>
      </c>
      <c r="O1135">
        <v>84.5</v>
      </c>
      <c r="P1135">
        <v>1</v>
      </c>
    </row>
    <row r="1136" spans="14:16" x14ac:dyDescent="0.3">
      <c r="N1136">
        <v>1990</v>
      </c>
      <c r="O1136">
        <v>84.5</v>
      </c>
      <c r="P1136">
        <v>1</v>
      </c>
    </row>
    <row r="1137" spans="14:16" x14ac:dyDescent="0.3">
      <c r="N1137">
        <v>1990</v>
      </c>
      <c r="O1137">
        <v>94</v>
      </c>
      <c r="P1137">
        <v>1</v>
      </c>
    </row>
    <row r="1138" spans="14:16" x14ac:dyDescent="0.3">
      <c r="N1138">
        <v>1990</v>
      </c>
      <c r="O1138">
        <v>62</v>
      </c>
      <c r="P1138">
        <v>1</v>
      </c>
    </row>
    <row r="1139" spans="14:16" x14ac:dyDescent="0.3">
      <c r="N1139">
        <v>1990</v>
      </c>
      <c r="O1139">
        <v>62</v>
      </c>
      <c r="P1139">
        <v>1</v>
      </c>
    </row>
    <row r="1140" spans="14:16" x14ac:dyDescent="0.3">
      <c r="N1140">
        <v>1990</v>
      </c>
      <c r="O1140">
        <v>99</v>
      </c>
      <c r="P1140">
        <v>1</v>
      </c>
    </row>
    <row r="1141" spans="14:16" x14ac:dyDescent="0.3">
      <c r="N1141">
        <v>1990</v>
      </c>
      <c r="O1141">
        <v>92</v>
      </c>
      <c r="P1141">
        <v>1</v>
      </c>
    </row>
    <row r="1142" spans="14:16" x14ac:dyDescent="0.3">
      <c r="N1142">
        <v>1990</v>
      </c>
      <c r="O1142">
        <v>92</v>
      </c>
      <c r="P1142">
        <v>1</v>
      </c>
    </row>
    <row r="1143" spans="14:16" x14ac:dyDescent="0.3">
      <c r="N1143">
        <v>1990</v>
      </c>
      <c r="O1143">
        <v>92</v>
      </c>
      <c r="P1143">
        <v>1</v>
      </c>
    </row>
    <row r="1144" spans="14:16" x14ac:dyDescent="0.3">
      <c r="N1144">
        <v>1990</v>
      </c>
      <c r="O1144">
        <v>92</v>
      </c>
      <c r="P1144">
        <v>1</v>
      </c>
    </row>
    <row r="1145" spans="14:16" x14ac:dyDescent="0.3">
      <c r="N1145">
        <v>1990</v>
      </c>
      <c r="O1145">
        <v>89</v>
      </c>
      <c r="P1145">
        <v>1</v>
      </c>
    </row>
    <row r="1146" spans="14:16" x14ac:dyDescent="0.3">
      <c r="N1146">
        <v>1990</v>
      </c>
      <c r="O1146">
        <v>89</v>
      </c>
      <c r="P1146">
        <v>1</v>
      </c>
    </row>
    <row r="1147" spans="14:16" x14ac:dyDescent="0.3">
      <c r="N1147">
        <v>1990</v>
      </c>
      <c r="O1147">
        <v>89</v>
      </c>
      <c r="P1147">
        <v>1</v>
      </c>
    </row>
    <row r="1148" spans="14:16" x14ac:dyDescent="0.3">
      <c r="N1148">
        <v>1990</v>
      </c>
      <c r="O1148">
        <v>89</v>
      </c>
      <c r="P1148">
        <v>1</v>
      </c>
    </row>
    <row r="1149" spans="14:16" x14ac:dyDescent="0.3">
      <c r="N1149">
        <v>1990</v>
      </c>
      <c r="O1149">
        <v>85</v>
      </c>
      <c r="P1149">
        <v>1</v>
      </c>
    </row>
    <row r="1150" spans="14:16" x14ac:dyDescent="0.3">
      <c r="N1150">
        <v>1990</v>
      </c>
      <c r="O1150">
        <v>94</v>
      </c>
      <c r="P1150">
        <v>1</v>
      </c>
    </row>
    <row r="1151" spans="14:16" x14ac:dyDescent="0.3">
      <c r="N1151">
        <v>1990</v>
      </c>
      <c r="O1151">
        <v>89</v>
      </c>
      <c r="P1151">
        <v>1</v>
      </c>
    </row>
    <row r="1152" spans="14:16" x14ac:dyDescent="0.3">
      <c r="N1152">
        <v>1990</v>
      </c>
      <c r="O1152">
        <v>89</v>
      </c>
      <c r="P1152">
        <v>1</v>
      </c>
    </row>
    <row r="1153" spans="14:16" x14ac:dyDescent="0.3">
      <c r="N1153">
        <v>1990</v>
      </c>
      <c r="O1153">
        <v>92</v>
      </c>
      <c r="P1153">
        <v>1</v>
      </c>
    </row>
    <row r="1154" spans="14:16" x14ac:dyDescent="0.3">
      <c r="N1154">
        <v>1990</v>
      </c>
      <c r="O1154">
        <v>50</v>
      </c>
      <c r="P1154">
        <v>1</v>
      </c>
    </row>
    <row r="1155" spans="14:16" x14ac:dyDescent="0.3">
      <c r="N1155">
        <v>1990</v>
      </c>
      <c r="O1155">
        <v>300</v>
      </c>
      <c r="P1155">
        <v>1</v>
      </c>
    </row>
    <row r="1156" spans="14:16" x14ac:dyDescent="0.3">
      <c r="N1156">
        <v>1990</v>
      </c>
      <c r="O1156">
        <v>300</v>
      </c>
      <c r="P1156">
        <v>1</v>
      </c>
    </row>
    <row r="1157" spans="14:16" x14ac:dyDescent="0.3">
      <c r="N1157">
        <v>1990</v>
      </c>
      <c r="O1157">
        <v>300</v>
      </c>
      <c r="P1157">
        <v>1</v>
      </c>
    </row>
    <row r="1158" spans="14:16" x14ac:dyDescent="0.3">
      <c r="N1158">
        <v>1990</v>
      </c>
      <c r="O1158">
        <v>300</v>
      </c>
      <c r="P1158">
        <v>1</v>
      </c>
    </row>
    <row r="1159" spans="14:16" x14ac:dyDescent="0.3">
      <c r="N1159">
        <v>1990</v>
      </c>
      <c r="O1159">
        <v>300</v>
      </c>
      <c r="P1159">
        <v>1</v>
      </c>
    </row>
    <row r="1160" spans="14:16" x14ac:dyDescent="0.3">
      <c r="N1160">
        <v>1990</v>
      </c>
      <c r="O1160">
        <v>300</v>
      </c>
      <c r="P1160">
        <v>1</v>
      </c>
    </row>
    <row r="1161" spans="14:16" x14ac:dyDescent="0.3">
      <c r="N1161">
        <v>1990</v>
      </c>
      <c r="O1161">
        <v>300</v>
      </c>
      <c r="P1161">
        <v>1</v>
      </c>
    </row>
    <row r="1162" spans="14:16" x14ac:dyDescent="0.3">
      <c r="N1162">
        <v>1990</v>
      </c>
      <c r="O1162">
        <v>300</v>
      </c>
      <c r="P1162">
        <v>1</v>
      </c>
    </row>
    <row r="1163" spans="14:16" x14ac:dyDescent="0.3">
      <c r="N1163">
        <v>1990</v>
      </c>
      <c r="O1163">
        <v>110</v>
      </c>
      <c r="P1163">
        <v>1</v>
      </c>
    </row>
    <row r="1164" spans="14:16" x14ac:dyDescent="0.3">
      <c r="N1164">
        <v>1990</v>
      </c>
      <c r="O1164">
        <v>110</v>
      </c>
      <c r="P1164">
        <v>1</v>
      </c>
    </row>
    <row r="1165" spans="14:16" x14ac:dyDescent="0.3">
      <c r="N1165">
        <v>1990</v>
      </c>
      <c r="O1165">
        <v>210</v>
      </c>
      <c r="P1165">
        <v>1</v>
      </c>
    </row>
    <row r="1166" spans="14:16" x14ac:dyDescent="0.3">
      <c r="N1166">
        <v>1990</v>
      </c>
      <c r="O1166">
        <v>200</v>
      </c>
      <c r="P1166">
        <v>1</v>
      </c>
    </row>
    <row r="1167" spans="14:16" x14ac:dyDescent="0.3">
      <c r="N1167">
        <v>1990</v>
      </c>
      <c r="O1167">
        <v>210</v>
      </c>
      <c r="P1167">
        <v>1</v>
      </c>
    </row>
    <row r="1168" spans="14:16" x14ac:dyDescent="0.3">
      <c r="N1168">
        <v>1990</v>
      </c>
      <c r="O1168">
        <v>37.5</v>
      </c>
      <c r="P1168">
        <v>1</v>
      </c>
    </row>
    <row r="1169" spans="14:16" x14ac:dyDescent="0.3">
      <c r="N1169">
        <v>1990</v>
      </c>
      <c r="O1169">
        <v>37.5</v>
      </c>
      <c r="P1169">
        <v>1</v>
      </c>
    </row>
    <row r="1170" spans="14:16" x14ac:dyDescent="0.3">
      <c r="N1170">
        <v>1990</v>
      </c>
      <c r="O1170">
        <v>37.5</v>
      </c>
      <c r="P1170">
        <v>1</v>
      </c>
    </row>
    <row r="1171" spans="14:16" x14ac:dyDescent="0.3">
      <c r="N1171">
        <v>1990</v>
      </c>
      <c r="O1171">
        <v>37.5</v>
      </c>
      <c r="P1171">
        <v>1</v>
      </c>
    </row>
    <row r="1172" spans="14:16" x14ac:dyDescent="0.3">
      <c r="N1172">
        <v>1990</v>
      </c>
      <c r="O1172">
        <v>30</v>
      </c>
      <c r="P1172">
        <v>1</v>
      </c>
    </row>
    <row r="1173" spans="14:16" x14ac:dyDescent="0.3">
      <c r="N1173">
        <v>1990</v>
      </c>
      <c r="O1173">
        <v>110</v>
      </c>
      <c r="P1173">
        <v>1</v>
      </c>
    </row>
    <row r="1174" spans="14:16" x14ac:dyDescent="0.3">
      <c r="N1174">
        <v>1990</v>
      </c>
      <c r="O1174">
        <v>110</v>
      </c>
      <c r="P1174">
        <v>1</v>
      </c>
    </row>
    <row r="1175" spans="14:16" x14ac:dyDescent="0.3">
      <c r="N1175">
        <v>1990</v>
      </c>
      <c r="O1175">
        <v>110</v>
      </c>
      <c r="P1175">
        <v>1</v>
      </c>
    </row>
    <row r="1176" spans="14:16" x14ac:dyDescent="0.3">
      <c r="N1176">
        <v>1990</v>
      </c>
      <c r="O1176">
        <v>65</v>
      </c>
      <c r="P1176">
        <v>1</v>
      </c>
    </row>
    <row r="1177" spans="14:16" x14ac:dyDescent="0.3">
      <c r="N1177">
        <v>1990</v>
      </c>
      <c r="O1177">
        <v>110</v>
      </c>
      <c r="P1177">
        <v>1</v>
      </c>
    </row>
    <row r="1178" spans="14:16" x14ac:dyDescent="0.3">
      <c r="N1178">
        <v>1990</v>
      </c>
      <c r="O1178">
        <v>110</v>
      </c>
      <c r="P1178">
        <v>1</v>
      </c>
    </row>
    <row r="1179" spans="14:16" x14ac:dyDescent="0.3">
      <c r="N1179">
        <v>1990</v>
      </c>
      <c r="O1179">
        <v>215</v>
      </c>
      <c r="P1179">
        <v>1</v>
      </c>
    </row>
    <row r="1180" spans="14:16" x14ac:dyDescent="0.3">
      <c r="N1180">
        <v>1990</v>
      </c>
      <c r="O1180">
        <v>300</v>
      </c>
      <c r="P1180">
        <v>1</v>
      </c>
    </row>
    <row r="1181" spans="14:16" x14ac:dyDescent="0.3">
      <c r="N1181">
        <v>1990</v>
      </c>
      <c r="O1181">
        <v>90</v>
      </c>
      <c r="P1181">
        <v>1</v>
      </c>
    </row>
    <row r="1182" spans="14:16" x14ac:dyDescent="0.3">
      <c r="N1182">
        <v>1991</v>
      </c>
      <c r="O1182">
        <v>168</v>
      </c>
      <c r="P1182">
        <v>1</v>
      </c>
    </row>
    <row r="1183" spans="14:16" x14ac:dyDescent="0.3">
      <c r="N1183">
        <v>1991</v>
      </c>
      <c r="O1183">
        <v>300</v>
      </c>
      <c r="P1183">
        <v>1</v>
      </c>
    </row>
    <row r="1184" spans="14:16" x14ac:dyDescent="0.3">
      <c r="N1184">
        <v>1991</v>
      </c>
      <c r="O1184">
        <v>100</v>
      </c>
      <c r="P1184">
        <v>1</v>
      </c>
    </row>
    <row r="1185" spans="14:16" x14ac:dyDescent="0.3">
      <c r="N1185">
        <v>1991</v>
      </c>
      <c r="O1185">
        <v>100</v>
      </c>
      <c r="P1185">
        <v>1</v>
      </c>
    </row>
    <row r="1186" spans="14:16" x14ac:dyDescent="0.3">
      <c r="N1186">
        <v>1991</v>
      </c>
      <c r="O1186">
        <v>100</v>
      </c>
      <c r="P1186">
        <v>1</v>
      </c>
    </row>
    <row r="1187" spans="14:16" x14ac:dyDescent="0.3">
      <c r="N1187">
        <v>1991</v>
      </c>
      <c r="O1187">
        <v>100</v>
      </c>
      <c r="P1187">
        <v>1</v>
      </c>
    </row>
    <row r="1188" spans="14:16" x14ac:dyDescent="0.3">
      <c r="N1188">
        <v>1991</v>
      </c>
      <c r="O1188">
        <v>100</v>
      </c>
      <c r="P1188">
        <v>1</v>
      </c>
    </row>
    <row r="1189" spans="14:16" x14ac:dyDescent="0.3">
      <c r="N1189">
        <v>1991</v>
      </c>
      <c r="O1189">
        <v>100</v>
      </c>
      <c r="P1189">
        <v>1</v>
      </c>
    </row>
    <row r="1190" spans="14:16" x14ac:dyDescent="0.3">
      <c r="N1190">
        <v>1991</v>
      </c>
      <c r="O1190">
        <v>88</v>
      </c>
      <c r="P1190">
        <v>1</v>
      </c>
    </row>
    <row r="1191" spans="14:16" x14ac:dyDescent="0.3">
      <c r="N1191">
        <v>1991</v>
      </c>
      <c r="O1191">
        <v>103</v>
      </c>
      <c r="P1191">
        <v>1</v>
      </c>
    </row>
    <row r="1192" spans="14:16" x14ac:dyDescent="0.3">
      <c r="N1192">
        <v>1991</v>
      </c>
      <c r="O1192">
        <v>103</v>
      </c>
      <c r="P1192">
        <v>1</v>
      </c>
    </row>
    <row r="1193" spans="14:16" x14ac:dyDescent="0.3">
      <c r="N1193">
        <v>1991</v>
      </c>
      <c r="O1193">
        <v>125</v>
      </c>
      <c r="P1193">
        <v>1</v>
      </c>
    </row>
    <row r="1194" spans="14:16" x14ac:dyDescent="0.3">
      <c r="N1194">
        <v>1991</v>
      </c>
      <c r="O1194">
        <v>125</v>
      </c>
      <c r="P1194">
        <v>1</v>
      </c>
    </row>
    <row r="1195" spans="14:16" x14ac:dyDescent="0.3">
      <c r="N1195">
        <v>1991</v>
      </c>
      <c r="O1195">
        <v>90</v>
      </c>
      <c r="P1195">
        <v>1</v>
      </c>
    </row>
    <row r="1196" spans="14:16" x14ac:dyDescent="0.3">
      <c r="N1196">
        <v>1991</v>
      </c>
      <c r="O1196">
        <v>122</v>
      </c>
      <c r="P1196">
        <v>1</v>
      </c>
    </row>
    <row r="1197" spans="14:16" x14ac:dyDescent="0.3">
      <c r="N1197">
        <v>1991</v>
      </c>
      <c r="O1197">
        <v>113</v>
      </c>
      <c r="P1197">
        <v>1</v>
      </c>
    </row>
    <row r="1198" spans="14:16" x14ac:dyDescent="0.3">
      <c r="N1198">
        <v>1991</v>
      </c>
      <c r="O1198">
        <v>74</v>
      </c>
      <c r="P1198">
        <v>1</v>
      </c>
    </row>
    <row r="1199" spans="14:16" x14ac:dyDescent="0.3">
      <c r="N1199">
        <v>1991</v>
      </c>
      <c r="O1199">
        <v>74</v>
      </c>
      <c r="P1199">
        <v>1</v>
      </c>
    </row>
    <row r="1200" spans="14:16" x14ac:dyDescent="0.3">
      <c r="N1200">
        <v>1991</v>
      </c>
      <c r="O1200">
        <v>74</v>
      </c>
      <c r="P1200">
        <v>1</v>
      </c>
    </row>
    <row r="1201" spans="14:16" x14ac:dyDescent="0.3">
      <c r="N1201">
        <v>1991</v>
      </c>
      <c r="O1201">
        <v>71</v>
      </c>
      <c r="P1201">
        <v>1</v>
      </c>
    </row>
    <row r="1202" spans="14:16" x14ac:dyDescent="0.3">
      <c r="N1202">
        <v>1991</v>
      </c>
      <c r="O1202">
        <v>142</v>
      </c>
      <c r="P1202">
        <v>1</v>
      </c>
    </row>
    <row r="1203" spans="14:16" x14ac:dyDescent="0.3">
      <c r="N1203">
        <v>1991</v>
      </c>
      <c r="O1203">
        <v>142</v>
      </c>
      <c r="P1203">
        <v>1</v>
      </c>
    </row>
    <row r="1204" spans="14:16" x14ac:dyDescent="0.3">
      <c r="N1204">
        <v>1991</v>
      </c>
      <c r="O1204">
        <v>142</v>
      </c>
      <c r="P1204">
        <v>1</v>
      </c>
    </row>
    <row r="1205" spans="14:16" x14ac:dyDescent="0.3">
      <c r="N1205">
        <v>1991</v>
      </c>
      <c r="O1205">
        <v>300</v>
      </c>
      <c r="P1205">
        <v>1</v>
      </c>
    </row>
    <row r="1206" spans="14:16" x14ac:dyDescent="0.3">
      <c r="N1206">
        <v>1991</v>
      </c>
      <c r="O1206">
        <v>70</v>
      </c>
      <c r="P1206">
        <v>1</v>
      </c>
    </row>
    <row r="1207" spans="14:16" x14ac:dyDescent="0.3">
      <c r="N1207">
        <v>1991</v>
      </c>
      <c r="O1207">
        <v>70</v>
      </c>
      <c r="P1207">
        <v>1</v>
      </c>
    </row>
    <row r="1208" spans="14:16" x14ac:dyDescent="0.3">
      <c r="N1208">
        <v>1991</v>
      </c>
      <c r="O1208">
        <v>70</v>
      </c>
      <c r="P1208">
        <v>1</v>
      </c>
    </row>
    <row r="1209" spans="14:16" x14ac:dyDescent="0.3">
      <c r="N1209">
        <v>1991</v>
      </c>
      <c r="O1209">
        <v>215</v>
      </c>
      <c r="P1209">
        <v>1</v>
      </c>
    </row>
    <row r="1210" spans="14:16" x14ac:dyDescent="0.3">
      <c r="N1210">
        <v>1991</v>
      </c>
      <c r="O1210">
        <v>210</v>
      </c>
      <c r="P1210">
        <v>1</v>
      </c>
    </row>
    <row r="1211" spans="14:16" x14ac:dyDescent="0.3">
      <c r="N1211">
        <v>1991</v>
      </c>
      <c r="O1211">
        <v>200</v>
      </c>
      <c r="P1211">
        <v>1</v>
      </c>
    </row>
    <row r="1212" spans="14:16" x14ac:dyDescent="0.3">
      <c r="N1212">
        <v>1991</v>
      </c>
      <c r="O1212">
        <v>60</v>
      </c>
      <c r="P1212">
        <v>1</v>
      </c>
    </row>
    <row r="1213" spans="14:16" x14ac:dyDescent="0.3">
      <c r="N1213">
        <v>1991</v>
      </c>
      <c r="O1213">
        <v>60</v>
      </c>
      <c r="P1213">
        <v>1</v>
      </c>
    </row>
    <row r="1214" spans="14:16" x14ac:dyDescent="0.3">
      <c r="N1214">
        <v>1991</v>
      </c>
      <c r="O1214">
        <v>80</v>
      </c>
      <c r="P1214">
        <v>1</v>
      </c>
    </row>
    <row r="1215" spans="14:16" x14ac:dyDescent="0.3">
      <c r="N1215">
        <v>1991</v>
      </c>
      <c r="O1215">
        <v>80</v>
      </c>
      <c r="P1215">
        <v>1</v>
      </c>
    </row>
    <row r="1216" spans="14:16" x14ac:dyDescent="0.3">
      <c r="N1216">
        <v>1991</v>
      </c>
      <c r="O1216">
        <v>215</v>
      </c>
      <c r="P1216">
        <v>1</v>
      </c>
    </row>
    <row r="1217" spans="14:16" x14ac:dyDescent="0.3">
      <c r="N1217">
        <v>1991</v>
      </c>
      <c r="O1217">
        <v>820</v>
      </c>
      <c r="P1217">
        <v>1</v>
      </c>
    </row>
    <row r="1218" spans="14:16" x14ac:dyDescent="0.3">
      <c r="N1218">
        <v>1991</v>
      </c>
      <c r="O1218">
        <v>110</v>
      </c>
      <c r="P1218">
        <v>1</v>
      </c>
    </row>
    <row r="1219" spans="14:16" x14ac:dyDescent="0.3">
      <c r="N1219">
        <v>1991</v>
      </c>
      <c r="O1219">
        <v>80</v>
      </c>
      <c r="P1219">
        <v>1</v>
      </c>
    </row>
    <row r="1220" spans="14:16" x14ac:dyDescent="0.3">
      <c r="N1220">
        <v>1991</v>
      </c>
      <c r="O1220">
        <v>140</v>
      </c>
      <c r="P1220">
        <v>1</v>
      </c>
    </row>
    <row r="1221" spans="14:16" x14ac:dyDescent="0.3">
      <c r="N1221">
        <v>1992</v>
      </c>
      <c r="O1221">
        <v>196</v>
      </c>
      <c r="P1221">
        <v>1</v>
      </c>
    </row>
    <row r="1222" spans="14:16" x14ac:dyDescent="0.3">
      <c r="N1222">
        <v>1992</v>
      </c>
      <c r="O1222">
        <v>300</v>
      </c>
      <c r="P1222">
        <v>1</v>
      </c>
    </row>
    <row r="1223" spans="14:16" x14ac:dyDescent="0.3">
      <c r="N1223">
        <v>1992</v>
      </c>
      <c r="O1223">
        <v>135</v>
      </c>
      <c r="P1223">
        <v>1</v>
      </c>
    </row>
    <row r="1224" spans="14:16" x14ac:dyDescent="0.3">
      <c r="N1224">
        <v>1992</v>
      </c>
      <c r="O1224">
        <v>104</v>
      </c>
      <c r="P1224">
        <v>1</v>
      </c>
    </row>
    <row r="1225" spans="14:16" x14ac:dyDescent="0.3">
      <c r="N1225">
        <v>1992</v>
      </c>
      <c r="O1225">
        <v>104</v>
      </c>
      <c r="P1225">
        <v>1</v>
      </c>
    </row>
    <row r="1226" spans="14:16" x14ac:dyDescent="0.3">
      <c r="N1226">
        <v>1992</v>
      </c>
      <c r="O1226">
        <v>104</v>
      </c>
      <c r="P1226">
        <v>1</v>
      </c>
    </row>
    <row r="1227" spans="14:16" x14ac:dyDescent="0.3">
      <c r="N1227">
        <v>1992</v>
      </c>
      <c r="O1227">
        <v>163</v>
      </c>
      <c r="P1227">
        <v>1</v>
      </c>
    </row>
    <row r="1228" spans="14:16" x14ac:dyDescent="0.3">
      <c r="N1228">
        <v>1992</v>
      </c>
      <c r="O1228">
        <v>163</v>
      </c>
      <c r="P1228">
        <v>1</v>
      </c>
    </row>
    <row r="1229" spans="14:16" x14ac:dyDescent="0.3">
      <c r="N1229">
        <v>1992</v>
      </c>
      <c r="O1229">
        <v>130</v>
      </c>
      <c r="P1229">
        <v>1</v>
      </c>
    </row>
    <row r="1230" spans="14:16" x14ac:dyDescent="0.3">
      <c r="N1230">
        <v>1992</v>
      </c>
      <c r="O1230">
        <v>130</v>
      </c>
      <c r="P1230">
        <v>1</v>
      </c>
    </row>
    <row r="1231" spans="14:16" x14ac:dyDescent="0.3">
      <c r="N1231">
        <v>1992</v>
      </c>
      <c r="O1231">
        <v>130</v>
      </c>
      <c r="P1231">
        <v>1</v>
      </c>
    </row>
    <row r="1232" spans="14:16" x14ac:dyDescent="0.3">
      <c r="N1232">
        <v>1992</v>
      </c>
      <c r="O1232">
        <v>130</v>
      </c>
      <c r="P1232">
        <v>1</v>
      </c>
    </row>
    <row r="1233" spans="14:16" x14ac:dyDescent="0.3">
      <c r="N1233">
        <v>1992</v>
      </c>
      <c r="O1233">
        <v>130</v>
      </c>
      <c r="P1233">
        <v>1</v>
      </c>
    </row>
    <row r="1234" spans="14:16" x14ac:dyDescent="0.3">
      <c r="N1234">
        <v>1992</v>
      </c>
      <c r="O1234">
        <v>102</v>
      </c>
      <c r="P1234">
        <v>1</v>
      </c>
    </row>
    <row r="1235" spans="14:16" x14ac:dyDescent="0.3">
      <c r="N1235">
        <v>1992</v>
      </c>
      <c r="O1235">
        <v>95</v>
      </c>
      <c r="P1235">
        <v>1</v>
      </c>
    </row>
    <row r="1236" spans="14:16" x14ac:dyDescent="0.3">
      <c r="N1236">
        <v>1992</v>
      </c>
      <c r="O1236">
        <v>95</v>
      </c>
      <c r="P1236">
        <v>1</v>
      </c>
    </row>
    <row r="1237" spans="14:16" x14ac:dyDescent="0.3">
      <c r="N1237">
        <v>1992</v>
      </c>
      <c r="O1237">
        <v>95</v>
      </c>
      <c r="P1237">
        <v>1</v>
      </c>
    </row>
    <row r="1238" spans="14:16" x14ac:dyDescent="0.3">
      <c r="N1238">
        <v>1992</v>
      </c>
      <c r="O1238">
        <v>95</v>
      </c>
      <c r="P1238">
        <v>1</v>
      </c>
    </row>
    <row r="1239" spans="14:16" x14ac:dyDescent="0.3">
      <c r="N1239">
        <v>1992</v>
      </c>
      <c r="O1239">
        <v>95</v>
      </c>
      <c r="P1239">
        <v>1</v>
      </c>
    </row>
    <row r="1240" spans="14:16" x14ac:dyDescent="0.3">
      <c r="N1240">
        <v>1992</v>
      </c>
      <c r="O1240">
        <v>145</v>
      </c>
      <c r="P1240">
        <v>1</v>
      </c>
    </row>
    <row r="1241" spans="14:16" x14ac:dyDescent="0.3">
      <c r="N1241">
        <v>1992</v>
      </c>
      <c r="O1241">
        <v>145</v>
      </c>
      <c r="P1241">
        <v>1</v>
      </c>
    </row>
    <row r="1242" spans="14:16" x14ac:dyDescent="0.3">
      <c r="N1242">
        <v>1992</v>
      </c>
      <c r="O1242">
        <v>110</v>
      </c>
      <c r="P1242">
        <v>1</v>
      </c>
    </row>
    <row r="1243" spans="14:16" x14ac:dyDescent="0.3">
      <c r="N1243">
        <v>1992</v>
      </c>
      <c r="O1243">
        <v>110</v>
      </c>
      <c r="P1243">
        <v>1</v>
      </c>
    </row>
    <row r="1244" spans="14:16" x14ac:dyDescent="0.3">
      <c r="N1244">
        <v>1992</v>
      </c>
      <c r="O1244">
        <v>272</v>
      </c>
      <c r="P1244">
        <v>1</v>
      </c>
    </row>
    <row r="1245" spans="14:16" x14ac:dyDescent="0.3">
      <c r="N1245">
        <v>1992</v>
      </c>
      <c r="O1245">
        <v>625</v>
      </c>
      <c r="P1245">
        <v>1</v>
      </c>
    </row>
    <row r="1246" spans="14:16" x14ac:dyDescent="0.3">
      <c r="N1246">
        <v>1992</v>
      </c>
      <c r="O1246">
        <v>625</v>
      </c>
      <c r="P1246">
        <v>1</v>
      </c>
    </row>
    <row r="1247" spans="14:16" x14ac:dyDescent="0.3">
      <c r="N1247">
        <v>1992</v>
      </c>
      <c r="O1247">
        <v>80</v>
      </c>
      <c r="P1247">
        <v>1</v>
      </c>
    </row>
    <row r="1248" spans="14:16" x14ac:dyDescent="0.3">
      <c r="N1248">
        <v>1992</v>
      </c>
      <c r="O1248">
        <v>45</v>
      </c>
      <c r="P1248">
        <v>1</v>
      </c>
    </row>
    <row r="1249" spans="14:16" x14ac:dyDescent="0.3">
      <c r="N1249">
        <v>1992</v>
      </c>
      <c r="O1249">
        <v>47</v>
      </c>
      <c r="P1249">
        <v>1</v>
      </c>
    </row>
    <row r="1250" spans="14:16" x14ac:dyDescent="0.3">
      <c r="N1250">
        <v>1992</v>
      </c>
      <c r="O1250">
        <v>124</v>
      </c>
      <c r="P1250">
        <v>1</v>
      </c>
    </row>
    <row r="1251" spans="14:16" x14ac:dyDescent="0.3">
      <c r="N1251">
        <v>1992</v>
      </c>
      <c r="O1251">
        <v>124</v>
      </c>
      <c r="P1251">
        <v>1</v>
      </c>
    </row>
    <row r="1252" spans="14:16" x14ac:dyDescent="0.3">
      <c r="N1252">
        <v>1992</v>
      </c>
      <c r="O1252">
        <v>320</v>
      </c>
      <c r="P1252">
        <v>1</v>
      </c>
    </row>
    <row r="1253" spans="14:16" x14ac:dyDescent="0.3">
      <c r="N1253">
        <v>1992</v>
      </c>
      <c r="O1253">
        <v>60</v>
      </c>
      <c r="P1253">
        <v>1</v>
      </c>
    </row>
    <row r="1254" spans="14:16" x14ac:dyDescent="0.3">
      <c r="N1254">
        <v>1992</v>
      </c>
      <c r="O1254">
        <v>110</v>
      </c>
      <c r="P1254">
        <v>1</v>
      </c>
    </row>
    <row r="1255" spans="14:16" x14ac:dyDescent="0.3">
      <c r="N1255">
        <v>1992</v>
      </c>
      <c r="O1255">
        <v>311</v>
      </c>
      <c r="P1255">
        <v>1</v>
      </c>
    </row>
    <row r="1256" spans="14:16" x14ac:dyDescent="0.3">
      <c r="N1256">
        <v>1992</v>
      </c>
      <c r="O1256">
        <v>311</v>
      </c>
      <c r="P1256">
        <v>1</v>
      </c>
    </row>
    <row r="1257" spans="14:16" x14ac:dyDescent="0.3">
      <c r="N1257">
        <v>1993</v>
      </c>
      <c r="O1257">
        <v>196</v>
      </c>
      <c r="P1257">
        <v>1</v>
      </c>
    </row>
    <row r="1258" spans="14:16" x14ac:dyDescent="0.3">
      <c r="N1258">
        <v>1993</v>
      </c>
      <c r="O1258">
        <v>50</v>
      </c>
      <c r="P1258">
        <v>1</v>
      </c>
    </row>
    <row r="1259" spans="14:16" x14ac:dyDescent="0.3">
      <c r="N1259">
        <v>1993</v>
      </c>
      <c r="O1259">
        <v>50</v>
      </c>
      <c r="P1259">
        <v>1</v>
      </c>
    </row>
    <row r="1260" spans="14:16" x14ac:dyDescent="0.3">
      <c r="N1260">
        <v>1993</v>
      </c>
      <c r="O1260">
        <v>113</v>
      </c>
      <c r="P1260">
        <v>1</v>
      </c>
    </row>
    <row r="1261" spans="14:16" x14ac:dyDescent="0.3">
      <c r="N1261">
        <v>1993</v>
      </c>
      <c r="O1261">
        <v>95</v>
      </c>
      <c r="P1261">
        <v>1</v>
      </c>
    </row>
    <row r="1262" spans="14:16" x14ac:dyDescent="0.3">
      <c r="N1262">
        <v>1993</v>
      </c>
      <c r="O1262">
        <v>95</v>
      </c>
      <c r="P1262">
        <v>1</v>
      </c>
    </row>
    <row r="1263" spans="14:16" x14ac:dyDescent="0.3">
      <c r="N1263">
        <v>1993</v>
      </c>
      <c r="O1263">
        <v>87</v>
      </c>
      <c r="P1263">
        <v>1</v>
      </c>
    </row>
    <row r="1264" spans="14:16" x14ac:dyDescent="0.3">
      <c r="N1264">
        <v>1993</v>
      </c>
      <c r="O1264">
        <v>104</v>
      </c>
      <c r="P1264">
        <v>1</v>
      </c>
    </row>
    <row r="1265" spans="14:16" x14ac:dyDescent="0.3">
      <c r="N1265">
        <v>1993</v>
      </c>
      <c r="O1265">
        <v>104</v>
      </c>
      <c r="P1265">
        <v>1</v>
      </c>
    </row>
    <row r="1266" spans="14:16" x14ac:dyDescent="0.3">
      <c r="N1266">
        <v>1993</v>
      </c>
      <c r="O1266">
        <v>104</v>
      </c>
      <c r="P1266">
        <v>1</v>
      </c>
    </row>
    <row r="1267" spans="14:16" x14ac:dyDescent="0.3">
      <c r="N1267">
        <v>1993</v>
      </c>
      <c r="O1267">
        <v>104</v>
      </c>
      <c r="P1267">
        <v>1</v>
      </c>
    </row>
    <row r="1268" spans="14:16" x14ac:dyDescent="0.3">
      <c r="N1268">
        <v>1993</v>
      </c>
      <c r="O1268">
        <v>54</v>
      </c>
      <c r="P1268">
        <v>1</v>
      </c>
    </row>
    <row r="1269" spans="14:16" x14ac:dyDescent="0.3">
      <c r="N1269">
        <v>1993</v>
      </c>
      <c r="O1269">
        <v>86</v>
      </c>
      <c r="P1269">
        <v>1</v>
      </c>
    </row>
    <row r="1270" spans="14:16" x14ac:dyDescent="0.3">
      <c r="N1270">
        <v>1993</v>
      </c>
      <c r="O1270">
        <v>95</v>
      </c>
      <c r="P1270">
        <v>1</v>
      </c>
    </row>
    <row r="1271" spans="14:16" x14ac:dyDescent="0.3">
      <c r="N1271">
        <v>1993</v>
      </c>
      <c r="O1271">
        <v>104</v>
      </c>
      <c r="P1271">
        <v>1</v>
      </c>
    </row>
    <row r="1272" spans="14:16" x14ac:dyDescent="0.3">
      <c r="N1272">
        <v>1993</v>
      </c>
      <c r="O1272">
        <v>50</v>
      </c>
      <c r="P1272">
        <v>1</v>
      </c>
    </row>
    <row r="1273" spans="14:16" x14ac:dyDescent="0.3">
      <c r="N1273">
        <v>1993</v>
      </c>
      <c r="O1273">
        <v>95</v>
      </c>
      <c r="P1273">
        <v>1</v>
      </c>
    </row>
    <row r="1274" spans="14:16" x14ac:dyDescent="0.3">
      <c r="N1274">
        <v>1993</v>
      </c>
      <c r="O1274">
        <v>210</v>
      </c>
      <c r="P1274">
        <v>1</v>
      </c>
    </row>
    <row r="1275" spans="14:16" x14ac:dyDescent="0.3">
      <c r="N1275">
        <v>1993</v>
      </c>
      <c r="O1275">
        <v>210</v>
      </c>
      <c r="P1275">
        <v>1</v>
      </c>
    </row>
    <row r="1276" spans="14:16" x14ac:dyDescent="0.3">
      <c r="N1276">
        <v>1993</v>
      </c>
      <c r="O1276">
        <v>818</v>
      </c>
      <c r="P1276">
        <v>1</v>
      </c>
    </row>
    <row r="1277" spans="14:16" x14ac:dyDescent="0.3">
      <c r="N1277">
        <v>1993</v>
      </c>
      <c r="O1277">
        <v>23.8</v>
      </c>
      <c r="P1277">
        <v>1</v>
      </c>
    </row>
    <row r="1278" spans="14:16" x14ac:dyDescent="0.3">
      <c r="N1278">
        <v>1993</v>
      </c>
      <c r="O1278">
        <v>33</v>
      </c>
      <c r="P1278">
        <v>1</v>
      </c>
    </row>
    <row r="1279" spans="14:16" x14ac:dyDescent="0.3">
      <c r="N1279">
        <v>1993</v>
      </c>
      <c r="O1279">
        <v>33</v>
      </c>
      <c r="P1279">
        <v>1</v>
      </c>
    </row>
    <row r="1280" spans="14:16" x14ac:dyDescent="0.3">
      <c r="N1280">
        <v>1993</v>
      </c>
      <c r="O1280">
        <v>25</v>
      </c>
      <c r="P1280">
        <v>1</v>
      </c>
    </row>
    <row r="1281" spans="14:16" x14ac:dyDescent="0.3">
      <c r="N1281">
        <v>1993</v>
      </c>
      <c r="O1281">
        <v>23</v>
      </c>
      <c r="P1281">
        <v>1</v>
      </c>
    </row>
    <row r="1282" spans="14:16" x14ac:dyDescent="0.3">
      <c r="N1282">
        <v>1993</v>
      </c>
      <c r="O1282">
        <v>47</v>
      </c>
      <c r="P1282">
        <v>1</v>
      </c>
    </row>
    <row r="1283" spans="14:16" x14ac:dyDescent="0.3">
      <c r="N1283">
        <v>1993</v>
      </c>
      <c r="O1283">
        <v>22</v>
      </c>
      <c r="P1283">
        <v>1</v>
      </c>
    </row>
    <row r="1284" spans="14:16" x14ac:dyDescent="0.3">
      <c r="N1284">
        <v>1993</v>
      </c>
      <c r="O1284">
        <v>50</v>
      </c>
      <c r="P1284">
        <v>1</v>
      </c>
    </row>
    <row r="1285" spans="14:16" x14ac:dyDescent="0.3">
      <c r="N1285">
        <v>1993</v>
      </c>
      <c r="O1285">
        <v>100</v>
      </c>
      <c r="P1285">
        <v>1</v>
      </c>
    </row>
    <row r="1286" spans="14:16" x14ac:dyDescent="0.3">
      <c r="N1286">
        <v>1993</v>
      </c>
      <c r="O1286">
        <v>110</v>
      </c>
      <c r="P1286">
        <v>1</v>
      </c>
    </row>
    <row r="1287" spans="14:16" x14ac:dyDescent="0.3">
      <c r="N1287">
        <v>1993</v>
      </c>
      <c r="O1287">
        <v>80</v>
      </c>
      <c r="P1287">
        <v>1</v>
      </c>
    </row>
    <row r="1288" spans="14:16" x14ac:dyDescent="0.3">
      <c r="N1288">
        <v>1993</v>
      </c>
      <c r="O1288">
        <v>800</v>
      </c>
      <c r="P1288">
        <v>1</v>
      </c>
    </row>
    <row r="1289" spans="14:16" x14ac:dyDescent="0.3">
      <c r="N1289">
        <v>1993</v>
      </c>
      <c r="O1289">
        <v>65</v>
      </c>
      <c r="P1289">
        <v>1</v>
      </c>
    </row>
    <row r="1290" spans="14:16" x14ac:dyDescent="0.3">
      <c r="N1290">
        <v>1993</v>
      </c>
      <c r="O1290">
        <v>220</v>
      </c>
      <c r="P1290">
        <v>1</v>
      </c>
    </row>
    <row r="1291" spans="14:16" x14ac:dyDescent="0.3">
      <c r="N1291">
        <v>1993</v>
      </c>
      <c r="O1291">
        <v>100</v>
      </c>
      <c r="P1291">
        <v>1</v>
      </c>
    </row>
    <row r="1292" spans="14:16" x14ac:dyDescent="0.3">
      <c r="N1292">
        <v>1993</v>
      </c>
      <c r="O1292">
        <v>80</v>
      </c>
      <c r="P1292">
        <v>1</v>
      </c>
    </row>
    <row r="1293" spans="14:16" x14ac:dyDescent="0.3">
      <c r="N1293">
        <v>1993</v>
      </c>
      <c r="O1293">
        <v>245</v>
      </c>
      <c r="P1293">
        <v>1</v>
      </c>
    </row>
    <row r="1294" spans="14:16" x14ac:dyDescent="0.3">
      <c r="N1294">
        <v>1994</v>
      </c>
      <c r="O1294">
        <v>196</v>
      </c>
      <c r="P1294">
        <v>1</v>
      </c>
    </row>
    <row r="1295" spans="14:16" x14ac:dyDescent="0.3">
      <c r="N1295">
        <v>1994</v>
      </c>
      <c r="O1295">
        <v>50</v>
      </c>
      <c r="P1295">
        <v>1</v>
      </c>
    </row>
    <row r="1296" spans="14:16" x14ac:dyDescent="0.3">
      <c r="N1296">
        <v>1994</v>
      </c>
      <c r="O1296">
        <v>50</v>
      </c>
      <c r="P1296">
        <v>1</v>
      </c>
    </row>
    <row r="1297" spans="14:16" x14ac:dyDescent="0.3">
      <c r="N1297">
        <v>1994</v>
      </c>
      <c r="O1297">
        <v>50</v>
      </c>
      <c r="P1297">
        <v>1</v>
      </c>
    </row>
    <row r="1298" spans="14:16" x14ac:dyDescent="0.3">
      <c r="N1298">
        <v>1994</v>
      </c>
      <c r="O1298">
        <v>50</v>
      </c>
      <c r="P1298">
        <v>1</v>
      </c>
    </row>
    <row r="1299" spans="14:16" x14ac:dyDescent="0.3">
      <c r="N1299">
        <v>1994</v>
      </c>
      <c r="O1299">
        <v>150</v>
      </c>
      <c r="P1299">
        <v>1</v>
      </c>
    </row>
    <row r="1300" spans="14:16" x14ac:dyDescent="0.3">
      <c r="N1300">
        <v>1994</v>
      </c>
      <c r="O1300">
        <v>120</v>
      </c>
      <c r="P1300">
        <v>1</v>
      </c>
    </row>
    <row r="1301" spans="14:16" x14ac:dyDescent="0.3">
      <c r="N1301">
        <v>1994</v>
      </c>
      <c r="O1301">
        <v>120</v>
      </c>
      <c r="P1301">
        <v>1</v>
      </c>
    </row>
    <row r="1302" spans="14:16" x14ac:dyDescent="0.3">
      <c r="N1302">
        <v>1994</v>
      </c>
      <c r="O1302">
        <v>101</v>
      </c>
      <c r="P1302">
        <v>1</v>
      </c>
    </row>
    <row r="1303" spans="14:16" x14ac:dyDescent="0.3">
      <c r="N1303">
        <v>1994</v>
      </c>
      <c r="O1303">
        <v>95</v>
      </c>
      <c r="P1303">
        <v>1</v>
      </c>
    </row>
    <row r="1304" spans="14:16" x14ac:dyDescent="0.3">
      <c r="N1304">
        <v>1994</v>
      </c>
      <c r="O1304">
        <v>95</v>
      </c>
      <c r="P1304">
        <v>1</v>
      </c>
    </row>
    <row r="1305" spans="14:16" x14ac:dyDescent="0.3">
      <c r="N1305">
        <v>1994</v>
      </c>
      <c r="O1305">
        <v>126</v>
      </c>
      <c r="P1305">
        <v>1</v>
      </c>
    </row>
    <row r="1306" spans="14:16" x14ac:dyDescent="0.3">
      <c r="N1306">
        <v>1994</v>
      </c>
      <c r="O1306">
        <v>83</v>
      </c>
      <c r="P1306">
        <v>1</v>
      </c>
    </row>
    <row r="1307" spans="14:16" x14ac:dyDescent="0.3">
      <c r="N1307">
        <v>1994</v>
      </c>
      <c r="O1307">
        <v>180</v>
      </c>
      <c r="P1307">
        <v>1</v>
      </c>
    </row>
    <row r="1308" spans="14:16" x14ac:dyDescent="0.3">
      <c r="N1308">
        <v>1994</v>
      </c>
      <c r="O1308">
        <v>180</v>
      </c>
      <c r="P1308">
        <v>1</v>
      </c>
    </row>
    <row r="1309" spans="14:16" x14ac:dyDescent="0.3">
      <c r="N1309">
        <v>1994</v>
      </c>
      <c r="O1309">
        <v>101</v>
      </c>
      <c r="P1309">
        <v>1</v>
      </c>
    </row>
    <row r="1310" spans="14:16" x14ac:dyDescent="0.3">
      <c r="N1310">
        <v>1994</v>
      </c>
      <c r="O1310">
        <v>101</v>
      </c>
      <c r="P1310">
        <v>1</v>
      </c>
    </row>
    <row r="1311" spans="14:16" x14ac:dyDescent="0.3">
      <c r="N1311">
        <v>1994</v>
      </c>
      <c r="O1311">
        <v>101</v>
      </c>
      <c r="P1311">
        <v>1</v>
      </c>
    </row>
    <row r="1312" spans="14:16" x14ac:dyDescent="0.3">
      <c r="N1312">
        <v>1994</v>
      </c>
      <c r="O1312">
        <v>101</v>
      </c>
      <c r="P1312">
        <v>1</v>
      </c>
    </row>
    <row r="1313" spans="14:16" x14ac:dyDescent="0.3">
      <c r="N1313">
        <v>1994</v>
      </c>
      <c r="O1313">
        <v>101</v>
      </c>
      <c r="P1313">
        <v>1</v>
      </c>
    </row>
    <row r="1314" spans="14:16" x14ac:dyDescent="0.3">
      <c r="N1314">
        <v>1994</v>
      </c>
      <c r="O1314">
        <v>101</v>
      </c>
      <c r="P1314">
        <v>1</v>
      </c>
    </row>
    <row r="1315" spans="14:16" x14ac:dyDescent="0.3">
      <c r="N1315">
        <v>1994</v>
      </c>
      <c r="O1315">
        <v>97</v>
      </c>
      <c r="P1315">
        <v>1</v>
      </c>
    </row>
    <row r="1316" spans="14:16" x14ac:dyDescent="0.3">
      <c r="N1316">
        <v>1994</v>
      </c>
      <c r="O1316">
        <v>119</v>
      </c>
      <c r="P1316">
        <v>1</v>
      </c>
    </row>
    <row r="1317" spans="14:16" x14ac:dyDescent="0.3">
      <c r="N1317">
        <v>1994</v>
      </c>
      <c r="O1317">
        <v>119</v>
      </c>
      <c r="P1317">
        <v>1</v>
      </c>
    </row>
    <row r="1318" spans="14:16" x14ac:dyDescent="0.3">
      <c r="N1318">
        <v>1994</v>
      </c>
      <c r="O1318">
        <v>83</v>
      </c>
      <c r="P1318">
        <v>1</v>
      </c>
    </row>
    <row r="1319" spans="14:16" x14ac:dyDescent="0.3">
      <c r="N1319">
        <v>1994</v>
      </c>
      <c r="O1319">
        <v>83</v>
      </c>
      <c r="P1319">
        <v>1</v>
      </c>
    </row>
    <row r="1320" spans="14:16" x14ac:dyDescent="0.3">
      <c r="N1320">
        <v>1994</v>
      </c>
      <c r="O1320">
        <v>95</v>
      </c>
      <c r="P1320">
        <v>1</v>
      </c>
    </row>
    <row r="1321" spans="14:16" x14ac:dyDescent="0.3">
      <c r="N1321">
        <v>1994</v>
      </c>
      <c r="O1321">
        <v>95</v>
      </c>
      <c r="P1321">
        <v>1</v>
      </c>
    </row>
    <row r="1322" spans="14:16" x14ac:dyDescent="0.3">
      <c r="N1322">
        <v>1994</v>
      </c>
      <c r="O1322">
        <v>85</v>
      </c>
      <c r="P1322">
        <v>1</v>
      </c>
    </row>
    <row r="1323" spans="14:16" x14ac:dyDescent="0.3">
      <c r="N1323">
        <v>1994</v>
      </c>
      <c r="O1323">
        <v>85</v>
      </c>
      <c r="P1323">
        <v>1</v>
      </c>
    </row>
    <row r="1324" spans="14:16" x14ac:dyDescent="0.3">
      <c r="N1324">
        <v>1994</v>
      </c>
      <c r="O1324">
        <v>54</v>
      </c>
      <c r="P1324">
        <v>1</v>
      </c>
    </row>
    <row r="1325" spans="14:16" x14ac:dyDescent="0.3">
      <c r="N1325">
        <v>1994</v>
      </c>
      <c r="O1325">
        <v>105</v>
      </c>
      <c r="P1325">
        <v>1</v>
      </c>
    </row>
    <row r="1326" spans="14:16" x14ac:dyDescent="0.3">
      <c r="N1326">
        <v>1994</v>
      </c>
      <c r="O1326">
        <v>80</v>
      </c>
      <c r="P1326">
        <v>1</v>
      </c>
    </row>
    <row r="1327" spans="14:16" x14ac:dyDescent="0.3">
      <c r="N1327">
        <v>1994</v>
      </c>
      <c r="O1327">
        <v>80</v>
      </c>
      <c r="P1327">
        <v>1</v>
      </c>
    </row>
    <row r="1328" spans="14:16" x14ac:dyDescent="0.3">
      <c r="N1328">
        <v>1994</v>
      </c>
      <c r="O1328">
        <v>80</v>
      </c>
      <c r="P1328">
        <v>1</v>
      </c>
    </row>
    <row r="1329" spans="14:16" x14ac:dyDescent="0.3">
      <c r="N1329">
        <v>1994</v>
      </c>
      <c r="O1329">
        <v>80</v>
      </c>
      <c r="P1329">
        <v>1</v>
      </c>
    </row>
    <row r="1330" spans="14:16" x14ac:dyDescent="0.3">
      <c r="N1330">
        <v>1994</v>
      </c>
      <c r="O1330">
        <v>80</v>
      </c>
      <c r="P1330">
        <v>1</v>
      </c>
    </row>
    <row r="1331" spans="14:16" x14ac:dyDescent="0.3">
      <c r="N1331">
        <v>1994</v>
      </c>
      <c r="O1331">
        <v>300</v>
      </c>
      <c r="P1331">
        <v>1</v>
      </c>
    </row>
    <row r="1332" spans="14:16" x14ac:dyDescent="0.3">
      <c r="N1332">
        <v>1994</v>
      </c>
      <c r="O1332">
        <v>210</v>
      </c>
      <c r="P1332">
        <v>1</v>
      </c>
    </row>
    <row r="1333" spans="14:16" x14ac:dyDescent="0.3">
      <c r="N1333">
        <v>1994</v>
      </c>
      <c r="O1333">
        <v>57.6</v>
      </c>
      <c r="P1333">
        <v>1</v>
      </c>
    </row>
    <row r="1334" spans="14:16" x14ac:dyDescent="0.3">
      <c r="N1334">
        <v>1994</v>
      </c>
      <c r="O1334">
        <v>57.6</v>
      </c>
      <c r="P1334">
        <v>1</v>
      </c>
    </row>
    <row r="1335" spans="14:16" x14ac:dyDescent="0.3">
      <c r="N1335">
        <v>1994</v>
      </c>
      <c r="O1335">
        <v>57.6</v>
      </c>
      <c r="P1335">
        <v>1</v>
      </c>
    </row>
    <row r="1336" spans="14:16" x14ac:dyDescent="0.3">
      <c r="N1336">
        <v>1994</v>
      </c>
      <c r="O1336">
        <v>57.6</v>
      </c>
      <c r="P1336">
        <v>1</v>
      </c>
    </row>
    <row r="1337" spans="14:16" x14ac:dyDescent="0.3">
      <c r="N1337">
        <v>1994</v>
      </c>
      <c r="O1337">
        <v>57.6</v>
      </c>
      <c r="P1337">
        <v>1</v>
      </c>
    </row>
    <row r="1338" spans="14:16" x14ac:dyDescent="0.3">
      <c r="N1338">
        <v>1994</v>
      </c>
      <c r="O1338">
        <v>57.6</v>
      </c>
      <c r="P1338">
        <v>1</v>
      </c>
    </row>
    <row r="1339" spans="14:16" x14ac:dyDescent="0.3">
      <c r="N1339">
        <v>1994</v>
      </c>
      <c r="O1339">
        <v>59</v>
      </c>
      <c r="P1339">
        <v>1</v>
      </c>
    </row>
    <row r="1340" spans="14:16" x14ac:dyDescent="0.3">
      <c r="N1340">
        <v>1994</v>
      </c>
      <c r="O1340">
        <v>59</v>
      </c>
      <c r="P1340">
        <v>1</v>
      </c>
    </row>
    <row r="1341" spans="14:16" x14ac:dyDescent="0.3">
      <c r="N1341">
        <v>1994</v>
      </c>
      <c r="O1341">
        <v>59</v>
      </c>
      <c r="P1341">
        <v>1</v>
      </c>
    </row>
    <row r="1342" spans="14:16" x14ac:dyDescent="0.3">
      <c r="N1342">
        <v>1994</v>
      </c>
      <c r="O1342">
        <v>59</v>
      </c>
      <c r="P1342">
        <v>1</v>
      </c>
    </row>
    <row r="1343" spans="14:16" x14ac:dyDescent="0.3">
      <c r="N1343">
        <v>1994</v>
      </c>
      <c r="O1343">
        <v>59</v>
      </c>
      <c r="P1343">
        <v>1</v>
      </c>
    </row>
    <row r="1344" spans="14:16" x14ac:dyDescent="0.3">
      <c r="N1344">
        <v>1994</v>
      </c>
      <c r="O1344">
        <v>59</v>
      </c>
      <c r="P1344">
        <v>1</v>
      </c>
    </row>
    <row r="1345" spans="14:16" x14ac:dyDescent="0.3">
      <c r="N1345">
        <v>1994</v>
      </c>
      <c r="O1345">
        <v>200</v>
      </c>
      <c r="P1345">
        <v>1</v>
      </c>
    </row>
    <row r="1346" spans="14:16" x14ac:dyDescent="0.3">
      <c r="N1346">
        <v>1994</v>
      </c>
      <c r="O1346">
        <v>200</v>
      </c>
      <c r="P1346">
        <v>1</v>
      </c>
    </row>
    <row r="1347" spans="14:16" x14ac:dyDescent="0.3">
      <c r="N1347">
        <v>1994</v>
      </c>
      <c r="O1347">
        <v>123</v>
      </c>
      <c r="P1347">
        <v>1</v>
      </c>
    </row>
    <row r="1348" spans="14:16" x14ac:dyDescent="0.3">
      <c r="N1348">
        <v>1994</v>
      </c>
      <c r="O1348">
        <v>203</v>
      </c>
      <c r="P1348">
        <v>1</v>
      </c>
    </row>
    <row r="1349" spans="14:16" x14ac:dyDescent="0.3">
      <c r="N1349">
        <v>1994</v>
      </c>
      <c r="O1349">
        <v>25</v>
      </c>
      <c r="P1349">
        <v>1</v>
      </c>
    </row>
    <row r="1350" spans="14:16" x14ac:dyDescent="0.3">
      <c r="N1350">
        <v>1994</v>
      </c>
      <c r="O1350">
        <v>23</v>
      </c>
      <c r="P1350">
        <v>1</v>
      </c>
    </row>
    <row r="1351" spans="14:16" x14ac:dyDescent="0.3">
      <c r="N1351">
        <v>1994</v>
      </c>
      <c r="O1351">
        <v>110.755</v>
      </c>
      <c r="P1351">
        <v>1</v>
      </c>
    </row>
    <row r="1352" spans="14:16" x14ac:dyDescent="0.3">
      <c r="N1352">
        <v>1994</v>
      </c>
      <c r="O1352">
        <v>50</v>
      </c>
      <c r="P1352">
        <v>1</v>
      </c>
    </row>
    <row r="1353" spans="14:16" x14ac:dyDescent="0.3">
      <c r="N1353">
        <v>1994</v>
      </c>
      <c r="O1353">
        <v>110</v>
      </c>
      <c r="P1353">
        <v>1</v>
      </c>
    </row>
    <row r="1354" spans="14:16" x14ac:dyDescent="0.3">
      <c r="N1354">
        <v>1994</v>
      </c>
      <c r="O1354">
        <v>80</v>
      </c>
      <c r="P1354">
        <v>1</v>
      </c>
    </row>
    <row r="1355" spans="14:16" x14ac:dyDescent="0.3">
      <c r="N1355">
        <v>1994</v>
      </c>
      <c r="O1355">
        <v>80</v>
      </c>
      <c r="P1355">
        <v>1</v>
      </c>
    </row>
    <row r="1356" spans="14:16" x14ac:dyDescent="0.3">
      <c r="N1356">
        <v>1994</v>
      </c>
      <c r="O1356">
        <v>99</v>
      </c>
      <c r="P1356">
        <v>1</v>
      </c>
    </row>
    <row r="1357" spans="14:16" x14ac:dyDescent="0.3">
      <c r="N1357">
        <v>1995</v>
      </c>
      <c r="O1357">
        <v>210</v>
      </c>
      <c r="P1357">
        <v>1</v>
      </c>
    </row>
    <row r="1358" spans="14:16" x14ac:dyDescent="0.3">
      <c r="N1358">
        <v>1995</v>
      </c>
      <c r="O1358">
        <v>210</v>
      </c>
      <c r="P1358">
        <v>1</v>
      </c>
    </row>
    <row r="1359" spans="14:16" x14ac:dyDescent="0.3">
      <c r="N1359">
        <v>1995</v>
      </c>
      <c r="O1359">
        <v>150</v>
      </c>
      <c r="P1359">
        <v>1</v>
      </c>
    </row>
    <row r="1360" spans="14:16" x14ac:dyDescent="0.3">
      <c r="N1360">
        <v>1995</v>
      </c>
      <c r="O1360">
        <v>150</v>
      </c>
      <c r="P1360">
        <v>1</v>
      </c>
    </row>
    <row r="1361" spans="14:16" x14ac:dyDescent="0.3">
      <c r="N1361">
        <v>1995</v>
      </c>
      <c r="O1361">
        <v>150</v>
      </c>
      <c r="P1361">
        <v>1</v>
      </c>
    </row>
    <row r="1362" spans="14:16" x14ac:dyDescent="0.3">
      <c r="N1362">
        <v>1995</v>
      </c>
      <c r="O1362">
        <v>150</v>
      </c>
      <c r="P1362">
        <v>1</v>
      </c>
    </row>
    <row r="1363" spans="14:16" x14ac:dyDescent="0.3">
      <c r="N1363">
        <v>1995</v>
      </c>
      <c r="O1363">
        <v>54</v>
      </c>
      <c r="P1363">
        <v>1</v>
      </c>
    </row>
    <row r="1364" spans="14:16" x14ac:dyDescent="0.3">
      <c r="N1364">
        <v>1995</v>
      </c>
      <c r="O1364">
        <v>126</v>
      </c>
      <c r="P1364">
        <v>1</v>
      </c>
    </row>
    <row r="1365" spans="14:16" x14ac:dyDescent="0.3">
      <c r="N1365">
        <v>1995</v>
      </c>
      <c r="O1365">
        <v>126</v>
      </c>
      <c r="P1365">
        <v>1</v>
      </c>
    </row>
    <row r="1366" spans="14:16" x14ac:dyDescent="0.3">
      <c r="N1366">
        <v>1995</v>
      </c>
      <c r="O1366">
        <v>80</v>
      </c>
      <c r="P1366">
        <v>1</v>
      </c>
    </row>
    <row r="1367" spans="14:16" x14ac:dyDescent="0.3">
      <c r="N1367">
        <v>1995</v>
      </c>
      <c r="O1367">
        <v>80</v>
      </c>
      <c r="P1367">
        <v>1</v>
      </c>
    </row>
    <row r="1368" spans="14:16" x14ac:dyDescent="0.3">
      <c r="N1368">
        <v>1995</v>
      </c>
      <c r="O1368">
        <v>80</v>
      </c>
      <c r="P1368">
        <v>1</v>
      </c>
    </row>
    <row r="1369" spans="14:16" x14ac:dyDescent="0.3">
      <c r="N1369">
        <v>1995</v>
      </c>
      <c r="O1369">
        <v>80</v>
      </c>
      <c r="P1369">
        <v>1</v>
      </c>
    </row>
    <row r="1370" spans="14:16" x14ac:dyDescent="0.3">
      <c r="N1370">
        <v>1995</v>
      </c>
      <c r="O1370">
        <v>80</v>
      </c>
      <c r="P1370">
        <v>1</v>
      </c>
    </row>
    <row r="1371" spans="14:16" x14ac:dyDescent="0.3">
      <c r="N1371">
        <v>1995</v>
      </c>
      <c r="O1371">
        <v>83</v>
      </c>
      <c r="P1371">
        <v>1</v>
      </c>
    </row>
    <row r="1372" spans="14:16" x14ac:dyDescent="0.3">
      <c r="N1372">
        <v>1995</v>
      </c>
      <c r="O1372">
        <v>102</v>
      </c>
      <c r="P1372">
        <v>1</v>
      </c>
    </row>
    <row r="1373" spans="14:16" x14ac:dyDescent="0.3">
      <c r="N1373">
        <v>1995</v>
      </c>
      <c r="O1373">
        <v>110</v>
      </c>
      <c r="P1373">
        <v>1</v>
      </c>
    </row>
    <row r="1374" spans="14:16" x14ac:dyDescent="0.3">
      <c r="N1374">
        <v>1995</v>
      </c>
      <c r="O1374">
        <v>110</v>
      </c>
      <c r="P1374">
        <v>1</v>
      </c>
    </row>
    <row r="1375" spans="14:16" x14ac:dyDescent="0.3">
      <c r="N1375">
        <v>1995</v>
      </c>
      <c r="O1375">
        <v>110</v>
      </c>
      <c r="P1375">
        <v>1</v>
      </c>
    </row>
    <row r="1376" spans="14:16" x14ac:dyDescent="0.3">
      <c r="N1376">
        <v>1995</v>
      </c>
      <c r="O1376">
        <v>110</v>
      </c>
      <c r="P1376">
        <v>1</v>
      </c>
    </row>
    <row r="1377" spans="14:16" x14ac:dyDescent="0.3">
      <c r="N1377">
        <v>1995</v>
      </c>
      <c r="O1377">
        <v>110</v>
      </c>
      <c r="P1377">
        <v>1</v>
      </c>
    </row>
    <row r="1378" spans="14:16" x14ac:dyDescent="0.3">
      <c r="N1378">
        <v>1995</v>
      </c>
      <c r="O1378">
        <v>110</v>
      </c>
      <c r="P1378">
        <v>1</v>
      </c>
    </row>
    <row r="1379" spans="14:16" x14ac:dyDescent="0.3">
      <c r="N1379">
        <v>1995</v>
      </c>
      <c r="O1379">
        <v>110</v>
      </c>
      <c r="P1379">
        <v>1</v>
      </c>
    </row>
    <row r="1380" spans="14:16" x14ac:dyDescent="0.3">
      <c r="N1380">
        <v>1995</v>
      </c>
      <c r="O1380">
        <v>110</v>
      </c>
      <c r="P1380">
        <v>1</v>
      </c>
    </row>
    <row r="1381" spans="14:16" x14ac:dyDescent="0.3">
      <c r="N1381">
        <v>1995</v>
      </c>
      <c r="O1381">
        <v>110</v>
      </c>
      <c r="P1381">
        <v>1</v>
      </c>
    </row>
    <row r="1382" spans="14:16" x14ac:dyDescent="0.3">
      <c r="N1382">
        <v>1995</v>
      </c>
      <c r="O1382">
        <v>110</v>
      </c>
      <c r="P1382">
        <v>1</v>
      </c>
    </row>
    <row r="1383" spans="14:16" x14ac:dyDescent="0.3">
      <c r="N1383">
        <v>1995</v>
      </c>
      <c r="O1383">
        <v>110</v>
      </c>
      <c r="P1383">
        <v>1</v>
      </c>
    </row>
    <row r="1384" spans="14:16" x14ac:dyDescent="0.3">
      <c r="N1384">
        <v>1995</v>
      </c>
      <c r="O1384">
        <v>110</v>
      </c>
      <c r="P1384">
        <v>1</v>
      </c>
    </row>
    <row r="1385" spans="14:16" x14ac:dyDescent="0.3">
      <c r="N1385">
        <v>1995</v>
      </c>
      <c r="O1385">
        <v>101</v>
      </c>
      <c r="P1385">
        <v>1</v>
      </c>
    </row>
    <row r="1386" spans="14:16" x14ac:dyDescent="0.3">
      <c r="N1386">
        <v>1995</v>
      </c>
      <c r="O1386">
        <v>101</v>
      </c>
      <c r="P1386">
        <v>1</v>
      </c>
    </row>
    <row r="1387" spans="14:16" x14ac:dyDescent="0.3">
      <c r="N1387">
        <v>1995</v>
      </c>
      <c r="O1387">
        <v>96</v>
      </c>
      <c r="P1387">
        <v>1</v>
      </c>
    </row>
    <row r="1388" spans="14:16" x14ac:dyDescent="0.3">
      <c r="N1388">
        <v>1995</v>
      </c>
      <c r="O1388">
        <v>96</v>
      </c>
      <c r="P1388">
        <v>1</v>
      </c>
    </row>
    <row r="1389" spans="14:16" x14ac:dyDescent="0.3">
      <c r="N1389">
        <v>1995</v>
      </c>
      <c r="O1389">
        <v>95</v>
      </c>
      <c r="P1389">
        <v>1</v>
      </c>
    </row>
    <row r="1390" spans="14:16" x14ac:dyDescent="0.3">
      <c r="N1390">
        <v>1995</v>
      </c>
      <c r="O1390">
        <v>95</v>
      </c>
      <c r="P1390">
        <v>1</v>
      </c>
    </row>
    <row r="1391" spans="14:16" x14ac:dyDescent="0.3">
      <c r="N1391">
        <v>1995</v>
      </c>
      <c r="O1391">
        <v>95</v>
      </c>
      <c r="P1391">
        <v>1</v>
      </c>
    </row>
    <row r="1392" spans="14:16" x14ac:dyDescent="0.3">
      <c r="N1392">
        <v>1995</v>
      </c>
      <c r="O1392">
        <v>95</v>
      </c>
      <c r="P1392">
        <v>1</v>
      </c>
    </row>
    <row r="1393" spans="14:16" x14ac:dyDescent="0.3">
      <c r="N1393">
        <v>1995</v>
      </c>
      <c r="O1393">
        <v>192</v>
      </c>
      <c r="P1393">
        <v>1</v>
      </c>
    </row>
    <row r="1394" spans="14:16" x14ac:dyDescent="0.3">
      <c r="N1394">
        <v>1995</v>
      </c>
      <c r="O1394">
        <v>92</v>
      </c>
      <c r="P1394">
        <v>1</v>
      </c>
    </row>
    <row r="1395" spans="14:16" x14ac:dyDescent="0.3">
      <c r="N1395">
        <v>1995</v>
      </c>
      <c r="O1395">
        <v>92</v>
      </c>
      <c r="P1395">
        <v>1</v>
      </c>
    </row>
    <row r="1396" spans="14:16" x14ac:dyDescent="0.3">
      <c r="N1396">
        <v>1995</v>
      </c>
      <c r="O1396">
        <v>88</v>
      </c>
      <c r="P1396">
        <v>1</v>
      </c>
    </row>
    <row r="1397" spans="14:16" x14ac:dyDescent="0.3">
      <c r="N1397">
        <v>1995</v>
      </c>
      <c r="O1397">
        <v>88</v>
      </c>
      <c r="P1397">
        <v>1</v>
      </c>
    </row>
    <row r="1398" spans="14:16" x14ac:dyDescent="0.3">
      <c r="N1398">
        <v>1995</v>
      </c>
      <c r="O1398">
        <v>88</v>
      </c>
      <c r="P1398">
        <v>1</v>
      </c>
    </row>
    <row r="1399" spans="14:16" x14ac:dyDescent="0.3">
      <c r="N1399">
        <v>1995</v>
      </c>
      <c r="O1399">
        <v>94</v>
      </c>
      <c r="P1399">
        <v>1</v>
      </c>
    </row>
    <row r="1400" spans="14:16" x14ac:dyDescent="0.3">
      <c r="N1400">
        <v>1995</v>
      </c>
      <c r="O1400">
        <v>123</v>
      </c>
      <c r="P1400">
        <v>1</v>
      </c>
    </row>
    <row r="1401" spans="14:16" x14ac:dyDescent="0.3">
      <c r="N1401">
        <v>1995</v>
      </c>
      <c r="O1401">
        <v>104</v>
      </c>
      <c r="P1401">
        <v>1</v>
      </c>
    </row>
    <row r="1402" spans="14:16" x14ac:dyDescent="0.3">
      <c r="N1402">
        <v>1995</v>
      </c>
      <c r="O1402">
        <v>105</v>
      </c>
      <c r="P1402">
        <v>1</v>
      </c>
    </row>
    <row r="1403" spans="14:16" x14ac:dyDescent="0.3">
      <c r="N1403">
        <v>1995</v>
      </c>
      <c r="O1403">
        <v>105</v>
      </c>
      <c r="P1403">
        <v>1</v>
      </c>
    </row>
    <row r="1404" spans="14:16" x14ac:dyDescent="0.3">
      <c r="N1404">
        <v>1995</v>
      </c>
      <c r="O1404">
        <v>210</v>
      </c>
      <c r="P1404">
        <v>1</v>
      </c>
    </row>
    <row r="1405" spans="14:16" x14ac:dyDescent="0.3">
      <c r="N1405">
        <v>1995</v>
      </c>
      <c r="O1405">
        <v>200</v>
      </c>
      <c r="P1405">
        <v>1</v>
      </c>
    </row>
    <row r="1406" spans="14:16" x14ac:dyDescent="0.3">
      <c r="N1406">
        <v>1995</v>
      </c>
      <c r="O1406">
        <v>200</v>
      </c>
      <c r="P1406">
        <v>1</v>
      </c>
    </row>
    <row r="1407" spans="14:16" x14ac:dyDescent="0.3">
      <c r="N1407">
        <v>1995</v>
      </c>
      <c r="O1407">
        <v>121.8</v>
      </c>
      <c r="P1407">
        <v>1</v>
      </c>
    </row>
    <row r="1408" spans="14:16" x14ac:dyDescent="0.3">
      <c r="N1408">
        <v>1995</v>
      </c>
      <c r="O1408">
        <v>121.8</v>
      </c>
      <c r="P1408">
        <v>1</v>
      </c>
    </row>
    <row r="1409" spans="14:16" x14ac:dyDescent="0.3">
      <c r="N1409">
        <v>1995</v>
      </c>
      <c r="O1409">
        <v>59</v>
      </c>
      <c r="P1409">
        <v>1</v>
      </c>
    </row>
    <row r="1410" spans="14:16" x14ac:dyDescent="0.3">
      <c r="N1410">
        <v>1995</v>
      </c>
      <c r="O1410">
        <v>59</v>
      </c>
      <c r="P1410">
        <v>1</v>
      </c>
    </row>
    <row r="1411" spans="14:16" x14ac:dyDescent="0.3">
      <c r="N1411">
        <v>1995</v>
      </c>
      <c r="O1411">
        <v>59</v>
      </c>
      <c r="P1411">
        <v>1</v>
      </c>
    </row>
    <row r="1412" spans="14:16" x14ac:dyDescent="0.3">
      <c r="N1412">
        <v>1995</v>
      </c>
      <c r="O1412">
        <v>59</v>
      </c>
      <c r="P1412">
        <v>1</v>
      </c>
    </row>
    <row r="1413" spans="14:16" x14ac:dyDescent="0.3">
      <c r="N1413">
        <v>1995</v>
      </c>
      <c r="O1413">
        <v>113</v>
      </c>
      <c r="P1413">
        <v>1</v>
      </c>
    </row>
    <row r="1414" spans="14:16" x14ac:dyDescent="0.3">
      <c r="N1414">
        <v>1995</v>
      </c>
      <c r="O1414">
        <v>113</v>
      </c>
      <c r="P1414">
        <v>1</v>
      </c>
    </row>
    <row r="1415" spans="14:16" x14ac:dyDescent="0.3">
      <c r="N1415">
        <v>1995</v>
      </c>
      <c r="O1415">
        <v>153</v>
      </c>
      <c r="P1415">
        <v>1</v>
      </c>
    </row>
    <row r="1416" spans="14:16" x14ac:dyDescent="0.3">
      <c r="N1416">
        <v>1995</v>
      </c>
      <c r="O1416">
        <v>20</v>
      </c>
      <c r="P1416">
        <v>1</v>
      </c>
    </row>
    <row r="1417" spans="14:16" x14ac:dyDescent="0.3">
      <c r="N1417">
        <v>1995</v>
      </c>
      <c r="O1417">
        <v>24</v>
      </c>
      <c r="P1417">
        <v>1</v>
      </c>
    </row>
    <row r="1418" spans="14:16" x14ac:dyDescent="0.3">
      <c r="N1418">
        <v>1995</v>
      </c>
      <c r="O1418">
        <v>20</v>
      </c>
      <c r="P1418">
        <v>1</v>
      </c>
    </row>
    <row r="1419" spans="14:16" x14ac:dyDescent="0.3">
      <c r="N1419">
        <v>1995</v>
      </c>
      <c r="O1419">
        <v>112</v>
      </c>
      <c r="P1419">
        <v>1</v>
      </c>
    </row>
    <row r="1420" spans="14:16" x14ac:dyDescent="0.3">
      <c r="N1420">
        <v>1995</v>
      </c>
      <c r="O1420">
        <v>110</v>
      </c>
      <c r="P1420">
        <v>1</v>
      </c>
    </row>
    <row r="1421" spans="14:16" x14ac:dyDescent="0.3">
      <c r="N1421">
        <v>1995</v>
      </c>
      <c r="O1421">
        <v>42</v>
      </c>
      <c r="P1421">
        <v>1</v>
      </c>
    </row>
    <row r="1422" spans="14:16" x14ac:dyDescent="0.3">
      <c r="N1422">
        <v>1996</v>
      </c>
      <c r="O1422">
        <v>63</v>
      </c>
      <c r="P1422">
        <v>1</v>
      </c>
    </row>
    <row r="1423" spans="14:16" x14ac:dyDescent="0.3">
      <c r="N1423">
        <v>1996</v>
      </c>
      <c r="O1423">
        <v>63</v>
      </c>
      <c r="P1423">
        <v>1</v>
      </c>
    </row>
    <row r="1424" spans="14:16" x14ac:dyDescent="0.3">
      <c r="N1424">
        <v>1996</v>
      </c>
      <c r="O1424">
        <v>50</v>
      </c>
      <c r="P1424">
        <v>1</v>
      </c>
    </row>
    <row r="1425" spans="14:16" x14ac:dyDescent="0.3">
      <c r="N1425">
        <v>1996</v>
      </c>
      <c r="O1425">
        <v>96</v>
      </c>
      <c r="P1425">
        <v>1</v>
      </c>
    </row>
    <row r="1426" spans="14:16" x14ac:dyDescent="0.3">
      <c r="N1426">
        <v>1996</v>
      </c>
      <c r="O1426">
        <v>51</v>
      </c>
      <c r="P1426">
        <v>1</v>
      </c>
    </row>
    <row r="1427" spans="14:16" x14ac:dyDescent="0.3">
      <c r="N1427">
        <v>1996</v>
      </c>
      <c r="O1427">
        <v>51</v>
      </c>
      <c r="P1427">
        <v>1</v>
      </c>
    </row>
    <row r="1428" spans="14:16" x14ac:dyDescent="0.3">
      <c r="N1428">
        <v>1996</v>
      </c>
      <c r="O1428">
        <v>51</v>
      </c>
      <c r="P1428">
        <v>1</v>
      </c>
    </row>
    <row r="1429" spans="14:16" x14ac:dyDescent="0.3">
      <c r="N1429">
        <v>1996</v>
      </c>
      <c r="O1429">
        <v>51</v>
      </c>
      <c r="P1429">
        <v>1</v>
      </c>
    </row>
    <row r="1430" spans="14:16" x14ac:dyDescent="0.3">
      <c r="N1430">
        <v>1996</v>
      </c>
      <c r="O1430">
        <v>126</v>
      </c>
      <c r="P1430">
        <v>1</v>
      </c>
    </row>
    <row r="1431" spans="14:16" x14ac:dyDescent="0.3">
      <c r="N1431">
        <v>1996</v>
      </c>
      <c r="O1431">
        <v>161</v>
      </c>
      <c r="P1431">
        <v>1</v>
      </c>
    </row>
    <row r="1432" spans="14:16" x14ac:dyDescent="0.3">
      <c r="N1432">
        <v>1996</v>
      </c>
      <c r="O1432">
        <v>80</v>
      </c>
      <c r="P1432">
        <v>1</v>
      </c>
    </row>
    <row r="1433" spans="14:16" x14ac:dyDescent="0.3">
      <c r="N1433">
        <v>1996</v>
      </c>
      <c r="O1433">
        <v>80</v>
      </c>
      <c r="P1433">
        <v>1</v>
      </c>
    </row>
    <row r="1434" spans="14:16" x14ac:dyDescent="0.3">
      <c r="N1434">
        <v>1996</v>
      </c>
      <c r="O1434">
        <v>80</v>
      </c>
      <c r="P1434">
        <v>1</v>
      </c>
    </row>
    <row r="1435" spans="14:16" x14ac:dyDescent="0.3">
      <c r="N1435">
        <v>1996</v>
      </c>
      <c r="O1435">
        <v>80</v>
      </c>
      <c r="P1435">
        <v>1</v>
      </c>
    </row>
    <row r="1436" spans="14:16" x14ac:dyDescent="0.3">
      <c r="N1436">
        <v>1996</v>
      </c>
      <c r="O1436">
        <v>110</v>
      </c>
      <c r="P1436">
        <v>1</v>
      </c>
    </row>
    <row r="1437" spans="14:16" x14ac:dyDescent="0.3">
      <c r="N1437">
        <v>1996</v>
      </c>
      <c r="O1437">
        <v>110</v>
      </c>
      <c r="P1437">
        <v>1</v>
      </c>
    </row>
    <row r="1438" spans="14:16" x14ac:dyDescent="0.3">
      <c r="N1438">
        <v>1996</v>
      </c>
      <c r="O1438">
        <v>110</v>
      </c>
      <c r="P1438">
        <v>1</v>
      </c>
    </row>
    <row r="1439" spans="14:16" x14ac:dyDescent="0.3">
      <c r="N1439">
        <v>1996</v>
      </c>
      <c r="O1439">
        <v>110</v>
      </c>
      <c r="P1439">
        <v>1</v>
      </c>
    </row>
    <row r="1440" spans="14:16" x14ac:dyDescent="0.3">
      <c r="N1440">
        <v>1996</v>
      </c>
      <c r="O1440">
        <v>90</v>
      </c>
      <c r="P1440">
        <v>1</v>
      </c>
    </row>
    <row r="1441" spans="14:16" x14ac:dyDescent="0.3">
      <c r="N1441">
        <v>1996</v>
      </c>
      <c r="O1441">
        <v>50</v>
      </c>
      <c r="P1441">
        <v>1</v>
      </c>
    </row>
    <row r="1442" spans="14:16" x14ac:dyDescent="0.3">
      <c r="N1442">
        <v>1996</v>
      </c>
      <c r="O1442">
        <v>106</v>
      </c>
      <c r="P1442">
        <v>1</v>
      </c>
    </row>
    <row r="1443" spans="14:16" x14ac:dyDescent="0.3">
      <c r="N1443">
        <v>1996</v>
      </c>
      <c r="O1443">
        <v>95</v>
      </c>
      <c r="P1443">
        <v>1</v>
      </c>
    </row>
    <row r="1444" spans="14:16" x14ac:dyDescent="0.3">
      <c r="N1444">
        <v>1996</v>
      </c>
      <c r="O1444">
        <v>106</v>
      </c>
      <c r="P1444">
        <v>1</v>
      </c>
    </row>
    <row r="1445" spans="14:16" x14ac:dyDescent="0.3">
      <c r="N1445">
        <v>1996</v>
      </c>
      <c r="O1445">
        <v>130</v>
      </c>
      <c r="P1445">
        <v>1</v>
      </c>
    </row>
    <row r="1446" spans="14:16" x14ac:dyDescent="0.3">
      <c r="N1446">
        <v>1996</v>
      </c>
      <c r="O1446">
        <v>130</v>
      </c>
      <c r="P1446">
        <v>1</v>
      </c>
    </row>
    <row r="1447" spans="14:16" x14ac:dyDescent="0.3">
      <c r="N1447">
        <v>1996</v>
      </c>
      <c r="O1447">
        <v>130</v>
      </c>
      <c r="P1447">
        <v>1</v>
      </c>
    </row>
    <row r="1448" spans="14:16" x14ac:dyDescent="0.3">
      <c r="N1448">
        <v>1996</v>
      </c>
      <c r="O1448">
        <v>90</v>
      </c>
      <c r="P1448">
        <v>1</v>
      </c>
    </row>
    <row r="1449" spans="14:16" x14ac:dyDescent="0.3">
      <c r="N1449">
        <v>1996</v>
      </c>
      <c r="O1449">
        <v>121.8</v>
      </c>
      <c r="P1449">
        <v>1</v>
      </c>
    </row>
    <row r="1450" spans="14:16" x14ac:dyDescent="0.3">
      <c r="N1450">
        <v>1996</v>
      </c>
      <c r="O1450">
        <v>121.8</v>
      </c>
      <c r="P1450">
        <v>1</v>
      </c>
    </row>
    <row r="1451" spans="14:16" x14ac:dyDescent="0.3">
      <c r="N1451">
        <v>1996</v>
      </c>
      <c r="O1451">
        <v>121.8</v>
      </c>
      <c r="P1451">
        <v>1</v>
      </c>
    </row>
    <row r="1452" spans="14:16" x14ac:dyDescent="0.3">
      <c r="N1452">
        <v>1996</v>
      </c>
      <c r="O1452">
        <v>123</v>
      </c>
      <c r="P1452">
        <v>1</v>
      </c>
    </row>
    <row r="1453" spans="14:16" x14ac:dyDescent="0.3">
      <c r="N1453">
        <v>1996</v>
      </c>
      <c r="O1453">
        <v>25</v>
      </c>
      <c r="P1453">
        <v>1</v>
      </c>
    </row>
    <row r="1454" spans="14:16" x14ac:dyDescent="0.3">
      <c r="N1454">
        <v>1996</v>
      </c>
      <c r="O1454">
        <v>66</v>
      </c>
      <c r="P1454">
        <v>1</v>
      </c>
    </row>
    <row r="1455" spans="14:16" x14ac:dyDescent="0.3">
      <c r="N1455">
        <v>1996</v>
      </c>
      <c r="O1455">
        <v>42</v>
      </c>
      <c r="P1455">
        <v>1</v>
      </c>
    </row>
    <row r="1456" spans="14:16" x14ac:dyDescent="0.3">
      <c r="N1456">
        <v>1996</v>
      </c>
      <c r="O1456">
        <v>42</v>
      </c>
      <c r="P1456">
        <v>1</v>
      </c>
    </row>
    <row r="1457" spans="14:16" x14ac:dyDescent="0.3">
      <c r="N1457">
        <v>1996</v>
      </c>
      <c r="O1457">
        <v>112</v>
      </c>
      <c r="P1457">
        <v>1</v>
      </c>
    </row>
    <row r="1458" spans="14:16" x14ac:dyDescent="0.3">
      <c r="N1458">
        <v>1996</v>
      </c>
      <c r="O1458">
        <v>80</v>
      </c>
      <c r="P1458">
        <v>1</v>
      </c>
    </row>
    <row r="1459" spans="14:16" x14ac:dyDescent="0.3">
      <c r="N1459">
        <v>1996</v>
      </c>
      <c r="O1459">
        <v>180</v>
      </c>
      <c r="P1459">
        <v>1</v>
      </c>
    </row>
    <row r="1460" spans="14:16" x14ac:dyDescent="0.3">
      <c r="N1460">
        <v>1996</v>
      </c>
      <c r="O1460">
        <v>125</v>
      </c>
      <c r="P1460">
        <v>1</v>
      </c>
    </row>
    <row r="1461" spans="14:16" x14ac:dyDescent="0.3">
      <c r="N1461">
        <v>1996</v>
      </c>
      <c r="O1461">
        <v>220</v>
      </c>
      <c r="P1461">
        <v>1</v>
      </c>
    </row>
    <row r="1462" spans="14:16" x14ac:dyDescent="0.3">
      <c r="N1462">
        <v>1996</v>
      </c>
      <c r="O1462">
        <v>140</v>
      </c>
      <c r="P1462">
        <v>1</v>
      </c>
    </row>
    <row r="1463" spans="14:16" x14ac:dyDescent="0.3">
      <c r="N1463">
        <v>1996</v>
      </c>
      <c r="O1463">
        <v>30</v>
      </c>
      <c r="P1463">
        <v>1</v>
      </c>
    </row>
    <row r="1464" spans="14:16" x14ac:dyDescent="0.3">
      <c r="N1464">
        <v>1996</v>
      </c>
      <c r="O1464">
        <v>116.4</v>
      </c>
      <c r="P1464">
        <v>1</v>
      </c>
    </row>
    <row r="1465" spans="14:16" x14ac:dyDescent="0.3">
      <c r="N1465">
        <v>1996</v>
      </c>
      <c r="O1465">
        <v>116.4</v>
      </c>
      <c r="P1465">
        <v>1</v>
      </c>
    </row>
    <row r="1466" spans="14:16" x14ac:dyDescent="0.3">
      <c r="N1466">
        <v>1996</v>
      </c>
      <c r="O1466">
        <v>123.7</v>
      </c>
      <c r="P1466">
        <v>1</v>
      </c>
    </row>
    <row r="1467" spans="14:16" x14ac:dyDescent="0.3">
      <c r="N1467">
        <v>1996</v>
      </c>
      <c r="O1467">
        <v>61</v>
      </c>
      <c r="P1467">
        <v>1</v>
      </c>
    </row>
    <row r="1468" spans="14:16" x14ac:dyDescent="0.3">
      <c r="N1468">
        <v>1996</v>
      </c>
      <c r="O1468">
        <v>61</v>
      </c>
      <c r="P1468">
        <v>1</v>
      </c>
    </row>
    <row r="1469" spans="14:16" x14ac:dyDescent="0.3">
      <c r="N1469">
        <v>1996</v>
      </c>
      <c r="O1469">
        <v>61</v>
      </c>
      <c r="P1469">
        <v>1</v>
      </c>
    </row>
    <row r="1470" spans="14:16" x14ac:dyDescent="0.3">
      <c r="N1470">
        <v>1996</v>
      </c>
      <c r="O1470">
        <v>61</v>
      </c>
      <c r="P1470">
        <v>1</v>
      </c>
    </row>
    <row r="1471" spans="14:16" x14ac:dyDescent="0.3">
      <c r="N1471">
        <v>1997</v>
      </c>
      <c r="O1471">
        <v>111</v>
      </c>
      <c r="P1471">
        <v>1</v>
      </c>
    </row>
    <row r="1472" spans="14:16" x14ac:dyDescent="0.3">
      <c r="N1472">
        <v>1997</v>
      </c>
      <c r="O1472">
        <v>627</v>
      </c>
      <c r="P1472">
        <v>1</v>
      </c>
    </row>
    <row r="1473" spans="14:16" x14ac:dyDescent="0.3">
      <c r="N1473">
        <v>1997</v>
      </c>
      <c r="O1473">
        <v>300</v>
      </c>
      <c r="P1473">
        <v>1</v>
      </c>
    </row>
    <row r="1474" spans="14:16" x14ac:dyDescent="0.3">
      <c r="N1474">
        <v>1997</v>
      </c>
      <c r="O1474">
        <v>90</v>
      </c>
      <c r="P1474">
        <v>1</v>
      </c>
    </row>
    <row r="1475" spans="14:16" x14ac:dyDescent="0.3">
      <c r="N1475">
        <v>1997</v>
      </c>
      <c r="O1475">
        <v>90</v>
      </c>
      <c r="P1475">
        <v>1</v>
      </c>
    </row>
    <row r="1476" spans="14:16" x14ac:dyDescent="0.3">
      <c r="N1476">
        <v>1997</v>
      </c>
      <c r="O1476">
        <v>90</v>
      </c>
      <c r="P1476">
        <v>1</v>
      </c>
    </row>
    <row r="1477" spans="14:16" x14ac:dyDescent="0.3">
      <c r="N1477">
        <v>1997</v>
      </c>
      <c r="O1477">
        <v>90</v>
      </c>
      <c r="P1477">
        <v>1</v>
      </c>
    </row>
    <row r="1478" spans="14:16" x14ac:dyDescent="0.3">
      <c r="N1478">
        <v>1997</v>
      </c>
      <c r="O1478">
        <v>90</v>
      </c>
      <c r="P1478">
        <v>1</v>
      </c>
    </row>
    <row r="1479" spans="14:16" x14ac:dyDescent="0.3">
      <c r="N1479">
        <v>1997</v>
      </c>
      <c r="O1479">
        <v>90</v>
      </c>
      <c r="P1479">
        <v>1</v>
      </c>
    </row>
    <row r="1480" spans="14:16" x14ac:dyDescent="0.3">
      <c r="N1480">
        <v>1997</v>
      </c>
      <c r="O1480">
        <v>120</v>
      </c>
      <c r="P1480">
        <v>1</v>
      </c>
    </row>
    <row r="1481" spans="14:16" x14ac:dyDescent="0.3">
      <c r="N1481">
        <v>1997</v>
      </c>
      <c r="O1481">
        <v>120</v>
      </c>
      <c r="P1481">
        <v>1</v>
      </c>
    </row>
    <row r="1482" spans="14:16" x14ac:dyDescent="0.3">
      <c r="N1482">
        <v>1997</v>
      </c>
      <c r="O1482">
        <v>50</v>
      </c>
      <c r="P1482">
        <v>1</v>
      </c>
    </row>
    <row r="1483" spans="14:16" x14ac:dyDescent="0.3">
      <c r="N1483">
        <v>1997</v>
      </c>
      <c r="O1483">
        <v>102</v>
      </c>
      <c r="P1483">
        <v>1</v>
      </c>
    </row>
    <row r="1484" spans="14:16" x14ac:dyDescent="0.3">
      <c r="N1484">
        <v>1997</v>
      </c>
      <c r="O1484">
        <v>102</v>
      </c>
      <c r="P1484">
        <v>1</v>
      </c>
    </row>
    <row r="1485" spans="14:16" x14ac:dyDescent="0.3">
      <c r="N1485">
        <v>1997</v>
      </c>
      <c r="O1485">
        <v>102</v>
      </c>
      <c r="P1485">
        <v>1</v>
      </c>
    </row>
    <row r="1486" spans="14:16" x14ac:dyDescent="0.3">
      <c r="N1486">
        <v>1997</v>
      </c>
      <c r="O1486">
        <v>158</v>
      </c>
      <c r="P1486">
        <v>1</v>
      </c>
    </row>
    <row r="1487" spans="14:16" x14ac:dyDescent="0.3">
      <c r="N1487">
        <v>1997</v>
      </c>
      <c r="O1487">
        <v>158</v>
      </c>
      <c r="P1487">
        <v>1</v>
      </c>
    </row>
    <row r="1488" spans="14:16" x14ac:dyDescent="0.3">
      <c r="N1488">
        <v>1997</v>
      </c>
      <c r="O1488">
        <v>99</v>
      </c>
      <c r="P1488">
        <v>1</v>
      </c>
    </row>
    <row r="1489" spans="14:16" x14ac:dyDescent="0.3">
      <c r="N1489">
        <v>1997</v>
      </c>
      <c r="O1489">
        <v>161</v>
      </c>
      <c r="P1489">
        <v>1</v>
      </c>
    </row>
    <row r="1490" spans="14:16" x14ac:dyDescent="0.3">
      <c r="N1490">
        <v>1997</v>
      </c>
      <c r="O1490">
        <v>139</v>
      </c>
      <c r="P1490">
        <v>1</v>
      </c>
    </row>
    <row r="1491" spans="14:16" x14ac:dyDescent="0.3">
      <c r="N1491">
        <v>1997</v>
      </c>
      <c r="O1491">
        <v>83</v>
      </c>
      <c r="P1491">
        <v>1</v>
      </c>
    </row>
    <row r="1492" spans="14:16" x14ac:dyDescent="0.3">
      <c r="N1492">
        <v>1997</v>
      </c>
      <c r="O1492">
        <v>95</v>
      </c>
      <c r="P1492">
        <v>1</v>
      </c>
    </row>
    <row r="1493" spans="14:16" x14ac:dyDescent="0.3">
      <c r="N1493">
        <v>1997</v>
      </c>
      <c r="O1493">
        <v>143</v>
      </c>
      <c r="P1493">
        <v>1</v>
      </c>
    </row>
    <row r="1494" spans="14:16" x14ac:dyDescent="0.3">
      <c r="N1494">
        <v>1997</v>
      </c>
      <c r="O1494">
        <v>143</v>
      </c>
      <c r="P1494">
        <v>1</v>
      </c>
    </row>
    <row r="1495" spans="14:16" x14ac:dyDescent="0.3">
      <c r="N1495">
        <v>1997</v>
      </c>
      <c r="O1495">
        <v>143</v>
      </c>
      <c r="P1495">
        <v>1</v>
      </c>
    </row>
    <row r="1496" spans="14:16" x14ac:dyDescent="0.3">
      <c r="N1496">
        <v>1997</v>
      </c>
      <c r="O1496">
        <v>210</v>
      </c>
      <c r="P1496">
        <v>1</v>
      </c>
    </row>
    <row r="1497" spans="14:16" x14ac:dyDescent="0.3">
      <c r="N1497">
        <v>1997</v>
      </c>
      <c r="O1497">
        <v>125</v>
      </c>
      <c r="P1497">
        <v>1</v>
      </c>
    </row>
    <row r="1498" spans="14:16" x14ac:dyDescent="0.3">
      <c r="N1498">
        <v>1997</v>
      </c>
      <c r="O1498">
        <v>93</v>
      </c>
      <c r="P1498">
        <v>1</v>
      </c>
    </row>
    <row r="1499" spans="14:16" x14ac:dyDescent="0.3">
      <c r="N1499">
        <v>1997</v>
      </c>
      <c r="O1499">
        <v>210</v>
      </c>
      <c r="P1499">
        <v>1</v>
      </c>
    </row>
    <row r="1500" spans="14:16" x14ac:dyDescent="0.3">
      <c r="N1500">
        <v>1997</v>
      </c>
      <c r="O1500">
        <v>320</v>
      </c>
      <c r="P1500">
        <v>1</v>
      </c>
    </row>
    <row r="1501" spans="14:16" x14ac:dyDescent="0.3">
      <c r="N1501">
        <v>1997</v>
      </c>
      <c r="O1501">
        <v>213</v>
      </c>
      <c r="P1501">
        <v>1</v>
      </c>
    </row>
    <row r="1502" spans="14:16" x14ac:dyDescent="0.3">
      <c r="N1502">
        <v>1997</v>
      </c>
      <c r="O1502">
        <v>213</v>
      </c>
      <c r="P1502">
        <v>1</v>
      </c>
    </row>
    <row r="1503" spans="14:16" x14ac:dyDescent="0.3">
      <c r="N1503">
        <v>1997</v>
      </c>
      <c r="O1503">
        <v>213</v>
      </c>
      <c r="P1503">
        <v>1</v>
      </c>
    </row>
    <row r="1504" spans="14:16" x14ac:dyDescent="0.3">
      <c r="N1504">
        <v>1997</v>
      </c>
      <c r="O1504">
        <v>213</v>
      </c>
      <c r="P1504">
        <v>1</v>
      </c>
    </row>
    <row r="1505" spans="14:16" x14ac:dyDescent="0.3">
      <c r="N1505">
        <v>1997</v>
      </c>
      <c r="O1505">
        <v>213</v>
      </c>
      <c r="P1505">
        <v>1</v>
      </c>
    </row>
    <row r="1506" spans="14:16" x14ac:dyDescent="0.3">
      <c r="N1506">
        <v>1997</v>
      </c>
      <c r="O1506">
        <v>146</v>
      </c>
      <c r="P1506">
        <v>1</v>
      </c>
    </row>
    <row r="1507" spans="14:16" x14ac:dyDescent="0.3">
      <c r="N1507">
        <v>1997</v>
      </c>
      <c r="O1507">
        <v>146</v>
      </c>
      <c r="P1507">
        <v>1</v>
      </c>
    </row>
    <row r="1508" spans="14:16" x14ac:dyDescent="0.3">
      <c r="N1508">
        <v>1997</v>
      </c>
      <c r="O1508">
        <v>146</v>
      </c>
      <c r="P1508">
        <v>1</v>
      </c>
    </row>
    <row r="1509" spans="14:16" x14ac:dyDescent="0.3">
      <c r="N1509">
        <v>1997</v>
      </c>
      <c r="O1509">
        <v>146</v>
      </c>
      <c r="P1509">
        <v>1</v>
      </c>
    </row>
    <row r="1510" spans="14:16" x14ac:dyDescent="0.3">
      <c r="N1510">
        <v>1997</v>
      </c>
      <c r="O1510">
        <v>146</v>
      </c>
      <c r="P1510">
        <v>1</v>
      </c>
    </row>
    <row r="1511" spans="14:16" x14ac:dyDescent="0.3">
      <c r="N1511">
        <v>1997</v>
      </c>
      <c r="O1511">
        <v>146</v>
      </c>
      <c r="P1511">
        <v>1</v>
      </c>
    </row>
    <row r="1512" spans="14:16" x14ac:dyDescent="0.3">
      <c r="N1512">
        <v>1997</v>
      </c>
      <c r="O1512">
        <v>30</v>
      </c>
      <c r="P1512">
        <v>1</v>
      </c>
    </row>
    <row r="1513" spans="14:16" x14ac:dyDescent="0.3">
      <c r="N1513">
        <v>1997</v>
      </c>
      <c r="O1513">
        <v>125</v>
      </c>
      <c r="P1513">
        <v>1</v>
      </c>
    </row>
    <row r="1514" spans="14:16" x14ac:dyDescent="0.3">
      <c r="N1514">
        <v>1997</v>
      </c>
      <c r="O1514">
        <v>36</v>
      </c>
      <c r="P1514">
        <v>1</v>
      </c>
    </row>
    <row r="1515" spans="14:16" x14ac:dyDescent="0.3">
      <c r="N1515">
        <v>1997</v>
      </c>
      <c r="O1515">
        <v>40</v>
      </c>
      <c r="P1515">
        <v>1</v>
      </c>
    </row>
    <row r="1516" spans="14:16" x14ac:dyDescent="0.3">
      <c r="N1516">
        <v>1997</v>
      </c>
      <c r="O1516">
        <v>90</v>
      </c>
      <c r="P1516">
        <v>1</v>
      </c>
    </row>
    <row r="1517" spans="14:16" x14ac:dyDescent="0.3">
      <c r="N1517">
        <v>1997</v>
      </c>
      <c r="O1517">
        <v>25</v>
      </c>
      <c r="P1517">
        <v>1</v>
      </c>
    </row>
    <row r="1518" spans="14:16" x14ac:dyDescent="0.3">
      <c r="N1518">
        <v>1997</v>
      </c>
      <c r="O1518">
        <v>50</v>
      </c>
      <c r="P1518">
        <v>1</v>
      </c>
    </row>
    <row r="1519" spans="14:16" x14ac:dyDescent="0.3">
      <c r="N1519">
        <v>1998</v>
      </c>
      <c r="O1519">
        <v>100</v>
      </c>
      <c r="P1519">
        <v>1</v>
      </c>
    </row>
    <row r="1520" spans="14:16" x14ac:dyDescent="0.3">
      <c r="N1520">
        <v>1998</v>
      </c>
      <c r="O1520">
        <v>627</v>
      </c>
      <c r="P1520">
        <v>1</v>
      </c>
    </row>
    <row r="1521" spans="14:16" x14ac:dyDescent="0.3">
      <c r="N1521">
        <v>1998</v>
      </c>
      <c r="O1521">
        <v>180</v>
      </c>
      <c r="P1521">
        <v>1</v>
      </c>
    </row>
    <row r="1522" spans="14:16" x14ac:dyDescent="0.3">
      <c r="N1522">
        <v>1998</v>
      </c>
      <c r="O1522">
        <v>180</v>
      </c>
      <c r="P1522">
        <v>1</v>
      </c>
    </row>
    <row r="1523" spans="14:16" x14ac:dyDescent="0.3">
      <c r="N1523">
        <v>1998</v>
      </c>
      <c r="O1523">
        <v>167</v>
      </c>
      <c r="P1523">
        <v>1</v>
      </c>
    </row>
    <row r="1524" spans="14:16" x14ac:dyDescent="0.3">
      <c r="N1524">
        <v>1998</v>
      </c>
      <c r="O1524">
        <v>144</v>
      </c>
      <c r="P1524">
        <v>1</v>
      </c>
    </row>
    <row r="1525" spans="14:16" x14ac:dyDescent="0.3">
      <c r="N1525">
        <v>1998</v>
      </c>
      <c r="O1525">
        <v>101</v>
      </c>
      <c r="P1525">
        <v>1</v>
      </c>
    </row>
    <row r="1526" spans="14:16" x14ac:dyDescent="0.3">
      <c r="N1526">
        <v>1998</v>
      </c>
      <c r="O1526">
        <v>101</v>
      </c>
      <c r="P1526">
        <v>1</v>
      </c>
    </row>
    <row r="1527" spans="14:16" x14ac:dyDescent="0.3">
      <c r="N1527">
        <v>1998</v>
      </c>
      <c r="O1527">
        <v>106</v>
      </c>
      <c r="P1527">
        <v>1</v>
      </c>
    </row>
    <row r="1528" spans="14:16" x14ac:dyDescent="0.3">
      <c r="N1528">
        <v>1998</v>
      </c>
      <c r="O1528">
        <v>127</v>
      </c>
      <c r="P1528">
        <v>1</v>
      </c>
    </row>
    <row r="1529" spans="14:16" x14ac:dyDescent="0.3">
      <c r="N1529">
        <v>1998</v>
      </c>
      <c r="O1529">
        <v>127</v>
      </c>
      <c r="P1529">
        <v>1</v>
      </c>
    </row>
    <row r="1530" spans="14:16" x14ac:dyDescent="0.3">
      <c r="N1530">
        <v>1998</v>
      </c>
      <c r="O1530">
        <v>113</v>
      </c>
      <c r="P1530">
        <v>1</v>
      </c>
    </row>
    <row r="1531" spans="14:16" x14ac:dyDescent="0.3">
      <c r="N1531">
        <v>1998</v>
      </c>
      <c r="O1531">
        <v>113</v>
      </c>
      <c r="P1531">
        <v>1</v>
      </c>
    </row>
    <row r="1532" spans="14:16" x14ac:dyDescent="0.3">
      <c r="N1532">
        <v>1998</v>
      </c>
      <c r="O1532">
        <v>116</v>
      </c>
      <c r="P1532">
        <v>1</v>
      </c>
    </row>
    <row r="1533" spans="14:16" x14ac:dyDescent="0.3">
      <c r="N1533">
        <v>1998</v>
      </c>
      <c r="O1533">
        <v>84</v>
      </c>
      <c r="P1533">
        <v>1</v>
      </c>
    </row>
    <row r="1534" spans="14:16" x14ac:dyDescent="0.3">
      <c r="N1534">
        <v>1998</v>
      </c>
      <c r="O1534">
        <v>125</v>
      </c>
      <c r="P1534">
        <v>1</v>
      </c>
    </row>
    <row r="1535" spans="14:16" x14ac:dyDescent="0.3">
      <c r="N1535">
        <v>1998</v>
      </c>
      <c r="O1535">
        <v>200</v>
      </c>
      <c r="P1535">
        <v>1</v>
      </c>
    </row>
    <row r="1536" spans="14:16" x14ac:dyDescent="0.3">
      <c r="N1536">
        <v>1998</v>
      </c>
      <c r="O1536">
        <v>200</v>
      </c>
      <c r="P1536">
        <v>1</v>
      </c>
    </row>
    <row r="1537" spans="14:16" x14ac:dyDescent="0.3">
      <c r="N1537">
        <v>1998</v>
      </c>
      <c r="O1537">
        <v>300</v>
      </c>
      <c r="P1537">
        <v>1</v>
      </c>
    </row>
    <row r="1538" spans="14:16" x14ac:dyDescent="0.3">
      <c r="N1538">
        <v>1998</v>
      </c>
      <c r="O1538">
        <v>300</v>
      </c>
      <c r="P1538">
        <v>1</v>
      </c>
    </row>
    <row r="1539" spans="14:16" x14ac:dyDescent="0.3">
      <c r="N1539">
        <v>1998</v>
      </c>
      <c r="O1539">
        <v>123</v>
      </c>
      <c r="P1539">
        <v>1</v>
      </c>
    </row>
    <row r="1540" spans="14:16" x14ac:dyDescent="0.3">
      <c r="N1540">
        <v>1998</v>
      </c>
      <c r="O1540">
        <v>101.16</v>
      </c>
      <c r="P1540">
        <v>1</v>
      </c>
    </row>
    <row r="1541" spans="14:16" x14ac:dyDescent="0.3">
      <c r="N1541">
        <v>1998</v>
      </c>
      <c r="O1541">
        <v>101.16</v>
      </c>
      <c r="P1541">
        <v>1</v>
      </c>
    </row>
    <row r="1542" spans="14:16" x14ac:dyDescent="0.3">
      <c r="N1542">
        <v>1998</v>
      </c>
      <c r="O1542">
        <v>101.16</v>
      </c>
      <c r="P1542">
        <v>1</v>
      </c>
    </row>
    <row r="1543" spans="14:16" x14ac:dyDescent="0.3">
      <c r="N1543">
        <v>1998</v>
      </c>
      <c r="O1543">
        <v>101.16</v>
      </c>
      <c r="P1543">
        <v>1</v>
      </c>
    </row>
    <row r="1544" spans="14:16" x14ac:dyDescent="0.3">
      <c r="N1544">
        <v>1998</v>
      </c>
      <c r="O1544">
        <v>101.16</v>
      </c>
      <c r="P1544">
        <v>1</v>
      </c>
    </row>
    <row r="1545" spans="14:16" x14ac:dyDescent="0.3">
      <c r="N1545">
        <v>1998</v>
      </c>
      <c r="O1545">
        <v>101.16</v>
      </c>
      <c r="P1545">
        <v>1</v>
      </c>
    </row>
    <row r="1546" spans="14:16" x14ac:dyDescent="0.3">
      <c r="N1546">
        <v>1998</v>
      </c>
      <c r="O1546">
        <v>100</v>
      </c>
      <c r="P1546">
        <v>1</v>
      </c>
    </row>
    <row r="1547" spans="14:16" x14ac:dyDescent="0.3">
      <c r="N1547">
        <v>1998</v>
      </c>
      <c r="O1547">
        <v>100</v>
      </c>
      <c r="P1547">
        <v>1</v>
      </c>
    </row>
    <row r="1548" spans="14:16" x14ac:dyDescent="0.3">
      <c r="N1548">
        <v>1998</v>
      </c>
      <c r="O1548">
        <v>100</v>
      </c>
      <c r="P1548">
        <v>1</v>
      </c>
    </row>
    <row r="1549" spans="14:16" x14ac:dyDescent="0.3">
      <c r="N1549">
        <v>1998</v>
      </c>
      <c r="O1549">
        <v>100</v>
      </c>
      <c r="P1549">
        <v>1</v>
      </c>
    </row>
    <row r="1550" spans="14:16" x14ac:dyDescent="0.3">
      <c r="N1550">
        <v>1998</v>
      </c>
      <c r="O1550">
        <v>150</v>
      </c>
      <c r="P1550">
        <v>1</v>
      </c>
    </row>
    <row r="1551" spans="14:16" x14ac:dyDescent="0.3">
      <c r="N1551">
        <v>1998</v>
      </c>
      <c r="O1551">
        <v>150</v>
      </c>
      <c r="P1551">
        <v>1</v>
      </c>
    </row>
    <row r="1552" spans="14:16" x14ac:dyDescent="0.3">
      <c r="N1552">
        <v>1998</v>
      </c>
      <c r="O1552">
        <v>92.6</v>
      </c>
      <c r="P1552">
        <v>1</v>
      </c>
    </row>
    <row r="1553" spans="14:16" x14ac:dyDescent="0.3">
      <c r="N1553">
        <v>1998</v>
      </c>
      <c r="O1553">
        <v>23.9</v>
      </c>
      <c r="P1553">
        <v>1</v>
      </c>
    </row>
    <row r="1554" spans="14:16" x14ac:dyDescent="0.3">
      <c r="N1554">
        <v>1998</v>
      </c>
      <c r="O1554">
        <v>23.9</v>
      </c>
      <c r="P1554">
        <v>1</v>
      </c>
    </row>
    <row r="1555" spans="14:16" x14ac:dyDescent="0.3">
      <c r="N1555">
        <v>1998</v>
      </c>
      <c r="O1555">
        <v>70</v>
      </c>
      <c r="P1555">
        <v>1</v>
      </c>
    </row>
    <row r="1556" spans="14:16" x14ac:dyDescent="0.3">
      <c r="N1556">
        <v>1998</v>
      </c>
      <c r="O1556">
        <v>29</v>
      </c>
      <c r="P1556">
        <v>1</v>
      </c>
    </row>
    <row r="1557" spans="14:16" x14ac:dyDescent="0.3">
      <c r="N1557">
        <v>1998</v>
      </c>
      <c r="O1557">
        <v>43</v>
      </c>
      <c r="P1557">
        <v>1</v>
      </c>
    </row>
    <row r="1558" spans="14:16" x14ac:dyDescent="0.3">
      <c r="N1558">
        <v>1998</v>
      </c>
      <c r="O1558">
        <v>123</v>
      </c>
      <c r="P1558">
        <v>1</v>
      </c>
    </row>
    <row r="1559" spans="14:16" x14ac:dyDescent="0.3">
      <c r="N1559">
        <v>1998</v>
      </c>
      <c r="O1559">
        <v>155</v>
      </c>
      <c r="P1559">
        <v>1</v>
      </c>
    </row>
    <row r="1560" spans="14:16" x14ac:dyDescent="0.3">
      <c r="N1560">
        <v>1998</v>
      </c>
      <c r="O1560">
        <v>50</v>
      </c>
      <c r="P1560">
        <v>1</v>
      </c>
    </row>
    <row r="1561" spans="14:16" x14ac:dyDescent="0.3">
      <c r="N1561">
        <v>1998</v>
      </c>
      <c r="O1561">
        <v>29</v>
      </c>
      <c r="P1561">
        <v>1</v>
      </c>
    </row>
    <row r="1562" spans="14:16" x14ac:dyDescent="0.3">
      <c r="N1562">
        <v>1998</v>
      </c>
      <c r="O1562">
        <v>100</v>
      </c>
      <c r="P1562">
        <v>1</v>
      </c>
    </row>
    <row r="1563" spans="14:16" x14ac:dyDescent="0.3">
      <c r="N1563">
        <v>1998</v>
      </c>
      <c r="O1563">
        <v>80</v>
      </c>
      <c r="P1563">
        <v>1</v>
      </c>
    </row>
    <row r="1564" spans="14:16" x14ac:dyDescent="0.3">
      <c r="N1564">
        <v>1998</v>
      </c>
      <c r="O1564">
        <v>65</v>
      </c>
      <c r="P1564">
        <v>1</v>
      </c>
    </row>
    <row r="1565" spans="14:16" x14ac:dyDescent="0.3">
      <c r="N1565">
        <v>1998</v>
      </c>
      <c r="O1565">
        <v>65</v>
      </c>
      <c r="P1565">
        <v>1</v>
      </c>
    </row>
    <row r="1566" spans="14:16" x14ac:dyDescent="0.3">
      <c r="N1566">
        <v>1998</v>
      </c>
      <c r="O1566">
        <v>65</v>
      </c>
      <c r="P1566">
        <v>1</v>
      </c>
    </row>
    <row r="1567" spans="14:16" x14ac:dyDescent="0.3">
      <c r="N1567">
        <v>1998</v>
      </c>
      <c r="O1567">
        <v>65</v>
      </c>
      <c r="P1567">
        <v>1</v>
      </c>
    </row>
    <row r="1568" spans="14:16" x14ac:dyDescent="0.3">
      <c r="N1568">
        <v>1998</v>
      </c>
      <c r="O1568">
        <v>23</v>
      </c>
      <c r="P1568">
        <v>1</v>
      </c>
    </row>
    <row r="1569" spans="14:16" x14ac:dyDescent="0.3">
      <c r="N1569">
        <v>1998</v>
      </c>
      <c r="O1569">
        <v>45</v>
      </c>
      <c r="P1569">
        <v>1</v>
      </c>
    </row>
    <row r="1570" spans="14:16" x14ac:dyDescent="0.3">
      <c r="N1570">
        <v>1998</v>
      </c>
      <c r="O1570">
        <v>45</v>
      </c>
      <c r="P1570">
        <v>1</v>
      </c>
    </row>
    <row r="1571" spans="14:16" x14ac:dyDescent="0.3">
      <c r="N1571">
        <v>1999</v>
      </c>
      <c r="O1571">
        <v>123</v>
      </c>
      <c r="P1571">
        <v>1</v>
      </c>
    </row>
    <row r="1572" spans="14:16" x14ac:dyDescent="0.3">
      <c r="N1572">
        <v>1999</v>
      </c>
      <c r="O1572">
        <v>123</v>
      </c>
      <c r="P1572">
        <v>1</v>
      </c>
    </row>
    <row r="1573" spans="14:16" x14ac:dyDescent="0.3">
      <c r="N1573">
        <v>1999</v>
      </c>
      <c r="O1573">
        <v>120</v>
      </c>
      <c r="P1573">
        <v>1</v>
      </c>
    </row>
    <row r="1574" spans="14:16" x14ac:dyDescent="0.3">
      <c r="N1574">
        <v>1999</v>
      </c>
      <c r="O1574">
        <v>62</v>
      </c>
      <c r="P1574">
        <v>1</v>
      </c>
    </row>
    <row r="1575" spans="14:16" x14ac:dyDescent="0.3">
      <c r="N1575">
        <v>1999</v>
      </c>
      <c r="O1575">
        <v>78</v>
      </c>
      <c r="P1575">
        <v>1</v>
      </c>
    </row>
    <row r="1576" spans="14:16" x14ac:dyDescent="0.3">
      <c r="N1576">
        <v>1999</v>
      </c>
      <c r="O1576">
        <v>100</v>
      </c>
      <c r="P1576">
        <v>1</v>
      </c>
    </row>
    <row r="1577" spans="14:16" x14ac:dyDescent="0.3">
      <c r="N1577">
        <v>1999</v>
      </c>
      <c r="O1577">
        <v>100</v>
      </c>
      <c r="P1577">
        <v>1</v>
      </c>
    </row>
    <row r="1578" spans="14:16" x14ac:dyDescent="0.3">
      <c r="N1578">
        <v>1999</v>
      </c>
      <c r="O1578">
        <v>150</v>
      </c>
      <c r="P1578">
        <v>1</v>
      </c>
    </row>
    <row r="1579" spans="14:16" x14ac:dyDescent="0.3">
      <c r="N1579">
        <v>1999</v>
      </c>
      <c r="O1579">
        <v>75</v>
      </c>
      <c r="P1579">
        <v>1</v>
      </c>
    </row>
    <row r="1580" spans="14:16" x14ac:dyDescent="0.3">
      <c r="N1580">
        <v>1999</v>
      </c>
      <c r="O1580">
        <v>75</v>
      </c>
      <c r="P1580">
        <v>1</v>
      </c>
    </row>
    <row r="1581" spans="14:16" x14ac:dyDescent="0.3">
      <c r="N1581">
        <v>1999</v>
      </c>
      <c r="O1581">
        <v>75</v>
      </c>
      <c r="P1581">
        <v>1</v>
      </c>
    </row>
    <row r="1582" spans="14:16" x14ac:dyDescent="0.3">
      <c r="N1582">
        <v>1999</v>
      </c>
      <c r="O1582">
        <v>55</v>
      </c>
      <c r="P1582">
        <v>1</v>
      </c>
    </row>
    <row r="1583" spans="14:16" x14ac:dyDescent="0.3">
      <c r="N1583">
        <v>1999</v>
      </c>
      <c r="O1583">
        <v>55</v>
      </c>
      <c r="P1583">
        <v>1</v>
      </c>
    </row>
    <row r="1584" spans="14:16" x14ac:dyDescent="0.3">
      <c r="N1584">
        <v>1999</v>
      </c>
      <c r="O1584">
        <v>212</v>
      </c>
      <c r="P1584">
        <v>1</v>
      </c>
    </row>
    <row r="1585" spans="14:16" x14ac:dyDescent="0.3">
      <c r="N1585">
        <v>1999</v>
      </c>
      <c r="O1585">
        <v>81</v>
      </c>
      <c r="P1585">
        <v>1</v>
      </c>
    </row>
    <row r="1586" spans="14:16" x14ac:dyDescent="0.3">
      <c r="N1586">
        <v>1999</v>
      </c>
      <c r="O1586">
        <v>85</v>
      </c>
      <c r="P1586">
        <v>1</v>
      </c>
    </row>
    <row r="1587" spans="14:16" x14ac:dyDescent="0.3">
      <c r="N1587">
        <v>1999</v>
      </c>
      <c r="O1587">
        <v>85</v>
      </c>
      <c r="P1587">
        <v>1</v>
      </c>
    </row>
    <row r="1588" spans="14:16" x14ac:dyDescent="0.3">
      <c r="N1588">
        <v>1999</v>
      </c>
      <c r="O1588">
        <v>85</v>
      </c>
      <c r="P1588">
        <v>1</v>
      </c>
    </row>
    <row r="1589" spans="14:16" x14ac:dyDescent="0.3">
      <c r="N1589">
        <v>1999</v>
      </c>
      <c r="O1589">
        <v>127</v>
      </c>
      <c r="P1589">
        <v>1</v>
      </c>
    </row>
    <row r="1590" spans="14:16" x14ac:dyDescent="0.3">
      <c r="N1590">
        <v>1999</v>
      </c>
      <c r="O1590">
        <v>112</v>
      </c>
      <c r="P1590">
        <v>1</v>
      </c>
    </row>
    <row r="1591" spans="14:16" x14ac:dyDescent="0.3">
      <c r="N1591">
        <v>1999</v>
      </c>
      <c r="O1591">
        <v>112</v>
      </c>
      <c r="P1591">
        <v>1</v>
      </c>
    </row>
    <row r="1592" spans="14:16" x14ac:dyDescent="0.3">
      <c r="N1592">
        <v>1999</v>
      </c>
      <c r="O1592">
        <v>118</v>
      </c>
      <c r="P1592">
        <v>1</v>
      </c>
    </row>
    <row r="1593" spans="14:16" x14ac:dyDescent="0.3">
      <c r="N1593">
        <v>1999</v>
      </c>
      <c r="O1593">
        <v>118</v>
      </c>
      <c r="P1593">
        <v>1</v>
      </c>
    </row>
    <row r="1594" spans="14:16" x14ac:dyDescent="0.3">
      <c r="N1594">
        <v>1999</v>
      </c>
      <c r="O1594">
        <v>192</v>
      </c>
      <c r="P1594">
        <v>1</v>
      </c>
    </row>
    <row r="1595" spans="14:16" x14ac:dyDescent="0.3">
      <c r="N1595">
        <v>1999</v>
      </c>
      <c r="O1595">
        <v>195</v>
      </c>
      <c r="P1595">
        <v>1</v>
      </c>
    </row>
    <row r="1596" spans="14:16" x14ac:dyDescent="0.3">
      <c r="N1596">
        <v>1999</v>
      </c>
      <c r="O1596">
        <v>177</v>
      </c>
      <c r="P1596">
        <v>1</v>
      </c>
    </row>
    <row r="1597" spans="14:16" x14ac:dyDescent="0.3">
      <c r="N1597">
        <v>1999</v>
      </c>
      <c r="O1597">
        <v>177</v>
      </c>
      <c r="P1597">
        <v>1</v>
      </c>
    </row>
    <row r="1598" spans="14:16" x14ac:dyDescent="0.3">
      <c r="N1598">
        <v>1999</v>
      </c>
      <c r="O1598">
        <v>192</v>
      </c>
      <c r="P1598">
        <v>1</v>
      </c>
    </row>
    <row r="1599" spans="14:16" x14ac:dyDescent="0.3">
      <c r="N1599">
        <v>1999</v>
      </c>
      <c r="O1599">
        <v>192</v>
      </c>
      <c r="P1599">
        <v>1</v>
      </c>
    </row>
    <row r="1600" spans="14:16" x14ac:dyDescent="0.3">
      <c r="N1600">
        <v>1999</v>
      </c>
      <c r="O1600">
        <v>192</v>
      </c>
      <c r="P1600">
        <v>1</v>
      </c>
    </row>
    <row r="1601" spans="14:16" x14ac:dyDescent="0.3">
      <c r="N1601">
        <v>1999</v>
      </c>
      <c r="O1601">
        <v>192</v>
      </c>
      <c r="P1601">
        <v>1</v>
      </c>
    </row>
    <row r="1602" spans="14:16" x14ac:dyDescent="0.3">
      <c r="N1602">
        <v>1999</v>
      </c>
      <c r="O1602">
        <v>121</v>
      </c>
      <c r="P1602">
        <v>1</v>
      </c>
    </row>
    <row r="1603" spans="14:16" x14ac:dyDescent="0.3">
      <c r="N1603">
        <v>1999</v>
      </c>
      <c r="O1603">
        <v>85</v>
      </c>
      <c r="P1603">
        <v>1</v>
      </c>
    </row>
    <row r="1604" spans="14:16" x14ac:dyDescent="0.3">
      <c r="N1604">
        <v>1999</v>
      </c>
      <c r="O1604">
        <v>85</v>
      </c>
      <c r="P1604">
        <v>1</v>
      </c>
    </row>
    <row r="1605" spans="14:16" x14ac:dyDescent="0.3">
      <c r="N1605">
        <v>1999</v>
      </c>
      <c r="O1605">
        <v>85</v>
      </c>
      <c r="P1605">
        <v>1</v>
      </c>
    </row>
    <row r="1606" spans="14:16" x14ac:dyDescent="0.3">
      <c r="N1606">
        <v>1999</v>
      </c>
      <c r="O1606">
        <v>149</v>
      </c>
      <c r="P1606">
        <v>1</v>
      </c>
    </row>
    <row r="1607" spans="14:16" x14ac:dyDescent="0.3">
      <c r="N1607">
        <v>1999</v>
      </c>
      <c r="O1607">
        <v>149</v>
      </c>
      <c r="P1607">
        <v>1</v>
      </c>
    </row>
    <row r="1608" spans="14:16" x14ac:dyDescent="0.3">
      <c r="N1608">
        <v>1999</v>
      </c>
      <c r="O1608">
        <v>149</v>
      </c>
      <c r="P1608">
        <v>1</v>
      </c>
    </row>
    <row r="1609" spans="14:16" x14ac:dyDescent="0.3">
      <c r="N1609">
        <v>1999</v>
      </c>
      <c r="O1609">
        <v>77</v>
      </c>
      <c r="P1609">
        <v>1</v>
      </c>
    </row>
    <row r="1610" spans="14:16" x14ac:dyDescent="0.3">
      <c r="N1610">
        <v>1999</v>
      </c>
      <c r="O1610">
        <v>173</v>
      </c>
      <c r="P1610">
        <v>1</v>
      </c>
    </row>
    <row r="1611" spans="14:16" x14ac:dyDescent="0.3">
      <c r="N1611">
        <v>1999</v>
      </c>
      <c r="O1611">
        <v>158</v>
      </c>
      <c r="P1611">
        <v>1</v>
      </c>
    </row>
    <row r="1612" spans="14:16" x14ac:dyDescent="0.3">
      <c r="N1612">
        <v>1999</v>
      </c>
      <c r="O1612">
        <v>158</v>
      </c>
      <c r="P1612">
        <v>1</v>
      </c>
    </row>
    <row r="1613" spans="14:16" x14ac:dyDescent="0.3">
      <c r="N1613">
        <v>1999</v>
      </c>
      <c r="O1613">
        <v>126</v>
      </c>
      <c r="P1613">
        <v>1</v>
      </c>
    </row>
    <row r="1614" spans="14:16" x14ac:dyDescent="0.3">
      <c r="N1614">
        <v>1999</v>
      </c>
      <c r="O1614">
        <v>126</v>
      </c>
      <c r="P1614">
        <v>1</v>
      </c>
    </row>
    <row r="1615" spans="14:16" x14ac:dyDescent="0.3">
      <c r="N1615">
        <v>1999</v>
      </c>
      <c r="O1615">
        <v>121</v>
      </c>
      <c r="P1615">
        <v>1</v>
      </c>
    </row>
    <row r="1616" spans="14:16" x14ac:dyDescent="0.3">
      <c r="N1616">
        <v>1999</v>
      </c>
      <c r="O1616">
        <v>121</v>
      </c>
      <c r="P1616">
        <v>1</v>
      </c>
    </row>
    <row r="1617" spans="14:16" x14ac:dyDescent="0.3">
      <c r="N1617">
        <v>1999</v>
      </c>
      <c r="O1617">
        <v>50</v>
      </c>
      <c r="P1617">
        <v>1</v>
      </c>
    </row>
    <row r="1618" spans="14:16" x14ac:dyDescent="0.3">
      <c r="N1618">
        <v>1999</v>
      </c>
      <c r="O1618">
        <v>50</v>
      </c>
      <c r="P1618">
        <v>1</v>
      </c>
    </row>
    <row r="1619" spans="14:16" x14ac:dyDescent="0.3">
      <c r="N1619">
        <v>1999</v>
      </c>
      <c r="O1619">
        <v>59</v>
      </c>
      <c r="P1619">
        <v>1</v>
      </c>
    </row>
    <row r="1620" spans="14:16" x14ac:dyDescent="0.3">
      <c r="N1620">
        <v>1999</v>
      </c>
      <c r="O1620">
        <v>52</v>
      </c>
      <c r="P1620">
        <v>1</v>
      </c>
    </row>
    <row r="1621" spans="14:16" x14ac:dyDescent="0.3">
      <c r="N1621">
        <v>1999</v>
      </c>
      <c r="O1621">
        <v>52</v>
      </c>
      <c r="P1621">
        <v>1</v>
      </c>
    </row>
    <row r="1622" spans="14:16" x14ac:dyDescent="0.3">
      <c r="N1622">
        <v>1999</v>
      </c>
      <c r="O1622">
        <v>53.5</v>
      </c>
      <c r="P1622">
        <v>1</v>
      </c>
    </row>
    <row r="1623" spans="14:16" x14ac:dyDescent="0.3">
      <c r="N1623">
        <v>1999</v>
      </c>
      <c r="O1623">
        <v>53.5</v>
      </c>
      <c r="P1623">
        <v>1</v>
      </c>
    </row>
    <row r="1624" spans="14:16" x14ac:dyDescent="0.3">
      <c r="N1624">
        <v>1999</v>
      </c>
      <c r="O1624">
        <v>210</v>
      </c>
      <c r="P1624">
        <v>1</v>
      </c>
    </row>
    <row r="1625" spans="14:16" x14ac:dyDescent="0.3">
      <c r="N1625">
        <v>1999</v>
      </c>
      <c r="O1625">
        <v>200</v>
      </c>
      <c r="P1625">
        <v>1</v>
      </c>
    </row>
    <row r="1626" spans="14:16" x14ac:dyDescent="0.3">
      <c r="N1626">
        <v>1999</v>
      </c>
      <c r="O1626">
        <v>200</v>
      </c>
      <c r="P1626">
        <v>1</v>
      </c>
    </row>
    <row r="1627" spans="14:16" x14ac:dyDescent="0.3">
      <c r="N1627">
        <v>1999</v>
      </c>
      <c r="O1627">
        <v>140</v>
      </c>
      <c r="P1627">
        <v>1</v>
      </c>
    </row>
    <row r="1628" spans="14:16" x14ac:dyDescent="0.3">
      <c r="N1628">
        <v>1999</v>
      </c>
      <c r="O1628">
        <v>140</v>
      </c>
      <c r="P1628">
        <v>1</v>
      </c>
    </row>
    <row r="1629" spans="14:16" x14ac:dyDescent="0.3">
      <c r="N1629">
        <v>1999</v>
      </c>
      <c r="O1629">
        <v>140</v>
      </c>
      <c r="P1629">
        <v>1</v>
      </c>
    </row>
    <row r="1630" spans="14:16" x14ac:dyDescent="0.3">
      <c r="N1630">
        <v>1999</v>
      </c>
      <c r="O1630">
        <v>140</v>
      </c>
      <c r="P1630">
        <v>1</v>
      </c>
    </row>
    <row r="1631" spans="14:16" x14ac:dyDescent="0.3">
      <c r="N1631">
        <v>1999</v>
      </c>
      <c r="O1631">
        <v>300</v>
      </c>
      <c r="P1631">
        <v>1</v>
      </c>
    </row>
    <row r="1632" spans="14:16" x14ac:dyDescent="0.3">
      <c r="N1632">
        <v>1999</v>
      </c>
      <c r="O1632">
        <v>300</v>
      </c>
      <c r="P1632">
        <v>1</v>
      </c>
    </row>
    <row r="1633" spans="14:16" x14ac:dyDescent="0.3">
      <c r="N1633">
        <v>1999</v>
      </c>
      <c r="O1633">
        <v>300</v>
      </c>
      <c r="P1633">
        <v>1</v>
      </c>
    </row>
    <row r="1634" spans="14:16" x14ac:dyDescent="0.3">
      <c r="N1634">
        <v>1999</v>
      </c>
      <c r="O1634">
        <v>67</v>
      </c>
      <c r="P1634">
        <v>1</v>
      </c>
    </row>
    <row r="1635" spans="14:16" x14ac:dyDescent="0.3">
      <c r="N1635">
        <v>1999</v>
      </c>
      <c r="O1635">
        <v>320</v>
      </c>
      <c r="P1635">
        <v>1</v>
      </c>
    </row>
    <row r="1636" spans="14:16" x14ac:dyDescent="0.3">
      <c r="N1636">
        <v>1999</v>
      </c>
      <c r="O1636">
        <v>40</v>
      </c>
      <c r="P1636">
        <v>1</v>
      </c>
    </row>
    <row r="1637" spans="14:16" x14ac:dyDescent="0.3">
      <c r="N1637">
        <v>1999</v>
      </c>
      <c r="O1637">
        <v>43</v>
      </c>
      <c r="P1637">
        <v>1</v>
      </c>
    </row>
    <row r="1638" spans="14:16" x14ac:dyDescent="0.3">
      <c r="N1638">
        <v>1999</v>
      </c>
      <c r="O1638">
        <v>26</v>
      </c>
      <c r="P1638">
        <v>1</v>
      </c>
    </row>
    <row r="1639" spans="14:16" x14ac:dyDescent="0.3">
      <c r="N1639">
        <v>1999</v>
      </c>
      <c r="O1639">
        <v>29</v>
      </c>
      <c r="P1639">
        <v>1</v>
      </c>
    </row>
    <row r="1640" spans="14:16" x14ac:dyDescent="0.3">
      <c r="N1640">
        <v>1999</v>
      </c>
      <c r="O1640">
        <v>30</v>
      </c>
      <c r="P1640">
        <v>1</v>
      </c>
    </row>
    <row r="1641" spans="14:16" x14ac:dyDescent="0.3">
      <c r="N1641">
        <v>1999</v>
      </c>
      <c r="O1641">
        <v>51.1</v>
      </c>
      <c r="P1641">
        <v>1</v>
      </c>
    </row>
    <row r="1642" spans="14:16" x14ac:dyDescent="0.3">
      <c r="N1642">
        <v>1999</v>
      </c>
      <c r="O1642">
        <v>24</v>
      </c>
      <c r="P1642">
        <v>1</v>
      </c>
    </row>
    <row r="1643" spans="14:16" x14ac:dyDescent="0.3">
      <c r="N1643">
        <v>1999</v>
      </c>
      <c r="O1643">
        <v>40</v>
      </c>
      <c r="P1643">
        <v>1</v>
      </c>
    </row>
    <row r="1644" spans="14:16" x14ac:dyDescent="0.3">
      <c r="N1644">
        <v>1999</v>
      </c>
      <c r="O1644">
        <v>40</v>
      </c>
      <c r="P1644">
        <v>1</v>
      </c>
    </row>
    <row r="1645" spans="14:16" x14ac:dyDescent="0.3">
      <c r="N1645">
        <v>1999</v>
      </c>
      <c r="O1645">
        <v>65</v>
      </c>
      <c r="P1645">
        <v>1</v>
      </c>
    </row>
    <row r="1646" spans="14:16" x14ac:dyDescent="0.3">
      <c r="N1646">
        <v>1999</v>
      </c>
      <c r="O1646">
        <v>115</v>
      </c>
      <c r="P1646">
        <v>1</v>
      </c>
    </row>
    <row r="1647" spans="14:16" x14ac:dyDescent="0.3">
      <c r="N1647">
        <v>1999</v>
      </c>
      <c r="O1647">
        <v>50</v>
      </c>
      <c r="P1647">
        <v>1</v>
      </c>
    </row>
    <row r="1648" spans="14:16" x14ac:dyDescent="0.3">
      <c r="N1648">
        <v>1999</v>
      </c>
      <c r="O1648">
        <v>50</v>
      </c>
      <c r="P1648">
        <v>1</v>
      </c>
    </row>
    <row r="1649" spans="14:16" x14ac:dyDescent="0.3">
      <c r="N1649">
        <v>2000</v>
      </c>
      <c r="O1649">
        <v>123</v>
      </c>
      <c r="P1649">
        <v>1</v>
      </c>
    </row>
    <row r="1650" spans="14:16" x14ac:dyDescent="0.3">
      <c r="N1650">
        <v>2000</v>
      </c>
      <c r="O1650">
        <v>61</v>
      </c>
      <c r="P1650">
        <v>1</v>
      </c>
    </row>
    <row r="1651" spans="14:16" x14ac:dyDescent="0.3">
      <c r="N1651">
        <v>2000</v>
      </c>
      <c r="O1651">
        <v>61</v>
      </c>
      <c r="P1651">
        <v>1</v>
      </c>
    </row>
    <row r="1652" spans="14:16" x14ac:dyDescent="0.3">
      <c r="N1652">
        <v>2000</v>
      </c>
      <c r="O1652">
        <v>320</v>
      </c>
      <c r="P1652">
        <v>1</v>
      </c>
    </row>
    <row r="1653" spans="14:16" x14ac:dyDescent="0.3">
      <c r="N1653">
        <v>2000</v>
      </c>
      <c r="O1653">
        <v>320</v>
      </c>
      <c r="P1653">
        <v>1</v>
      </c>
    </row>
    <row r="1654" spans="14:16" x14ac:dyDescent="0.3">
      <c r="N1654">
        <v>2000</v>
      </c>
      <c r="O1654">
        <v>120</v>
      </c>
      <c r="P1654">
        <v>1</v>
      </c>
    </row>
    <row r="1655" spans="14:16" x14ac:dyDescent="0.3">
      <c r="N1655">
        <v>2000</v>
      </c>
      <c r="O1655">
        <v>120</v>
      </c>
      <c r="P1655">
        <v>1</v>
      </c>
    </row>
    <row r="1656" spans="14:16" x14ac:dyDescent="0.3">
      <c r="N1656">
        <v>2000</v>
      </c>
      <c r="O1656">
        <v>162</v>
      </c>
      <c r="P1656">
        <v>1</v>
      </c>
    </row>
    <row r="1657" spans="14:16" x14ac:dyDescent="0.3">
      <c r="N1657">
        <v>2000</v>
      </c>
      <c r="O1657">
        <v>84</v>
      </c>
      <c r="P1657">
        <v>1</v>
      </c>
    </row>
    <row r="1658" spans="14:16" x14ac:dyDescent="0.3">
      <c r="N1658">
        <v>2000</v>
      </c>
      <c r="O1658">
        <v>186</v>
      </c>
      <c r="P1658">
        <v>1</v>
      </c>
    </row>
    <row r="1659" spans="14:16" x14ac:dyDescent="0.3">
      <c r="N1659">
        <v>2000</v>
      </c>
      <c r="O1659">
        <v>186</v>
      </c>
      <c r="P1659">
        <v>1</v>
      </c>
    </row>
    <row r="1660" spans="14:16" x14ac:dyDescent="0.3">
      <c r="N1660">
        <v>2000</v>
      </c>
      <c r="O1660">
        <v>55</v>
      </c>
      <c r="P1660">
        <v>1</v>
      </c>
    </row>
    <row r="1661" spans="14:16" x14ac:dyDescent="0.3">
      <c r="N1661">
        <v>2000</v>
      </c>
      <c r="O1661">
        <v>212</v>
      </c>
      <c r="P1661">
        <v>1</v>
      </c>
    </row>
    <row r="1662" spans="14:16" x14ac:dyDescent="0.3">
      <c r="N1662">
        <v>2000</v>
      </c>
      <c r="O1662">
        <v>61</v>
      </c>
      <c r="P1662">
        <v>1</v>
      </c>
    </row>
    <row r="1663" spans="14:16" x14ac:dyDescent="0.3">
      <c r="N1663">
        <v>2000</v>
      </c>
      <c r="O1663">
        <v>61</v>
      </c>
      <c r="P1663">
        <v>1</v>
      </c>
    </row>
    <row r="1664" spans="14:16" x14ac:dyDescent="0.3">
      <c r="N1664">
        <v>2000</v>
      </c>
      <c r="O1664">
        <v>61</v>
      </c>
      <c r="P1664">
        <v>1</v>
      </c>
    </row>
    <row r="1665" spans="14:16" x14ac:dyDescent="0.3">
      <c r="N1665">
        <v>2000</v>
      </c>
      <c r="O1665">
        <v>61</v>
      </c>
      <c r="P1665">
        <v>1</v>
      </c>
    </row>
    <row r="1666" spans="14:16" x14ac:dyDescent="0.3">
      <c r="N1666">
        <v>2000</v>
      </c>
      <c r="O1666">
        <v>197</v>
      </c>
      <c r="P1666">
        <v>1</v>
      </c>
    </row>
    <row r="1667" spans="14:16" x14ac:dyDescent="0.3">
      <c r="N1667">
        <v>2000</v>
      </c>
      <c r="O1667">
        <v>197</v>
      </c>
      <c r="P1667">
        <v>1</v>
      </c>
    </row>
    <row r="1668" spans="14:16" x14ac:dyDescent="0.3">
      <c r="N1668">
        <v>2000</v>
      </c>
      <c r="O1668">
        <v>197</v>
      </c>
      <c r="P1668">
        <v>1</v>
      </c>
    </row>
    <row r="1669" spans="14:16" x14ac:dyDescent="0.3">
      <c r="N1669">
        <v>2000</v>
      </c>
      <c r="O1669">
        <v>174</v>
      </c>
      <c r="P1669">
        <v>1</v>
      </c>
    </row>
    <row r="1670" spans="14:16" x14ac:dyDescent="0.3">
      <c r="N1670">
        <v>2000</v>
      </c>
      <c r="O1670">
        <v>92</v>
      </c>
      <c r="P1670">
        <v>1</v>
      </c>
    </row>
    <row r="1671" spans="14:16" x14ac:dyDescent="0.3">
      <c r="N1671">
        <v>2000</v>
      </c>
      <c r="O1671">
        <v>92</v>
      </c>
      <c r="P1671">
        <v>1</v>
      </c>
    </row>
    <row r="1672" spans="14:16" x14ac:dyDescent="0.3">
      <c r="N1672">
        <v>2000</v>
      </c>
      <c r="O1672">
        <v>92</v>
      </c>
      <c r="P1672">
        <v>1</v>
      </c>
    </row>
    <row r="1673" spans="14:16" x14ac:dyDescent="0.3">
      <c r="N1673">
        <v>2000</v>
      </c>
      <c r="O1673">
        <v>92</v>
      </c>
      <c r="P1673">
        <v>1</v>
      </c>
    </row>
    <row r="1674" spans="14:16" x14ac:dyDescent="0.3">
      <c r="N1674">
        <v>2000</v>
      </c>
      <c r="O1674">
        <v>92</v>
      </c>
      <c r="P1674">
        <v>1</v>
      </c>
    </row>
    <row r="1675" spans="14:16" x14ac:dyDescent="0.3">
      <c r="N1675">
        <v>2000</v>
      </c>
      <c r="O1675">
        <v>92</v>
      </c>
      <c r="P1675">
        <v>1</v>
      </c>
    </row>
    <row r="1676" spans="14:16" x14ac:dyDescent="0.3">
      <c r="N1676">
        <v>2000</v>
      </c>
      <c r="O1676">
        <v>92</v>
      </c>
      <c r="P1676">
        <v>1</v>
      </c>
    </row>
    <row r="1677" spans="14:16" x14ac:dyDescent="0.3">
      <c r="N1677">
        <v>2000</v>
      </c>
      <c r="O1677">
        <v>92</v>
      </c>
      <c r="P1677">
        <v>1</v>
      </c>
    </row>
    <row r="1678" spans="14:16" x14ac:dyDescent="0.3">
      <c r="N1678">
        <v>2000</v>
      </c>
      <c r="O1678">
        <v>92</v>
      </c>
      <c r="P1678">
        <v>1</v>
      </c>
    </row>
    <row r="1679" spans="14:16" x14ac:dyDescent="0.3">
      <c r="N1679">
        <v>2000</v>
      </c>
      <c r="O1679">
        <v>92</v>
      </c>
      <c r="P1679">
        <v>1</v>
      </c>
    </row>
    <row r="1680" spans="14:16" x14ac:dyDescent="0.3">
      <c r="N1680">
        <v>2000</v>
      </c>
      <c r="O1680">
        <v>71</v>
      </c>
      <c r="P1680">
        <v>1</v>
      </c>
    </row>
    <row r="1681" spans="14:16" x14ac:dyDescent="0.3">
      <c r="N1681">
        <v>2000</v>
      </c>
      <c r="O1681">
        <v>71</v>
      </c>
      <c r="P1681">
        <v>1</v>
      </c>
    </row>
    <row r="1682" spans="14:16" x14ac:dyDescent="0.3">
      <c r="N1682">
        <v>2000</v>
      </c>
      <c r="O1682">
        <v>64</v>
      </c>
      <c r="P1682">
        <v>1</v>
      </c>
    </row>
    <row r="1683" spans="14:16" x14ac:dyDescent="0.3">
      <c r="N1683">
        <v>2000</v>
      </c>
      <c r="O1683">
        <v>72</v>
      </c>
      <c r="P1683">
        <v>1</v>
      </c>
    </row>
    <row r="1684" spans="14:16" x14ac:dyDescent="0.3">
      <c r="N1684">
        <v>2000</v>
      </c>
      <c r="O1684">
        <v>72</v>
      </c>
      <c r="P1684">
        <v>1</v>
      </c>
    </row>
    <row r="1685" spans="14:16" x14ac:dyDescent="0.3">
      <c r="N1685">
        <v>2000</v>
      </c>
      <c r="O1685">
        <v>101</v>
      </c>
      <c r="P1685">
        <v>1</v>
      </c>
    </row>
    <row r="1686" spans="14:16" x14ac:dyDescent="0.3">
      <c r="N1686">
        <v>2000</v>
      </c>
      <c r="O1686">
        <v>101</v>
      </c>
      <c r="P1686">
        <v>1</v>
      </c>
    </row>
    <row r="1687" spans="14:16" x14ac:dyDescent="0.3">
      <c r="N1687">
        <v>2000</v>
      </c>
      <c r="O1687">
        <v>175</v>
      </c>
      <c r="P1687">
        <v>1</v>
      </c>
    </row>
    <row r="1688" spans="14:16" x14ac:dyDescent="0.3">
      <c r="N1688">
        <v>2000</v>
      </c>
      <c r="O1688">
        <v>175</v>
      </c>
      <c r="P1688">
        <v>1</v>
      </c>
    </row>
    <row r="1689" spans="14:16" x14ac:dyDescent="0.3">
      <c r="N1689">
        <v>2000</v>
      </c>
      <c r="O1689">
        <v>175</v>
      </c>
      <c r="P1689">
        <v>1</v>
      </c>
    </row>
    <row r="1690" spans="14:16" x14ac:dyDescent="0.3">
      <c r="N1690">
        <v>2000</v>
      </c>
      <c r="O1690">
        <v>175</v>
      </c>
      <c r="P1690">
        <v>1</v>
      </c>
    </row>
    <row r="1691" spans="14:16" x14ac:dyDescent="0.3">
      <c r="N1691">
        <v>2000</v>
      </c>
      <c r="O1691">
        <v>61</v>
      </c>
      <c r="P1691">
        <v>1</v>
      </c>
    </row>
    <row r="1692" spans="14:16" x14ac:dyDescent="0.3">
      <c r="N1692">
        <v>2000</v>
      </c>
      <c r="O1692">
        <v>61</v>
      </c>
      <c r="P1692">
        <v>1</v>
      </c>
    </row>
    <row r="1693" spans="14:16" x14ac:dyDescent="0.3">
      <c r="N1693">
        <v>2000</v>
      </c>
      <c r="O1693">
        <v>61</v>
      </c>
      <c r="P1693">
        <v>1</v>
      </c>
    </row>
    <row r="1694" spans="14:16" x14ac:dyDescent="0.3">
      <c r="N1694">
        <v>2000</v>
      </c>
      <c r="O1694">
        <v>61</v>
      </c>
      <c r="P1694">
        <v>1</v>
      </c>
    </row>
    <row r="1695" spans="14:16" x14ac:dyDescent="0.3">
      <c r="N1695">
        <v>2000</v>
      </c>
      <c r="O1695">
        <v>61</v>
      </c>
      <c r="P1695">
        <v>1</v>
      </c>
    </row>
    <row r="1696" spans="14:16" x14ac:dyDescent="0.3">
      <c r="N1696">
        <v>2000</v>
      </c>
      <c r="O1696">
        <v>61</v>
      </c>
      <c r="P1696">
        <v>1</v>
      </c>
    </row>
    <row r="1697" spans="14:16" x14ac:dyDescent="0.3">
      <c r="N1697">
        <v>2000</v>
      </c>
      <c r="O1697">
        <v>71</v>
      </c>
      <c r="P1697">
        <v>1</v>
      </c>
    </row>
    <row r="1698" spans="14:16" x14ac:dyDescent="0.3">
      <c r="N1698">
        <v>2000</v>
      </c>
      <c r="O1698">
        <v>85</v>
      </c>
      <c r="P1698">
        <v>1</v>
      </c>
    </row>
    <row r="1699" spans="14:16" x14ac:dyDescent="0.3">
      <c r="N1699">
        <v>2000</v>
      </c>
      <c r="O1699">
        <v>85</v>
      </c>
      <c r="P1699">
        <v>1</v>
      </c>
    </row>
    <row r="1700" spans="14:16" x14ac:dyDescent="0.3">
      <c r="N1700">
        <v>2000</v>
      </c>
      <c r="O1700">
        <v>85</v>
      </c>
      <c r="P1700">
        <v>1</v>
      </c>
    </row>
    <row r="1701" spans="14:16" x14ac:dyDescent="0.3">
      <c r="N1701">
        <v>2000</v>
      </c>
      <c r="O1701">
        <v>85</v>
      </c>
      <c r="P1701">
        <v>1</v>
      </c>
    </row>
    <row r="1702" spans="14:16" x14ac:dyDescent="0.3">
      <c r="N1702">
        <v>2000</v>
      </c>
      <c r="O1702">
        <v>84</v>
      </c>
      <c r="P1702">
        <v>1</v>
      </c>
    </row>
    <row r="1703" spans="14:16" x14ac:dyDescent="0.3">
      <c r="N1703">
        <v>2000</v>
      </c>
      <c r="O1703">
        <v>85</v>
      </c>
      <c r="P1703">
        <v>1</v>
      </c>
    </row>
    <row r="1704" spans="14:16" x14ac:dyDescent="0.3">
      <c r="N1704">
        <v>2000</v>
      </c>
      <c r="O1704">
        <v>85</v>
      </c>
      <c r="P1704">
        <v>1</v>
      </c>
    </row>
    <row r="1705" spans="14:16" x14ac:dyDescent="0.3">
      <c r="N1705">
        <v>2000</v>
      </c>
      <c r="O1705">
        <v>85</v>
      </c>
      <c r="P1705">
        <v>1</v>
      </c>
    </row>
    <row r="1706" spans="14:16" x14ac:dyDescent="0.3">
      <c r="N1706">
        <v>2000</v>
      </c>
      <c r="O1706">
        <v>91</v>
      </c>
      <c r="P1706">
        <v>1</v>
      </c>
    </row>
    <row r="1707" spans="14:16" x14ac:dyDescent="0.3">
      <c r="N1707">
        <v>2000</v>
      </c>
      <c r="O1707">
        <v>135</v>
      </c>
      <c r="P1707">
        <v>1</v>
      </c>
    </row>
    <row r="1708" spans="14:16" x14ac:dyDescent="0.3">
      <c r="N1708">
        <v>2000</v>
      </c>
      <c r="O1708">
        <v>135</v>
      </c>
      <c r="P1708">
        <v>1</v>
      </c>
    </row>
    <row r="1709" spans="14:16" x14ac:dyDescent="0.3">
      <c r="N1709">
        <v>2000</v>
      </c>
      <c r="O1709">
        <v>185</v>
      </c>
      <c r="P1709">
        <v>1</v>
      </c>
    </row>
    <row r="1710" spans="14:16" x14ac:dyDescent="0.3">
      <c r="N1710">
        <v>2000</v>
      </c>
      <c r="O1710">
        <v>191</v>
      </c>
      <c r="P1710">
        <v>1</v>
      </c>
    </row>
    <row r="1711" spans="14:16" x14ac:dyDescent="0.3">
      <c r="N1711">
        <v>2000</v>
      </c>
      <c r="O1711">
        <v>191</v>
      </c>
      <c r="P1711">
        <v>1</v>
      </c>
    </row>
    <row r="1712" spans="14:16" x14ac:dyDescent="0.3">
      <c r="N1712">
        <v>2000</v>
      </c>
      <c r="O1712">
        <v>98</v>
      </c>
      <c r="P1712">
        <v>1</v>
      </c>
    </row>
    <row r="1713" spans="14:16" x14ac:dyDescent="0.3">
      <c r="N1713">
        <v>2000</v>
      </c>
      <c r="O1713">
        <v>98</v>
      </c>
      <c r="P1713">
        <v>1</v>
      </c>
    </row>
    <row r="1714" spans="14:16" x14ac:dyDescent="0.3">
      <c r="N1714">
        <v>2000</v>
      </c>
      <c r="O1714">
        <v>59</v>
      </c>
      <c r="P1714">
        <v>1</v>
      </c>
    </row>
    <row r="1715" spans="14:16" x14ac:dyDescent="0.3">
      <c r="N1715">
        <v>2000</v>
      </c>
      <c r="O1715">
        <v>59</v>
      </c>
      <c r="P1715">
        <v>1</v>
      </c>
    </row>
    <row r="1716" spans="14:16" x14ac:dyDescent="0.3">
      <c r="N1716">
        <v>2000</v>
      </c>
      <c r="O1716">
        <v>59</v>
      </c>
      <c r="P1716">
        <v>1</v>
      </c>
    </row>
    <row r="1717" spans="14:16" x14ac:dyDescent="0.3">
      <c r="N1717">
        <v>2000</v>
      </c>
      <c r="O1717">
        <v>59</v>
      </c>
      <c r="P1717">
        <v>1</v>
      </c>
    </row>
    <row r="1718" spans="14:16" x14ac:dyDescent="0.3">
      <c r="N1718">
        <v>2000</v>
      </c>
      <c r="O1718">
        <v>96</v>
      </c>
      <c r="P1718">
        <v>1</v>
      </c>
    </row>
    <row r="1719" spans="14:16" x14ac:dyDescent="0.3">
      <c r="N1719">
        <v>2000</v>
      </c>
      <c r="O1719">
        <v>82</v>
      </c>
      <c r="P1719">
        <v>1</v>
      </c>
    </row>
    <row r="1720" spans="14:16" x14ac:dyDescent="0.3">
      <c r="N1720">
        <v>2000</v>
      </c>
      <c r="O1720">
        <v>82</v>
      </c>
      <c r="P1720">
        <v>1</v>
      </c>
    </row>
    <row r="1721" spans="14:16" x14ac:dyDescent="0.3">
      <c r="N1721">
        <v>2000</v>
      </c>
      <c r="O1721">
        <v>98</v>
      </c>
      <c r="P1721">
        <v>1</v>
      </c>
    </row>
    <row r="1722" spans="14:16" x14ac:dyDescent="0.3">
      <c r="N1722">
        <v>2000</v>
      </c>
      <c r="O1722">
        <v>98</v>
      </c>
      <c r="P1722">
        <v>1</v>
      </c>
    </row>
    <row r="1723" spans="14:16" x14ac:dyDescent="0.3">
      <c r="N1723">
        <v>2000</v>
      </c>
      <c r="O1723">
        <v>98</v>
      </c>
      <c r="P1723">
        <v>1</v>
      </c>
    </row>
    <row r="1724" spans="14:16" x14ac:dyDescent="0.3">
      <c r="N1724">
        <v>2000</v>
      </c>
      <c r="O1724">
        <v>185</v>
      </c>
      <c r="P1724">
        <v>1</v>
      </c>
    </row>
    <row r="1725" spans="14:16" x14ac:dyDescent="0.3">
      <c r="N1725">
        <v>2000</v>
      </c>
      <c r="O1725">
        <v>85</v>
      </c>
      <c r="P1725">
        <v>1</v>
      </c>
    </row>
    <row r="1726" spans="14:16" x14ac:dyDescent="0.3">
      <c r="N1726">
        <v>2000</v>
      </c>
      <c r="O1726">
        <v>85</v>
      </c>
      <c r="P1726">
        <v>1</v>
      </c>
    </row>
    <row r="1727" spans="14:16" x14ac:dyDescent="0.3">
      <c r="N1727">
        <v>2000</v>
      </c>
      <c r="O1727">
        <v>85</v>
      </c>
      <c r="P1727">
        <v>1</v>
      </c>
    </row>
    <row r="1728" spans="14:16" x14ac:dyDescent="0.3">
      <c r="N1728">
        <v>2000</v>
      </c>
      <c r="O1728">
        <v>85</v>
      </c>
      <c r="P1728">
        <v>1</v>
      </c>
    </row>
    <row r="1729" spans="14:16" x14ac:dyDescent="0.3">
      <c r="N1729">
        <v>2000</v>
      </c>
      <c r="O1729">
        <v>61</v>
      </c>
      <c r="P1729">
        <v>1</v>
      </c>
    </row>
    <row r="1730" spans="14:16" x14ac:dyDescent="0.3">
      <c r="N1730">
        <v>2000</v>
      </c>
      <c r="O1730">
        <v>87</v>
      </c>
      <c r="P1730">
        <v>1</v>
      </c>
    </row>
    <row r="1731" spans="14:16" x14ac:dyDescent="0.3">
      <c r="N1731">
        <v>2000</v>
      </c>
      <c r="O1731">
        <v>87</v>
      </c>
      <c r="P1731">
        <v>1</v>
      </c>
    </row>
    <row r="1732" spans="14:16" x14ac:dyDescent="0.3">
      <c r="N1732">
        <v>2000</v>
      </c>
      <c r="O1732">
        <v>87</v>
      </c>
      <c r="P1732">
        <v>1</v>
      </c>
    </row>
    <row r="1733" spans="14:16" x14ac:dyDescent="0.3">
      <c r="N1733">
        <v>2000</v>
      </c>
      <c r="O1733">
        <v>87</v>
      </c>
      <c r="P1733">
        <v>1</v>
      </c>
    </row>
    <row r="1734" spans="14:16" x14ac:dyDescent="0.3">
      <c r="N1734">
        <v>2000</v>
      </c>
      <c r="O1734">
        <v>87</v>
      </c>
      <c r="P1734">
        <v>1</v>
      </c>
    </row>
    <row r="1735" spans="14:16" x14ac:dyDescent="0.3">
      <c r="N1735">
        <v>2000</v>
      </c>
      <c r="O1735">
        <v>87</v>
      </c>
      <c r="P1735">
        <v>1</v>
      </c>
    </row>
    <row r="1736" spans="14:16" x14ac:dyDescent="0.3">
      <c r="N1736">
        <v>2000</v>
      </c>
      <c r="O1736">
        <v>87</v>
      </c>
      <c r="P1736">
        <v>1</v>
      </c>
    </row>
    <row r="1737" spans="14:16" x14ac:dyDescent="0.3">
      <c r="N1737">
        <v>2000</v>
      </c>
      <c r="O1737">
        <v>87</v>
      </c>
      <c r="P1737">
        <v>1</v>
      </c>
    </row>
    <row r="1738" spans="14:16" x14ac:dyDescent="0.3">
      <c r="N1738">
        <v>2000</v>
      </c>
      <c r="O1738">
        <v>54</v>
      </c>
      <c r="P1738">
        <v>1</v>
      </c>
    </row>
    <row r="1739" spans="14:16" x14ac:dyDescent="0.3">
      <c r="N1739">
        <v>2000</v>
      </c>
      <c r="O1739">
        <v>54</v>
      </c>
      <c r="P1739">
        <v>1</v>
      </c>
    </row>
    <row r="1740" spans="14:16" x14ac:dyDescent="0.3">
      <c r="N1740">
        <v>2000</v>
      </c>
      <c r="O1740">
        <v>185</v>
      </c>
      <c r="P1740">
        <v>1</v>
      </c>
    </row>
    <row r="1741" spans="14:16" x14ac:dyDescent="0.3">
      <c r="N1741">
        <v>2000</v>
      </c>
      <c r="O1741">
        <v>87</v>
      </c>
      <c r="P1741">
        <v>1</v>
      </c>
    </row>
    <row r="1742" spans="14:16" x14ac:dyDescent="0.3">
      <c r="N1742">
        <v>2000</v>
      </c>
      <c r="O1742">
        <v>87</v>
      </c>
      <c r="P1742">
        <v>1</v>
      </c>
    </row>
    <row r="1743" spans="14:16" x14ac:dyDescent="0.3">
      <c r="N1743">
        <v>2000</v>
      </c>
      <c r="O1743">
        <v>87</v>
      </c>
      <c r="P1743">
        <v>1</v>
      </c>
    </row>
    <row r="1744" spans="14:16" x14ac:dyDescent="0.3">
      <c r="N1744">
        <v>2000</v>
      </c>
      <c r="O1744">
        <v>87</v>
      </c>
      <c r="P1744">
        <v>1</v>
      </c>
    </row>
    <row r="1745" spans="14:16" x14ac:dyDescent="0.3">
      <c r="N1745">
        <v>2000</v>
      </c>
      <c r="O1745">
        <v>87</v>
      </c>
      <c r="P1745">
        <v>1</v>
      </c>
    </row>
    <row r="1746" spans="14:16" x14ac:dyDescent="0.3">
      <c r="N1746">
        <v>2000</v>
      </c>
      <c r="O1746">
        <v>87</v>
      </c>
      <c r="P1746">
        <v>1</v>
      </c>
    </row>
    <row r="1747" spans="14:16" x14ac:dyDescent="0.3">
      <c r="N1747">
        <v>2000</v>
      </c>
      <c r="O1747">
        <v>87</v>
      </c>
      <c r="P1747">
        <v>1</v>
      </c>
    </row>
    <row r="1748" spans="14:16" x14ac:dyDescent="0.3">
      <c r="N1748">
        <v>2000</v>
      </c>
      <c r="O1748">
        <v>87</v>
      </c>
      <c r="P1748">
        <v>1</v>
      </c>
    </row>
    <row r="1749" spans="14:16" x14ac:dyDescent="0.3">
      <c r="N1749">
        <v>2000</v>
      </c>
      <c r="O1749">
        <v>150</v>
      </c>
      <c r="P1749">
        <v>1</v>
      </c>
    </row>
    <row r="1750" spans="14:16" x14ac:dyDescent="0.3">
      <c r="N1750">
        <v>2000</v>
      </c>
      <c r="O1750">
        <v>150</v>
      </c>
      <c r="P1750">
        <v>1</v>
      </c>
    </row>
    <row r="1751" spans="14:16" x14ac:dyDescent="0.3">
      <c r="N1751">
        <v>2000</v>
      </c>
      <c r="O1751">
        <v>56</v>
      </c>
      <c r="P1751">
        <v>1</v>
      </c>
    </row>
    <row r="1752" spans="14:16" x14ac:dyDescent="0.3">
      <c r="N1752">
        <v>2000</v>
      </c>
      <c r="O1752">
        <v>158</v>
      </c>
      <c r="P1752">
        <v>1</v>
      </c>
    </row>
    <row r="1753" spans="14:16" x14ac:dyDescent="0.3">
      <c r="N1753">
        <v>2000</v>
      </c>
      <c r="O1753">
        <v>158</v>
      </c>
      <c r="P1753">
        <v>1</v>
      </c>
    </row>
    <row r="1754" spans="14:16" x14ac:dyDescent="0.3">
      <c r="N1754">
        <v>2000</v>
      </c>
      <c r="O1754">
        <v>61</v>
      </c>
      <c r="P1754">
        <v>1</v>
      </c>
    </row>
    <row r="1755" spans="14:16" x14ac:dyDescent="0.3">
      <c r="N1755">
        <v>2000</v>
      </c>
      <c r="O1755">
        <v>61</v>
      </c>
      <c r="P1755">
        <v>1</v>
      </c>
    </row>
    <row r="1756" spans="14:16" x14ac:dyDescent="0.3">
      <c r="N1756">
        <v>2000</v>
      </c>
      <c r="O1756">
        <v>61</v>
      </c>
      <c r="P1756">
        <v>1</v>
      </c>
    </row>
    <row r="1757" spans="14:16" x14ac:dyDescent="0.3">
      <c r="N1757">
        <v>2000</v>
      </c>
      <c r="O1757">
        <v>61</v>
      </c>
      <c r="P1757">
        <v>1</v>
      </c>
    </row>
    <row r="1758" spans="14:16" x14ac:dyDescent="0.3">
      <c r="N1758">
        <v>2000</v>
      </c>
      <c r="O1758">
        <v>96</v>
      </c>
      <c r="P1758">
        <v>1</v>
      </c>
    </row>
    <row r="1759" spans="14:16" x14ac:dyDescent="0.3">
      <c r="N1759">
        <v>2000</v>
      </c>
      <c r="O1759">
        <v>96</v>
      </c>
      <c r="P1759">
        <v>1</v>
      </c>
    </row>
    <row r="1760" spans="14:16" x14ac:dyDescent="0.3">
      <c r="N1760">
        <v>2000</v>
      </c>
      <c r="O1760">
        <v>179</v>
      </c>
      <c r="P1760">
        <v>1</v>
      </c>
    </row>
    <row r="1761" spans="14:16" x14ac:dyDescent="0.3">
      <c r="N1761">
        <v>2000</v>
      </c>
      <c r="O1761">
        <v>170</v>
      </c>
      <c r="P1761">
        <v>1</v>
      </c>
    </row>
    <row r="1762" spans="14:16" x14ac:dyDescent="0.3">
      <c r="N1762">
        <v>2000</v>
      </c>
      <c r="O1762">
        <v>179</v>
      </c>
      <c r="P1762">
        <v>1</v>
      </c>
    </row>
    <row r="1763" spans="14:16" x14ac:dyDescent="0.3">
      <c r="N1763">
        <v>2000</v>
      </c>
      <c r="O1763">
        <v>179</v>
      </c>
      <c r="P1763">
        <v>1</v>
      </c>
    </row>
    <row r="1764" spans="14:16" x14ac:dyDescent="0.3">
      <c r="N1764">
        <v>2000</v>
      </c>
      <c r="O1764">
        <v>150</v>
      </c>
      <c r="P1764">
        <v>1</v>
      </c>
    </row>
    <row r="1765" spans="14:16" x14ac:dyDescent="0.3">
      <c r="N1765">
        <v>2000</v>
      </c>
      <c r="O1765">
        <v>196</v>
      </c>
      <c r="P1765">
        <v>1</v>
      </c>
    </row>
    <row r="1766" spans="14:16" x14ac:dyDescent="0.3">
      <c r="N1766">
        <v>2000</v>
      </c>
      <c r="O1766">
        <v>196</v>
      </c>
      <c r="P1766">
        <v>1</v>
      </c>
    </row>
    <row r="1767" spans="14:16" x14ac:dyDescent="0.3">
      <c r="N1767">
        <v>2000</v>
      </c>
      <c r="O1767">
        <v>196</v>
      </c>
      <c r="P1767">
        <v>1</v>
      </c>
    </row>
    <row r="1768" spans="14:16" x14ac:dyDescent="0.3">
      <c r="N1768">
        <v>2000</v>
      </c>
      <c r="O1768">
        <v>196</v>
      </c>
      <c r="P1768">
        <v>1</v>
      </c>
    </row>
    <row r="1769" spans="14:16" x14ac:dyDescent="0.3">
      <c r="N1769">
        <v>2000</v>
      </c>
      <c r="O1769">
        <v>196</v>
      </c>
      <c r="P1769">
        <v>1</v>
      </c>
    </row>
    <row r="1770" spans="14:16" x14ac:dyDescent="0.3">
      <c r="N1770">
        <v>2000</v>
      </c>
      <c r="O1770">
        <v>122</v>
      </c>
      <c r="P1770">
        <v>1</v>
      </c>
    </row>
    <row r="1771" spans="14:16" x14ac:dyDescent="0.3">
      <c r="N1771">
        <v>2000</v>
      </c>
      <c r="O1771">
        <v>59</v>
      </c>
      <c r="P1771">
        <v>1</v>
      </c>
    </row>
    <row r="1772" spans="14:16" x14ac:dyDescent="0.3">
      <c r="N1772">
        <v>2000</v>
      </c>
      <c r="O1772">
        <v>59</v>
      </c>
      <c r="P1772">
        <v>1</v>
      </c>
    </row>
    <row r="1773" spans="14:16" x14ac:dyDescent="0.3">
      <c r="N1773">
        <v>2000</v>
      </c>
      <c r="O1773">
        <v>121</v>
      </c>
      <c r="P1773">
        <v>1</v>
      </c>
    </row>
    <row r="1774" spans="14:16" x14ac:dyDescent="0.3">
      <c r="N1774">
        <v>2000</v>
      </c>
      <c r="O1774">
        <v>121</v>
      </c>
      <c r="P1774">
        <v>1</v>
      </c>
    </row>
    <row r="1775" spans="14:16" x14ac:dyDescent="0.3">
      <c r="N1775">
        <v>2000</v>
      </c>
      <c r="O1775">
        <v>164</v>
      </c>
      <c r="P1775">
        <v>1</v>
      </c>
    </row>
    <row r="1776" spans="14:16" x14ac:dyDescent="0.3">
      <c r="N1776">
        <v>2000</v>
      </c>
      <c r="O1776">
        <v>164</v>
      </c>
      <c r="P1776">
        <v>1</v>
      </c>
    </row>
    <row r="1777" spans="14:16" x14ac:dyDescent="0.3">
      <c r="N1777">
        <v>2000</v>
      </c>
      <c r="O1777">
        <v>143</v>
      </c>
      <c r="P1777">
        <v>1</v>
      </c>
    </row>
    <row r="1778" spans="14:16" x14ac:dyDescent="0.3">
      <c r="N1778">
        <v>2000</v>
      </c>
      <c r="O1778">
        <v>71</v>
      </c>
      <c r="P1778">
        <v>1</v>
      </c>
    </row>
    <row r="1779" spans="14:16" x14ac:dyDescent="0.3">
      <c r="N1779">
        <v>2000</v>
      </c>
      <c r="O1779">
        <v>87</v>
      </c>
      <c r="P1779">
        <v>1</v>
      </c>
    </row>
    <row r="1780" spans="14:16" x14ac:dyDescent="0.3">
      <c r="N1780">
        <v>2000</v>
      </c>
      <c r="O1780">
        <v>87</v>
      </c>
      <c r="P1780">
        <v>1</v>
      </c>
    </row>
    <row r="1781" spans="14:16" x14ac:dyDescent="0.3">
      <c r="N1781">
        <v>2000</v>
      </c>
      <c r="O1781">
        <v>87</v>
      </c>
      <c r="P1781">
        <v>1</v>
      </c>
    </row>
    <row r="1782" spans="14:16" x14ac:dyDescent="0.3">
      <c r="N1782">
        <v>2000</v>
      </c>
      <c r="O1782">
        <v>87</v>
      </c>
      <c r="P1782">
        <v>1</v>
      </c>
    </row>
    <row r="1783" spans="14:16" x14ac:dyDescent="0.3">
      <c r="N1783">
        <v>2000</v>
      </c>
      <c r="O1783">
        <v>87</v>
      </c>
      <c r="P1783">
        <v>1</v>
      </c>
    </row>
    <row r="1784" spans="14:16" x14ac:dyDescent="0.3">
      <c r="N1784">
        <v>2000</v>
      </c>
      <c r="O1784">
        <v>87</v>
      </c>
      <c r="P1784">
        <v>1</v>
      </c>
    </row>
    <row r="1785" spans="14:16" x14ac:dyDescent="0.3">
      <c r="N1785">
        <v>2000</v>
      </c>
      <c r="O1785">
        <v>87</v>
      </c>
      <c r="P1785">
        <v>1</v>
      </c>
    </row>
    <row r="1786" spans="14:16" x14ac:dyDescent="0.3">
      <c r="N1786">
        <v>2000</v>
      </c>
      <c r="O1786">
        <v>87</v>
      </c>
      <c r="P1786">
        <v>1</v>
      </c>
    </row>
    <row r="1787" spans="14:16" x14ac:dyDescent="0.3">
      <c r="N1787">
        <v>2000</v>
      </c>
      <c r="O1787">
        <v>195</v>
      </c>
      <c r="P1787">
        <v>1</v>
      </c>
    </row>
    <row r="1788" spans="14:16" x14ac:dyDescent="0.3">
      <c r="N1788">
        <v>2000</v>
      </c>
      <c r="O1788">
        <v>195</v>
      </c>
      <c r="P1788">
        <v>1</v>
      </c>
    </row>
    <row r="1789" spans="14:16" x14ac:dyDescent="0.3">
      <c r="N1789">
        <v>2000</v>
      </c>
      <c r="O1789">
        <v>195</v>
      </c>
      <c r="P1789">
        <v>1</v>
      </c>
    </row>
    <row r="1790" spans="14:16" x14ac:dyDescent="0.3">
      <c r="N1790">
        <v>2000</v>
      </c>
      <c r="O1790">
        <v>195</v>
      </c>
      <c r="P1790">
        <v>1</v>
      </c>
    </row>
    <row r="1791" spans="14:16" x14ac:dyDescent="0.3">
      <c r="N1791">
        <v>2000</v>
      </c>
      <c r="O1791">
        <v>83</v>
      </c>
      <c r="P1791">
        <v>1</v>
      </c>
    </row>
    <row r="1792" spans="14:16" x14ac:dyDescent="0.3">
      <c r="N1792">
        <v>2000</v>
      </c>
      <c r="O1792">
        <v>125</v>
      </c>
      <c r="P1792">
        <v>1</v>
      </c>
    </row>
    <row r="1793" spans="14:16" x14ac:dyDescent="0.3">
      <c r="N1793">
        <v>2000</v>
      </c>
      <c r="O1793">
        <v>125</v>
      </c>
      <c r="P1793">
        <v>1</v>
      </c>
    </row>
    <row r="1794" spans="14:16" x14ac:dyDescent="0.3">
      <c r="N1794">
        <v>2000</v>
      </c>
      <c r="O1794">
        <v>125</v>
      </c>
      <c r="P1794">
        <v>1</v>
      </c>
    </row>
    <row r="1795" spans="14:16" x14ac:dyDescent="0.3">
      <c r="N1795">
        <v>2000</v>
      </c>
      <c r="O1795">
        <v>125</v>
      </c>
      <c r="P1795">
        <v>1</v>
      </c>
    </row>
    <row r="1796" spans="14:16" x14ac:dyDescent="0.3">
      <c r="N1796">
        <v>2000</v>
      </c>
      <c r="O1796">
        <v>61</v>
      </c>
      <c r="P1796">
        <v>1</v>
      </c>
    </row>
    <row r="1797" spans="14:16" x14ac:dyDescent="0.3">
      <c r="N1797">
        <v>2000</v>
      </c>
      <c r="O1797">
        <v>61</v>
      </c>
      <c r="P1797">
        <v>1</v>
      </c>
    </row>
    <row r="1798" spans="14:16" x14ac:dyDescent="0.3">
      <c r="N1798">
        <v>2000</v>
      </c>
      <c r="O1798">
        <v>61</v>
      </c>
      <c r="P1798">
        <v>1</v>
      </c>
    </row>
    <row r="1799" spans="14:16" x14ac:dyDescent="0.3">
      <c r="N1799">
        <v>2000</v>
      </c>
      <c r="O1799">
        <v>61</v>
      </c>
      <c r="P1799">
        <v>1</v>
      </c>
    </row>
    <row r="1800" spans="14:16" x14ac:dyDescent="0.3">
      <c r="N1800">
        <v>2000</v>
      </c>
      <c r="O1800">
        <v>300</v>
      </c>
      <c r="P1800">
        <v>1</v>
      </c>
    </row>
    <row r="1801" spans="14:16" x14ac:dyDescent="0.3">
      <c r="N1801">
        <v>2000</v>
      </c>
      <c r="O1801">
        <v>300</v>
      </c>
      <c r="P1801">
        <v>1</v>
      </c>
    </row>
    <row r="1802" spans="14:16" x14ac:dyDescent="0.3">
      <c r="N1802">
        <v>2000</v>
      </c>
      <c r="O1802">
        <v>300</v>
      </c>
      <c r="P1802">
        <v>1</v>
      </c>
    </row>
    <row r="1803" spans="14:16" x14ac:dyDescent="0.3">
      <c r="N1803">
        <v>2000</v>
      </c>
      <c r="O1803">
        <v>180</v>
      </c>
      <c r="P1803">
        <v>1</v>
      </c>
    </row>
    <row r="1804" spans="14:16" x14ac:dyDescent="0.3">
      <c r="N1804">
        <v>2000</v>
      </c>
      <c r="O1804">
        <v>93</v>
      </c>
      <c r="P1804">
        <v>1</v>
      </c>
    </row>
    <row r="1805" spans="14:16" x14ac:dyDescent="0.3">
      <c r="N1805">
        <v>2000</v>
      </c>
      <c r="O1805">
        <v>220</v>
      </c>
      <c r="P1805">
        <v>1</v>
      </c>
    </row>
    <row r="1806" spans="14:16" x14ac:dyDescent="0.3">
      <c r="N1806">
        <v>2000</v>
      </c>
      <c r="O1806">
        <v>220</v>
      </c>
      <c r="P1806">
        <v>1</v>
      </c>
    </row>
    <row r="1807" spans="14:16" x14ac:dyDescent="0.3">
      <c r="N1807">
        <v>2000</v>
      </c>
      <c r="O1807">
        <v>220</v>
      </c>
      <c r="P1807">
        <v>1</v>
      </c>
    </row>
    <row r="1808" spans="14:16" x14ac:dyDescent="0.3">
      <c r="N1808">
        <v>2000</v>
      </c>
      <c r="O1808">
        <v>30</v>
      </c>
      <c r="P1808">
        <v>1</v>
      </c>
    </row>
    <row r="1809" spans="14:16" x14ac:dyDescent="0.3">
      <c r="N1809">
        <v>2000</v>
      </c>
      <c r="O1809">
        <v>22.5</v>
      </c>
      <c r="P1809">
        <v>1</v>
      </c>
    </row>
    <row r="1810" spans="14:16" x14ac:dyDescent="0.3">
      <c r="N1810">
        <v>2000</v>
      </c>
      <c r="O1810">
        <v>22.5</v>
      </c>
      <c r="P1810">
        <v>1</v>
      </c>
    </row>
    <row r="1811" spans="14:16" x14ac:dyDescent="0.3">
      <c r="N1811">
        <v>2000</v>
      </c>
      <c r="O1811">
        <v>173</v>
      </c>
      <c r="P1811">
        <v>1</v>
      </c>
    </row>
    <row r="1812" spans="14:16" x14ac:dyDescent="0.3">
      <c r="N1812">
        <v>2000</v>
      </c>
      <c r="O1812">
        <v>29</v>
      </c>
      <c r="P1812">
        <v>1</v>
      </c>
    </row>
    <row r="1813" spans="14:16" x14ac:dyDescent="0.3">
      <c r="N1813">
        <v>2000</v>
      </c>
      <c r="O1813">
        <v>114</v>
      </c>
      <c r="P1813">
        <v>1</v>
      </c>
    </row>
    <row r="1814" spans="14:16" x14ac:dyDescent="0.3">
      <c r="N1814">
        <v>2000</v>
      </c>
      <c r="O1814">
        <v>114</v>
      </c>
      <c r="P1814">
        <v>1</v>
      </c>
    </row>
    <row r="1815" spans="14:16" x14ac:dyDescent="0.3">
      <c r="N1815">
        <v>2000</v>
      </c>
      <c r="O1815">
        <v>40</v>
      </c>
      <c r="P1815">
        <v>1</v>
      </c>
    </row>
    <row r="1816" spans="14:16" x14ac:dyDescent="0.3">
      <c r="N1816">
        <v>2000</v>
      </c>
      <c r="O1816">
        <v>173</v>
      </c>
      <c r="P1816">
        <v>1</v>
      </c>
    </row>
    <row r="1817" spans="14:16" x14ac:dyDescent="0.3">
      <c r="N1817">
        <v>2000</v>
      </c>
      <c r="O1817">
        <v>173</v>
      </c>
      <c r="P1817">
        <v>1</v>
      </c>
    </row>
    <row r="1818" spans="14:16" x14ac:dyDescent="0.3">
      <c r="N1818">
        <v>2001</v>
      </c>
      <c r="O1818">
        <v>100</v>
      </c>
      <c r="P1818">
        <v>1</v>
      </c>
    </row>
    <row r="1819" spans="14:16" x14ac:dyDescent="0.3">
      <c r="N1819">
        <v>2001</v>
      </c>
      <c r="O1819">
        <v>100</v>
      </c>
      <c r="P1819">
        <v>1</v>
      </c>
    </row>
    <row r="1820" spans="14:16" x14ac:dyDescent="0.3">
      <c r="N1820">
        <v>2001</v>
      </c>
      <c r="O1820">
        <v>100</v>
      </c>
      <c r="P1820">
        <v>1</v>
      </c>
    </row>
    <row r="1821" spans="14:16" x14ac:dyDescent="0.3">
      <c r="N1821">
        <v>2001</v>
      </c>
      <c r="O1821">
        <v>61</v>
      </c>
      <c r="P1821">
        <v>1</v>
      </c>
    </row>
    <row r="1822" spans="14:16" x14ac:dyDescent="0.3">
      <c r="N1822">
        <v>2001</v>
      </c>
      <c r="O1822">
        <v>320</v>
      </c>
      <c r="P1822">
        <v>1</v>
      </c>
    </row>
    <row r="1823" spans="14:16" x14ac:dyDescent="0.3">
      <c r="N1823">
        <v>2001</v>
      </c>
      <c r="O1823">
        <v>320</v>
      </c>
      <c r="P1823">
        <v>1</v>
      </c>
    </row>
    <row r="1824" spans="14:16" x14ac:dyDescent="0.3">
      <c r="N1824">
        <v>2001</v>
      </c>
      <c r="O1824">
        <v>48.2</v>
      </c>
      <c r="P1824">
        <v>1</v>
      </c>
    </row>
    <row r="1825" spans="14:16" x14ac:dyDescent="0.3">
      <c r="N1825">
        <v>2001</v>
      </c>
      <c r="O1825">
        <v>48.2</v>
      </c>
      <c r="P1825">
        <v>1</v>
      </c>
    </row>
    <row r="1826" spans="14:16" x14ac:dyDescent="0.3">
      <c r="N1826">
        <v>2001</v>
      </c>
      <c r="O1826">
        <v>48.2</v>
      </c>
      <c r="P1826">
        <v>1</v>
      </c>
    </row>
    <row r="1827" spans="14:16" x14ac:dyDescent="0.3">
      <c r="N1827">
        <v>2001</v>
      </c>
      <c r="O1827">
        <v>48.2</v>
      </c>
      <c r="P1827">
        <v>1</v>
      </c>
    </row>
    <row r="1828" spans="14:16" x14ac:dyDescent="0.3">
      <c r="N1828">
        <v>2001</v>
      </c>
      <c r="O1828">
        <v>48.2</v>
      </c>
      <c r="P1828">
        <v>1</v>
      </c>
    </row>
    <row r="1829" spans="14:16" x14ac:dyDescent="0.3">
      <c r="N1829">
        <v>2001</v>
      </c>
      <c r="O1829">
        <v>48.2</v>
      </c>
      <c r="P1829">
        <v>1</v>
      </c>
    </row>
    <row r="1830" spans="14:16" x14ac:dyDescent="0.3">
      <c r="N1830">
        <v>2001</v>
      </c>
      <c r="O1830">
        <v>48.2</v>
      </c>
      <c r="P1830">
        <v>1</v>
      </c>
    </row>
    <row r="1831" spans="14:16" x14ac:dyDescent="0.3">
      <c r="N1831">
        <v>2001</v>
      </c>
      <c r="O1831">
        <v>48.2</v>
      </c>
      <c r="P1831">
        <v>1</v>
      </c>
    </row>
    <row r="1832" spans="14:16" x14ac:dyDescent="0.3">
      <c r="N1832">
        <v>2001</v>
      </c>
      <c r="O1832">
        <v>61</v>
      </c>
      <c r="P1832">
        <v>1</v>
      </c>
    </row>
    <row r="1833" spans="14:16" x14ac:dyDescent="0.3">
      <c r="N1833">
        <v>2001</v>
      </c>
      <c r="O1833">
        <v>102</v>
      </c>
      <c r="P1833">
        <v>1</v>
      </c>
    </row>
    <row r="1834" spans="14:16" x14ac:dyDescent="0.3">
      <c r="N1834">
        <v>2001</v>
      </c>
      <c r="O1834">
        <v>102</v>
      </c>
      <c r="P1834">
        <v>1</v>
      </c>
    </row>
    <row r="1835" spans="14:16" x14ac:dyDescent="0.3">
      <c r="N1835">
        <v>2001</v>
      </c>
      <c r="O1835">
        <v>102</v>
      </c>
      <c r="P1835">
        <v>1</v>
      </c>
    </row>
    <row r="1836" spans="14:16" x14ac:dyDescent="0.3">
      <c r="N1836">
        <v>2001</v>
      </c>
      <c r="O1836">
        <v>102</v>
      </c>
      <c r="P1836">
        <v>1</v>
      </c>
    </row>
    <row r="1837" spans="14:16" x14ac:dyDescent="0.3">
      <c r="N1837">
        <v>2001</v>
      </c>
      <c r="O1837">
        <v>102</v>
      </c>
      <c r="P1837">
        <v>1</v>
      </c>
    </row>
    <row r="1838" spans="14:16" x14ac:dyDescent="0.3">
      <c r="N1838">
        <v>2001</v>
      </c>
      <c r="O1838">
        <v>102</v>
      </c>
      <c r="P1838">
        <v>1</v>
      </c>
    </row>
    <row r="1839" spans="14:16" x14ac:dyDescent="0.3">
      <c r="N1839">
        <v>2001</v>
      </c>
      <c r="O1839">
        <v>102</v>
      </c>
      <c r="P1839">
        <v>1</v>
      </c>
    </row>
    <row r="1840" spans="14:16" x14ac:dyDescent="0.3">
      <c r="N1840">
        <v>2001</v>
      </c>
      <c r="O1840">
        <v>102</v>
      </c>
      <c r="P1840">
        <v>1</v>
      </c>
    </row>
    <row r="1841" spans="14:16" x14ac:dyDescent="0.3">
      <c r="N1841">
        <v>2001</v>
      </c>
      <c r="O1841">
        <v>61</v>
      </c>
      <c r="P1841">
        <v>1</v>
      </c>
    </row>
    <row r="1842" spans="14:16" x14ac:dyDescent="0.3">
      <c r="N1842">
        <v>2001</v>
      </c>
      <c r="O1842">
        <v>181</v>
      </c>
      <c r="P1842">
        <v>1</v>
      </c>
    </row>
    <row r="1843" spans="14:16" x14ac:dyDescent="0.3">
      <c r="N1843">
        <v>2001</v>
      </c>
      <c r="O1843">
        <v>181</v>
      </c>
      <c r="P1843">
        <v>1</v>
      </c>
    </row>
    <row r="1844" spans="14:16" x14ac:dyDescent="0.3">
      <c r="N1844">
        <v>2001</v>
      </c>
      <c r="O1844">
        <v>181</v>
      </c>
      <c r="P1844">
        <v>1</v>
      </c>
    </row>
    <row r="1845" spans="14:16" x14ac:dyDescent="0.3">
      <c r="N1845">
        <v>2001</v>
      </c>
      <c r="O1845">
        <v>61</v>
      </c>
      <c r="P1845">
        <v>1</v>
      </c>
    </row>
    <row r="1846" spans="14:16" x14ac:dyDescent="0.3">
      <c r="N1846">
        <v>2001</v>
      </c>
      <c r="O1846">
        <v>61</v>
      </c>
      <c r="P1846">
        <v>1</v>
      </c>
    </row>
    <row r="1847" spans="14:16" x14ac:dyDescent="0.3">
      <c r="N1847">
        <v>2001</v>
      </c>
      <c r="O1847">
        <v>61</v>
      </c>
      <c r="P1847">
        <v>1</v>
      </c>
    </row>
    <row r="1848" spans="14:16" x14ac:dyDescent="0.3">
      <c r="N1848">
        <v>2001</v>
      </c>
      <c r="O1848">
        <v>61</v>
      </c>
      <c r="P1848">
        <v>1</v>
      </c>
    </row>
    <row r="1849" spans="14:16" x14ac:dyDescent="0.3">
      <c r="N1849">
        <v>2001</v>
      </c>
      <c r="O1849">
        <v>61</v>
      </c>
      <c r="P1849">
        <v>1</v>
      </c>
    </row>
    <row r="1850" spans="14:16" x14ac:dyDescent="0.3">
      <c r="N1850">
        <v>2001</v>
      </c>
      <c r="O1850">
        <v>133</v>
      </c>
      <c r="P1850">
        <v>1</v>
      </c>
    </row>
    <row r="1851" spans="14:16" x14ac:dyDescent="0.3">
      <c r="N1851">
        <v>2001</v>
      </c>
      <c r="O1851">
        <v>133</v>
      </c>
      <c r="P1851">
        <v>1</v>
      </c>
    </row>
    <row r="1852" spans="14:16" x14ac:dyDescent="0.3">
      <c r="N1852">
        <v>2001</v>
      </c>
      <c r="O1852">
        <v>59</v>
      </c>
      <c r="P1852">
        <v>1</v>
      </c>
    </row>
    <row r="1853" spans="14:16" x14ac:dyDescent="0.3">
      <c r="N1853">
        <v>2001</v>
      </c>
      <c r="O1853">
        <v>59</v>
      </c>
      <c r="P1853">
        <v>1</v>
      </c>
    </row>
    <row r="1854" spans="14:16" x14ac:dyDescent="0.3">
      <c r="N1854">
        <v>2001</v>
      </c>
      <c r="O1854">
        <v>59</v>
      </c>
      <c r="P1854">
        <v>1</v>
      </c>
    </row>
    <row r="1855" spans="14:16" x14ac:dyDescent="0.3">
      <c r="N1855">
        <v>2001</v>
      </c>
      <c r="O1855">
        <v>59</v>
      </c>
      <c r="P1855">
        <v>1</v>
      </c>
    </row>
    <row r="1856" spans="14:16" x14ac:dyDescent="0.3">
      <c r="N1856">
        <v>2001</v>
      </c>
      <c r="O1856">
        <v>59</v>
      </c>
      <c r="P1856">
        <v>1</v>
      </c>
    </row>
    <row r="1857" spans="14:16" x14ac:dyDescent="0.3">
      <c r="N1857">
        <v>2001</v>
      </c>
      <c r="O1857">
        <v>59</v>
      </c>
      <c r="P1857">
        <v>1</v>
      </c>
    </row>
    <row r="1858" spans="14:16" x14ac:dyDescent="0.3">
      <c r="N1858">
        <v>2001</v>
      </c>
      <c r="O1858">
        <v>185</v>
      </c>
      <c r="P1858">
        <v>1</v>
      </c>
    </row>
    <row r="1859" spans="14:16" x14ac:dyDescent="0.3">
      <c r="N1859">
        <v>2001</v>
      </c>
      <c r="O1859">
        <v>197</v>
      </c>
      <c r="P1859">
        <v>1</v>
      </c>
    </row>
    <row r="1860" spans="14:16" x14ac:dyDescent="0.3">
      <c r="N1860">
        <v>2001</v>
      </c>
      <c r="O1860">
        <v>197</v>
      </c>
      <c r="P1860">
        <v>1</v>
      </c>
    </row>
    <row r="1861" spans="14:16" x14ac:dyDescent="0.3">
      <c r="N1861">
        <v>2001</v>
      </c>
      <c r="O1861">
        <v>187</v>
      </c>
      <c r="P1861">
        <v>1</v>
      </c>
    </row>
    <row r="1862" spans="14:16" x14ac:dyDescent="0.3">
      <c r="N1862">
        <v>2001</v>
      </c>
      <c r="O1862">
        <v>61</v>
      </c>
      <c r="P1862">
        <v>1</v>
      </c>
    </row>
    <row r="1863" spans="14:16" x14ac:dyDescent="0.3">
      <c r="N1863">
        <v>2001</v>
      </c>
      <c r="O1863">
        <v>59</v>
      </c>
      <c r="P1863">
        <v>1</v>
      </c>
    </row>
    <row r="1864" spans="14:16" x14ac:dyDescent="0.3">
      <c r="N1864">
        <v>2001</v>
      </c>
      <c r="O1864">
        <v>61</v>
      </c>
      <c r="P1864">
        <v>1</v>
      </c>
    </row>
    <row r="1865" spans="14:16" x14ac:dyDescent="0.3">
      <c r="N1865">
        <v>2001</v>
      </c>
      <c r="O1865">
        <v>185</v>
      </c>
      <c r="P1865">
        <v>1</v>
      </c>
    </row>
    <row r="1866" spans="14:16" x14ac:dyDescent="0.3">
      <c r="N1866">
        <v>2001</v>
      </c>
      <c r="O1866">
        <v>87</v>
      </c>
      <c r="P1866">
        <v>1</v>
      </c>
    </row>
    <row r="1867" spans="14:16" x14ac:dyDescent="0.3">
      <c r="N1867">
        <v>2001</v>
      </c>
      <c r="O1867">
        <v>87</v>
      </c>
      <c r="P1867">
        <v>1</v>
      </c>
    </row>
    <row r="1868" spans="14:16" x14ac:dyDescent="0.3">
      <c r="N1868">
        <v>2001</v>
      </c>
      <c r="O1868">
        <v>87</v>
      </c>
      <c r="P1868">
        <v>1</v>
      </c>
    </row>
    <row r="1869" spans="14:16" x14ac:dyDescent="0.3">
      <c r="N1869">
        <v>2001</v>
      </c>
      <c r="O1869">
        <v>87</v>
      </c>
      <c r="P1869">
        <v>1</v>
      </c>
    </row>
    <row r="1870" spans="14:16" x14ac:dyDescent="0.3">
      <c r="N1870">
        <v>2001</v>
      </c>
      <c r="O1870">
        <v>87</v>
      </c>
      <c r="P1870">
        <v>1</v>
      </c>
    </row>
    <row r="1871" spans="14:16" x14ac:dyDescent="0.3">
      <c r="N1871">
        <v>2001</v>
      </c>
      <c r="O1871">
        <v>87</v>
      </c>
      <c r="P1871">
        <v>1</v>
      </c>
    </row>
    <row r="1872" spans="14:16" x14ac:dyDescent="0.3">
      <c r="N1872">
        <v>2001</v>
      </c>
      <c r="O1872">
        <v>92</v>
      </c>
      <c r="P1872">
        <v>1</v>
      </c>
    </row>
    <row r="1873" spans="14:16" x14ac:dyDescent="0.3">
      <c r="N1873">
        <v>2001</v>
      </c>
      <c r="O1873">
        <v>92</v>
      </c>
      <c r="P1873">
        <v>1</v>
      </c>
    </row>
    <row r="1874" spans="14:16" x14ac:dyDescent="0.3">
      <c r="N1874">
        <v>2001</v>
      </c>
      <c r="O1874">
        <v>94</v>
      </c>
      <c r="P1874">
        <v>1</v>
      </c>
    </row>
    <row r="1875" spans="14:16" x14ac:dyDescent="0.3">
      <c r="N1875">
        <v>2001</v>
      </c>
      <c r="O1875">
        <v>94</v>
      </c>
      <c r="P1875">
        <v>1</v>
      </c>
    </row>
    <row r="1876" spans="14:16" x14ac:dyDescent="0.3">
      <c r="N1876">
        <v>2001</v>
      </c>
      <c r="O1876">
        <v>94</v>
      </c>
      <c r="P1876">
        <v>1</v>
      </c>
    </row>
    <row r="1877" spans="14:16" x14ac:dyDescent="0.3">
      <c r="N1877">
        <v>2001</v>
      </c>
      <c r="O1877">
        <v>94</v>
      </c>
      <c r="P1877">
        <v>1</v>
      </c>
    </row>
    <row r="1878" spans="14:16" x14ac:dyDescent="0.3">
      <c r="N1878">
        <v>2001</v>
      </c>
      <c r="O1878">
        <v>238</v>
      </c>
      <c r="P1878">
        <v>1</v>
      </c>
    </row>
    <row r="1879" spans="14:16" x14ac:dyDescent="0.3">
      <c r="N1879">
        <v>2001</v>
      </c>
      <c r="O1879">
        <v>157</v>
      </c>
      <c r="P1879">
        <v>1</v>
      </c>
    </row>
    <row r="1880" spans="14:16" x14ac:dyDescent="0.3">
      <c r="N1880">
        <v>2001</v>
      </c>
      <c r="O1880">
        <v>157</v>
      </c>
      <c r="P1880">
        <v>1</v>
      </c>
    </row>
    <row r="1881" spans="14:16" x14ac:dyDescent="0.3">
      <c r="N1881">
        <v>2001</v>
      </c>
      <c r="O1881">
        <v>85</v>
      </c>
      <c r="P1881">
        <v>1</v>
      </c>
    </row>
    <row r="1882" spans="14:16" x14ac:dyDescent="0.3">
      <c r="N1882">
        <v>2001</v>
      </c>
      <c r="O1882">
        <v>187</v>
      </c>
      <c r="P1882">
        <v>1</v>
      </c>
    </row>
    <row r="1883" spans="14:16" x14ac:dyDescent="0.3">
      <c r="N1883">
        <v>2001</v>
      </c>
      <c r="O1883">
        <v>123</v>
      </c>
      <c r="P1883">
        <v>1</v>
      </c>
    </row>
    <row r="1884" spans="14:16" x14ac:dyDescent="0.3">
      <c r="N1884">
        <v>2001</v>
      </c>
      <c r="O1884">
        <v>192</v>
      </c>
      <c r="P1884">
        <v>1</v>
      </c>
    </row>
    <row r="1885" spans="14:16" x14ac:dyDescent="0.3">
      <c r="N1885">
        <v>2001</v>
      </c>
      <c r="O1885">
        <v>192</v>
      </c>
      <c r="P1885">
        <v>1</v>
      </c>
    </row>
    <row r="1886" spans="14:16" x14ac:dyDescent="0.3">
      <c r="N1886">
        <v>2001</v>
      </c>
      <c r="O1886">
        <v>192</v>
      </c>
      <c r="P1886">
        <v>1</v>
      </c>
    </row>
    <row r="1887" spans="14:16" x14ac:dyDescent="0.3">
      <c r="N1887">
        <v>2001</v>
      </c>
      <c r="O1887">
        <v>192</v>
      </c>
      <c r="P1887">
        <v>1</v>
      </c>
    </row>
    <row r="1888" spans="14:16" x14ac:dyDescent="0.3">
      <c r="N1888">
        <v>2001</v>
      </c>
      <c r="O1888">
        <v>192</v>
      </c>
      <c r="P1888">
        <v>1</v>
      </c>
    </row>
    <row r="1889" spans="14:16" x14ac:dyDescent="0.3">
      <c r="N1889">
        <v>2001</v>
      </c>
      <c r="O1889">
        <v>50</v>
      </c>
      <c r="P1889">
        <v>1</v>
      </c>
    </row>
    <row r="1890" spans="14:16" x14ac:dyDescent="0.3">
      <c r="N1890">
        <v>2001</v>
      </c>
      <c r="O1890">
        <v>60</v>
      </c>
      <c r="P1890">
        <v>1</v>
      </c>
    </row>
    <row r="1891" spans="14:16" x14ac:dyDescent="0.3">
      <c r="N1891">
        <v>2001</v>
      </c>
      <c r="O1891">
        <v>60</v>
      </c>
      <c r="P1891">
        <v>1</v>
      </c>
    </row>
    <row r="1892" spans="14:16" x14ac:dyDescent="0.3">
      <c r="N1892">
        <v>2001</v>
      </c>
      <c r="O1892">
        <v>59</v>
      </c>
      <c r="P1892">
        <v>1</v>
      </c>
    </row>
    <row r="1893" spans="14:16" x14ac:dyDescent="0.3">
      <c r="N1893">
        <v>2001</v>
      </c>
      <c r="O1893">
        <v>59</v>
      </c>
      <c r="P1893">
        <v>1</v>
      </c>
    </row>
    <row r="1894" spans="14:16" x14ac:dyDescent="0.3">
      <c r="N1894">
        <v>2001</v>
      </c>
      <c r="O1894">
        <v>59</v>
      </c>
      <c r="P1894">
        <v>1</v>
      </c>
    </row>
    <row r="1895" spans="14:16" x14ac:dyDescent="0.3">
      <c r="N1895">
        <v>2001</v>
      </c>
      <c r="O1895">
        <v>59</v>
      </c>
      <c r="P1895">
        <v>1</v>
      </c>
    </row>
    <row r="1896" spans="14:16" x14ac:dyDescent="0.3">
      <c r="N1896">
        <v>2001</v>
      </c>
      <c r="O1896">
        <v>85</v>
      </c>
      <c r="P1896">
        <v>1</v>
      </c>
    </row>
    <row r="1897" spans="14:16" x14ac:dyDescent="0.3">
      <c r="N1897">
        <v>2001</v>
      </c>
      <c r="O1897">
        <v>85</v>
      </c>
      <c r="P1897">
        <v>1</v>
      </c>
    </row>
    <row r="1898" spans="14:16" x14ac:dyDescent="0.3">
      <c r="N1898">
        <v>2001</v>
      </c>
      <c r="O1898">
        <v>85</v>
      </c>
      <c r="P1898">
        <v>1</v>
      </c>
    </row>
    <row r="1899" spans="14:16" x14ac:dyDescent="0.3">
      <c r="N1899">
        <v>2001</v>
      </c>
      <c r="O1899">
        <v>85</v>
      </c>
      <c r="P1899">
        <v>1</v>
      </c>
    </row>
    <row r="1900" spans="14:16" x14ac:dyDescent="0.3">
      <c r="N1900">
        <v>2001</v>
      </c>
      <c r="O1900">
        <v>85</v>
      </c>
      <c r="P1900">
        <v>1</v>
      </c>
    </row>
    <row r="1901" spans="14:16" x14ac:dyDescent="0.3">
      <c r="N1901">
        <v>2001</v>
      </c>
      <c r="O1901">
        <v>59</v>
      </c>
      <c r="P1901">
        <v>1</v>
      </c>
    </row>
    <row r="1902" spans="14:16" x14ac:dyDescent="0.3">
      <c r="N1902">
        <v>2001</v>
      </c>
      <c r="O1902">
        <v>59</v>
      </c>
      <c r="P1902">
        <v>1</v>
      </c>
    </row>
    <row r="1903" spans="14:16" x14ac:dyDescent="0.3">
      <c r="N1903">
        <v>2001</v>
      </c>
      <c r="O1903">
        <v>155</v>
      </c>
      <c r="P1903">
        <v>1</v>
      </c>
    </row>
    <row r="1904" spans="14:16" x14ac:dyDescent="0.3">
      <c r="N1904">
        <v>2001</v>
      </c>
      <c r="O1904">
        <v>85</v>
      </c>
      <c r="P1904">
        <v>1</v>
      </c>
    </row>
    <row r="1905" spans="14:16" x14ac:dyDescent="0.3">
      <c r="N1905">
        <v>2001</v>
      </c>
      <c r="O1905">
        <v>179</v>
      </c>
      <c r="P1905">
        <v>1</v>
      </c>
    </row>
    <row r="1906" spans="14:16" x14ac:dyDescent="0.3">
      <c r="N1906">
        <v>2001</v>
      </c>
      <c r="O1906">
        <v>59</v>
      </c>
      <c r="P1906">
        <v>1</v>
      </c>
    </row>
    <row r="1907" spans="14:16" x14ac:dyDescent="0.3">
      <c r="N1907">
        <v>2001</v>
      </c>
      <c r="O1907">
        <v>59</v>
      </c>
      <c r="P1907">
        <v>1</v>
      </c>
    </row>
    <row r="1908" spans="14:16" x14ac:dyDescent="0.3">
      <c r="N1908">
        <v>2001</v>
      </c>
      <c r="O1908">
        <v>59</v>
      </c>
      <c r="P1908">
        <v>1</v>
      </c>
    </row>
    <row r="1909" spans="14:16" x14ac:dyDescent="0.3">
      <c r="N1909">
        <v>2001</v>
      </c>
      <c r="O1909">
        <v>59</v>
      </c>
      <c r="P1909">
        <v>1</v>
      </c>
    </row>
    <row r="1910" spans="14:16" x14ac:dyDescent="0.3">
      <c r="N1910">
        <v>2001</v>
      </c>
      <c r="O1910">
        <v>59</v>
      </c>
      <c r="P1910">
        <v>1</v>
      </c>
    </row>
    <row r="1911" spans="14:16" x14ac:dyDescent="0.3">
      <c r="N1911">
        <v>2001</v>
      </c>
      <c r="O1911">
        <v>95</v>
      </c>
      <c r="P1911">
        <v>1</v>
      </c>
    </row>
    <row r="1912" spans="14:16" x14ac:dyDescent="0.3">
      <c r="N1912">
        <v>2001</v>
      </c>
      <c r="O1912">
        <v>87</v>
      </c>
      <c r="P1912">
        <v>1</v>
      </c>
    </row>
    <row r="1913" spans="14:16" x14ac:dyDescent="0.3">
      <c r="N1913">
        <v>2001</v>
      </c>
      <c r="O1913">
        <v>87</v>
      </c>
      <c r="P1913">
        <v>1</v>
      </c>
    </row>
    <row r="1914" spans="14:16" x14ac:dyDescent="0.3">
      <c r="N1914">
        <v>2001</v>
      </c>
      <c r="O1914">
        <v>165</v>
      </c>
      <c r="P1914">
        <v>1</v>
      </c>
    </row>
    <row r="1915" spans="14:16" x14ac:dyDescent="0.3">
      <c r="N1915">
        <v>2001</v>
      </c>
      <c r="O1915">
        <v>165</v>
      </c>
      <c r="P1915">
        <v>1</v>
      </c>
    </row>
    <row r="1916" spans="14:16" x14ac:dyDescent="0.3">
      <c r="N1916">
        <v>2001</v>
      </c>
      <c r="O1916">
        <v>165</v>
      </c>
      <c r="P1916">
        <v>1</v>
      </c>
    </row>
    <row r="1917" spans="14:16" x14ac:dyDescent="0.3">
      <c r="N1917">
        <v>2001</v>
      </c>
      <c r="O1917">
        <v>61</v>
      </c>
      <c r="P1917">
        <v>1</v>
      </c>
    </row>
    <row r="1918" spans="14:16" x14ac:dyDescent="0.3">
      <c r="N1918">
        <v>2001</v>
      </c>
      <c r="O1918">
        <v>61</v>
      </c>
      <c r="P1918">
        <v>1</v>
      </c>
    </row>
    <row r="1919" spans="14:16" x14ac:dyDescent="0.3">
      <c r="N1919">
        <v>2001</v>
      </c>
      <c r="O1919">
        <v>61</v>
      </c>
      <c r="P1919">
        <v>1</v>
      </c>
    </row>
    <row r="1920" spans="14:16" x14ac:dyDescent="0.3">
      <c r="N1920">
        <v>2001</v>
      </c>
      <c r="O1920">
        <v>61</v>
      </c>
      <c r="P1920">
        <v>1</v>
      </c>
    </row>
    <row r="1921" spans="14:16" x14ac:dyDescent="0.3">
      <c r="N1921">
        <v>2001</v>
      </c>
      <c r="O1921">
        <v>61</v>
      </c>
      <c r="P1921">
        <v>1</v>
      </c>
    </row>
    <row r="1922" spans="14:16" x14ac:dyDescent="0.3">
      <c r="N1922">
        <v>2001</v>
      </c>
      <c r="O1922">
        <v>50</v>
      </c>
      <c r="P1922">
        <v>1</v>
      </c>
    </row>
    <row r="1923" spans="14:16" x14ac:dyDescent="0.3">
      <c r="N1923">
        <v>2001</v>
      </c>
      <c r="O1923">
        <v>50</v>
      </c>
      <c r="P1923">
        <v>1</v>
      </c>
    </row>
    <row r="1924" spans="14:16" x14ac:dyDescent="0.3">
      <c r="N1924">
        <v>2001</v>
      </c>
      <c r="O1924">
        <v>50</v>
      </c>
      <c r="P1924">
        <v>1</v>
      </c>
    </row>
    <row r="1925" spans="14:16" x14ac:dyDescent="0.3">
      <c r="N1925">
        <v>2001</v>
      </c>
      <c r="O1925">
        <v>108</v>
      </c>
      <c r="P1925">
        <v>1</v>
      </c>
    </row>
    <row r="1926" spans="14:16" x14ac:dyDescent="0.3">
      <c r="N1926">
        <v>2001</v>
      </c>
      <c r="O1926">
        <v>108</v>
      </c>
      <c r="P1926">
        <v>1</v>
      </c>
    </row>
    <row r="1927" spans="14:16" x14ac:dyDescent="0.3">
      <c r="N1927">
        <v>2001</v>
      </c>
      <c r="O1927">
        <v>135</v>
      </c>
      <c r="P1927">
        <v>1</v>
      </c>
    </row>
    <row r="1928" spans="14:16" x14ac:dyDescent="0.3">
      <c r="N1928">
        <v>2001</v>
      </c>
      <c r="O1928">
        <v>135</v>
      </c>
      <c r="P1928">
        <v>1</v>
      </c>
    </row>
    <row r="1929" spans="14:16" x14ac:dyDescent="0.3">
      <c r="N1929">
        <v>2001</v>
      </c>
      <c r="O1929">
        <v>179</v>
      </c>
      <c r="P1929">
        <v>1</v>
      </c>
    </row>
    <row r="1930" spans="14:16" x14ac:dyDescent="0.3">
      <c r="N1930">
        <v>2001</v>
      </c>
      <c r="O1930">
        <v>179</v>
      </c>
      <c r="P1930">
        <v>1</v>
      </c>
    </row>
    <row r="1931" spans="14:16" x14ac:dyDescent="0.3">
      <c r="N1931">
        <v>2001</v>
      </c>
      <c r="O1931">
        <v>85</v>
      </c>
      <c r="P1931">
        <v>1</v>
      </c>
    </row>
    <row r="1932" spans="14:16" x14ac:dyDescent="0.3">
      <c r="N1932">
        <v>2001</v>
      </c>
      <c r="O1932">
        <v>85</v>
      </c>
      <c r="P1932">
        <v>1</v>
      </c>
    </row>
    <row r="1933" spans="14:16" x14ac:dyDescent="0.3">
      <c r="N1933">
        <v>2001</v>
      </c>
      <c r="O1933">
        <v>85</v>
      </c>
      <c r="P1933">
        <v>1</v>
      </c>
    </row>
    <row r="1934" spans="14:16" x14ac:dyDescent="0.3">
      <c r="N1934">
        <v>2001</v>
      </c>
      <c r="O1934">
        <v>85</v>
      </c>
      <c r="P1934">
        <v>1</v>
      </c>
    </row>
    <row r="1935" spans="14:16" x14ac:dyDescent="0.3">
      <c r="N1935">
        <v>2001</v>
      </c>
      <c r="O1935">
        <v>85</v>
      </c>
      <c r="P1935">
        <v>1</v>
      </c>
    </row>
    <row r="1936" spans="14:16" x14ac:dyDescent="0.3">
      <c r="N1936">
        <v>2001</v>
      </c>
      <c r="O1936">
        <v>85</v>
      </c>
      <c r="P1936">
        <v>1</v>
      </c>
    </row>
    <row r="1937" spans="14:16" x14ac:dyDescent="0.3">
      <c r="N1937">
        <v>2001</v>
      </c>
      <c r="O1937">
        <v>85</v>
      </c>
      <c r="P1937">
        <v>1</v>
      </c>
    </row>
    <row r="1938" spans="14:16" x14ac:dyDescent="0.3">
      <c r="N1938">
        <v>2001</v>
      </c>
      <c r="O1938">
        <v>85</v>
      </c>
      <c r="P1938">
        <v>1</v>
      </c>
    </row>
    <row r="1939" spans="14:16" x14ac:dyDescent="0.3">
      <c r="N1939">
        <v>2001</v>
      </c>
      <c r="O1939">
        <v>89</v>
      </c>
      <c r="P1939">
        <v>1</v>
      </c>
    </row>
    <row r="1940" spans="14:16" x14ac:dyDescent="0.3">
      <c r="N1940">
        <v>2001</v>
      </c>
      <c r="O1940">
        <v>89</v>
      </c>
      <c r="P1940">
        <v>1</v>
      </c>
    </row>
    <row r="1941" spans="14:16" x14ac:dyDescent="0.3">
      <c r="N1941">
        <v>2001</v>
      </c>
      <c r="O1941">
        <v>89</v>
      </c>
      <c r="P1941">
        <v>1</v>
      </c>
    </row>
    <row r="1942" spans="14:16" x14ac:dyDescent="0.3">
      <c r="N1942">
        <v>2001</v>
      </c>
      <c r="O1942">
        <v>89</v>
      </c>
      <c r="P1942">
        <v>1</v>
      </c>
    </row>
    <row r="1943" spans="14:16" x14ac:dyDescent="0.3">
      <c r="N1943">
        <v>2001</v>
      </c>
      <c r="O1943">
        <v>89</v>
      </c>
      <c r="P1943">
        <v>1</v>
      </c>
    </row>
    <row r="1944" spans="14:16" x14ac:dyDescent="0.3">
      <c r="N1944">
        <v>2001</v>
      </c>
      <c r="O1944">
        <v>89</v>
      </c>
      <c r="P1944">
        <v>1</v>
      </c>
    </row>
    <row r="1945" spans="14:16" x14ac:dyDescent="0.3">
      <c r="N1945">
        <v>2001</v>
      </c>
      <c r="O1945">
        <v>50</v>
      </c>
      <c r="P1945">
        <v>1</v>
      </c>
    </row>
    <row r="1946" spans="14:16" x14ac:dyDescent="0.3">
      <c r="N1946">
        <v>2001</v>
      </c>
      <c r="O1946">
        <v>50</v>
      </c>
      <c r="P1946">
        <v>1</v>
      </c>
    </row>
    <row r="1947" spans="14:16" x14ac:dyDescent="0.3">
      <c r="N1947">
        <v>2001</v>
      </c>
      <c r="O1947">
        <v>87</v>
      </c>
      <c r="P1947">
        <v>1</v>
      </c>
    </row>
    <row r="1948" spans="14:16" x14ac:dyDescent="0.3">
      <c r="N1948">
        <v>2001</v>
      </c>
      <c r="O1948">
        <v>87</v>
      </c>
      <c r="P1948">
        <v>1</v>
      </c>
    </row>
    <row r="1949" spans="14:16" x14ac:dyDescent="0.3">
      <c r="N1949">
        <v>2001</v>
      </c>
      <c r="O1949">
        <v>87</v>
      </c>
      <c r="P1949">
        <v>1</v>
      </c>
    </row>
    <row r="1950" spans="14:16" x14ac:dyDescent="0.3">
      <c r="N1950">
        <v>2001</v>
      </c>
      <c r="O1950">
        <v>87</v>
      </c>
      <c r="P1950">
        <v>1</v>
      </c>
    </row>
    <row r="1951" spans="14:16" x14ac:dyDescent="0.3">
      <c r="N1951">
        <v>2001</v>
      </c>
      <c r="O1951">
        <v>87</v>
      </c>
      <c r="P1951">
        <v>1</v>
      </c>
    </row>
    <row r="1952" spans="14:16" x14ac:dyDescent="0.3">
      <c r="N1952">
        <v>2001</v>
      </c>
      <c r="O1952">
        <v>87</v>
      </c>
      <c r="P1952">
        <v>1</v>
      </c>
    </row>
    <row r="1953" spans="14:16" x14ac:dyDescent="0.3">
      <c r="N1953">
        <v>2001</v>
      </c>
      <c r="O1953">
        <v>87</v>
      </c>
      <c r="P1953">
        <v>1</v>
      </c>
    </row>
    <row r="1954" spans="14:16" x14ac:dyDescent="0.3">
      <c r="N1954">
        <v>2001</v>
      </c>
      <c r="O1954">
        <v>87</v>
      </c>
      <c r="P1954">
        <v>1</v>
      </c>
    </row>
    <row r="1955" spans="14:16" x14ac:dyDescent="0.3">
      <c r="N1955">
        <v>2001</v>
      </c>
      <c r="O1955">
        <v>201</v>
      </c>
      <c r="P1955">
        <v>1</v>
      </c>
    </row>
    <row r="1956" spans="14:16" x14ac:dyDescent="0.3">
      <c r="N1956">
        <v>2001</v>
      </c>
      <c r="O1956">
        <v>59</v>
      </c>
      <c r="P1956">
        <v>1</v>
      </c>
    </row>
    <row r="1957" spans="14:16" x14ac:dyDescent="0.3">
      <c r="N1957">
        <v>2001</v>
      </c>
      <c r="O1957">
        <v>59</v>
      </c>
      <c r="P1957">
        <v>1</v>
      </c>
    </row>
    <row r="1958" spans="14:16" x14ac:dyDescent="0.3">
      <c r="N1958">
        <v>2001</v>
      </c>
      <c r="O1958">
        <v>59</v>
      </c>
      <c r="P1958">
        <v>1</v>
      </c>
    </row>
    <row r="1959" spans="14:16" x14ac:dyDescent="0.3">
      <c r="N1959">
        <v>2001</v>
      </c>
      <c r="O1959">
        <v>59</v>
      </c>
      <c r="P1959">
        <v>1</v>
      </c>
    </row>
    <row r="1960" spans="14:16" x14ac:dyDescent="0.3">
      <c r="N1960">
        <v>2001</v>
      </c>
      <c r="O1960">
        <v>197</v>
      </c>
      <c r="P1960">
        <v>1</v>
      </c>
    </row>
    <row r="1961" spans="14:16" x14ac:dyDescent="0.3">
      <c r="N1961">
        <v>2001</v>
      </c>
      <c r="O1961">
        <v>197</v>
      </c>
      <c r="P1961">
        <v>1</v>
      </c>
    </row>
    <row r="1962" spans="14:16" x14ac:dyDescent="0.3">
      <c r="N1962">
        <v>2001</v>
      </c>
      <c r="O1962">
        <v>61</v>
      </c>
      <c r="P1962">
        <v>1</v>
      </c>
    </row>
    <row r="1963" spans="14:16" x14ac:dyDescent="0.3">
      <c r="N1963">
        <v>2001</v>
      </c>
      <c r="O1963">
        <v>61</v>
      </c>
      <c r="P1963">
        <v>1</v>
      </c>
    </row>
    <row r="1964" spans="14:16" x14ac:dyDescent="0.3">
      <c r="N1964">
        <v>2001</v>
      </c>
      <c r="O1964">
        <v>61</v>
      </c>
      <c r="P1964">
        <v>1</v>
      </c>
    </row>
    <row r="1965" spans="14:16" x14ac:dyDescent="0.3">
      <c r="N1965">
        <v>2001</v>
      </c>
      <c r="O1965">
        <v>61</v>
      </c>
      <c r="P1965">
        <v>1</v>
      </c>
    </row>
    <row r="1966" spans="14:16" x14ac:dyDescent="0.3">
      <c r="N1966">
        <v>2001</v>
      </c>
      <c r="O1966">
        <v>178</v>
      </c>
      <c r="P1966">
        <v>1</v>
      </c>
    </row>
    <row r="1967" spans="14:16" x14ac:dyDescent="0.3">
      <c r="N1967">
        <v>2001</v>
      </c>
      <c r="O1967">
        <v>186</v>
      </c>
      <c r="P1967">
        <v>1</v>
      </c>
    </row>
    <row r="1968" spans="14:16" x14ac:dyDescent="0.3">
      <c r="N1968">
        <v>2001</v>
      </c>
      <c r="O1968">
        <v>50</v>
      </c>
      <c r="P1968">
        <v>1</v>
      </c>
    </row>
    <row r="1969" spans="14:16" x14ac:dyDescent="0.3">
      <c r="N1969">
        <v>2001</v>
      </c>
      <c r="O1969">
        <v>50</v>
      </c>
      <c r="P1969">
        <v>1</v>
      </c>
    </row>
    <row r="1970" spans="14:16" x14ac:dyDescent="0.3">
      <c r="N1970">
        <v>2001</v>
      </c>
      <c r="O1970">
        <v>50</v>
      </c>
      <c r="P1970">
        <v>1</v>
      </c>
    </row>
    <row r="1971" spans="14:16" x14ac:dyDescent="0.3">
      <c r="N1971">
        <v>2001</v>
      </c>
      <c r="O1971">
        <v>50</v>
      </c>
      <c r="P1971">
        <v>1</v>
      </c>
    </row>
    <row r="1972" spans="14:16" x14ac:dyDescent="0.3">
      <c r="N1972">
        <v>2001</v>
      </c>
      <c r="O1972">
        <v>168</v>
      </c>
      <c r="P1972">
        <v>1</v>
      </c>
    </row>
    <row r="1973" spans="14:16" x14ac:dyDescent="0.3">
      <c r="N1973">
        <v>2001</v>
      </c>
      <c r="O1973">
        <v>168</v>
      </c>
      <c r="P1973">
        <v>1</v>
      </c>
    </row>
    <row r="1974" spans="14:16" x14ac:dyDescent="0.3">
      <c r="N1974">
        <v>2001</v>
      </c>
      <c r="O1974">
        <v>83</v>
      </c>
      <c r="P1974">
        <v>1</v>
      </c>
    </row>
    <row r="1975" spans="14:16" x14ac:dyDescent="0.3">
      <c r="N1975">
        <v>2001</v>
      </c>
      <c r="O1975">
        <v>135</v>
      </c>
      <c r="P1975">
        <v>1</v>
      </c>
    </row>
    <row r="1976" spans="14:16" x14ac:dyDescent="0.3">
      <c r="N1976">
        <v>2001</v>
      </c>
      <c r="O1976">
        <v>135</v>
      </c>
      <c r="P1976">
        <v>1</v>
      </c>
    </row>
    <row r="1977" spans="14:16" x14ac:dyDescent="0.3">
      <c r="N1977">
        <v>2001</v>
      </c>
      <c r="O1977">
        <v>135</v>
      </c>
      <c r="P1977">
        <v>1</v>
      </c>
    </row>
    <row r="1978" spans="14:16" x14ac:dyDescent="0.3">
      <c r="N1978">
        <v>2001</v>
      </c>
      <c r="O1978">
        <v>230</v>
      </c>
      <c r="P1978">
        <v>1</v>
      </c>
    </row>
    <row r="1979" spans="14:16" x14ac:dyDescent="0.3">
      <c r="N1979">
        <v>2001</v>
      </c>
      <c r="O1979">
        <v>230</v>
      </c>
      <c r="P1979">
        <v>1</v>
      </c>
    </row>
    <row r="1980" spans="14:16" x14ac:dyDescent="0.3">
      <c r="N1980">
        <v>2001</v>
      </c>
      <c r="O1980">
        <v>230</v>
      </c>
      <c r="P1980">
        <v>1</v>
      </c>
    </row>
    <row r="1981" spans="14:16" x14ac:dyDescent="0.3">
      <c r="N1981">
        <v>2001</v>
      </c>
      <c r="O1981">
        <v>187</v>
      </c>
      <c r="P1981">
        <v>1</v>
      </c>
    </row>
    <row r="1982" spans="14:16" x14ac:dyDescent="0.3">
      <c r="N1982">
        <v>2001</v>
      </c>
      <c r="O1982">
        <v>187</v>
      </c>
      <c r="P1982">
        <v>1</v>
      </c>
    </row>
    <row r="1983" spans="14:16" x14ac:dyDescent="0.3">
      <c r="N1983">
        <v>2001</v>
      </c>
      <c r="O1983">
        <v>187</v>
      </c>
      <c r="P1983">
        <v>1</v>
      </c>
    </row>
    <row r="1984" spans="14:16" x14ac:dyDescent="0.3">
      <c r="N1984">
        <v>2001</v>
      </c>
      <c r="O1984">
        <v>95</v>
      </c>
      <c r="P1984">
        <v>1</v>
      </c>
    </row>
    <row r="1985" spans="14:16" x14ac:dyDescent="0.3">
      <c r="N1985">
        <v>2001</v>
      </c>
      <c r="O1985">
        <v>199</v>
      </c>
      <c r="P1985">
        <v>1</v>
      </c>
    </row>
    <row r="1986" spans="14:16" x14ac:dyDescent="0.3">
      <c r="N1986">
        <v>2001</v>
      </c>
      <c r="O1986">
        <v>199</v>
      </c>
      <c r="P1986">
        <v>1</v>
      </c>
    </row>
    <row r="1987" spans="14:16" x14ac:dyDescent="0.3">
      <c r="N1987">
        <v>2001</v>
      </c>
      <c r="O1987">
        <v>199</v>
      </c>
      <c r="P1987">
        <v>1</v>
      </c>
    </row>
    <row r="1988" spans="14:16" x14ac:dyDescent="0.3">
      <c r="N1988">
        <v>2001</v>
      </c>
      <c r="O1988">
        <v>85</v>
      </c>
      <c r="P1988">
        <v>1</v>
      </c>
    </row>
    <row r="1989" spans="14:16" x14ac:dyDescent="0.3">
      <c r="N1989">
        <v>2001</v>
      </c>
      <c r="O1989">
        <v>85</v>
      </c>
      <c r="P1989">
        <v>1</v>
      </c>
    </row>
    <row r="1990" spans="14:16" x14ac:dyDescent="0.3">
      <c r="N1990">
        <v>2001</v>
      </c>
      <c r="O1990">
        <v>51</v>
      </c>
      <c r="P1990">
        <v>1</v>
      </c>
    </row>
    <row r="1991" spans="14:16" x14ac:dyDescent="0.3">
      <c r="N1991">
        <v>2001</v>
      </c>
      <c r="O1991">
        <v>51</v>
      </c>
      <c r="P1991">
        <v>1</v>
      </c>
    </row>
    <row r="1992" spans="14:16" x14ac:dyDescent="0.3">
      <c r="N1992">
        <v>2001</v>
      </c>
      <c r="O1992">
        <v>51</v>
      </c>
      <c r="P1992">
        <v>1</v>
      </c>
    </row>
    <row r="1993" spans="14:16" x14ac:dyDescent="0.3">
      <c r="N1993">
        <v>2001</v>
      </c>
      <c r="O1993">
        <v>51</v>
      </c>
      <c r="P1993">
        <v>1</v>
      </c>
    </row>
    <row r="1994" spans="14:16" x14ac:dyDescent="0.3">
      <c r="N1994">
        <v>2001</v>
      </c>
      <c r="O1994">
        <v>199</v>
      </c>
      <c r="P1994">
        <v>1</v>
      </c>
    </row>
    <row r="1995" spans="14:16" x14ac:dyDescent="0.3">
      <c r="N1995">
        <v>2001</v>
      </c>
      <c r="O1995">
        <v>199</v>
      </c>
      <c r="P1995">
        <v>1</v>
      </c>
    </row>
    <row r="1996" spans="14:16" x14ac:dyDescent="0.3">
      <c r="N1996">
        <v>2001</v>
      </c>
      <c r="O1996">
        <v>199</v>
      </c>
      <c r="P1996">
        <v>1</v>
      </c>
    </row>
    <row r="1997" spans="14:16" x14ac:dyDescent="0.3">
      <c r="N1997">
        <v>2001</v>
      </c>
      <c r="O1997">
        <v>199</v>
      </c>
      <c r="P1997">
        <v>1</v>
      </c>
    </row>
    <row r="1998" spans="14:16" x14ac:dyDescent="0.3">
      <c r="N1998">
        <v>2001</v>
      </c>
      <c r="O1998">
        <v>85</v>
      </c>
      <c r="P1998">
        <v>1</v>
      </c>
    </row>
    <row r="1999" spans="14:16" x14ac:dyDescent="0.3">
      <c r="N1999">
        <v>2001</v>
      </c>
      <c r="O1999">
        <v>85</v>
      </c>
      <c r="P1999">
        <v>1</v>
      </c>
    </row>
    <row r="2000" spans="14:16" x14ac:dyDescent="0.3">
      <c r="N2000">
        <v>2001</v>
      </c>
      <c r="O2000">
        <v>85</v>
      </c>
      <c r="P2000">
        <v>1</v>
      </c>
    </row>
    <row r="2001" spans="14:16" x14ac:dyDescent="0.3">
      <c r="N2001">
        <v>2001</v>
      </c>
      <c r="O2001">
        <v>85</v>
      </c>
      <c r="P2001">
        <v>1</v>
      </c>
    </row>
    <row r="2002" spans="14:16" x14ac:dyDescent="0.3">
      <c r="N2002">
        <v>2001</v>
      </c>
      <c r="O2002">
        <v>183</v>
      </c>
      <c r="P2002">
        <v>1</v>
      </c>
    </row>
    <row r="2003" spans="14:16" x14ac:dyDescent="0.3">
      <c r="N2003">
        <v>2001</v>
      </c>
      <c r="O2003">
        <v>183</v>
      </c>
      <c r="P2003">
        <v>1</v>
      </c>
    </row>
    <row r="2004" spans="14:16" x14ac:dyDescent="0.3">
      <c r="N2004">
        <v>2001</v>
      </c>
      <c r="O2004">
        <v>183</v>
      </c>
      <c r="P2004">
        <v>1</v>
      </c>
    </row>
    <row r="2005" spans="14:16" x14ac:dyDescent="0.3">
      <c r="N2005">
        <v>2001</v>
      </c>
      <c r="O2005">
        <v>59</v>
      </c>
      <c r="P2005">
        <v>1</v>
      </c>
    </row>
    <row r="2006" spans="14:16" x14ac:dyDescent="0.3">
      <c r="N2006">
        <v>2001</v>
      </c>
      <c r="O2006">
        <v>59</v>
      </c>
      <c r="P2006">
        <v>1</v>
      </c>
    </row>
    <row r="2007" spans="14:16" x14ac:dyDescent="0.3">
      <c r="N2007">
        <v>2001</v>
      </c>
      <c r="O2007">
        <v>59</v>
      </c>
      <c r="P2007">
        <v>1</v>
      </c>
    </row>
    <row r="2008" spans="14:16" x14ac:dyDescent="0.3">
      <c r="N2008">
        <v>2001</v>
      </c>
      <c r="O2008">
        <v>59</v>
      </c>
      <c r="P2008">
        <v>1</v>
      </c>
    </row>
    <row r="2009" spans="14:16" x14ac:dyDescent="0.3">
      <c r="N2009">
        <v>2001</v>
      </c>
      <c r="O2009">
        <v>59</v>
      </c>
      <c r="P2009">
        <v>1</v>
      </c>
    </row>
    <row r="2010" spans="14:16" x14ac:dyDescent="0.3">
      <c r="N2010">
        <v>2001</v>
      </c>
      <c r="O2010">
        <v>59</v>
      </c>
      <c r="P2010">
        <v>1</v>
      </c>
    </row>
    <row r="2011" spans="14:16" x14ac:dyDescent="0.3">
      <c r="N2011">
        <v>2001</v>
      </c>
      <c r="O2011">
        <v>61</v>
      </c>
      <c r="P2011">
        <v>1</v>
      </c>
    </row>
    <row r="2012" spans="14:16" x14ac:dyDescent="0.3">
      <c r="N2012">
        <v>2001</v>
      </c>
      <c r="O2012">
        <v>71</v>
      </c>
      <c r="P2012">
        <v>1</v>
      </c>
    </row>
    <row r="2013" spans="14:16" x14ac:dyDescent="0.3">
      <c r="N2013">
        <v>2001</v>
      </c>
      <c r="O2013">
        <v>50</v>
      </c>
      <c r="P2013">
        <v>1</v>
      </c>
    </row>
    <row r="2014" spans="14:16" x14ac:dyDescent="0.3">
      <c r="N2014">
        <v>2001</v>
      </c>
      <c r="O2014">
        <v>50</v>
      </c>
      <c r="P2014">
        <v>1</v>
      </c>
    </row>
    <row r="2015" spans="14:16" x14ac:dyDescent="0.3">
      <c r="N2015">
        <v>2001</v>
      </c>
      <c r="O2015">
        <v>50</v>
      </c>
      <c r="P2015">
        <v>1</v>
      </c>
    </row>
    <row r="2016" spans="14:16" x14ac:dyDescent="0.3">
      <c r="N2016">
        <v>2001</v>
      </c>
      <c r="O2016">
        <v>50</v>
      </c>
      <c r="P2016">
        <v>1</v>
      </c>
    </row>
    <row r="2017" spans="14:16" x14ac:dyDescent="0.3">
      <c r="N2017">
        <v>2001</v>
      </c>
      <c r="O2017">
        <v>50</v>
      </c>
      <c r="P2017">
        <v>1</v>
      </c>
    </row>
    <row r="2018" spans="14:16" x14ac:dyDescent="0.3">
      <c r="N2018">
        <v>2001</v>
      </c>
      <c r="O2018">
        <v>165</v>
      </c>
      <c r="P2018">
        <v>1</v>
      </c>
    </row>
    <row r="2019" spans="14:16" x14ac:dyDescent="0.3">
      <c r="N2019">
        <v>2001</v>
      </c>
      <c r="O2019">
        <v>165</v>
      </c>
      <c r="P2019">
        <v>1</v>
      </c>
    </row>
    <row r="2020" spans="14:16" x14ac:dyDescent="0.3">
      <c r="N2020">
        <v>2001</v>
      </c>
      <c r="O2020">
        <v>165</v>
      </c>
      <c r="P2020">
        <v>1</v>
      </c>
    </row>
    <row r="2021" spans="14:16" x14ac:dyDescent="0.3">
      <c r="N2021">
        <v>2001</v>
      </c>
      <c r="O2021">
        <v>57</v>
      </c>
      <c r="P2021">
        <v>1</v>
      </c>
    </row>
    <row r="2022" spans="14:16" x14ac:dyDescent="0.3">
      <c r="N2022">
        <v>2001</v>
      </c>
      <c r="O2022">
        <v>57</v>
      </c>
      <c r="P2022">
        <v>1</v>
      </c>
    </row>
    <row r="2023" spans="14:16" x14ac:dyDescent="0.3">
      <c r="N2023">
        <v>2001</v>
      </c>
      <c r="O2023">
        <v>57</v>
      </c>
      <c r="P2023">
        <v>1</v>
      </c>
    </row>
    <row r="2024" spans="14:16" x14ac:dyDescent="0.3">
      <c r="N2024">
        <v>2001</v>
      </c>
      <c r="O2024">
        <v>57</v>
      </c>
      <c r="P2024">
        <v>1</v>
      </c>
    </row>
    <row r="2025" spans="14:16" x14ac:dyDescent="0.3">
      <c r="N2025">
        <v>2001</v>
      </c>
      <c r="O2025">
        <v>57</v>
      </c>
      <c r="P2025">
        <v>1</v>
      </c>
    </row>
    <row r="2026" spans="14:16" x14ac:dyDescent="0.3">
      <c r="N2026">
        <v>2001</v>
      </c>
      <c r="O2026">
        <v>189</v>
      </c>
      <c r="P2026">
        <v>1</v>
      </c>
    </row>
    <row r="2027" spans="14:16" x14ac:dyDescent="0.3">
      <c r="N2027">
        <v>2001</v>
      </c>
      <c r="O2027">
        <v>189</v>
      </c>
      <c r="P2027">
        <v>1</v>
      </c>
    </row>
    <row r="2028" spans="14:16" x14ac:dyDescent="0.3">
      <c r="N2028">
        <v>2001</v>
      </c>
      <c r="O2028">
        <v>100</v>
      </c>
      <c r="P2028">
        <v>1</v>
      </c>
    </row>
    <row r="2029" spans="14:16" x14ac:dyDescent="0.3">
      <c r="N2029">
        <v>2001</v>
      </c>
      <c r="O2029">
        <v>664</v>
      </c>
      <c r="P2029">
        <v>1</v>
      </c>
    </row>
    <row r="2030" spans="14:16" x14ac:dyDescent="0.3">
      <c r="N2030">
        <v>2001</v>
      </c>
      <c r="O2030">
        <v>162.5</v>
      </c>
      <c r="P2030">
        <v>1</v>
      </c>
    </row>
    <row r="2031" spans="14:16" x14ac:dyDescent="0.3">
      <c r="N2031">
        <v>2001</v>
      </c>
      <c r="O2031">
        <v>162.5</v>
      </c>
      <c r="P2031">
        <v>1</v>
      </c>
    </row>
    <row r="2032" spans="14:16" x14ac:dyDescent="0.3">
      <c r="N2032">
        <v>2001</v>
      </c>
      <c r="O2032">
        <v>162.5</v>
      </c>
      <c r="P2032">
        <v>1</v>
      </c>
    </row>
    <row r="2033" spans="14:16" x14ac:dyDescent="0.3">
      <c r="N2033">
        <v>2001</v>
      </c>
      <c r="O2033">
        <v>162.5</v>
      </c>
      <c r="P2033">
        <v>1</v>
      </c>
    </row>
    <row r="2034" spans="14:16" x14ac:dyDescent="0.3">
      <c r="N2034">
        <v>2001</v>
      </c>
      <c r="O2034">
        <v>92.6</v>
      </c>
      <c r="P2034">
        <v>1</v>
      </c>
    </row>
    <row r="2035" spans="14:16" x14ac:dyDescent="0.3">
      <c r="N2035">
        <v>2001</v>
      </c>
      <c r="O2035">
        <v>92.6</v>
      </c>
      <c r="P2035">
        <v>1</v>
      </c>
    </row>
    <row r="2036" spans="14:16" x14ac:dyDescent="0.3">
      <c r="N2036">
        <v>2001</v>
      </c>
      <c r="O2036">
        <v>92.6</v>
      </c>
      <c r="P2036">
        <v>1</v>
      </c>
    </row>
    <row r="2037" spans="14:16" x14ac:dyDescent="0.3">
      <c r="N2037">
        <v>2001</v>
      </c>
      <c r="O2037">
        <v>92.6</v>
      </c>
      <c r="P2037">
        <v>1</v>
      </c>
    </row>
    <row r="2038" spans="14:16" x14ac:dyDescent="0.3">
      <c r="N2038">
        <v>2001</v>
      </c>
      <c r="O2038">
        <v>92.6</v>
      </c>
      <c r="P2038">
        <v>1</v>
      </c>
    </row>
    <row r="2039" spans="14:16" x14ac:dyDescent="0.3">
      <c r="N2039">
        <v>2001</v>
      </c>
      <c r="O2039">
        <v>395</v>
      </c>
      <c r="P2039">
        <v>1</v>
      </c>
    </row>
    <row r="2040" spans="14:16" x14ac:dyDescent="0.3">
      <c r="N2040">
        <v>2001</v>
      </c>
      <c r="O2040">
        <v>255</v>
      </c>
      <c r="P2040">
        <v>1</v>
      </c>
    </row>
    <row r="2041" spans="14:16" x14ac:dyDescent="0.3">
      <c r="N2041">
        <v>2001</v>
      </c>
      <c r="O2041">
        <v>50</v>
      </c>
      <c r="P2041">
        <v>1</v>
      </c>
    </row>
    <row r="2042" spans="14:16" x14ac:dyDescent="0.3">
      <c r="N2042">
        <v>2001</v>
      </c>
      <c r="O2042">
        <v>50</v>
      </c>
      <c r="P2042">
        <v>1</v>
      </c>
    </row>
    <row r="2043" spans="14:16" x14ac:dyDescent="0.3">
      <c r="N2043">
        <v>2001</v>
      </c>
      <c r="O2043">
        <v>42</v>
      </c>
      <c r="P2043">
        <v>1</v>
      </c>
    </row>
    <row r="2044" spans="14:16" x14ac:dyDescent="0.3">
      <c r="N2044">
        <v>2001</v>
      </c>
      <c r="O2044">
        <v>128</v>
      </c>
      <c r="P2044">
        <v>1</v>
      </c>
    </row>
    <row r="2045" spans="14:16" x14ac:dyDescent="0.3">
      <c r="N2045">
        <v>2001</v>
      </c>
      <c r="O2045">
        <v>50</v>
      </c>
      <c r="P2045">
        <v>1</v>
      </c>
    </row>
    <row r="2046" spans="14:16" x14ac:dyDescent="0.3">
      <c r="N2046">
        <v>2001</v>
      </c>
      <c r="O2046">
        <v>125</v>
      </c>
      <c r="P2046">
        <v>1</v>
      </c>
    </row>
    <row r="2047" spans="14:16" x14ac:dyDescent="0.3">
      <c r="N2047">
        <v>2001</v>
      </c>
      <c r="O2047">
        <v>24</v>
      </c>
      <c r="P2047">
        <v>1</v>
      </c>
    </row>
    <row r="2048" spans="14:16" x14ac:dyDescent="0.3">
      <c r="N2048">
        <v>2001</v>
      </c>
      <c r="O2048">
        <v>27</v>
      </c>
      <c r="P2048">
        <v>1</v>
      </c>
    </row>
    <row r="2049" spans="14:16" x14ac:dyDescent="0.3">
      <c r="N2049">
        <v>2001</v>
      </c>
      <c r="O2049">
        <v>58</v>
      </c>
      <c r="P2049">
        <v>1</v>
      </c>
    </row>
    <row r="2050" spans="14:16" x14ac:dyDescent="0.3">
      <c r="N2050">
        <v>2001</v>
      </c>
      <c r="O2050">
        <v>80</v>
      </c>
      <c r="P2050">
        <v>1</v>
      </c>
    </row>
    <row r="2051" spans="14:16" x14ac:dyDescent="0.3">
      <c r="N2051">
        <v>2001</v>
      </c>
      <c r="O2051">
        <v>110</v>
      </c>
      <c r="P2051">
        <v>1</v>
      </c>
    </row>
    <row r="2052" spans="14:16" x14ac:dyDescent="0.3">
      <c r="N2052">
        <v>2001</v>
      </c>
      <c r="O2052">
        <v>41.5</v>
      </c>
      <c r="P2052">
        <v>1</v>
      </c>
    </row>
    <row r="2053" spans="14:16" x14ac:dyDescent="0.3">
      <c r="N2053">
        <v>2001</v>
      </c>
      <c r="O2053">
        <v>41.5</v>
      </c>
      <c r="P2053">
        <v>1</v>
      </c>
    </row>
    <row r="2054" spans="14:16" x14ac:dyDescent="0.3">
      <c r="N2054">
        <v>2002</v>
      </c>
      <c r="O2054">
        <v>209</v>
      </c>
      <c r="P2054">
        <v>1</v>
      </c>
    </row>
    <row r="2055" spans="14:16" x14ac:dyDescent="0.3">
      <c r="N2055">
        <v>2002</v>
      </c>
      <c r="O2055">
        <v>209</v>
      </c>
      <c r="P2055">
        <v>1</v>
      </c>
    </row>
    <row r="2056" spans="14:16" x14ac:dyDescent="0.3">
      <c r="N2056">
        <v>2002</v>
      </c>
      <c r="O2056">
        <v>341.25</v>
      </c>
      <c r="P2056">
        <v>1</v>
      </c>
    </row>
    <row r="2057" spans="14:16" x14ac:dyDescent="0.3">
      <c r="N2057">
        <v>2002</v>
      </c>
      <c r="O2057">
        <v>341.25</v>
      </c>
      <c r="P2057">
        <v>1</v>
      </c>
    </row>
    <row r="2058" spans="14:16" x14ac:dyDescent="0.3">
      <c r="N2058">
        <v>2002</v>
      </c>
      <c r="O2058">
        <v>138</v>
      </c>
      <c r="P2058">
        <v>1</v>
      </c>
    </row>
    <row r="2059" spans="14:16" x14ac:dyDescent="0.3">
      <c r="N2059">
        <v>2002</v>
      </c>
      <c r="O2059">
        <v>138</v>
      </c>
      <c r="P2059">
        <v>1</v>
      </c>
    </row>
    <row r="2060" spans="14:16" x14ac:dyDescent="0.3">
      <c r="N2060">
        <v>2002</v>
      </c>
      <c r="O2060">
        <v>220</v>
      </c>
      <c r="P2060">
        <v>1</v>
      </c>
    </row>
    <row r="2061" spans="14:16" x14ac:dyDescent="0.3">
      <c r="N2061">
        <v>2002</v>
      </c>
      <c r="O2061">
        <v>108</v>
      </c>
      <c r="P2061">
        <v>1</v>
      </c>
    </row>
    <row r="2062" spans="14:16" x14ac:dyDescent="0.3">
      <c r="N2062">
        <v>2002</v>
      </c>
      <c r="O2062">
        <v>65</v>
      </c>
      <c r="P2062">
        <v>1</v>
      </c>
    </row>
    <row r="2063" spans="14:16" x14ac:dyDescent="0.3">
      <c r="N2063">
        <v>2002</v>
      </c>
      <c r="O2063">
        <v>65</v>
      </c>
      <c r="P2063">
        <v>1</v>
      </c>
    </row>
    <row r="2064" spans="14:16" x14ac:dyDescent="0.3">
      <c r="N2064">
        <v>2002</v>
      </c>
      <c r="O2064">
        <v>88</v>
      </c>
      <c r="P2064">
        <v>1</v>
      </c>
    </row>
    <row r="2065" spans="14:16" x14ac:dyDescent="0.3">
      <c r="N2065">
        <v>2002</v>
      </c>
      <c r="O2065">
        <v>87</v>
      </c>
      <c r="P2065">
        <v>1</v>
      </c>
    </row>
    <row r="2066" spans="14:16" x14ac:dyDescent="0.3">
      <c r="N2066">
        <v>2002</v>
      </c>
      <c r="O2066">
        <v>87</v>
      </c>
      <c r="P2066">
        <v>1</v>
      </c>
    </row>
    <row r="2067" spans="14:16" x14ac:dyDescent="0.3">
      <c r="N2067">
        <v>2002</v>
      </c>
      <c r="O2067">
        <v>87</v>
      </c>
      <c r="P2067">
        <v>1</v>
      </c>
    </row>
    <row r="2068" spans="14:16" x14ac:dyDescent="0.3">
      <c r="N2068">
        <v>2002</v>
      </c>
      <c r="O2068">
        <v>87</v>
      </c>
      <c r="P2068">
        <v>1</v>
      </c>
    </row>
    <row r="2069" spans="14:16" x14ac:dyDescent="0.3">
      <c r="N2069">
        <v>2002</v>
      </c>
      <c r="O2069">
        <v>87</v>
      </c>
      <c r="P2069">
        <v>1</v>
      </c>
    </row>
    <row r="2070" spans="14:16" x14ac:dyDescent="0.3">
      <c r="N2070">
        <v>2002</v>
      </c>
      <c r="O2070">
        <v>87</v>
      </c>
      <c r="P2070">
        <v>1</v>
      </c>
    </row>
    <row r="2071" spans="14:16" x14ac:dyDescent="0.3">
      <c r="N2071">
        <v>2002</v>
      </c>
      <c r="O2071">
        <v>87</v>
      </c>
      <c r="P2071">
        <v>1</v>
      </c>
    </row>
    <row r="2072" spans="14:16" x14ac:dyDescent="0.3">
      <c r="N2072">
        <v>2002</v>
      </c>
      <c r="O2072">
        <v>87</v>
      </c>
      <c r="P2072">
        <v>1</v>
      </c>
    </row>
    <row r="2073" spans="14:16" x14ac:dyDescent="0.3">
      <c r="N2073">
        <v>2002</v>
      </c>
      <c r="O2073">
        <v>61</v>
      </c>
      <c r="P2073">
        <v>1</v>
      </c>
    </row>
    <row r="2074" spans="14:16" x14ac:dyDescent="0.3">
      <c r="N2074">
        <v>2002</v>
      </c>
      <c r="O2074">
        <v>172</v>
      </c>
      <c r="P2074">
        <v>1</v>
      </c>
    </row>
    <row r="2075" spans="14:16" x14ac:dyDescent="0.3">
      <c r="N2075">
        <v>2002</v>
      </c>
      <c r="O2075">
        <v>172</v>
      </c>
      <c r="P2075">
        <v>1</v>
      </c>
    </row>
    <row r="2076" spans="14:16" x14ac:dyDescent="0.3">
      <c r="N2076">
        <v>2002</v>
      </c>
      <c r="O2076">
        <v>172</v>
      </c>
      <c r="P2076">
        <v>1</v>
      </c>
    </row>
    <row r="2077" spans="14:16" x14ac:dyDescent="0.3">
      <c r="N2077">
        <v>2002</v>
      </c>
      <c r="O2077">
        <v>172</v>
      </c>
      <c r="P2077">
        <v>1</v>
      </c>
    </row>
    <row r="2078" spans="14:16" x14ac:dyDescent="0.3">
      <c r="N2078">
        <v>2002</v>
      </c>
      <c r="O2078">
        <v>181</v>
      </c>
      <c r="P2078">
        <v>1</v>
      </c>
    </row>
    <row r="2079" spans="14:16" x14ac:dyDescent="0.3">
      <c r="N2079">
        <v>2002</v>
      </c>
      <c r="O2079">
        <v>104</v>
      </c>
      <c r="P2079">
        <v>1</v>
      </c>
    </row>
    <row r="2080" spans="14:16" x14ac:dyDescent="0.3">
      <c r="N2080">
        <v>2002</v>
      </c>
      <c r="O2080">
        <v>104</v>
      </c>
      <c r="P2080">
        <v>1</v>
      </c>
    </row>
    <row r="2081" spans="14:16" x14ac:dyDescent="0.3">
      <c r="N2081">
        <v>2002</v>
      </c>
      <c r="O2081">
        <v>104</v>
      </c>
      <c r="P2081">
        <v>1</v>
      </c>
    </row>
    <row r="2082" spans="14:16" x14ac:dyDescent="0.3">
      <c r="N2082">
        <v>2002</v>
      </c>
      <c r="O2082">
        <v>104</v>
      </c>
      <c r="P2082">
        <v>1</v>
      </c>
    </row>
    <row r="2083" spans="14:16" x14ac:dyDescent="0.3">
      <c r="N2083">
        <v>2002</v>
      </c>
      <c r="O2083">
        <v>61</v>
      </c>
      <c r="P2083">
        <v>1</v>
      </c>
    </row>
    <row r="2084" spans="14:16" x14ac:dyDescent="0.3">
      <c r="N2084">
        <v>2002</v>
      </c>
      <c r="O2084">
        <v>60</v>
      </c>
      <c r="P2084">
        <v>1</v>
      </c>
    </row>
    <row r="2085" spans="14:16" x14ac:dyDescent="0.3">
      <c r="N2085">
        <v>2002</v>
      </c>
      <c r="O2085">
        <v>208</v>
      </c>
      <c r="P2085">
        <v>1</v>
      </c>
    </row>
    <row r="2086" spans="14:16" x14ac:dyDescent="0.3">
      <c r="N2086">
        <v>2002</v>
      </c>
      <c r="O2086">
        <v>208</v>
      </c>
      <c r="P2086">
        <v>1</v>
      </c>
    </row>
    <row r="2087" spans="14:16" x14ac:dyDescent="0.3">
      <c r="N2087">
        <v>2002</v>
      </c>
      <c r="O2087">
        <v>208</v>
      </c>
      <c r="P2087">
        <v>1</v>
      </c>
    </row>
    <row r="2088" spans="14:16" x14ac:dyDescent="0.3">
      <c r="N2088">
        <v>2002</v>
      </c>
      <c r="O2088">
        <v>61</v>
      </c>
      <c r="P2088">
        <v>1</v>
      </c>
    </row>
    <row r="2089" spans="14:16" x14ac:dyDescent="0.3">
      <c r="N2089">
        <v>2002</v>
      </c>
      <c r="O2089">
        <v>156</v>
      </c>
      <c r="P2089">
        <v>1</v>
      </c>
    </row>
    <row r="2090" spans="14:16" x14ac:dyDescent="0.3">
      <c r="N2090">
        <v>2002</v>
      </c>
      <c r="O2090">
        <v>156</v>
      </c>
      <c r="P2090">
        <v>1</v>
      </c>
    </row>
    <row r="2091" spans="14:16" x14ac:dyDescent="0.3">
      <c r="N2091">
        <v>2002</v>
      </c>
      <c r="O2091">
        <v>50</v>
      </c>
      <c r="P2091">
        <v>1</v>
      </c>
    </row>
    <row r="2092" spans="14:16" x14ac:dyDescent="0.3">
      <c r="N2092">
        <v>2002</v>
      </c>
      <c r="O2092">
        <v>60</v>
      </c>
      <c r="P2092">
        <v>1</v>
      </c>
    </row>
    <row r="2093" spans="14:16" x14ac:dyDescent="0.3">
      <c r="N2093">
        <v>2002</v>
      </c>
      <c r="O2093">
        <v>89</v>
      </c>
      <c r="P2093">
        <v>1</v>
      </c>
    </row>
    <row r="2094" spans="14:16" x14ac:dyDescent="0.3">
      <c r="N2094">
        <v>2002</v>
      </c>
      <c r="O2094">
        <v>89</v>
      </c>
      <c r="P2094">
        <v>1</v>
      </c>
    </row>
    <row r="2095" spans="14:16" x14ac:dyDescent="0.3">
      <c r="N2095">
        <v>2002</v>
      </c>
      <c r="O2095">
        <v>89</v>
      </c>
      <c r="P2095">
        <v>1</v>
      </c>
    </row>
    <row r="2096" spans="14:16" x14ac:dyDescent="0.3">
      <c r="N2096">
        <v>2002</v>
      </c>
      <c r="O2096">
        <v>89</v>
      </c>
      <c r="P2096">
        <v>1</v>
      </c>
    </row>
    <row r="2097" spans="14:16" x14ac:dyDescent="0.3">
      <c r="N2097">
        <v>2002</v>
      </c>
      <c r="O2097">
        <v>77</v>
      </c>
      <c r="P2097">
        <v>1</v>
      </c>
    </row>
    <row r="2098" spans="14:16" x14ac:dyDescent="0.3">
      <c r="N2098">
        <v>2002</v>
      </c>
      <c r="O2098">
        <v>77</v>
      </c>
      <c r="P2098">
        <v>1</v>
      </c>
    </row>
    <row r="2099" spans="14:16" x14ac:dyDescent="0.3">
      <c r="N2099">
        <v>2002</v>
      </c>
      <c r="O2099">
        <v>77</v>
      </c>
      <c r="P2099">
        <v>1</v>
      </c>
    </row>
    <row r="2100" spans="14:16" x14ac:dyDescent="0.3">
      <c r="N2100">
        <v>2002</v>
      </c>
      <c r="O2100">
        <v>77</v>
      </c>
      <c r="P2100">
        <v>1</v>
      </c>
    </row>
    <row r="2101" spans="14:16" x14ac:dyDescent="0.3">
      <c r="N2101">
        <v>2002</v>
      </c>
      <c r="O2101">
        <v>94</v>
      </c>
      <c r="P2101">
        <v>1</v>
      </c>
    </row>
    <row r="2102" spans="14:16" x14ac:dyDescent="0.3">
      <c r="N2102">
        <v>2002</v>
      </c>
      <c r="O2102">
        <v>94</v>
      </c>
      <c r="P2102">
        <v>1</v>
      </c>
    </row>
    <row r="2103" spans="14:16" x14ac:dyDescent="0.3">
      <c r="N2103">
        <v>2002</v>
      </c>
      <c r="O2103">
        <v>89</v>
      </c>
      <c r="P2103">
        <v>1</v>
      </c>
    </row>
    <row r="2104" spans="14:16" x14ac:dyDescent="0.3">
      <c r="N2104">
        <v>2002</v>
      </c>
      <c r="O2104">
        <v>89</v>
      </c>
      <c r="P2104">
        <v>1</v>
      </c>
    </row>
    <row r="2105" spans="14:16" x14ac:dyDescent="0.3">
      <c r="N2105">
        <v>2002</v>
      </c>
      <c r="O2105">
        <v>89</v>
      </c>
      <c r="P2105">
        <v>1</v>
      </c>
    </row>
    <row r="2106" spans="14:16" x14ac:dyDescent="0.3">
      <c r="N2106">
        <v>2002</v>
      </c>
      <c r="O2106">
        <v>89</v>
      </c>
      <c r="P2106">
        <v>1</v>
      </c>
    </row>
    <row r="2107" spans="14:16" x14ac:dyDescent="0.3">
      <c r="N2107">
        <v>2002</v>
      </c>
      <c r="O2107">
        <v>50</v>
      </c>
      <c r="P2107">
        <v>1</v>
      </c>
    </row>
    <row r="2108" spans="14:16" x14ac:dyDescent="0.3">
      <c r="N2108">
        <v>2002</v>
      </c>
      <c r="O2108">
        <v>50</v>
      </c>
      <c r="P2108">
        <v>1</v>
      </c>
    </row>
    <row r="2109" spans="14:16" x14ac:dyDescent="0.3">
      <c r="N2109">
        <v>2002</v>
      </c>
      <c r="O2109">
        <v>135</v>
      </c>
      <c r="P2109">
        <v>1</v>
      </c>
    </row>
    <row r="2110" spans="14:16" x14ac:dyDescent="0.3">
      <c r="N2110">
        <v>2002</v>
      </c>
      <c r="O2110">
        <v>135</v>
      </c>
      <c r="P2110">
        <v>1</v>
      </c>
    </row>
    <row r="2111" spans="14:16" x14ac:dyDescent="0.3">
      <c r="N2111">
        <v>2002</v>
      </c>
      <c r="O2111">
        <v>135</v>
      </c>
      <c r="P2111">
        <v>1</v>
      </c>
    </row>
    <row r="2112" spans="14:16" x14ac:dyDescent="0.3">
      <c r="N2112">
        <v>2002</v>
      </c>
      <c r="O2112">
        <v>135</v>
      </c>
      <c r="P2112">
        <v>1</v>
      </c>
    </row>
    <row r="2113" spans="14:16" x14ac:dyDescent="0.3">
      <c r="N2113">
        <v>2002</v>
      </c>
      <c r="O2113">
        <v>60</v>
      </c>
      <c r="P2113">
        <v>1</v>
      </c>
    </row>
    <row r="2114" spans="14:16" x14ac:dyDescent="0.3">
      <c r="N2114">
        <v>2002</v>
      </c>
      <c r="O2114">
        <v>60</v>
      </c>
      <c r="P2114">
        <v>1</v>
      </c>
    </row>
    <row r="2115" spans="14:16" x14ac:dyDescent="0.3">
      <c r="N2115">
        <v>2002</v>
      </c>
      <c r="O2115">
        <v>77</v>
      </c>
      <c r="P2115">
        <v>1</v>
      </c>
    </row>
    <row r="2116" spans="14:16" x14ac:dyDescent="0.3">
      <c r="N2116">
        <v>2002</v>
      </c>
      <c r="O2116">
        <v>77</v>
      </c>
      <c r="P2116">
        <v>1</v>
      </c>
    </row>
    <row r="2117" spans="14:16" x14ac:dyDescent="0.3">
      <c r="N2117">
        <v>2002</v>
      </c>
      <c r="O2117">
        <v>71</v>
      </c>
      <c r="P2117">
        <v>1</v>
      </c>
    </row>
    <row r="2118" spans="14:16" x14ac:dyDescent="0.3">
      <c r="N2118">
        <v>2002</v>
      </c>
      <c r="O2118">
        <v>71</v>
      </c>
      <c r="P2118">
        <v>1</v>
      </c>
    </row>
    <row r="2119" spans="14:16" x14ac:dyDescent="0.3">
      <c r="N2119">
        <v>2002</v>
      </c>
      <c r="O2119">
        <v>71</v>
      </c>
      <c r="P2119">
        <v>1</v>
      </c>
    </row>
    <row r="2120" spans="14:16" x14ac:dyDescent="0.3">
      <c r="N2120">
        <v>2002</v>
      </c>
      <c r="O2120">
        <v>53</v>
      </c>
      <c r="P2120">
        <v>1</v>
      </c>
    </row>
    <row r="2121" spans="14:16" x14ac:dyDescent="0.3">
      <c r="N2121">
        <v>2002</v>
      </c>
      <c r="O2121">
        <v>53</v>
      </c>
      <c r="P2121">
        <v>1</v>
      </c>
    </row>
    <row r="2122" spans="14:16" x14ac:dyDescent="0.3">
      <c r="N2122">
        <v>2002</v>
      </c>
      <c r="O2122">
        <v>61</v>
      </c>
      <c r="P2122">
        <v>1</v>
      </c>
    </row>
    <row r="2123" spans="14:16" x14ac:dyDescent="0.3">
      <c r="N2123">
        <v>2002</v>
      </c>
      <c r="O2123">
        <v>61</v>
      </c>
      <c r="P2123">
        <v>1</v>
      </c>
    </row>
    <row r="2124" spans="14:16" x14ac:dyDescent="0.3">
      <c r="N2124">
        <v>2002</v>
      </c>
      <c r="O2124">
        <v>61</v>
      </c>
      <c r="P2124">
        <v>1</v>
      </c>
    </row>
    <row r="2125" spans="14:16" x14ac:dyDescent="0.3">
      <c r="N2125">
        <v>2002</v>
      </c>
      <c r="O2125">
        <v>61</v>
      </c>
      <c r="P2125">
        <v>1</v>
      </c>
    </row>
    <row r="2126" spans="14:16" x14ac:dyDescent="0.3">
      <c r="N2126">
        <v>2002</v>
      </c>
      <c r="O2126">
        <v>61</v>
      </c>
      <c r="P2126">
        <v>1</v>
      </c>
    </row>
    <row r="2127" spans="14:16" x14ac:dyDescent="0.3">
      <c r="N2127">
        <v>2002</v>
      </c>
      <c r="O2127">
        <v>161</v>
      </c>
      <c r="P2127">
        <v>1</v>
      </c>
    </row>
    <row r="2128" spans="14:16" x14ac:dyDescent="0.3">
      <c r="N2128">
        <v>2002</v>
      </c>
      <c r="O2128">
        <v>95</v>
      </c>
      <c r="P2128">
        <v>1</v>
      </c>
    </row>
    <row r="2129" spans="14:16" x14ac:dyDescent="0.3">
      <c r="N2129">
        <v>2002</v>
      </c>
      <c r="O2129">
        <v>107</v>
      </c>
      <c r="P2129">
        <v>1</v>
      </c>
    </row>
    <row r="2130" spans="14:16" x14ac:dyDescent="0.3">
      <c r="N2130">
        <v>2002</v>
      </c>
      <c r="O2130">
        <v>107</v>
      </c>
      <c r="P2130">
        <v>1</v>
      </c>
    </row>
    <row r="2131" spans="14:16" x14ac:dyDescent="0.3">
      <c r="N2131">
        <v>2002</v>
      </c>
      <c r="O2131">
        <v>107</v>
      </c>
      <c r="P2131">
        <v>1</v>
      </c>
    </row>
    <row r="2132" spans="14:16" x14ac:dyDescent="0.3">
      <c r="N2132">
        <v>2002</v>
      </c>
      <c r="O2132">
        <v>55</v>
      </c>
      <c r="P2132">
        <v>1</v>
      </c>
    </row>
    <row r="2133" spans="14:16" x14ac:dyDescent="0.3">
      <c r="N2133">
        <v>2002</v>
      </c>
      <c r="O2133">
        <v>165</v>
      </c>
      <c r="P2133">
        <v>1</v>
      </c>
    </row>
    <row r="2134" spans="14:16" x14ac:dyDescent="0.3">
      <c r="N2134">
        <v>2002</v>
      </c>
      <c r="O2134">
        <v>165</v>
      </c>
      <c r="P2134">
        <v>1</v>
      </c>
    </row>
    <row r="2135" spans="14:16" x14ac:dyDescent="0.3">
      <c r="N2135">
        <v>2002</v>
      </c>
      <c r="O2135">
        <v>61</v>
      </c>
      <c r="P2135">
        <v>1</v>
      </c>
    </row>
    <row r="2136" spans="14:16" x14ac:dyDescent="0.3">
      <c r="N2136">
        <v>2002</v>
      </c>
      <c r="O2136">
        <v>93</v>
      </c>
      <c r="P2136">
        <v>1</v>
      </c>
    </row>
    <row r="2137" spans="14:16" x14ac:dyDescent="0.3">
      <c r="N2137">
        <v>2002</v>
      </c>
      <c r="O2137">
        <v>93</v>
      </c>
      <c r="P2137">
        <v>1</v>
      </c>
    </row>
    <row r="2138" spans="14:16" x14ac:dyDescent="0.3">
      <c r="N2138">
        <v>2002</v>
      </c>
      <c r="O2138">
        <v>93</v>
      </c>
      <c r="P2138">
        <v>1</v>
      </c>
    </row>
    <row r="2139" spans="14:16" x14ac:dyDescent="0.3">
      <c r="N2139">
        <v>2002</v>
      </c>
      <c r="O2139">
        <v>93</v>
      </c>
      <c r="P2139">
        <v>1</v>
      </c>
    </row>
    <row r="2140" spans="14:16" x14ac:dyDescent="0.3">
      <c r="N2140">
        <v>2002</v>
      </c>
      <c r="O2140">
        <v>86</v>
      </c>
      <c r="P2140">
        <v>1</v>
      </c>
    </row>
    <row r="2141" spans="14:16" x14ac:dyDescent="0.3">
      <c r="N2141">
        <v>2002</v>
      </c>
      <c r="O2141">
        <v>86</v>
      </c>
      <c r="P2141">
        <v>1</v>
      </c>
    </row>
    <row r="2142" spans="14:16" x14ac:dyDescent="0.3">
      <c r="N2142">
        <v>2002</v>
      </c>
      <c r="O2142">
        <v>86</v>
      </c>
      <c r="P2142">
        <v>1</v>
      </c>
    </row>
    <row r="2143" spans="14:16" x14ac:dyDescent="0.3">
      <c r="N2143">
        <v>2002</v>
      </c>
      <c r="O2143">
        <v>86</v>
      </c>
      <c r="P2143">
        <v>1</v>
      </c>
    </row>
    <row r="2144" spans="14:16" x14ac:dyDescent="0.3">
      <c r="N2144">
        <v>2002</v>
      </c>
      <c r="O2144">
        <v>61</v>
      </c>
      <c r="P2144">
        <v>1</v>
      </c>
    </row>
    <row r="2145" spans="14:16" x14ac:dyDescent="0.3">
      <c r="N2145">
        <v>2002</v>
      </c>
      <c r="O2145">
        <v>77</v>
      </c>
      <c r="P2145">
        <v>1</v>
      </c>
    </row>
    <row r="2146" spans="14:16" x14ac:dyDescent="0.3">
      <c r="N2146">
        <v>2002</v>
      </c>
      <c r="O2146">
        <v>77</v>
      </c>
      <c r="P2146">
        <v>1</v>
      </c>
    </row>
    <row r="2147" spans="14:16" x14ac:dyDescent="0.3">
      <c r="N2147">
        <v>2002</v>
      </c>
      <c r="O2147">
        <v>86</v>
      </c>
      <c r="P2147">
        <v>1</v>
      </c>
    </row>
    <row r="2148" spans="14:16" x14ac:dyDescent="0.3">
      <c r="N2148">
        <v>2002</v>
      </c>
      <c r="O2148">
        <v>86</v>
      </c>
      <c r="P2148">
        <v>1</v>
      </c>
    </row>
    <row r="2149" spans="14:16" x14ac:dyDescent="0.3">
      <c r="N2149">
        <v>2002</v>
      </c>
      <c r="O2149">
        <v>86</v>
      </c>
      <c r="P2149">
        <v>1</v>
      </c>
    </row>
    <row r="2150" spans="14:16" x14ac:dyDescent="0.3">
      <c r="N2150">
        <v>2002</v>
      </c>
      <c r="O2150">
        <v>86</v>
      </c>
      <c r="P2150">
        <v>1</v>
      </c>
    </row>
    <row r="2151" spans="14:16" x14ac:dyDescent="0.3">
      <c r="N2151">
        <v>2002</v>
      </c>
      <c r="O2151">
        <v>86</v>
      </c>
      <c r="P2151">
        <v>1</v>
      </c>
    </row>
    <row r="2152" spans="14:16" x14ac:dyDescent="0.3">
      <c r="N2152">
        <v>2002</v>
      </c>
      <c r="O2152">
        <v>86</v>
      </c>
      <c r="P2152">
        <v>1</v>
      </c>
    </row>
    <row r="2153" spans="14:16" x14ac:dyDescent="0.3">
      <c r="N2153">
        <v>2002</v>
      </c>
      <c r="O2153">
        <v>86</v>
      </c>
      <c r="P2153">
        <v>1</v>
      </c>
    </row>
    <row r="2154" spans="14:16" x14ac:dyDescent="0.3">
      <c r="N2154">
        <v>2002</v>
      </c>
      <c r="O2154">
        <v>86</v>
      </c>
      <c r="P2154">
        <v>1</v>
      </c>
    </row>
    <row r="2155" spans="14:16" x14ac:dyDescent="0.3">
      <c r="N2155">
        <v>2002</v>
      </c>
      <c r="O2155">
        <v>59</v>
      </c>
      <c r="P2155">
        <v>1</v>
      </c>
    </row>
    <row r="2156" spans="14:16" x14ac:dyDescent="0.3">
      <c r="N2156">
        <v>2002</v>
      </c>
      <c r="O2156">
        <v>59</v>
      </c>
      <c r="P2156">
        <v>1</v>
      </c>
    </row>
    <row r="2157" spans="14:16" x14ac:dyDescent="0.3">
      <c r="N2157">
        <v>2002</v>
      </c>
      <c r="O2157">
        <v>100</v>
      </c>
      <c r="P2157">
        <v>1</v>
      </c>
    </row>
    <row r="2158" spans="14:16" x14ac:dyDescent="0.3">
      <c r="N2158">
        <v>2002</v>
      </c>
      <c r="O2158">
        <v>100</v>
      </c>
      <c r="P2158">
        <v>1</v>
      </c>
    </row>
    <row r="2159" spans="14:16" x14ac:dyDescent="0.3">
      <c r="N2159">
        <v>2002</v>
      </c>
      <c r="O2159">
        <v>100</v>
      </c>
      <c r="P2159">
        <v>1</v>
      </c>
    </row>
    <row r="2160" spans="14:16" x14ac:dyDescent="0.3">
      <c r="N2160">
        <v>2002</v>
      </c>
      <c r="O2160">
        <v>100</v>
      </c>
      <c r="P2160">
        <v>1</v>
      </c>
    </row>
    <row r="2161" spans="14:16" x14ac:dyDescent="0.3">
      <c r="N2161">
        <v>2002</v>
      </c>
      <c r="O2161">
        <v>168</v>
      </c>
      <c r="P2161">
        <v>1</v>
      </c>
    </row>
    <row r="2162" spans="14:16" x14ac:dyDescent="0.3">
      <c r="N2162">
        <v>2002</v>
      </c>
      <c r="O2162">
        <v>199</v>
      </c>
      <c r="P2162">
        <v>1</v>
      </c>
    </row>
    <row r="2163" spans="14:16" x14ac:dyDescent="0.3">
      <c r="N2163">
        <v>2002</v>
      </c>
      <c r="O2163">
        <v>199</v>
      </c>
      <c r="P2163">
        <v>1</v>
      </c>
    </row>
    <row r="2164" spans="14:16" x14ac:dyDescent="0.3">
      <c r="N2164">
        <v>2002</v>
      </c>
      <c r="O2164">
        <v>199</v>
      </c>
      <c r="P2164">
        <v>1</v>
      </c>
    </row>
    <row r="2165" spans="14:16" x14ac:dyDescent="0.3">
      <c r="N2165">
        <v>2002</v>
      </c>
      <c r="O2165">
        <v>199</v>
      </c>
      <c r="P2165">
        <v>1</v>
      </c>
    </row>
    <row r="2166" spans="14:16" x14ac:dyDescent="0.3">
      <c r="N2166">
        <v>2002</v>
      </c>
      <c r="O2166">
        <v>197</v>
      </c>
      <c r="P2166">
        <v>1</v>
      </c>
    </row>
    <row r="2167" spans="14:16" x14ac:dyDescent="0.3">
      <c r="N2167">
        <v>2002</v>
      </c>
      <c r="O2167">
        <v>60</v>
      </c>
      <c r="P2167">
        <v>1</v>
      </c>
    </row>
    <row r="2168" spans="14:16" x14ac:dyDescent="0.3">
      <c r="N2168">
        <v>2002</v>
      </c>
      <c r="O2168">
        <v>60</v>
      </c>
      <c r="P2168">
        <v>1</v>
      </c>
    </row>
    <row r="2169" spans="14:16" x14ac:dyDescent="0.3">
      <c r="N2169">
        <v>2002</v>
      </c>
      <c r="O2169">
        <v>60</v>
      </c>
      <c r="P2169">
        <v>1</v>
      </c>
    </row>
    <row r="2170" spans="14:16" x14ac:dyDescent="0.3">
      <c r="N2170">
        <v>2002</v>
      </c>
      <c r="O2170">
        <v>60</v>
      </c>
      <c r="P2170">
        <v>1</v>
      </c>
    </row>
    <row r="2171" spans="14:16" x14ac:dyDescent="0.3">
      <c r="N2171">
        <v>2002</v>
      </c>
      <c r="O2171">
        <v>133</v>
      </c>
      <c r="P2171">
        <v>1</v>
      </c>
    </row>
    <row r="2172" spans="14:16" x14ac:dyDescent="0.3">
      <c r="N2172">
        <v>2002</v>
      </c>
      <c r="O2172">
        <v>172</v>
      </c>
      <c r="P2172">
        <v>1</v>
      </c>
    </row>
    <row r="2173" spans="14:16" x14ac:dyDescent="0.3">
      <c r="N2173">
        <v>2002</v>
      </c>
      <c r="O2173">
        <v>172</v>
      </c>
      <c r="P2173">
        <v>1</v>
      </c>
    </row>
    <row r="2174" spans="14:16" x14ac:dyDescent="0.3">
      <c r="N2174">
        <v>2002</v>
      </c>
      <c r="O2174">
        <v>53</v>
      </c>
      <c r="P2174">
        <v>1</v>
      </c>
    </row>
    <row r="2175" spans="14:16" x14ac:dyDescent="0.3">
      <c r="N2175">
        <v>2002</v>
      </c>
      <c r="O2175">
        <v>53</v>
      </c>
      <c r="P2175">
        <v>1</v>
      </c>
    </row>
    <row r="2176" spans="14:16" x14ac:dyDescent="0.3">
      <c r="N2176">
        <v>2002</v>
      </c>
      <c r="O2176">
        <v>114</v>
      </c>
      <c r="P2176">
        <v>1</v>
      </c>
    </row>
    <row r="2177" spans="14:16" x14ac:dyDescent="0.3">
      <c r="N2177">
        <v>2002</v>
      </c>
      <c r="O2177">
        <v>114</v>
      </c>
      <c r="P2177">
        <v>1</v>
      </c>
    </row>
    <row r="2178" spans="14:16" x14ac:dyDescent="0.3">
      <c r="N2178">
        <v>2002</v>
      </c>
      <c r="O2178">
        <v>114</v>
      </c>
      <c r="P2178">
        <v>1</v>
      </c>
    </row>
    <row r="2179" spans="14:16" x14ac:dyDescent="0.3">
      <c r="N2179">
        <v>2002</v>
      </c>
      <c r="O2179">
        <v>114</v>
      </c>
      <c r="P2179">
        <v>1</v>
      </c>
    </row>
    <row r="2180" spans="14:16" x14ac:dyDescent="0.3">
      <c r="N2180">
        <v>2002</v>
      </c>
      <c r="O2180">
        <v>89</v>
      </c>
      <c r="P2180">
        <v>1</v>
      </c>
    </row>
    <row r="2181" spans="14:16" x14ac:dyDescent="0.3">
      <c r="N2181">
        <v>2002</v>
      </c>
      <c r="O2181">
        <v>89</v>
      </c>
      <c r="P2181">
        <v>1</v>
      </c>
    </row>
    <row r="2182" spans="14:16" x14ac:dyDescent="0.3">
      <c r="N2182">
        <v>2002</v>
      </c>
      <c r="O2182">
        <v>89</v>
      </c>
      <c r="P2182">
        <v>1</v>
      </c>
    </row>
    <row r="2183" spans="14:16" x14ac:dyDescent="0.3">
      <c r="N2183">
        <v>2002</v>
      </c>
      <c r="O2183">
        <v>196</v>
      </c>
      <c r="P2183">
        <v>1</v>
      </c>
    </row>
    <row r="2184" spans="14:16" x14ac:dyDescent="0.3">
      <c r="N2184">
        <v>2002</v>
      </c>
      <c r="O2184">
        <v>196</v>
      </c>
      <c r="P2184">
        <v>1</v>
      </c>
    </row>
    <row r="2185" spans="14:16" x14ac:dyDescent="0.3">
      <c r="N2185">
        <v>2002</v>
      </c>
      <c r="O2185">
        <v>196</v>
      </c>
      <c r="P2185">
        <v>1</v>
      </c>
    </row>
    <row r="2186" spans="14:16" x14ac:dyDescent="0.3">
      <c r="N2186">
        <v>2002</v>
      </c>
      <c r="O2186">
        <v>196</v>
      </c>
      <c r="P2186">
        <v>1</v>
      </c>
    </row>
    <row r="2187" spans="14:16" x14ac:dyDescent="0.3">
      <c r="N2187">
        <v>2002</v>
      </c>
      <c r="O2187">
        <v>230</v>
      </c>
      <c r="P2187">
        <v>1</v>
      </c>
    </row>
    <row r="2188" spans="14:16" x14ac:dyDescent="0.3">
      <c r="N2188">
        <v>2002</v>
      </c>
      <c r="O2188">
        <v>230</v>
      </c>
      <c r="P2188">
        <v>1</v>
      </c>
    </row>
    <row r="2189" spans="14:16" x14ac:dyDescent="0.3">
      <c r="N2189">
        <v>2002</v>
      </c>
      <c r="O2189">
        <v>198</v>
      </c>
      <c r="P2189">
        <v>1</v>
      </c>
    </row>
    <row r="2190" spans="14:16" x14ac:dyDescent="0.3">
      <c r="N2190">
        <v>2002</v>
      </c>
      <c r="O2190">
        <v>198</v>
      </c>
      <c r="P2190">
        <v>1</v>
      </c>
    </row>
    <row r="2191" spans="14:16" x14ac:dyDescent="0.3">
      <c r="N2191">
        <v>2002</v>
      </c>
      <c r="O2191">
        <v>198</v>
      </c>
      <c r="P2191">
        <v>1</v>
      </c>
    </row>
    <row r="2192" spans="14:16" x14ac:dyDescent="0.3">
      <c r="N2192">
        <v>2002</v>
      </c>
      <c r="O2192">
        <v>78</v>
      </c>
      <c r="P2192">
        <v>1</v>
      </c>
    </row>
    <row r="2193" spans="14:16" x14ac:dyDescent="0.3">
      <c r="N2193">
        <v>2002</v>
      </c>
      <c r="O2193">
        <v>180</v>
      </c>
      <c r="P2193">
        <v>1</v>
      </c>
    </row>
    <row r="2194" spans="14:16" x14ac:dyDescent="0.3">
      <c r="N2194">
        <v>2002</v>
      </c>
      <c r="O2194">
        <v>180</v>
      </c>
      <c r="P2194">
        <v>1</v>
      </c>
    </row>
    <row r="2195" spans="14:16" x14ac:dyDescent="0.3">
      <c r="N2195">
        <v>2002</v>
      </c>
      <c r="O2195">
        <v>180</v>
      </c>
      <c r="P2195">
        <v>1</v>
      </c>
    </row>
    <row r="2196" spans="14:16" x14ac:dyDescent="0.3">
      <c r="N2196">
        <v>2002</v>
      </c>
      <c r="O2196">
        <v>199</v>
      </c>
      <c r="P2196">
        <v>1</v>
      </c>
    </row>
    <row r="2197" spans="14:16" x14ac:dyDescent="0.3">
      <c r="N2197">
        <v>2002</v>
      </c>
      <c r="O2197">
        <v>51</v>
      </c>
      <c r="P2197">
        <v>1</v>
      </c>
    </row>
    <row r="2198" spans="14:16" x14ac:dyDescent="0.3">
      <c r="N2198">
        <v>2002</v>
      </c>
      <c r="O2198">
        <v>51</v>
      </c>
      <c r="P2198">
        <v>1</v>
      </c>
    </row>
    <row r="2199" spans="14:16" x14ac:dyDescent="0.3">
      <c r="N2199">
        <v>2002</v>
      </c>
      <c r="O2199">
        <v>51</v>
      </c>
      <c r="P2199">
        <v>1</v>
      </c>
    </row>
    <row r="2200" spans="14:16" x14ac:dyDescent="0.3">
      <c r="N2200">
        <v>2002</v>
      </c>
      <c r="O2200">
        <v>51</v>
      </c>
      <c r="P2200">
        <v>1</v>
      </c>
    </row>
    <row r="2201" spans="14:16" x14ac:dyDescent="0.3">
      <c r="N2201">
        <v>2002</v>
      </c>
      <c r="O2201">
        <v>51</v>
      </c>
      <c r="P2201">
        <v>1</v>
      </c>
    </row>
    <row r="2202" spans="14:16" x14ac:dyDescent="0.3">
      <c r="N2202">
        <v>2002</v>
      </c>
      <c r="O2202">
        <v>51</v>
      </c>
      <c r="P2202">
        <v>1</v>
      </c>
    </row>
    <row r="2203" spans="14:16" x14ac:dyDescent="0.3">
      <c r="N2203">
        <v>2002</v>
      </c>
      <c r="O2203">
        <v>51</v>
      </c>
      <c r="P2203">
        <v>1</v>
      </c>
    </row>
    <row r="2204" spans="14:16" x14ac:dyDescent="0.3">
      <c r="N2204">
        <v>2002</v>
      </c>
      <c r="O2204">
        <v>51</v>
      </c>
      <c r="P2204">
        <v>1</v>
      </c>
    </row>
    <row r="2205" spans="14:16" x14ac:dyDescent="0.3">
      <c r="N2205">
        <v>2002</v>
      </c>
      <c r="O2205">
        <v>85</v>
      </c>
      <c r="P2205">
        <v>1</v>
      </c>
    </row>
    <row r="2206" spans="14:16" x14ac:dyDescent="0.3">
      <c r="N2206">
        <v>2002</v>
      </c>
      <c r="O2206">
        <v>85</v>
      </c>
      <c r="P2206">
        <v>1</v>
      </c>
    </row>
    <row r="2207" spans="14:16" x14ac:dyDescent="0.3">
      <c r="N2207">
        <v>2002</v>
      </c>
      <c r="O2207">
        <v>85</v>
      </c>
      <c r="P2207">
        <v>1</v>
      </c>
    </row>
    <row r="2208" spans="14:16" x14ac:dyDescent="0.3">
      <c r="N2208">
        <v>2002</v>
      </c>
      <c r="O2208">
        <v>85</v>
      </c>
      <c r="P2208">
        <v>1</v>
      </c>
    </row>
    <row r="2209" spans="14:16" x14ac:dyDescent="0.3">
      <c r="N2209">
        <v>2002</v>
      </c>
      <c r="O2209">
        <v>61</v>
      </c>
      <c r="P2209">
        <v>1</v>
      </c>
    </row>
    <row r="2210" spans="14:16" x14ac:dyDescent="0.3">
      <c r="N2210">
        <v>2002</v>
      </c>
      <c r="O2210">
        <v>61</v>
      </c>
      <c r="P2210">
        <v>1</v>
      </c>
    </row>
    <row r="2211" spans="14:16" x14ac:dyDescent="0.3">
      <c r="N2211">
        <v>2002</v>
      </c>
      <c r="O2211">
        <v>61</v>
      </c>
      <c r="P2211">
        <v>1</v>
      </c>
    </row>
    <row r="2212" spans="14:16" x14ac:dyDescent="0.3">
      <c r="N2212">
        <v>2002</v>
      </c>
      <c r="O2212">
        <v>61</v>
      </c>
      <c r="P2212">
        <v>1</v>
      </c>
    </row>
    <row r="2213" spans="14:16" x14ac:dyDescent="0.3">
      <c r="N2213">
        <v>2002</v>
      </c>
      <c r="O2213">
        <v>61</v>
      </c>
      <c r="P2213">
        <v>1</v>
      </c>
    </row>
    <row r="2214" spans="14:16" x14ac:dyDescent="0.3">
      <c r="N2214">
        <v>2002</v>
      </c>
      <c r="O2214">
        <v>61</v>
      </c>
      <c r="P2214">
        <v>1</v>
      </c>
    </row>
    <row r="2215" spans="14:16" x14ac:dyDescent="0.3">
      <c r="N2215">
        <v>2002</v>
      </c>
      <c r="O2215">
        <v>61</v>
      </c>
      <c r="P2215">
        <v>1</v>
      </c>
    </row>
    <row r="2216" spans="14:16" x14ac:dyDescent="0.3">
      <c r="N2216">
        <v>2002</v>
      </c>
      <c r="O2216">
        <v>61</v>
      </c>
      <c r="P2216">
        <v>1</v>
      </c>
    </row>
    <row r="2217" spans="14:16" x14ac:dyDescent="0.3">
      <c r="N2217">
        <v>2002</v>
      </c>
      <c r="O2217">
        <v>61</v>
      </c>
      <c r="P2217">
        <v>1</v>
      </c>
    </row>
    <row r="2218" spans="14:16" x14ac:dyDescent="0.3">
      <c r="N2218">
        <v>2002</v>
      </c>
      <c r="O2218">
        <v>61</v>
      </c>
      <c r="P2218">
        <v>1</v>
      </c>
    </row>
    <row r="2219" spans="14:16" x14ac:dyDescent="0.3">
      <c r="N2219">
        <v>2002</v>
      </c>
      <c r="O2219">
        <v>94</v>
      </c>
      <c r="P2219">
        <v>1</v>
      </c>
    </row>
    <row r="2220" spans="14:16" x14ac:dyDescent="0.3">
      <c r="N2220">
        <v>2002</v>
      </c>
      <c r="O2220">
        <v>94</v>
      </c>
      <c r="P2220">
        <v>1</v>
      </c>
    </row>
    <row r="2221" spans="14:16" x14ac:dyDescent="0.3">
      <c r="N2221">
        <v>2002</v>
      </c>
      <c r="O2221">
        <v>94</v>
      </c>
      <c r="P2221">
        <v>1</v>
      </c>
    </row>
    <row r="2222" spans="14:16" x14ac:dyDescent="0.3">
      <c r="N2222">
        <v>2002</v>
      </c>
      <c r="O2222">
        <v>94</v>
      </c>
      <c r="P2222">
        <v>1</v>
      </c>
    </row>
    <row r="2223" spans="14:16" x14ac:dyDescent="0.3">
      <c r="N2223">
        <v>2002</v>
      </c>
      <c r="O2223">
        <v>121</v>
      </c>
      <c r="P2223">
        <v>1</v>
      </c>
    </row>
    <row r="2224" spans="14:16" x14ac:dyDescent="0.3">
      <c r="N2224">
        <v>2002</v>
      </c>
      <c r="O2224">
        <v>121</v>
      </c>
      <c r="P2224">
        <v>1</v>
      </c>
    </row>
    <row r="2225" spans="14:16" x14ac:dyDescent="0.3">
      <c r="N2225">
        <v>2002</v>
      </c>
      <c r="O2225">
        <v>121</v>
      </c>
      <c r="P2225">
        <v>1</v>
      </c>
    </row>
    <row r="2226" spans="14:16" x14ac:dyDescent="0.3">
      <c r="N2226">
        <v>2002</v>
      </c>
      <c r="O2226">
        <v>121</v>
      </c>
      <c r="P2226">
        <v>1</v>
      </c>
    </row>
    <row r="2227" spans="14:16" x14ac:dyDescent="0.3">
      <c r="N2227">
        <v>2002</v>
      </c>
      <c r="O2227">
        <v>183</v>
      </c>
      <c r="P2227">
        <v>1</v>
      </c>
    </row>
    <row r="2228" spans="14:16" x14ac:dyDescent="0.3">
      <c r="N2228">
        <v>2002</v>
      </c>
      <c r="O2228">
        <v>183</v>
      </c>
      <c r="P2228">
        <v>1</v>
      </c>
    </row>
    <row r="2229" spans="14:16" x14ac:dyDescent="0.3">
      <c r="N2229">
        <v>2002</v>
      </c>
      <c r="O2229">
        <v>183</v>
      </c>
      <c r="P2229">
        <v>1</v>
      </c>
    </row>
    <row r="2230" spans="14:16" x14ac:dyDescent="0.3">
      <c r="N2230">
        <v>2002</v>
      </c>
      <c r="O2230">
        <v>199</v>
      </c>
      <c r="P2230">
        <v>1</v>
      </c>
    </row>
    <row r="2231" spans="14:16" x14ac:dyDescent="0.3">
      <c r="N2231">
        <v>2002</v>
      </c>
      <c r="O2231">
        <v>199</v>
      </c>
      <c r="P2231">
        <v>1</v>
      </c>
    </row>
    <row r="2232" spans="14:16" x14ac:dyDescent="0.3">
      <c r="N2232">
        <v>2002</v>
      </c>
      <c r="O2232">
        <v>199</v>
      </c>
      <c r="P2232">
        <v>1</v>
      </c>
    </row>
    <row r="2233" spans="14:16" x14ac:dyDescent="0.3">
      <c r="N2233">
        <v>2002</v>
      </c>
      <c r="O2233">
        <v>199</v>
      </c>
      <c r="P2233">
        <v>1</v>
      </c>
    </row>
    <row r="2234" spans="14:16" x14ac:dyDescent="0.3">
      <c r="N2234">
        <v>2002</v>
      </c>
      <c r="O2234">
        <v>199</v>
      </c>
      <c r="P2234">
        <v>1</v>
      </c>
    </row>
    <row r="2235" spans="14:16" x14ac:dyDescent="0.3">
      <c r="N2235">
        <v>2002</v>
      </c>
      <c r="O2235">
        <v>199</v>
      </c>
      <c r="P2235">
        <v>1</v>
      </c>
    </row>
    <row r="2236" spans="14:16" x14ac:dyDescent="0.3">
      <c r="N2236">
        <v>2002</v>
      </c>
      <c r="O2236">
        <v>61</v>
      </c>
      <c r="P2236">
        <v>1</v>
      </c>
    </row>
    <row r="2237" spans="14:16" x14ac:dyDescent="0.3">
      <c r="N2237">
        <v>2002</v>
      </c>
      <c r="O2237">
        <v>61</v>
      </c>
      <c r="P2237">
        <v>1</v>
      </c>
    </row>
    <row r="2238" spans="14:16" x14ac:dyDescent="0.3">
      <c r="N2238">
        <v>2002</v>
      </c>
      <c r="O2238">
        <v>61</v>
      </c>
      <c r="P2238">
        <v>1</v>
      </c>
    </row>
    <row r="2239" spans="14:16" x14ac:dyDescent="0.3">
      <c r="N2239">
        <v>2002</v>
      </c>
      <c r="O2239">
        <v>61</v>
      </c>
      <c r="P2239">
        <v>1</v>
      </c>
    </row>
    <row r="2240" spans="14:16" x14ac:dyDescent="0.3">
      <c r="N2240">
        <v>2002</v>
      </c>
      <c r="O2240">
        <v>61</v>
      </c>
      <c r="P2240">
        <v>1</v>
      </c>
    </row>
    <row r="2241" spans="14:16" x14ac:dyDescent="0.3">
      <c r="N2241">
        <v>2002</v>
      </c>
      <c r="O2241">
        <v>61</v>
      </c>
      <c r="P2241">
        <v>1</v>
      </c>
    </row>
    <row r="2242" spans="14:16" x14ac:dyDescent="0.3">
      <c r="N2242">
        <v>2002</v>
      </c>
      <c r="O2242">
        <v>61</v>
      </c>
      <c r="P2242">
        <v>1</v>
      </c>
    </row>
    <row r="2243" spans="14:16" x14ac:dyDescent="0.3">
      <c r="N2243">
        <v>2002</v>
      </c>
      <c r="O2243">
        <v>61</v>
      </c>
      <c r="P2243">
        <v>1</v>
      </c>
    </row>
    <row r="2244" spans="14:16" x14ac:dyDescent="0.3">
      <c r="N2244">
        <v>2002</v>
      </c>
      <c r="O2244">
        <v>61</v>
      </c>
      <c r="P2244">
        <v>1</v>
      </c>
    </row>
    <row r="2245" spans="14:16" x14ac:dyDescent="0.3">
      <c r="N2245">
        <v>2002</v>
      </c>
      <c r="O2245">
        <v>61</v>
      </c>
      <c r="P2245">
        <v>1</v>
      </c>
    </row>
    <row r="2246" spans="14:16" x14ac:dyDescent="0.3">
      <c r="N2246">
        <v>2002</v>
      </c>
      <c r="O2246">
        <v>61</v>
      </c>
      <c r="P2246">
        <v>1</v>
      </c>
    </row>
    <row r="2247" spans="14:16" x14ac:dyDescent="0.3">
      <c r="N2247">
        <v>2002</v>
      </c>
      <c r="O2247">
        <v>61</v>
      </c>
      <c r="P2247">
        <v>1</v>
      </c>
    </row>
    <row r="2248" spans="14:16" x14ac:dyDescent="0.3">
      <c r="N2248">
        <v>2002</v>
      </c>
      <c r="O2248">
        <v>50</v>
      </c>
      <c r="P2248">
        <v>1</v>
      </c>
    </row>
    <row r="2249" spans="14:16" x14ac:dyDescent="0.3">
      <c r="N2249">
        <v>2002</v>
      </c>
      <c r="O2249">
        <v>182</v>
      </c>
      <c r="P2249">
        <v>1</v>
      </c>
    </row>
    <row r="2250" spans="14:16" x14ac:dyDescent="0.3">
      <c r="N2250">
        <v>2002</v>
      </c>
      <c r="O2250">
        <v>182</v>
      </c>
      <c r="P2250">
        <v>1</v>
      </c>
    </row>
    <row r="2251" spans="14:16" x14ac:dyDescent="0.3">
      <c r="N2251">
        <v>2002</v>
      </c>
      <c r="O2251">
        <v>182</v>
      </c>
      <c r="P2251">
        <v>1</v>
      </c>
    </row>
    <row r="2252" spans="14:16" x14ac:dyDescent="0.3">
      <c r="N2252">
        <v>2002</v>
      </c>
      <c r="O2252">
        <v>182</v>
      </c>
      <c r="P2252">
        <v>1</v>
      </c>
    </row>
    <row r="2253" spans="14:16" x14ac:dyDescent="0.3">
      <c r="N2253">
        <v>2002</v>
      </c>
      <c r="O2253">
        <v>61</v>
      </c>
      <c r="P2253">
        <v>1</v>
      </c>
    </row>
    <row r="2254" spans="14:16" x14ac:dyDescent="0.3">
      <c r="N2254">
        <v>2002</v>
      </c>
      <c r="O2254">
        <v>199</v>
      </c>
      <c r="P2254">
        <v>1</v>
      </c>
    </row>
    <row r="2255" spans="14:16" x14ac:dyDescent="0.3">
      <c r="N2255">
        <v>2002</v>
      </c>
      <c r="O2255">
        <v>199</v>
      </c>
      <c r="P2255">
        <v>1</v>
      </c>
    </row>
    <row r="2256" spans="14:16" x14ac:dyDescent="0.3">
      <c r="N2256">
        <v>2002</v>
      </c>
      <c r="O2256">
        <v>123</v>
      </c>
      <c r="P2256">
        <v>1</v>
      </c>
    </row>
    <row r="2257" spans="14:16" x14ac:dyDescent="0.3">
      <c r="N2257">
        <v>2002</v>
      </c>
      <c r="O2257">
        <v>123</v>
      </c>
      <c r="P2257">
        <v>1</v>
      </c>
    </row>
    <row r="2258" spans="14:16" x14ac:dyDescent="0.3">
      <c r="N2258">
        <v>2002</v>
      </c>
      <c r="O2258">
        <v>123</v>
      </c>
      <c r="P2258">
        <v>1</v>
      </c>
    </row>
    <row r="2259" spans="14:16" x14ac:dyDescent="0.3">
      <c r="N2259">
        <v>2002</v>
      </c>
      <c r="O2259">
        <v>123</v>
      </c>
      <c r="P2259">
        <v>1</v>
      </c>
    </row>
    <row r="2260" spans="14:16" x14ac:dyDescent="0.3">
      <c r="N2260">
        <v>2002</v>
      </c>
      <c r="O2260">
        <v>67</v>
      </c>
      <c r="P2260">
        <v>1</v>
      </c>
    </row>
    <row r="2261" spans="14:16" x14ac:dyDescent="0.3">
      <c r="N2261">
        <v>2002</v>
      </c>
      <c r="O2261">
        <v>125.5</v>
      </c>
      <c r="P2261">
        <v>1</v>
      </c>
    </row>
    <row r="2262" spans="14:16" x14ac:dyDescent="0.3">
      <c r="N2262">
        <v>2002</v>
      </c>
      <c r="O2262">
        <v>125.5</v>
      </c>
      <c r="P2262">
        <v>1</v>
      </c>
    </row>
    <row r="2263" spans="14:16" x14ac:dyDescent="0.3">
      <c r="N2263">
        <v>2002</v>
      </c>
      <c r="O2263">
        <v>125.5</v>
      </c>
      <c r="P2263">
        <v>1</v>
      </c>
    </row>
    <row r="2264" spans="14:16" x14ac:dyDescent="0.3">
      <c r="N2264">
        <v>2002</v>
      </c>
      <c r="O2264">
        <v>664</v>
      </c>
      <c r="P2264">
        <v>1</v>
      </c>
    </row>
    <row r="2265" spans="14:16" x14ac:dyDescent="0.3">
      <c r="N2265">
        <v>2002</v>
      </c>
      <c r="O2265">
        <v>664</v>
      </c>
      <c r="P2265">
        <v>1</v>
      </c>
    </row>
    <row r="2266" spans="14:16" x14ac:dyDescent="0.3">
      <c r="N2266">
        <v>2002</v>
      </c>
      <c r="O2266">
        <v>315</v>
      </c>
      <c r="P2266">
        <v>1</v>
      </c>
    </row>
    <row r="2267" spans="14:16" x14ac:dyDescent="0.3">
      <c r="N2267">
        <v>2002</v>
      </c>
      <c r="O2267">
        <v>315</v>
      </c>
      <c r="P2267">
        <v>1</v>
      </c>
    </row>
    <row r="2268" spans="14:16" x14ac:dyDescent="0.3">
      <c r="N2268">
        <v>2002</v>
      </c>
      <c r="O2268">
        <v>310</v>
      </c>
      <c r="P2268">
        <v>1</v>
      </c>
    </row>
    <row r="2269" spans="14:16" x14ac:dyDescent="0.3">
      <c r="N2269">
        <v>2002</v>
      </c>
      <c r="O2269">
        <v>315</v>
      </c>
      <c r="P2269">
        <v>1</v>
      </c>
    </row>
    <row r="2270" spans="14:16" x14ac:dyDescent="0.3">
      <c r="N2270">
        <v>2002</v>
      </c>
      <c r="O2270">
        <v>44</v>
      </c>
      <c r="P2270">
        <v>1</v>
      </c>
    </row>
    <row r="2271" spans="14:16" x14ac:dyDescent="0.3">
      <c r="N2271">
        <v>2002</v>
      </c>
      <c r="O2271">
        <v>40</v>
      </c>
      <c r="P2271">
        <v>1</v>
      </c>
    </row>
    <row r="2272" spans="14:16" x14ac:dyDescent="0.3">
      <c r="N2272">
        <v>2002</v>
      </c>
      <c r="O2272">
        <v>73</v>
      </c>
      <c r="P2272">
        <v>1</v>
      </c>
    </row>
    <row r="2273" spans="14:16" x14ac:dyDescent="0.3">
      <c r="N2273">
        <v>2002</v>
      </c>
      <c r="O2273">
        <v>50</v>
      </c>
      <c r="P2273">
        <v>1</v>
      </c>
    </row>
    <row r="2274" spans="14:16" x14ac:dyDescent="0.3">
      <c r="N2274">
        <v>2002</v>
      </c>
      <c r="O2274">
        <v>65</v>
      </c>
      <c r="P2274">
        <v>1</v>
      </c>
    </row>
    <row r="2275" spans="14:16" x14ac:dyDescent="0.3">
      <c r="N2275">
        <v>2002</v>
      </c>
      <c r="O2275">
        <v>32</v>
      </c>
      <c r="P2275">
        <v>1</v>
      </c>
    </row>
    <row r="2276" spans="14:16" x14ac:dyDescent="0.3">
      <c r="N2276">
        <v>2002</v>
      </c>
      <c r="O2276">
        <v>50</v>
      </c>
      <c r="P2276">
        <v>1</v>
      </c>
    </row>
    <row r="2277" spans="14:16" x14ac:dyDescent="0.3">
      <c r="N2277">
        <v>2002</v>
      </c>
      <c r="O2277">
        <v>50</v>
      </c>
      <c r="P2277">
        <v>1</v>
      </c>
    </row>
    <row r="2278" spans="14:16" x14ac:dyDescent="0.3">
      <c r="N2278">
        <v>2002</v>
      </c>
      <c r="O2278">
        <v>50</v>
      </c>
      <c r="P2278">
        <v>1</v>
      </c>
    </row>
    <row r="2279" spans="14:16" x14ac:dyDescent="0.3">
      <c r="N2279">
        <v>2002</v>
      </c>
      <c r="O2279">
        <v>50</v>
      </c>
      <c r="P2279">
        <v>1</v>
      </c>
    </row>
    <row r="2280" spans="14:16" x14ac:dyDescent="0.3">
      <c r="N2280">
        <v>2002</v>
      </c>
      <c r="O2280">
        <v>50</v>
      </c>
      <c r="P2280">
        <v>1</v>
      </c>
    </row>
    <row r="2281" spans="14:16" x14ac:dyDescent="0.3">
      <c r="N2281">
        <v>2002</v>
      </c>
      <c r="O2281">
        <v>50</v>
      </c>
      <c r="P2281">
        <v>1</v>
      </c>
    </row>
    <row r="2282" spans="14:16" x14ac:dyDescent="0.3">
      <c r="N2282">
        <v>2003</v>
      </c>
      <c r="O2282">
        <v>123</v>
      </c>
      <c r="P2282">
        <v>1</v>
      </c>
    </row>
    <row r="2283" spans="14:16" x14ac:dyDescent="0.3">
      <c r="N2283">
        <v>2003</v>
      </c>
      <c r="O2283">
        <v>341.25</v>
      </c>
      <c r="P2283">
        <v>1</v>
      </c>
    </row>
    <row r="2284" spans="14:16" x14ac:dyDescent="0.3">
      <c r="N2284">
        <v>2003</v>
      </c>
      <c r="O2284">
        <v>341.25</v>
      </c>
      <c r="P2284">
        <v>1</v>
      </c>
    </row>
    <row r="2285" spans="14:16" x14ac:dyDescent="0.3">
      <c r="N2285">
        <v>2003</v>
      </c>
      <c r="O2285">
        <v>341.25</v>
      </c>
      <c r="P2285">
        <v>1</v>
      </c>
    </row>
    <row r="2286" spans="14:16" x14ac:dyDescent="0.3">
      <c r="N2286">
        <v>2003</v>
      </c>
      <c r="O2286">
        <v>341.25</v>
      </c>
      <c r="P2286">
        <v>1</v>
      </c>
    </row>
    <row r="2287" spans="14:16" x14ac:dyDescent="0.3">
      <c r="N2287">
        <v>2003</v>
      </c>
      <c r="O2287">
        <v>47.3</v>
      </c>
      <c r="P2287">
        <v>1</v>
      </c>
    </row>
    <row r="2288" spans="14:16" x14ac:dyDescent="0.3">
      <c r="N2288">
        <v>2003</v>
      </c>
      <c r="O2288">
        <v>61</v>
      </c>
      <c r="P2288">
        <v>1</v>
      </c>
    </row>
    <row r="2289" spans="14:16" x14ac:dyDescent="0.3">
      <c r="N2289">
        <v>2003</v>
      </c>
      <c r="O2289">
        <v>199</v>
      </c>
      <c r="P2289">
        <v>1</v>
      </c>
    </row>
    <row r="2290" spans="14:16" x14ac:dyDescent="0.3">
      <c r="N2290">
        <v>2003</v>
      </c>
      <c r="O2290">
        <v>199</v>
      </c>
      <c r="P2290">
        <v>1</v>
      </c>
    </row>
    <row r="2291" spans="14:16" x14ac:dyDescent="0.3">
      <c r="N2291">
        <v>2003</v>
      </c>
      <c r="O2291">
        <v>63</v>
      </c>
      <c r="P2291">
        <v>1</v>
      </c>
    </row>
    <row r="2292" spans="14:16" x14ac:dyDescent="0.3">
      <c r="N2292">
        <v>2003</v>
      </c>
      <c r="O2292">
        <v>63</v>
      </c>
      <c r="P2292">
        <v>1</v>
      </c>
    </row>
    <row r="2293" spans="14:16" x14ac:dyDescent="0.3">
      <c r="N2293">
        <v>2003</v>
      </c>
      <c r="O2293">
        <v>187</v>
      </c>
      <c r="P2293">
        <v>1</v>
      </c>
    </row>
    <row r="2294" spans="14:16" x14ac:dyDescent="0.3">
      <c r="N2294">
        <v>2003</v>
      </c>
      <c r="O2294">
        <v>187</v>
      </c>
      <c r="P2294">
        <v>1</v>
      </c>
    </row>
    <row r="2295" spans="14:16" x14ac:dyDescent="0.3">
      <c r="N2295">
        <v>2003</v>
      </c>
      <c r="O2295">
        <v>187</v>
      </c>
      <c r="P2295">
        <v>1</v>
      </c>
    </row>
    <row r="2296" spans="14:16" x14ac:dyDescent="0.3">
      <c r="N2296">
        <v>2003</v>
      </c>
      <c r="O2296">
        <v>187</v>
      </c>
      <c r="P2296">
        <v>1</v>
      </c>
    </row>
    <row r="2297" spans="14:16" x14ac:dyDescent="0.3">
      <c r="N2297">
        <v>2003</v>
      </c>
      <c r="O2297">
        <v>173</v>
      </c>
      <c r="P2297">
        <v>1</v>
      </c>
    </row>
    <row r="2298" spans="14:16" x14ac:dyDescent="0.3">
      <c r="N2298">
        <v>2003</v>
      </c>
      <c r="O2298">
        <v>173</v>
      </c>
      <c r="P2298">
        <v>1</v>
      </c>
    </row>
    <row r="2299" spans="14:16" x14ac:dyDescent="0.3">
      <c r="N2299">
        <v>2003</v>
      </c>
      <c r="O2299">
        <v>61</v>
      </c>
      <c r="P2299">
        <v>1</v>
      </c>
    </row>
    <row r="2300" spans="14:16" x14ac:dyDescent="0.3">
      <c r="N2300">
        <v>2003</v>
      </c>
      <c r="O2300">
        <v>61</v>
      </c>
      <c r="P2300">
        <v>1</v>
      </c>
    </row>
    <row r="2301" spans="14:16" x14ac:dyDescent="0.3">
      <c r="N2301">
        <v>2003</v>
      </c>
      <c r="O2301">
        <v>199</v>
      </c>
      <c r="P2301">
        <v>1</v>
      </c>
    </row>
    <row r="2302" spans="14:16" x14ac:dyDescent="0.3">
      <c r="N2302">
        <v>2003</v>
      </c>
      <c r="O2302">
        <v>176</v>
      </c>
      <c r="P2302">
        <v>1</v>
      </c>
    </row>
    <row r="2303" spans="14:16" x14ac:dyDescent="0.3">
      <c r="N2303">
        <v>2003</v>
      </c>
      <c r="O2303">
        <v>199</v>
      </c>
      <c r="P2303">
        <v>1</v>
      </c>
    </row>
    <row r="2304" spans="14:16" x14ac:dyDescent="0.3">
      <c r="N2304">
        <v>2003</v>
      </c>
      <c r="O2304">
        <v>199</v>
      </c>
      <c r="P2304">
        <v>1</v>
      </c>
    </row>
    <row r="2305" spans="14:16" x14ac:dyDescent="0.3">
      <c r="N2305">
        <v>2003</v>
      </c>
      <c r="O2305">
        <v>188</v>
      </c>
      <c r="P2305">
        <v>1</v>
      </c>
    </row>
    <row r="2306" spans="14:16" x14ac:dyDescent="0.3">
      <c r="N2306">
        <v>2003</v>
      </c>
      <c r="O2306">
        <v>188</v>
      </c>
      <c r="P2306">
        <v>1</v>
      </c>
    </row>
    <row r="2307" spans="14:16" x14ac:dyDescent="0.3">
      <c r="N2307">
        <v>2003</v>
      </c>
      <c r="O2307">
        <v>114</v>
      </c>
      <c r="P2307">
        <v>1</v>
      </c>
    </row>
    <row r="2308" spans="14:16" x14ac:dyDescent="0.3">
      <c r="N2308">
        <v>2003</v>
      </c>
      <c r="O2308">
        <v>114</v>
      </c>
      <c r="P2308">
        <v>1</v>
      </c>
    </row>
    <row r="2309" spans="14:16" x14ac:dyDescent="0.3">
      <c r="N2309">
        <v>2003</v>
      </c>
      <c r="O2309">
        <v>114</v>
      </c>
      <c r="P2309">
        <v>1</v>
      </c>
    </row>
    <row r="2310" spans="14:16" x14ac:dyDescent="0.3">
      <c r="N2310">
        <v>2003</v>
      </c>
      <c r="O2310">
        <v>114</v>
      </c>
      <c r="P2310">
        <v>1</v>
      </c>
    </row>
    <row r="2311" spans="14:16" x14ac:dyDescent="0.3">
      <c r="N2311">
        <v>2003</v>
      </c>
      <c r="O2311">
        <v>114</v>
      </c>
      <c r="P2311">
        <v>1</v>
      </c>
    </row>
    <row r="2312" spans="14:16" x14ac:dyDescent="0.3">
      <c r="N2312">
        <v>2003</v>
      </c>
      <c r="O2312">
        <v>114</v>
      </c>
      <c r="P2312">
        <v>1</v>
      </c>
    </row>
    <row r="2313" spans="14:16" x14ac:dyDescent="0.3">
      <c r="N2313">
        <v>2003</v>
      </c>
      <c r="O2313">
        <v>61</v>
      </c>
      <c r="P2313">
        <v>1</v>
      </c>
    </row>
    <row r="2314" spans="14:16" x14ac:dyDescent="0.3">
      <c r="N2314">
        <v>2003</v>
      </c>
      <c r="O2314">
        <v>57</v>
      </c>
      <c r="P2314">
        <v>1</v>
      </c>
    </row>
    <row r="2315" spans="14:16" x14ac:dyDescent="0.3">
      <c r="N2315">
        <v>2003</v>
      </c>
      <c r="O2315">
        <v>85</v>
      </c>
      <c r="P2315">
        <v>1</v>
      </c>
    </row>
    <row r="2316" spans="14:16" x14ac:dyDescent="0.3">
      <c r="N2316">
        <v>2003</v>
      </c>
      <c r="O2316">
        <v>85</v>
      </c>
      <c r="P2316">
        <v>1</v>
      </c>
    </row>
    <row r="2317" spans="14:16" x14ac:dyDescent="0.3">
      <c r="N2317">
        <v>2003</v>
      </c>
      <c r="O2317">
        <v>85</v>
      </c>
      <c r="P2317">
        <v>1</v>
      </c>
    </row>
    <row r="2318" spans="14:16" x14ac:dyDescent="0.3">
      <c r="N2318">
        <v>2003</v>
      </c>
      <c r="O2318">
        <v>85</v>
      </c>
      <c r="P2318">
        <v>1</v>
      </c>
    </row>
    <row r="2319" spans="14:16" x14ac:dyDescent="0.3">
      <c r="N2319">
        <v>2003</v>
      </c>
      <c r="O2319">
        <v>171</v>
      </c>
      <c r="P2319">
        <v>1</v>
      </c>
    </row>
    <row r="2320" spans="14:16" x14ac:dyDescent="0.3">
      <c r="N2320">
        <v>2003</v>
      </c>
      <c r="O2320">
        <v>75</v>
      </c>
      <c r="P2320">
        <v>1</v>
      </c>
    </row>
    <row r="2321" spans="14:16" x14ac:dyDescent="0.3">
      <c r="N2321">
        <v>2003</v>
      </c>
      <c r="O2321">
        <v>75</v>
      </c>
      <c r="P2321">
        <v>1</v>
      </c>
    </row>
    <row r="2322" spans="14:16" x14ac:dyDescent="0.3">
      <c r="N2322">
        <v>2003</v>
      </c>
      <c r="O2322">
        <v>100</v>
      </c>
      <c r="P2322">
        <v>1</v>
      </c>
    </row>
    <row r="2323" spans="14:16" x14ac:dyDescent="0.3">
      <c r="N2323">
        <v>2003</v>
      </c>
      <c r="O2323">
        <v>100</v>
      </c>
      <c r="P2323">
        <v>1</v>
      </c>
    </row>
    <row r="2324" spans="14:16" x14ac:dyDescent="0.3">
      <c r="N2324">
        <v>2003</v>
      </c>
      <c r="O2324">
        <v>100</v>
      </c>
      <c r="P2324">
        <v>1</v>
      </c>
    </row>
    <row r="2325" spans="14:16" x14ac:dyDescent="0.3">
      <c r="N2325">
        <v>2003</v>
      </c>
      <c r="O2325">
        <v>100</v>
      </c>
      <c r="P2325">
        <v>1</v>
      </c>
    </row>
    <row r="2326" spans="14:16" x14ac:dyDescent="0.3">
      <c r="N2326">
        <v>2003</v>
      </c>
      <c r="O2326">
        <v>192</v>
      </c>
      <c r="P2326">
        <v>1</v>
      </c>
    </row>
    <row r="2327" spans="14:16" x14ac:dyDescent="0.3">
      <c r="N2327">
        <v>2003</v>
      </c>
      <c r="O2327">
        <v>192</v>
      </c>
      <c r="P2327">
        <v>1</v>
      </c>
    </row>
    <row r="2328" spans="14:16" x14ac:dyDescent="0.3">
      <c r="N2328">
        <v>2003</v>
      </c>
      <c r="O2328">
        <v>102</v>
      </c>
      <c r="P2328">
        <v>1</v>
      </c>
    </row>
    <row r="2329" spans="14:16" x14ac:dyDescent="0.3">
      <c r="N2329">
        <v>2003</v>
      </c>
      <c r="O2329">
        <v>61</v>
      </c>
      <c r="P2329">
        <v>1</v>
      </c>
    </row>
    <row r="2330" spans="14:16" x14ac:dyDescent="0.3">
      <c r="N2330">
        <v>2003</v>
      </c>
      <c r="O2330">
        <v>91</v>
      </c>
      <c r="P2330">
        <v>1</v>
      </c>
    </row>
    <row r="2331" spans="14:16" x14ac:dyDescent="0.3">
      <c r="N2331">
        <v>2003</v>
      </c>
      <c r="O2331">
        <v>196</v>
      </c>
      <c r="P2331">
        <v>1</v>
      </c>
    </row>
    <row r="2332" spans="14:16" x14ac:dyDescent="0.3">
      <c r="N2332">
        <v>2003</v>
      </c>
      <c r="O2332">
        <v>196</v>
      </c>
      <c r="P2332">
        <v>1</v>
      </c>
    </row>
    <row r="2333" spans="14:16" x14ac:dyDescent="0.3">
      <c r="N2333">
        <v>2003</v>
      </c>
      <c r="O2333">
        <v>196</v>
      </c>
      <c r="P2333">
        <v>1</v>
      </c>
    </row>
    <row r="2334" spans="14:16" x14ac:dyDescent="0.3">
      <c r="N2334">
        <v>2003</v>
      </c>
      <c r="O2334">
        <v>196</v>
      </c>
      <c r="P2334">
        <v>1</v>
      </c>
    </row>
    <row r="2335" spans="14:16" x14ac:dyDescent="0.3">
      <c r="N2335">
        <v>2003</v>
      </c>
      <c r="O2335">
        <v>196</v>
      </c>
      <c r="P2335">
        <v>1</v>
      </c>
    </row>
    <row r="2336" spans="14:16" x14ac:dyDescent="0.3">
      <c r="N2336">
        <v>2003</v>
      </c>
      <c r="O2336">
        <v>84</v>
      </c>
      <c r="P2336">
        <v>1</v>
      </c>
    </row>
    <row r="2337" spans="14:16" x14ac:dyDescent="0.3">
      <c r="N2337">
        <v>2003</v>
      </c>
      <c r="O2337">
        <v>50</v>
      </c>
      <c r="P2337">
        <v>1</v>
      </c>
    </row>
    <row r="2338" spans="14:16" x14ac:dyDescent="0.3">
      <c r="N2338">
        <v>2003</v>
      </c>
      <c r="O2338">
        <v>57</v>
      </c>
      <c r="P2338">
        <v>1</v>
      </c>
    </row>
    <row r="2339" spans="14:16" x14ac:dyDescent="0.3">
      <c r="N2339">
        <v>2003</v>
      </c>
      <c r="O2339">
        <v>121</v>
      </c>
      <c r="P2339">
        <v>1</v>
      </c>
    </row>
    <row r="2340" spans="14:16" x14ac:dyDescent="0.3">
      <c r="N2340">
        <v>2003</v>
      </c>
      <c r="O2340">
        <v>121</v>
      </c>
      <c r="P2340">
        <v>1</v>
      </c>
    </row>
    <row r="2341" spans="14:16" x14ac:dyDescent="0.3">
      <c r="N2341">
        <v>2003</v>
      </c>
      <c r="O2341">
        <v>61</v>
      </c>
      <c r="P2341">
        <v>1</v>
      </c>
    </row>
    <row r="2342" spans="14:16" x14ac:dyDescent="0.3">
      <c r="N2342">
        <v>2003</v>
      </c>
      <c r="O2342">
        <v>199</v>
      </c>
      <c r="P2342">
        <v>1</v>
      </c>
    </row>
    <row r="2343" spans="14:16" x14ac:dyDescent="0.3">
      <c r="N2343">
        <v>2003</v>
      </c>
      <c r="O2343">
        <v>199</v>
      </c>
      <c r="P2343">
        <v>1</v>
      </c>
    </row>
    <row r="2344" spans="14:16" x14ac:dyDescent="0.3">
      <c r="N2344">
        <v>2003</v>
      </c>
      <c r="O2344">
        <v>199</v>
      </c>
      <c r="P2344">
        <v>1</v>
      </c>
    </row>
    <row r="2345" spans="14:16" x14ac:dyDescent="0.3">
      <c r="N2345">
        <v>2003</v>
      </c>
      <c r="O2345">
        <v>199</v>
      </c>
      <c r="P2345">
        <v>1</v>
      </c>
    </row>
    <row r="2346" spans="14:16" x14ac:dyDescent="0.3">
      <c r="N2346">
        <v>2003</v>
      </c>
      <c r="O2346">
        <v>102</v>
      </c>
      <c r="P2346">
        <v>1</v>
      </c>
    </row>
    <row r="2347" spans="14:16" x14ac:dyDescent="0.3">
      <c r="N2347">
        <v>2003</v>
      </c>
      <c r="O2347">
        <v>102</v>
      </c>
      <c r="P2347">
        <v>1</v>
      </c>
    </row>
    <row r="2348" spans="14:16" x14ac:dyDescent="0.3">
      <c r="N2348">
        <v>2003</v>
      </c>
      <c r="O2348">
        <v>102</v>
      </c>
      <c r="P2348">
        <v>1</v>
      </c>
    </row>
    <row r="2349" spans="14:16" x14ac:dyDescent="0.3">
      <c r="N2349">
        <v>2003</v>
      </c>
      <c r="O2349">
        <v>102</v>
      </c>
      <c r="P2349">
        <v>1</v>
      </c>
    </row>
    <row r="2350" spans="14:16" x14ac:dyDescent="0.3">
      <c r="N2350">
        <v>2003</v>
      </c>
      <c r="O2350">
        <v>199</v>
      </c>
      <c r="P2350">
        <v>1</v>
      </c>
    </row>
    <row r="2351" spans="14:16" x14ac:dyDescent="0.3">
      <c r="N2351">
        <v>2003</v>
      </c>
      <c r="O2351">
        <v>95</v>
      </c>
      <c r="P2351">
        <v>1</v>
      </c>
    </row>
    <row r="2352" spans="14:16" x14ac:dyDescent="0.3">
      <c r="N2352">
        <v>2003</v>
      </c>
      <c r="O2352">
        <v>95</v>
      </c>
      <c r="P2352">
        <v>1</v>
      </c>
    </row>
    <row r="2353" spans="14:16" x14ac:dyDescent="0.3">
      <c r="N2353">
        <v>2003</v>
      </c>
      <c r="O2353">
        <v>95</v>
      </c>
      <c r="P2353">
        <v>1</v>
      </c>
    </row>
    <row r="2354" spans="14:16" x14ac:dyDescent="0.3">
      <c r="N2354">
        <v>2003</v>
      </c>
      <c r="O2354">
        <v>55</v>
      </c>
      <c r="P2354">
        <v>1</v>
      </c>
    </row>
    <row r="2355" spans="14:16" x14ac:dyDescent="0.3">
      <c r="N2355">
        <v>2003</v>
      </c>
      <c r="O2355">
        <v>664</v>
      </c>
      <c r="P2355">
        <v>1</v>
      </c>
    </row>
    <row r="2356" spans="14:16" x14ac:dyDescent="0.3">
      <c r="N2356">
        <v>2003</v>
      </c>
      <c r="O2356">
        <v>123</v>
      </c>
      <c r="P2356">
        <v>1</v>
      </c>
    </row>
    <row r="2357" spans="14:16" x14ac:dyDescent="0.3">
      <c r="N2357">
        <v>2003</v>
      </c>
      <c r="O2357">
        <v>100</v>
      </c>
      <c r="P2357">
        <v>1</v>
      </c>
    </row>
    <row r="2358" spans="14:16" x14ac:dyDescent="0.3">
      <c r="N2358">
        <v>2003</v>
      </c>
      <c r="O2358">
        <v>100</v>
      </c>
      <c r="P2358">
        <v>1</v>
      </c>
    </row>
    <row r="2359" spans="14:16" x14ac:dyDescent="0.3">
      <c r="N2359">
        <v>2003</v>
      </c>
      <c r="O2359">
        <v>100</v>
      </c>
      <c r="P2359">
        <v>1</v>
      </c>
    </row>
    <row r="2360" spans="14:16" x14ac:dyDescent="0.3">
      <c r="N2360">
        <v>2003</v>
      </c>
      <c r="O2360">
        <v>43.6</v>
      </c>
      <c r="P2360">
        <v>1</v>
      </c>
    </row>
    <row r="2361" spans="14:16" x14ac:dyDescent="0.3">
      <c r="N2361">
        <v>2003</v>
      </c>
      <c r="O2361">
        <v>43.6</v>
      </c>
      <c r="P2361">
        <v>1</v>
      </c>
    </row>
    <row r="2362" spans="14:16" x14ac:dyDescent="0.3">
      <c r="N2362">
        <v>2003</v>
      </c>
      <c r="O2362">
        <v>52</v>
      </c>
      <c r="P2362">
        <v>1</v>
      </c>
    </row>
    <row r="2363" spans="14:16" x14ac:dyDescent="0.3">
      <c r="N2363">
        <v>2003</v>
      </c>
      <c r="O2363">
        <v>52</v>
      </c>
      <c r="P2363">
        <v>1</v>
      </c>
    </row>
    <row r="2364" spans="14:16" x14ac:dyDescent="0.3">
      <c r="N2364">
        <v>2003</v>
      </c>
      <c r="O2364">
        <v>50</v>
      </c>
      <c r="P2364">
        <v>1</v>
      </c>
    </row>
    <row r="2365" spans="14:16" x14ac:dyDescent="0.3">
      <c r="N2365">
        <v>2003</v>
      </c>
      <c r="O2365">
        <v>21</v>
      </c>
      <c r="P2365">
        <v>1</v>
      </c>
    </row>
    <row r="2366" spans="14:16" x14ac:dyDescent="0.3">
      <c r="N2366">
        <v>2003</v>
      </c>
      <c r="O2366">
        <v>110</v>
      </c>
      <c r="P2366">
        <v>1</v>
      </c>
    </row>
    <row r="2367" spans="14:16" x14ac:dyDescent="0.3">
      <c r="N2367">
        <v>2003</v>
      </c>
      <c r="O2367">
        <v>800</v>
      </c>
      <c r="P2367">
        <v>1</v>
      </c>
    </row>
    <row r="2368" spans="14:16" x14ac:dyDescent="0.3">
      <c r="N2368">
        <v>2004</v>
      </c>
      <c r="O2368">
        <v>146</v>
      </c>
      <c r="P2368">
        <v>1</v>
      </c>
    </row>
    <row r="2369" spans="14:16" x14ac:dyDescent="0.3">
      <c r="N2369">
        <v>2004</v>
      </c>
      <c r="O2369">
        <v>146</v>
      </c>
      <c r="P2369">
        <v>1</v>
      </c>
    </row>
    <row r="2370" spans="14:16" x14ac:dyDescent="0.3">
      <c r="N2370">
        <v>2004</v>
      </c>
      <c r="O2370">
        <v>120</v>
      </c>
      <c r="P2370">
        <v>1</v>
      </c>
    </row>
    <row r="2371" spans="14:16" x14ac:dyDescent="0.3">
      <c r="N2371">
        <v>2004</v>
      </c>
      <c r="O2371">
        <v>175</v>
      </c>
      <c r="P2371">
        <v>1</v>
      </c>
    </row>
    <row r="2372" spans="14:16" x14ac:dyDescent="0.3">
      <c r="N2372">
        <v>2004</v>
      </c>
      <c r="O2372">
        <v>104</v>
      </c>
      <c r="P2372">
        <v>1</v>
      </c>
    </row>
    <row r="2373" spans="14:16" x14ac:dyDescent="0.3">
      <c r="N2373">
        <v>2004</v>
      </c>
      <c r="O2373">
        <v>170</v>
      </c>
      <c r="P2373">
        <v>1</v>
      </c>
    </row>
    <row r="2374" spans="14:16" x14ac:dyDescent="0.3">
      <c r="N2374">
        <v>2004</v>
      </c>
      <c r="O2374">
        <v>160</v>
      </c>
      <c r="P2374">
        <v>1</v>
      </c>
    </row>
    <row r="2375" spans="14:16" x14ac:dyDescent="0.3">
      <c r="N2375">
        <v>2004</v>
      </c>
      <c r="O2375">
        <v>47.3</v>
      </c>
      <c r="P2375">
        <v>1</v>
      </c>
    </row>
    <row r="2376" spans="14:16" x14ac:dyDescent="0.3">
      <c r="N2376">
        <v>2004</v>
      </c>
      <c r="O2376">
        <v>86</v>
      </c>
      <c r="P2376">
        <v>1</v>
      </c>
    </row>
    <row r="2377" spans="14:16" x14ac:dyDescent="0.3">
      <c r="N2377">
        <v>2004</v>
      </c>
      <c r="O2377">
        <v>82</v>
      </c>
      <c r="P2377">
        <v>1</v>
      </c>
    </row>
    <row r="2378" spans="14:16" x14ac:dyDescent="0.3">
      <c r="N2378">
        <v>2004</v>
      </c>
      <c r="O2378">
        <v>60</v>
      </c>
      <c r="P2378">
        <v>1</v>
      </c>
    </row>
    <row r="2379" spans="14:16" x14ac:dyDescent="0.3">
      <c r="N2379">
        <v>2004</v>
      </c>
      <c r="O2379">
        <v>60</v>
      </c>
      <c r="P2379">
        <v>1</v>
      </c>
    </row>
    <row r="2380" spans="14:16" x14ac:dyDescent="0.3">
      <c r="N2380">
        <v>2004</v>
      </c>
      <c r="O2380">
        <v>61</v>
      </c>
      <c r="P2380">
        <v>1</v>
      </c>
    </row>
    <row r="2381" spans="14:16" x14ac:dyDescent="0.3">
      <c r="N2381">
        <v>2004</v>
      </c>
      <c r="O2381">
        <v>61</v>
      </c>
      <c r="P2381">
        <v>1</v>
      </c>
    </row>
    <row r="2382" spans="14:16" x14ac:dyDescent="0.3">
      <c r="N2382">
        <v>2004</v>
      </c>
      <c r="O2382">
        <v>164</v>
      </c>
      <c r="P2382">
        <v>1</v>
      </c>
    </row>
    <row r="2383" spans="14:16" x14ac:dyDescent="0.3">
      <c r="N2383">
        <v>2004</v>
      </c>
      <c r="O2383">
        <v>163</v>
      </c>
      <c r="P2383">
        <v>1</v>
      </c>
    </row>
    <row r="2384" spans="14:16" x14ac:dyDescent="0.3">
      <c r="N2384">
        <v>2004</v>
      </c>
      <c r="O2384">
        <v>61</v>
      </c>
      <c r="P2384">
        <v>1</v>
      </c>
    </row>
    <row r="2385" spans="14:16" x14ac:dyDescent="0.3">
      <c r="N2385">
        <v>2004</v>
      </c>
      <c r="O2385">
        <v>61</v>
      </c>
      <c r="P2385">
        <v>1</v>
      </c>
    </row>
    <row r="2386" spans="14:16" x14ac:dyDescent="0.3">
      <c r="N2386">
        <v>2004</v>
      </c>
      <c r="O2386">
        <v>57</v>
      </c>
      <c r="P2386">
        <v>1</v>
      </c>
    </row>
    <row r="2387" spans="14:16" x14ac:dyDescent="0.3">
      <c r="N2387">
        <v>2004</v>
      </c>
      <c r="O2387">
        <v>61</v>
      </c>
      <c r="P2387">
        <v>1</v>
      </c>
    </row>
    <row r="2388" spans="14:16" x14ac:dyDescent="0.3">
      <c r="N2388">
        <v>2004</v>
      </c>
      <c r="O2388">
        <v>84</v>
      </c>
      <c r="P2388">
        <v>1</v>
      </c>
    </row>
    <row r="2389" spans="14:16" x14ac:dyDescent="0.3">
      <c r="N2389">
        <v>2004</v>
      </c>
      <c r="O2389">
        <v>84</v>
      </c>
      <c r="P2389">
        <v>1</v>
      </c>
    </row>
    <row r="2390" spans="14:16" x14ac:dyDescent="0.3">
      <c r="N2390">
        <v>2004</v>
      </c>
      <c r="O2390">
        <v>84</v>
      </c>
      <c r="P2390">
        <v>1</v>
      </c>
    </row>
    <row r="2391" spans="14:16" x14ac:dyDescent="0.3">
      <c r="N2391">
        <v>2004</v>
      </c>
      <c r="O2391">
        <v>57</v>
      </c>
      <c r="P2391">
        <v>1</v>
      </c>
    </row>
    <row r="2392" spans="14:16" x14ac:dyDescent="0.3">
      <c r="N2392">
        <v>2004</v>
      </c>
      <c r="O2392">
        <v>57</v>
      </c>
      <c r="P2392">
        <v>1</v>
      </c>
    </row>
    <row r="2393" spans="14:16" x14ac:dyDescent="0.3">
      <c r="N2393">
        <v>2004</v>
      </c>
      <c r="O2393">
        <v>57</v>
      </c>
      <c r="P2393">
        <v>1</v>
      </c>
    </row>
    <row r="2394" spans="14:16" x14ac:dyDescent="0.3">
      <c r="N2394">
        <v>2004</v>
      </c>
      <c r="O2394">
        <v>57</v>
      </c>
      <c r="P2394">
        <v>1</v>
      </c>
    </row>
    <row r="2395" spans="14:16" x14ac:dyDescent="0.3">
      <c r="N2395">
        <v>2004</v>
      </c>
      <c r="O2395">
        <v>171</v>
      </c>
      <c r="P2395">
        <v>1</v>
      </c>
    </row>
    <row r="2396" spans="14:16" x14ac:dyDescent="0.3">
      <c r="N2396">
        <v>2004</v>
      </c>
      <c r="O2396">
        <v>171</v>
      </c>
      <c r="P2396">
        <v>1</v>
      </c>
    </row>
    <row r="2397" spans="14:16" x14ac:dyDescent="0.3">
      <c r="N2397">
        <v>2004</v>
      </c>
      <c r="O2397">
        <v>171</v>
      </c>
      <c r="P2397">
        <v>1</v>
      </c>
    </row>
    <row r="2398" spans="14:16" x14ac:dyDescent="0.3">
      <c r="N2398">
        <v>2004</v>
      </c>
      <c r="O2398">
        <v>61</v>
      </c>
      <c r="P2398">
        <v>1</v>
      </c>
    </row>
    <row r="2399" spans="14:16" x14ac:dyDescent="0.3">
      <c r="N2399">
        <v>2004</v>
      </c>
      <c r="O2399">
        <v>89</v>
      </c>
      <c r="P2399">
        <v>1</v>
      </c>
    </row>
    <row r="2400" spans="14:16" x14ac:dyDescent="0.3">
      <c r="N2400">
        <v>2004</v>
      </c>
      <c r="O2400">
        <v>61</v>
      </c>
      <c r="P2400">
        <v>1</v>
      </c>
    </row>
    <row r="2401" spans="14:16" x14ac:dyDescent="0.3">
      <c r="N2401">
        <v>2004</v>
      </c>
      <c r="O2401">
        <v>84</v>
      </c>
      <c r="P2401">
        <v>1</v>
      </c>
    </row>
    <row r="2402" spans="14:16" x14ac:dyDescent="0.3">
      <c r="N2402">
        <v>2004</v>
      </c>
      <c r="O2402">
        <v>199</v>
      </c>
      <c r="P2402">
        <v>1</v>
      </c>
    </row>
    <row r="2403" spans="14:16" x14ac:dyDescent="0.3">
      <c r="N2403">
        <v>2004</v>
      </c>
      <c r="O2403">
        <v>199</v>
      </c>
      <c r="P2403">
        <v>1</v>
      </c>
    </row>
    <row r="2404" spans="14:16" x14ac:dyDescent="0.3">
      <c r="N2404">
        <v>2004</v>
      </c>
      <c r="O2404">
        <v>199</v>
      </c>
      <c r="P2404">
        <v>1</v>
      </c>
    </row>
    <row r="2405" spans="14:16" x14ac:dyDescent="0.3">
      <c r="N2405">
        <v>2004</v>
      </c>
      <c r="O2405">
        <v>199</v>
      </c>
      <c r="P2405">
        <v>1</v>
      </c>
    </row>
    <row r="2406" spans="14:16" x14ac:dyDescent="0.3">
      <c r="N2406">
        <v>2004</v>
      </c>
      <c r="O2406">
        <v>108</v>
      </c>
      <c r="P2406">
        <v>1</v>
      </c>
    </row>
    <row r="2407" spans="14:16" x14ac:dyDescent="0.3">
      <c r="N2407">
        <v>2004</v>
      </c>
      <c r="O2407">
        <v>70</v>
      </c>
      <c r="P2407">
        <v>1</v>
      </c>
    </row>
    <row r="2408" spans="14:16" x14ac:dyDescent="0.3">
      <c r="N2408">
        <v>2004</v>
      </c>
      <c r="O2408">
        <v>70</v>
      </c>
      <c r="P2408">
        <v>1</v>
      </c>
    </row>
    <row r="2409" spans="14:16" x14ac:dyDescent="0.3">
      <c r="N2409">
        <v>2004</v>
      </c>
      <c r="O2409">
        <v>125</v>
      </c>
      <c r="P2409">
        <v>1</v>
      </c>
    </row>
    <row r="2410" spans="14:16" x14ac:dyDescent="0.3">
      <c r="N2410">
        <v>2004</v>
      </c>
      <c r="O2410">
        <v>69</v>
      </c>
      <c r="P2410">
        <v>1</v>
      </c>
    </row>
    <row r="2411" spans="14:16" x14ac:dyDescent="0.3">
      <c r="N2411">
        <v>2004</v>
      </c>
      <c r="O2411">
        <v>72</v>
      </c>
      <c r="P2411">
        <v>1</v>
      </c>
    </row>
    <row r="2412" spans="14:16" x14ac:dyDescent="0.3">
      <c r="N2412">
        <v>2004</v>
      </c>
      <c r="O2412">
        <v>72</v>
      </c>
      <c r="P2412">
        <v>1</v>
      </c>
    </row>
    <row r="2413" spans="14:16" x14ac:dyDescent="0.3">
      <c r="N2413">
        <v>2004</v>
      </c>
      <c r="O2413">
        <v>60</v>
      </c>
      <c r="P2413">
        <v>1</v>
      </c>
    </row>
    <row r="2414" spans="14:16" x14ac:dyDescent="0.3">
      <c r="N2414">
        <v>2004</v>
      </c>
      <c r="O2414">
        <v>60</v>
      </c>
      <c r="P2414">
        <v>1</v>
      </c>
    </row>
    <row r="2415" spans="14:16" x14ac:dyDescent="0.3">
      <c r="N2415">
        <v>2004</v>
      </c>
      <c r="O2415">
        <v>60</v>
      </c>
      <c r="P2415">
        <v>1</v>
      </c>
    </row>
    <row r="2416" spans="14:16" x14ac:dyDescent="0.3">
      <c r="N2416">
        <v>2004</v>
      </c>
      <c r="O2416">
        <v>60</v>
      </c>
      <c r="P2416">
        <v>1</v>
      </c>
    </row>
    <row r="2417" spans="14:16" x14ac:dyDescent="0.3">
      <c r="N2417">
        <v>2004</v>
      </c>
      <c r="O2417">
        <v>60</v>
      </c>
      <c r="P2417">
        <v>1</v>
      </c>
    </row>
    <row r="2418" spans="14:16" x14ac:dyDescent="0.3">
      <c r="N2418">
        <v>2004</v>
      </c>
      <c r="O2418">
        <v>60</v>
      </c>
      <c r="P2418">
        <v>1</v>
      </c>
    </row>
    <row r="2419" spans="14:16" x14ac:dyDescent="0.3">
      <c r="N2419">
        <v>2004</v>
      </c>
      <c r="O2419">
        <v>60</v>
      </c>
      <c r="P2419">
        <v>1</v>
      </c>
    </row>
    <row r="2420" spans="14:16" x14ac:dyDescent="0.3">
      <c r="N2420">
        <v>2004</v>
      </c>
      <c r="O2420">
        <v>60</v>
      </c>
      <c r="P2420">
        <v>1</v>
      </c>
    </row>
    <row r="2421" spans="14:16" x14ac:dyDescent="0.3">
      <c r="N2421">
        <v>2004</v>
      </c>
      <c r="O2421">
        <v>80</v>
      </c>
      <c r="P2421">
        <v>1</v>
      </c>
    </row>
    <row r="2422" spans="14:16" x14ac:dyDescent="0.3">
      <c r="N2422">
        <v>2004</v>
      </c>
      <c r="O2422">
        <v>30.7</v>
      </c>
      <c r="P2422">
        <v>1</v>
      </c>
    </row>
    <row r="2423" spans="14:16" x14ac:dyDescent="0.3">
      <c r="N2423">
        <v>2004</v>
      </c>
      <c r="O2423">
        <v>49</v>
      </c>
      <c r="P2423">
        <v>1</v>
      </c>
    </row>
    <row r="2424" spans="14:16" x14ac:dyDescent="0.3">
      <c r="N2424">
        <v>2004</v>
      </c>
      <c r="O2424">
        <v>49</v>
      </c>
      <c r="P2424">
        <v>1</v>
      </c>
    </row>
    <row r="2425" spans="14:16" x14ac:dyDescent="0.3">
      <c r="N2425">
        <v>2004</v>
      </c>
      <c r="O2425">
        <v>49</v>
      </c>
      <c r="P2425">
        <v>1</v>
      </c>
    </row>
    <row r="2426" spans="14:16" x14ac:dyDescent="0.3">
      <c r="N2426">
        <v>2004</v>
      </c>
      <c r="O2426">
        <v>52</v>
      </c>
      <c r="P2426">
        <v>1</v>
      </c>
    </row>
    <row r="2427" spans="14:16" x14ac:dyDescent="0.3">
      <c r="N2427">
        <v>2004</v>
      </c>
      <c r="O2427">
        <v>52</v>
      </c>
      <c r="P2427">
        <v>1</v>
      </c>
    </row>
    <row r="2428" spans="14:16" x14ac:dyDescent="0.3">
      <c r="N2428">
        <v>2004</v>
      </c>
      <c r="O2428">
        <v>44</v>
      </c>
      <c r="P2428">
        <v>1</v>
      </c>
    </row>
    <row r="2429" spans="14:16" x14ac:dyDescent="0.3">
      <c r="N2429">
        <v>2004</v>
      </c>
      <c r="O2429">
        <v>30</v>
      </c>
      <c r="P2429">
        <v>1</v>
      </c>
    </row>
    <row r="2430" spans="14:16" x14ac:dyDescent="0.3">
      <c r="N2430">
        <v>2004</v>
      </c>
      <c r="O2430">
        <v>51</v>
      </c>
      <c r="P2430">
        <v>1</v>
      </c>
    </row>
    <row r="2431" spans="14:16" x14ac:dyDescent="0.3">
      <c r="N2431">
        <v>2005</v>
      </c>
      <c r="O2431">
        <v>115</v>
      </c>
      <c r="P2431">
        <v>1</v>
      </c>
    </row>
    <row r="2432" spans="14:16" x14ac:dyDescent="0.3">
      <c r="N2432">
        <v>2005</v>
      </c>
      <c r="O2432">
        <v>115</v>
      </c>
      <c r="P2432">
        <v>1</v>
      </c>
    </row>
    <row r="2433" spans="14:16" x14ac:dyDescent="0.3">
      <c r="N2433">
        <v>2005</v>
      </c>
      <c r="O2433">
        <v>115</v>
      </c>
      <c r="P2433">
        <v>1</v>
      </c>
    </row>
    <row r="2434" spans="14:16" x14ac:dyDescent="0.3">
      <c r="N2434">
        <v>2005</v>
      </c>
      <c r="O2434">
        <v>156</v>
      </c>
      <c r="P2434">
        <v>1</v>
      </c>
    </row>
    <row r="2435" spans="14:16" x14ac:dyDescent="0.3">
      <c r="N2435">
        <v>2005</v>
      </c>
      <c r="O2435">
        <v>156</v>
      </c>
      <c r="P2435">
        <v>1</v>
      </c>
    </row>
    <row r="2436" spans="14:16" x14ac:dyDescent="0.3">
      <c r="N2436">
        <v>2005</v>
      </c>
      <c r="O2436">
        <v>120</v>
      </c>
      <c r="P2436">
        <v>1</v>
      </c>
    </row>
    <row r="2437" spans="14:16" x14ac:dyDescent="0.3">
      <c r="N2437">
        <v>2005</v>
      </c>
      <c r="O2437">
        <v>120</v>
      </c>
      <c r="P2437">
        <v>1</v>
      </c>
    </row>
    <row r="2438" spans="14:16" x14ac:dyDescent="0.3">
      <c r="N2438">
        <v>2005</v>
      </c>
      <c r="O2438">
        <v>127</v>
      </c>
      <c r="P2438">
        <v>1</v>
      </c>
    </row>
    <row r="2439" spans="14:16" x14ac:dyDescent="0.3">
      <c r="N2439">
        <v>2005</v>
      </c>
      <c r="O2439">
        <v>127</v>
      </c>
      <c r="P2439">
        <v>1</v>
      </c>
    </row>
    <row r="2440" spans="14:16" x14ac:dyDescent="0.3">
      <c r="N2440">
        <v>2005</v>
      </c>
      <c r="O2440">
        <v>128</v>
      </c>
      <c r="P2440">
        <v>1</v>
      </c>
    </row>
    <row r="2441" spans="14:16" x14ac:dyDescent="0.3">
      <c r="N2441">
        <v>2005</v>
      </c>
      <c r="O2441">
        <v>166</v>
      </c>
      <c r="P2441">
        <v>1</v>
      </c>
    </row>
    <row r="2442" spans="14:16" x14ac:dyDescent="0.3">
      <c r="N2442">
        <v>2005</v>
      </c>
      <c r="O2442">
        <v>61</v>
      </c>
      <c r="P2442">
        <v>1</v>
      </c>
    </row>
    <row r="2443" spans="14:16" x14ac:dyDescent="0.3">
      <c r="N2443">
        <v>2005</v>
      </c>
      <c r="O2443">
        <v>61</v>
      </c>
      <c r="P2443">
        <v>1</v>
      </c>
    </row>
    <row r="2444" spans="14:16" x14ac:dyDescent="0.3">
      <c r="N2444">
        <v>2005</v>
      </c>
      <c r="O2444">
        <v>173</v>
      </c>
      <c r="P2444">
        <v>1</v>
      </c>
    </row>
    <row r="2445" spans="14:16" x14ac:dyDescent="0.3">
      <c r="N2445">
        <v>2005</v>
      </c>
      <c r="O2445">
        <v>117</v>
      </c>
      <c r="P2445">
        <v>1</v>
      </c>
    </row>
    <row r="2446" spans="14:16" x14ac:dyDescent="0.3">
      <c r="N2446">
        <v>2005</v>
      </c>
      <c r="O2446">
        <v>166</v>
      </c>
      <c r="P2446">
        <v>1</v>
      </c>
    </row>
    <row r="2447" spans="14:16" x14ac:dyDescent="0.3">
      <c r="N2447">
        <v>2005</v>
      </c>
      <c r="O2447">
        <v>166</v>
      </c>
      <c r="P2447">
        <v>1</v>
      </c>
    </row>
    <row r="2448" spans="14:16" x14ac:dyDescent="0.3">
      <c r="N2448">
        <v>2005</v>
      </c>
      <c r="O2448">
        <v>180</v>
      </c>
      <c r="P2448">
        <v>1</v>
      </c>
    </row>
    <row r="2449" spans="14:16" x14ac:dyDescent="0.3">
      <c r="N2449">
        <v>2005</v>
      </c>
      <c r="O2449">
        <v>180</v>
      </c>
      <c r="P2449">
        <v>1</v>
      </c>
    </row>
    <row r="2450" spans="14:16" x14ac:dyDescent="0.3">
      <c r="N2450">
        <v>2005</v>
      </c>
      <c r="O2450">
        <v>163</v>
      </c>
      <c r="P2450">
        <v>1</v>
      </c>
    </row>
    <row r="2451" spans="14:16" x14ac:dyDescent="0.3">
      <c r="N2451">
        <v>2005</v>
      </c>
      <c r="O2451">
        <v>163</v>
      </c>
      <c r="P2451">
        <v>1</v>
      </c>
    </row>
    <row r="2452" spans="14:16" x14ac:dyDescent="0.3">
      <c r="N2452">
        <v>2005</v>
      </c>
      <c r="O2452">
        <v>98</v>
      </c>
      <c r="P2452">
        <v>1</v>
      </c>
    </row>
    <row r="2453" spans="14:16" x14ac:dyDescent="0.3">
      <c r="N2453">
        <v>2005</v>
      </c>
      <c r="O2453">
        <v>98</v>
      </c>
      <c r="P2453">
        <v>1</v>
      </c>
    </row>
    <row r="2454" spans="14:16" x14ac:dyDescent="0.3">
      <c r="N2454">
        <v>2005</v>
      </c>
      <c r="O2454">
        <v>67</v>
      </c>
      <c r="P2454">
        <v>1</v>
      </c>
    </row>
    <row r="2455" spans="14:16" x14ac:dyDescent="0.3">
      <c r="N2455">
        <v>2005</v>
      </c>
      <c r="O2455">
        <v>67</v>
      </c>
      <c r="P2455">
        <v>1</v>
      </c>
    </row>
    <row r="2456" spans="14:16" x14ac:dyDescent="0.3">
      <c r="N2456">
        <v>2005</v>
      </c>
      <c r="O2456">
        <v>67</v>
      </c>
      <c r="P2456">
        <v>1</v>
      </c>
    </row>
    <row r="2457" spans="14:16" x14ac:dyDescent="0.3">
      <c r="N2457">
        <v>2005</v>
      </c>
      <c r="O2457">
        <v>67</v>
      </c>
      <c r="P2457">
        <v>1</v>
      </c>
    </row>
    <row r="2458" spans="14:16" x14ac:dyDescent="0.3">
      <c r="N2458">
        <v>2005</v>
      </c>
      <c r="O2458">
        <v>67</v>
      </c>
      <c r="P2458">
        <v>1</v>
      </c>
    </row>
    <row r="2459" spans="14:16" x14ac:dyDescent="0.3">
      <c r="N2459">
        <v>2005</v>
      </c>
      <c r="O2459">
        <v>67</v>
      </c>
      <c r="P2459">
        <v>1</v>
      </c>
    </row>
    <row r="2460" spans="14:16" x14ac:dyDescent="0.3">
      <c r="N2460">
        <v>2005</v>
      </c>
      <c r="O2460">
        <v>61</v>
      </c>
      <c r="P2460">
        <v>1</v>
      </c>
    </row>
    <row r="2461" spans="14:16" x14ac:dyDescent="0.3">
      <c r="N2461">
        <v>2005</v>
      </c>
      <c r="O2461">
        <v>61</v>
      </c>
      <c r="P2461">
        <v>1</v>
      </c>
    </row>
    <row r="2462" spans="14:16" x14ac:dyDescent="0.3">
      <c r="N2462">
        <v>2005</v>
      </c>
      <c r="O2462">
        <v>53</v>
      </c>
      <c r="P2462">
        <v>1</v>
      </c>
    </row>
    <row r="2463" spans="14:16" x14ac:dyDescent="0.3">
      <c r="N2463">
        <v>2005</v>
      </c>
      <c r="O2463">
        <v>173</v>
      </c>
      <c r="P2463">
        <v>1</v>
      </c>
    </row>
    <row r="2464" spans="14:16" x14ac:dyDescent="0.3">
      <c r="N2464">
        <v>2005</v>
      </c>
      <c r="O2464">
        <v>173</v>
      </c>
      <c r="P2464">
        <v>1</v>
      </c>
    </row>
    <row r="2465" spans="14:16" x14ac:dyDescent="0.3">
      <c r="N2465">
        <v>2005</v>
      </c>
      <c r="O2465">
        <v>84</v>
      </c>
      <c r="P2465">
        <v>1</v>
      </c>
    </row>
    <row r="2466" spans="14:16" x14ac:dyDescent="0.3">
      <c r="N2466">
        <v>2005</v>
      </c>
      <c r="O2466">
        <v>117</v>
      </c>
      <c r="P2466">
        <v>1</v>
      </c>
    </row>
    <row r="2467" spans="14:16" x14ac:dyDescent="0.3">
      <c r="N2467">
        <v>2005</v>
      </c>
      <c r="O2467">
        <v>117</v>
      </c>
      <c r="P2467">
        <v>1</v>
      </c>
    </row>
    <row r="2468" spans="14:16" x14ac:dyDescent="0.3">
      <c r="N2468">
        <v>2005</v>
      </c>
      <c r="O2468">
        <v>117</v>
      </c>
      <c r="P2468">
        <v>1</v>
      </c>
    </row>
    <row r="2469" spans="14:16" x14ac:dyDescent="0.3">
      <c r="N2469">
        <v>2005</v>
      </c>
      <c r="O2469">
        <v>50</v>
      </c>
      <c r="P2469">
        <v>1</v>
      </c>
    </row>
    <row r="2470" spans="14:16" x14ac:dyDescent="0.3">
      <c r="N2470">
        <v>2005</v>
      </c>
      <c r="O2470">
        <v>50</v>
      </c>
      <c r="P2470">
        <v>1</v>
      </c>
    </row>
    <row r="2471" spans="14:16" x14ac:dyDescent="0.3">
      <c r="N2471">
        <v>2005</v>
      </c>
      <c r="O2471">
        <v>200</v>
      </c>
      <c r="P2471">
        <v>1</v>
      </c>
    </row>
    <row r="2472" spans="14:16" x14ac:dyDescent="0.3">
      <c r="N2472">
        <v>2005</v>
      </c>
      <c r="O2472">
        <v>200</v>
      </c>
      <c r="P2472">
        <v>1</v>
      </c>
    </row>
    <row r="2473" spans="14:16" x14ac:dyDescent="0.3">
      <c r="N2473">
        <v>2005</v>
      </c>
      <c r="O2473">
        <v>125</v>
      </c>
      <c r="P2473">
        <v>1</v>
      </c>
    </row>
    <row r="2474" spans="14:16" x14ac:dyDescent="0.3">
      <c r="N2474">
        <v>2005</v>
      </c>
      <c r="O2474">
        <v>105</v>
      </c>
      <c r="P2474">
        <v>1</v>
      </c>
    </row>
    <row r="2475" spans="14:16" x14ac:dyDescent="0.3">
      <c r="N2475">
        <v>2005</v>
      </c>
      <c r="O2475">
        <v>67</v>
      </c>
      <c r="P2475">
        <v>1</v>
      </c>
    </row>
    <row r="2476" spans="14:16" x14ac:dyDescent="0.3">
      <c r="N2476">
        <v>2005</v>
      </c>
      <c r="O2476">
        <v>260</v>
      </c>
      <c r="P2476">
        <v>1</v>
      </c>
    </row>
    <row r="2477" spans="14:16" x14ac:dyDescent="0.3">
      <c r="N2477">
        <v>2005</v>
      </c>
      <c r="O2477">
        <v>214</v>
      </c>
      <c r="P2477">
        <v>1</v>
      </c>
    </row>
    <row r="2478" spans="14:16" x14ac:dyDescent="0.3">
      <c r="N2478">
        <v>2005</v>
      </c>
      <c r="O2478">
        <v>214</v>
      </c>
      <c r="P2478">
        <v>1</v>
      </c>
    </row>
    <row r="2479" spans="14:16" x14ac:dyDescent="0.3">
      <c r="N2479">
        <v>2005</v>
      </c>
      <c r="O2479">
        <v>280</v>
      </c>
      <c r="P2479">
        <v>1</v>
      </c>
    </row>
    <row r="2480" spans="14:16" x14ac:dyDescent="0.3">
      <c r="N2480">
        <v>2005</v>
      </c>
      <c r="O2480">
        <v>70</v>
      </c>
      <c r="P2480">
        <v>1</v>
      </c>
    </row>
    <row r="2481" spans="14:16" x14ac:dyDescent="0.3">
      <c r="N2481">
        <v>2005</v>
      </c>
      <c r="O2481">
        <v>149</v>
      </c>
      <c r="P2481">
        <v>1</v>
      </c>
    </row>
    <row r="2482" spans="14:16" x14ac:dyDescent="0.3">
      <c r="N2482">
        <v>2005</v>
      </c>
      <c r="O2482">
        <v>149</v>
      </c>
      <c r="P2482">
        <v>1</v>
      </c>
    </row>
    <row r="2483" spans="14:16" x14ac:dyDescent="0.3">
      <c r="N2483">
        <v>2005</v>
      </c>
      <c r="O2483">
        <v>73</v>
      </c>
      <c r="P2483">
        <v>1</v>
      </c>
    </row>
    <row r="2484" spans="14:16" x14ac:dyDescent="0.3">
      <c r="N2484">
        <v>2005</v>
      </c>
      <c r="O2484">
        <v>73</v>
      </c>
      <c r="P2484">
        <v>1</v>
      </c>
    </row>
    <row r="2485" spans="14:16" x14ac:dyDescent="0.3">
      <c r="N2485">
        <v>2005</v>
      </c>
      <c r="O2485">
        <v>60</v>
      </c>
      <c r="P2485">
        <v>1</v>
      </c>
    </row>
    <row r="2486" spans="14:16" x14ac:dyDescent="0.3">
      <c r="N2486">
        <v>2005</v>
      </c>
      <c r="O2486">
        <v>60</v>
      </c>
      <c r="P2486">
        <v>1</v>
      </c>
    </row>
    <row r="2487" spans="14:16" x14ac:dyDescent="0.3">
      <c r="N2487">
        <v>2005</v>
      </c>
      <c r="O2487">
        <v>60</v>
      </c>
      <c r="P2487">
        <v>1</v>
      </c>
    </row>
    <row r="2488" spans="14:16" x14ac:dyDescent="0.3">
      <c r="N2488">
        <v>2005</v>
      </c>
      <c r="O2488">
        <v>60</v>
      </c>
      <c r="P2488">
        <v>1</v>
      </c>
    </row>
    <row r="2489" spans="14:16" x14ac:dyDescent="0.3">
      <c r="N2489">
        <v>2005</v>
      </c>
      <c r="O2489">
        <v>60</v>
      </c>
      <c r="P2489">
        <v>1</v>
      </c>
    </row>
    <row r="2490" spans="14:16" x14ac:dyDescent="0.3">
      <c r="N2490">
        <v>2005</v>
      </c>
      <c r="O2490">
        <v>60</v>
      </c>
      <c r="P2490">
        <v>1</v>
      </c>
    </row>
    <row r="2491" spans="14:16" x14ac:dyDescent="0.3">
      <c r="N2491">
        <v>2005</v>
      </c>
      <c r="O2491">
        <v>60</v>
      </c>
      <c r="P2491">
        <v>1</v>
      </c>
    </row>
    <row r="2492" spans="14:16" x14ac:dyDescent="0.3">
      <c r="N2492">
        <v>2005</v>
      </c>
      <c r="O2492">
        <v>60</v>
      </c>
      <c r="P2492">
        <v>1</v>
      </c>
    </row>
    <row r="2493" spans="14:16" x14ac:dyDescent="0.3">
      <c r="N2493">
        <v>2005</v>
      </c>
      <c r="O2493">
        <v>125</v>
      </c>
      <c r="P2493">
        <v>1</v>
      </c>
    </row>
    <row r="2494" spans="14:16" x14ac:dyDescent="0.3">
      <c r="N2494">
        <v>2005</v>
      </c>
      <c r="O2494">
        <v>125</v>
      </c>
      <c r="P2494">
        <v>1</v>
      </c>
    </row>
    <row r="2495" spans="14:16" x14ac:dyDescent="0.3">
      <c r="N2495">
        <v>2005</v>
      </c>
      <c r="O2495">
        <v>85</v>
      </c>
      <c r="P2495">
        <v>1</v>
      </c>
    </row>
    <row r="2496" spans="14:16" x14ac:dyDescent="0.3">
      <c r="N2496">
        <v>2005</v>
      </c>
      <c r="O2496">
        <v>85</v>
      </c>
      <c r="P2496">
        <v>1</v>
      </c>
    </row>
    <row r="2497" spans="14:16" x14ac:dyDescent="0.3">
      <c r="N2497">
        <v>2005</v>
      </c>
      <c r="O2497">
        <v>60</v>
      </c>
      <c r="P2497">
        <v>1</v>
      </c>
    </row>
    <row r="2498" spans="14:16" x14ac:dyDescent="0.3">
      <c r="N2498">
        <v>2005</v>
      </c>
      <c r="O2498">
        <v>60</v>
      </c>
      <c r="P2498">
        <v>1</v>
      </c>
    </row>
    <row r="2499" spans="14:16" x14ac:dyDescent="0.3">
      <c r="N2499">
        <v>2005</v>
      </c>
      <c r="O2499">
        <v>77</v>
      </c>
      <c r="P2499">
        <v>1</v>
      </c>
    </row>
    <row r="2500" spans="14:16" x14ac:dyDescent="0.3">
      <c r="N2500">
        <v>2005</v>
      </c>
      <c r="O2500">
        <v>800</v>
      </c>
      <c r="P2500">
        <v>1</v>
      </c>
    </row>
    <row r="2501" spans="14:16" x14ac:dyDescent="0.3">
      <c r="N2501">
        <v>2005</v>
      </c>
      <c r="O2501">
        <v>25</v>
      </c>
      <c r="P2501">
        <v>1</v>
      </c>
    </row>
    <row r="2502" spans="14:16" x14ac:dyDescent="0.3">
      <c r="N2502">
        <v>2005</v>
      </c>
      <c r="O2502">
        <v>44.5</v>
      </c>
      <c r="P2502">
        <v>1</v>
      </c>
    </row>
    <row r="2503" spans="14:16" x14ac:dyDescent="0.3">
      <c r="N2503">
        <v>2005</v>
      </c>
      <c r="O2503">
        <v>22</v>
      </c>
      <c r="P2503">
        <v>1</v>
      </c>
    </row>
    <row r="2504" spans="14:16" x14ac:dyDescent="0.3">
      <c r="N2504">
        <v>2005</v>
      </c>
      <c r="O2504">
        <v>85</v>
      </c>
      <c r="P2504">
        <v>1</v>
      </c>
    </row>
    <row r="2505" spans="14:16" x14ac:dyDescent="0.3">
      <c r="N2505">
        <v>2005</v>
      </c>
      <c r="O2505">
        <v>85</v>
      </c>
      <c r="P2505">
        <v>1</v>
      </c>
    </row>
    <row r="2506" spans="14:16" x14ac:dyDescent="0.3">
      <c r="N2506">
        <v>2005</v>
      </c>
      <c r="O2506">
        <v>38</v>
      </c>
      <c r="P2506">
        <v>1</v>
      </c>
    </row>
    <row r="2507" spans="14:16" x14ac:dyDescent="0.3">
      <c r="N2507">
        <v>2005</v>
      </c>
      <c r="O2507">
        <v>60</v>
      </c>
      <c r="P2507">
        <v>1</v>
      </c>
    </row>
    <row r="2508" spans="14:16" x14ac:dyDescent="0.3">
      <c r="N2508">
        <v>2005</v>
      </c>
      <c r="O2508">
        <v>44</v>
      </c>
      <c r="P2508">
        <v>1</v>
      </c>
    </row>
    <row r="2509" spans="14:16" x14ac:dyDescent="0.3">
      <c r="N2509">
        <v>2005</v>
      </c>
      <c r="O2509">
        <v>155</v>
      </c>
      <c r="P2509">
        <v>1</v>
      </c>
    </row>
    <row r="2510" spans="14:16" x14ac:dyDescent="0.3">
      <c r="N2510">
        <v>2005</v>
      </c>
      <c r="O2510">
        <v>155</v>
      </c>
      <c r="P2510">
        <v>1</v>
      </c>
    </row>
    <row r="2511" spans="14:16" x14ac:dyDescent="0.3">
      <c r="N2511">
        <v>2006</v>
      </c>
      <c r="O2511">
        <v>156</v>
      </c>
      <c r="P2511">
        <v>1</v>
      </c>
    </row>
    <row r="2512" spans="14:16" x14ac:dyDescent="0.3">
      <c r="N2512">
        <v>2006</v>
      </c>
      <c r="O2512">
        <v>156</v>
      </c>
      <c r="P2512">
        <v>1</v>
      </c>
    </row>
    <row r="2513" spans="14:16" x14ac:dyDescent="0.3">
      <c r="N2513">
        <v>2006</v>
      </c>
      <c r="O2513">
        <v>78</v>
      </c>
      <c r="P2513">
        <v>1</v>
      </c>
    </row>
    <row r="2514" spans="14:16" x14ac:dyDescent="0.3">
      <c r="N2514">
        <v>2006</v>
      </c>
      <c r="O2514">
        <v>108</v>
      </c>
      <c r="P2514">
        <v>1</v>
      </c>
    </row>
    <row r="2515" spans="14:16" x14ac:dyDescent="0.3">
      <c r="N2515">
        <v>2006</v>
      </c>
      <c r="O2515">
        <v>50</v>
      </c>
      <c r="P2515">
        <v>1</v>
      </c>
    </row>
    <row r="2516" spans="14:16" x14ac:dyDescent="0.3">
      <c r="N2516">
        <v>2006</v>
      </c>
      <c r="O2516">
        <v>50</v>
      </c>
      <c r="P2516">
        <v>1</v>
      </c>
    </row>
    <row r="2517" spans="14:16" x14ac:dyDescent="0.3">
      <c r="N2517">
        <v>2006</v>
      </c>
      <c r="O2517">
        <v>85</v>
      </c>
      <c r="P2517">
        <v>1</v>
      </c>
    </row>
    <row r="2518" spans="14:16" x14ac:dyDescent="0.3">
      <c r="N2518">
        <v>2006</v>
      </c>
      <c r="O2518">
        <v>62</v>
      </c>
      <c r="P2518">
        <v>1</v>
      </c>
    </row>
    <row r="2519" spans="14:16" x14ac:dyDescent="0.3">
      <c r="N2519">
        <v>2006</v>
      </c>
      <c r="O2519">
        <v>62</v>
      </c>
      <c r="P2519">
        <v>1</v>
      </c>
    </row>
    <row r="2520" spans="14:16" x14ac:dyDescent="0.3">
      <c r="N2520">
        <v>2006</v>
      </c>
      <c r="O2520">
        <v>62</v>
      </c>
      <c r="P2520">
        <v>1</v>
      </c>
    </row>
    <row r="2521" spans="14:16" x14ac:dyDescent="0.3">
      <c r="N2521">
        <v>2006</v>
      </c>
      <c r="O2521">
        <v>62</v>
      </c>
      <c r="P2521">
        <v>1</v>
      </c>
    </row>
    <row r="2522" spans="14:16" x14ac:dyDescent="0.3">
      <c r="N2522">
        <v>2006</v>
      </c>
      <c r="O2522">
        <v>62</v>
      </c>
      <c r="P2522">
        <v>1</v>
      </c>
    </row>
    <row r="2523" spans="14:16" x14ac:dyDescent="0.3">
      <c r="N2523">
        <v>2006</v>
      </c>
      <c r="O2523">
        <v>84</v>
      </c>
      <c r="P2523">
        <v>1</v>
      </c>
    </row>
    <row r="2524" spans="14:16" x14ac:dyDescent="0.3">
      <c r="N2524">
        <v>2006</v>
      </c>
      <c r="O2524">
        <v>153</v>
      </c>
      <c r="P2524">
        <v>1</v>
      </c>
    </row>
    <row r="2525" spans="14:16" x14ac:dyDescent="0.3">
      <c r="N2525">
        <v>2006</v>
      </c>
      <c r="O2525">
        <v>94</v>
      </c>
      <c r="P2525">
        <v>1</v>
      </c>
    </row>
    <row r="2526" spans="14:16" x14ac:dyDescent="0.3">
      <c r="N2526">
        <v>2006</v>
      </c>
      <c r="O2526">
        <v>61</v>
      </c>
      <c r="P2526">
        <v>1</v>
      </c>
    </row>
    <row r="2527" spans="14:16" x14ac:dyDescent="0.3">
      <c r="N2527">
        <v>2006</v>
      </c>
      <c r="O2527">
        <v>61</v>
      </c>
      <c r="P2527">
        <v>1</v>
      </c>
    </row>
    <row r="2528" spans="14:16" x14ac:dyDescent="0.3">
      <c r="N2528">
        <v>2006</v>
      </c>
      <c r="O2528">
        <v>50</v>
      </c>
      <c r="P2528">
        <v>1</v>
      </c>
    </row>
    <row r="2529" spans="14:16" x14ac:dyDescent="0.3">
      <c r="N2529">
        <v>2006</v>
      </c>
      <c r="O2529">
        <v>50</v>
      </c>
      <c r="P2529">
        <v>1</v>
      </c>
    </row>
    <row r="2530" spans="14:16" x14ac:dyDescent="0.3">
      <c r="N2530">
        <v>2006</v>
      </c>
      <c r="O2530">
        <v>54</v>
      </c>
      <c r="P2530">
        <v>1</v>
      </c>
    </row>
    <row r="2531" spans="14:16" x14ac:dyDescent="0.3">
      <c r="N2531">
        <v>2006</v>
      </c>
      <c r="O2531">
        <v>50</v>
      </c>
      <c r="P2531">
        <v>1</v>
      </c>
    </row>
    <row r="2532" spans="14:16" x14ac:dyDescent="0.3">
      <c r="N2532">
        <v>2006</v>
      </c>
      <c r="O2532">
        <v>50</v>
      </c>
      <c r="P2532">
        <v>1</v>
      </c>
    </row>
    <row r="2533" spans="14:16" x14ac:dyDescent="0.3">
      <c r="N2533">
        <v>2006</v>
      </c>
      <c r="O2533">
        <v>50</v>
      </c>
      <c r="P2533">
        <v>1</v>
      </c>
    </row>
    <row r="2534" spans="14:16" x14ac:dyDescent="0.3">
      <c r="N2534">
        <v>2006</v>
      </c>
      <c r="O2534">
        <v>50</v>
      </c>
      <c r="P2534">
        <v>1</v>
      </c>
    </row>
    <row r="2535" spans="14:16" x14ac:dyDescent="0.3">
      <c r="N2535">
        <v>2006</v>
      </c>
      <c r="O2535">
        <v>50</v>
      </c>
      <c r="P2535">
        <v>1</v>
      </c>
    </row>
    <row r="2536" spans="14:16" x14ac:dyDescent="0.3">
      <c r="N2536">
        <v>2006</v>
      </c>
      <c r="O2536">
        <v>50</v>
      </c>
      <c r="P2536">
        <v>1</v>
      </c>
    </row>
    <row r="2537" spans="14:16" x14ac:dyDescent="0.3">
      <c r="N2537">
        <v>2006</v>
      </c>
      <c r="O2537">
        <v>150</v>
      </c>
      <c r="P2537">
        <v>1</v>
      </c>
    </row>
    <row r="2538" spans="14:16" x14ac:dyDescent="0.3">
      <c r="N2538">
        <v>2006</v>
      </c>
      <c r="O2538">
        <v>150</v>
      </c>
      <c r="P2538">
        <v>1</v>
      </c>
    </row>
    <row r="2539" spans="14:16" x14ac:dyDescent="0.3">
      <c r="N2539">
        <v>2006</v>
      </c>
      <c r="O2539">
        <v>55</v>
      </c>
      <c r="P2539">
        <v>1</v>
      </c>
    </row>
    <row r="2540" spans="14:16" x14ac:dyDescent="0.3">
      <c r="N2540">
        <v>2006</v>
      </c>
      <c r="O2540">
        <v>55</v>
      </c>
      <c r="P2540">
        <v>1</v>
      </c>
    </row>
    <row r="2541" spans="14:16" x14ac:dyDescent="0.3">
      <c r="N2541">
        <v>2006</v>
      </c>
      <c r="O2541">
        <v>125</v>
      </c>
      <c r="P2541">
        <v>1</v>
      </c>
    </row>
    <row r="2542" spans="14:16" x14ac:dyDescent="0.3">
      <c r="N2542">
        <v>2006</v>
      </c>
      <c r="O2542">
        <v>125</v>
      </c>
      <c r="P2542">
        <v>1</v>
      </c>
    </row>
    <row r="2543" spans="14:16" x14ac:dyDescent="0.3">
      <c r="N2543">
        <v>2006</v>
      </c>
      <c r="O2543">
        <v>60</v>
      </c>
      <c r="P2543">
        <v>1</v>
      </c>
    </row>
    <row r="2544" spans="14:16" x14ac:dyDescent="0.3">
      <c r="N2544">
        <v>2006</v>
      </c>
      <c r="O2544">
        <v>60</v>
      </c>
      <c r="P2544">
        <v>1</v>
      </c>
    </row>
    <row r="2545" spans="14:16" x14ac:dyDescent="0.3">
      <c r="N2545">
        <v>2006</v>
      </c>
      <c r="O2545">
        <v>70</v>
      </c>
      <c r="P2545">
        <v>1</v>
      </c>
    </row>
    <row r="2546" spans="14:16" x14ac:dyDescent="0.3">
      <c r="N2546">
        <v>2006</v>
      </c>
      <c r="O2546">
        <v>73</v>
      </c>
      <c r="P2546">
        <v>1</v>
      </c>
    </row>
    <row r="2547" spans="14:16" x14ac:dyDescent="0.3">
      <c r="N2547">
        <v>2006</v>
      </c>
      <c r="O2547">
        <v>155</v>
      </c>
      <c r="P2547">
        <v>1</v>
      </c>
    </row>
    <row r="2548" spans="14:16" x14ac:dyDescent="0.3">
      <c r="N2548">
        <v>2006</v>
      </c>
      <c r="O2548">
        <v>155</v>
      </c>
      <c r="P2548">
        <v>1</v>
      </c>
    </row>
    <row r="2549" spans="14:16" x14ac:dyDescent="0.3">
      <c r="N2549">
        <v>2006</v>
      </c>
      <c r="O2549">
        <v>52</v>
      </c>
      <c r="P2549">
        <v>1</v>
      </c>
    </row>
    <row r="2550" spans="14:16" x14ac:dyDescent="0.3">
      <c r="N2550">
        <v>2006</v>
      </c>
      <c r="O2550">
        <v>76.5</v>
      </c>
      <c r="P2550">
        <v>1</v>
      </c>
    </row>
    <row r="2551" spans="14:16" x14ac:dyDescent="0.3">
      <c r="N2551">
        <v>2006</v>
      </c>
      <c r="O2551">
        <v>76.5</v>
      </c>
      <c r="P2551">
        <v>1</v>
      </c>
    </row>
    <row r="2552" spans="14:16" x14ac:dyDescent="0.3">
      <c r="N2552">
        <v>2006</v>
      </c>
      <c r="O2552">
        <v>155</v>
      </c>
      <c r="P2552">
        <v>1</v>
      </c>
    </row>
    <row r="2553" spans="14:16" x14ac:dyDescent="0.3">
      <c r="N2553">
        <v>2006</v>
      </c>
      <c r="O2553">
        <v>155</v>
      </c>
      <c r="P2553">
        <v>1</v>
      </c>
    </row>
    <row r="2554" spans="14:16" x14ac:dyDescent="0.3">
      <c r="N2554">
        <v>2006</v>
      </c>
      <c r="O2554">
        <v>155</v>
      </c>
      <c r="P2554">
        <v>1</v>
      </c>
    </row>
    <row r="2555" spans="14:16" x14ac:dyDescent="0.3">
      <c r="N2555">
        <v>2006</v>
      </c>
      <c r="O2555">
        <v>155</v>
      </c>
      <c r="P2555">
        <v>1</v>
      </c>
    </row>
    <row r="2556" spans="14:16" x14ac:dyDescent="0.3">
      <c r="N2556">
        <v>2006</v>
      </c>
      <c r="O2556">
        <v>127</v>
      </c>
      <c r="P2556">
        <v>1</v>
      </c>
    </row>
    <row r="2557" spans="14:16" x14ac:dyDescent="0.3">
      <c r="N2557">
        <v>2006</v>
      </c>
      <c r="O2557">
        <v>127</v>
      </c>
      <c r="P2557">
        <v>1</v>
      </c>
    </row>
    <row r="2558" spans="14:16" x14ac:dyDescent="0.3">
      <c r="N2558">
        <v>2006</v>
      </c>
      <c r="O2558">
        <v>140.30000000000001</v>
      </c>
      <c r="P2558">
        <v>1</v>
      </c>
    </row>
    <row r="2559" spans="14:16" x14ac:dyDescent="0.3">
      <c r="N2559">
        <v>2006</v>
      </c>
      <c r="O2559">
        <v>140.30000000000001</v>
      </c>
      <c r="P2559">
        <v>1</v>
      </c>
    </row>
    <row r="2560" spans="14:16" x14ac:dyDescent="0.3">
      <c r="N2560">
        <v>2006</v>
      </c>
      <c r="O2560">
        <v>140.30000000000001</v>
      </c>
      <c r="P2560">
        <v>1</v>
      </c>
    </row>
    <row r="2561" spans="14:16" x14ac:dyDescent="0.3">
      <c r="N2561">
        <v>2006</v>
      </c>
      <c r="O2561">
        <v>250</v>
      </c>
      <c r="P2561">
        <v>1</v>
      </c>
    </row>
    <row r="2562" spans="14:16" x14ac:dyDescent="0.3">
      <c r="N2562">
        <v>2006</v>
      </c>
      <c r="O2562">
        <v>58</v>
      </c>
      <c r="P2562">
        <v>1</v>
      </c>
    </row>
    <row r="2563" spans="14:16" x14ac:dyDescent="0.3">
      <c r="N2563">
        <v>2006</v>
      </c>
      <c r="O2563">
        <v>58</v>
      </c>
      <c r="P2563">
        <v>1</v>
      </c>
    </row>
    <row r="2564" spans="14:16" x14ac:dyDescent="0.3">
      <c r="N2564">
        <v>2006</v>
      </c>
      <c r="O2564">
        <v>51</v>
      </c>
      <c r="P2564">
        <v>1</v>
      </c>
    </row>
    <row r="2565" spans="14:16" x14ac:dyDescent="0.3">
      <c r="N2565">
        <v>2006</v>
      </c>
      <c r="O2565">
        <v>43</v>
      </c>
      <c r="P2565">
        <v>1</v>
      </c>
    </row>
    <row r="2566" spans="14:16" x14ac:dyDescent="0.3">
      <c r="N2566">
        <v>2006</v>
      </c>
      <c r="O2566">
        <v>200</v>
      </c>
      <c r="P2566">
        <v>1</v>
      </c>
    </row>
    <row r="2567" spans="14:16" x14ac:dyDescent="0.3">
      <c r="N2567">
        <v>2006</v>
      </c>
      <c r="O2567">
        <v>200</v>
      </c>
      <c r="P2567">
        <v>1</v>
      </c>
    </row>
    <row r="2568" spans="14:16" x14ac:dyDescent="0.3">
      <c r="N2568">
        <v>2006</v>
      </c>
      <c r="O2568">
        <v>25</v>
      </c>
      <c r="P2568">
        <v>1</v>
      </c>
    </row>
    <row r="2569" spans="14:16" x14ac:dyDescent="0.3">
      <c r="N2569">
        <v>2006</v>
      </c>
      <c r="O2569">
        <v>110</v>
      </c>
      <c r="P2569">
        <v>1</v>
      </c>
    </row>
    <row r="2570" spans="14:16" x14ac:dyDescent="0.3">
      <c r="N2570">
        <v>2006</v>
      </c>
      <c r="O2570">
        <v>180</v>
      </c>
      <c r="P2570">
        <v>1</v>
      </c>
    </row>
    <row r="2571" spans="14:16" x14ac:dyDescent="0.3">
      <c r="N2571">
        <v>2006</v>
      </c>
      <c r="O2571">
        <v>180</v>
      </c>
      <c r="P2571">
        <v>1</v>
      </c>
    </row>
    <row r="2572" spans="14:16" x14ac:dyDescent="0.3">
      <c r="N2572">
        <v>2006</v>
      </c>
      <c r="O2572">
        <v>180</v>
      </c>
      <c r="P2572">
        <v>1</v>
      </c>
    </row>
    <row r="2573" spans="14:16" x14ac:dyDescent="0.3">
      <c r="N2573">
        <v>2006</v>
      </c>
      <c r="O2573">
        <v>60</v>
      </c>
      <c r="P2573">
        <v>1</v>
      </c>
    </row>
    <row r="2574" spans="14:16" x14ac:dyDescent="0.3">
      <c r="N2574">
        <v>2006</v>
      </c>
      <c r="O2574">
        <v>173</v>
      </c>
      <c r="P2574">
        <v>1</v>
      </c>
    </row>
    <row r="2575" spans="14:16" x14ac:dyDescent="0.3">
      <c r="N2575">
        <v>2006</v>
      </c>
      <c r="O2575">
        <v>188</v>
      </c>
      <c r="P2575">
        <v>1</v>
      </c>
    </row>
    <row r="2576" spans="14:16" x14ac:dyDescent="0.3">
      <c r="N2576">
        <v>2006</v>
      </c>
      <c r="O2576">
        <v>188</v>
      </c>
      <c r="P2576">
        <v>1</v>
      </c>
    </row>
    <row r="2577" spans="14:16" x14ac:dyDescent="0.3">
      <c r="N2577">
        <v>2006</v>
      </c>
      <c r="O2577">
        <v>156</v>
      </c>
      <c r="P2577">
        <v>1</v>
      </c>
    </row>
    <row r="2578" spans="14:16" x14ac:dyDescent="0.3">
      <c r="N2578">
        <v>2006</v>
      </c>
      <c r="O2578">
        <v>156</v>
      </c>
      <c r="P2578">
        <v>1</v>
      </c>
    </row>
    <row r="2579" spans="14:16" x14ac:dyDescent="0.3">
      <c r="N2579">
        <v>2006</v>
      </c>
      <c r="O2579">
        <v>140</v>
      </c>
      <c r="P2579">
        <v>1</v>
      </c>
    </row>
    <row r="2580" spans="14:16" x14ac:dyDescent="0.3">
      <c r="N2580">
        <v>2007</v>
      </c>
      <c r="O2580">
        <v>244.5</v>
      </c>
      <c r="P2580">
        <v>1</v>
      </c>
    </row>
    <row r="2581" spans="14:16" x14ac:dyDescent="0.3">
      <c r="N2581">
        <v>2007</v>
      </c>
      <c r="O2581">
        <v>244.5</v>
      </c>
      <c r="P2581">
        <v>1</v>
      </c>
    </row>
    <row r="2582" spans="14:16" x14ac:dyDescent="0.3">
      <c r="N2582">
        <v>2007</v>
      </c>
      <c r="O2582">
        <v>145</v>
      </c>
      <c r="P2582">
        <v>1</v>
      </c>
    </row>
    <row r="2583" spans="14:16" x14ac:dyDescent="0.3">
      <c r="N2583">
        <v>2007</v>
      </c>
      <c r="O2583">
        <v>145</v>
      </c>
      <c r="P2583">
        <v>1</v>
      </c>
    </row>
    <row r="2584" spans="14:16" x14ac:dyDescent="0.3">
      <c r="N2584">
        <v>2007</v>
      </c>
      <c r="O2584">
        <v>145</v>
      </c>
      <c r="P2584">
        <v>1</v>
      </c>
    </row>
    <row r="2585" spans="14:16" x14ac:dyDescent="0.3">
      <c r="N2585">
        <v>2007</v>
      </c>
      <c r="O2585">
        <v>123</v>
      </c>
      <c r="P2585">
        <v>1</v>
      </c>
    </row>
    <row r="2586" spans="14:16" x14ac:dyDescent="0.3">
      <c r="N2586">
        <v>2007</v>
      </c>
      <c r="O2586">
        <v>162</v>
      </c>
      <c r="P2586">
        <v>1</v>
      </c>
    </row>
    <row r="2587" spans="14:16" x14ac:dyDescent="0.3">
      <c r="N2587">
        <v>2007</v>
      </c>
      <c r="O2587">
        <v>60</v>
      </c>
      <c r="P2587">
        <v>1</v>
      </c>
    </row>
    <row r="2588" spans="14:16" x14ac:dyDescent="0.3">
      <c r="N2588">
        <v>2007</v>
      </c>
      <c r="O2588">
        <v>54</v>
      </c>
      <c r="P2588">
        <v>1</v>
      </c>
    </row>
    <row r="2589" spans="14:16" x14ac:dyDescent="0.3">
      <c r="N2589">
        <v>2007</v>
      </c>
      <c r="O2589">
        <v>65</v>
      </c>
      <c r="P2589">
        <v>1</v>
      </c>
    </row>
    <row r="2590" spans="14:16" x14ac:dyDescent="0.3">
      <c r="N2590">
        <v>2007</v>
      </c>
      <c r="O2590">
        <v>115</v>
      </c>
      <c r="P2590">
        <v>1</v>
      </c>
    </row>
    <row r="2591" spans="14:16" x14ac:dyDescent="0.3">
      <c r="N2591">
        <v>2007</v>
      </c>
      <c r="O2591">
        <v>129</v>
      </c>
      <c r="P2591">
        <v>1</v>
      </c>
    </row>
    <row r="2592" spans="14:16" x14ac:dyDescent="0.3">
      <c r="N2592">
        <v>2007</v>
      </c>
      <c r="O2592">
        <v>64</v>
      </c>
      <c r="P2592">
        <v>1</v>
      </c>
    </row>
    <row r="2593" spans="14:16" x14ac:dyDescent="0.3">
      <c r="N2593">
        <v>2007</v>
      </c>
      <c r="O2593">
        <v>79</v>
      </c>
      <c r="P2593">
        <v>1</v>
      </c>
    </row>
    <row r="2594" spans="14:16" x14ac:dyDescent="0.3">
      <c r="N2594">
        <v>2007</v>
      </c>
      <c r="O2594">
        <v>134</v>
      </c>
      <c r="P2594">
        <v>1</v>
      </c>
    </row>
    <row r="2595" spans="14:16" x14ac:dyDescent="0.3">
      <c r="N2595">
        <v>2007</v>
      </c>
      <c r="O2595">
        <v>105</v>
      </c>
      <c r="P2595">
        <v>1</v>
      </c>
    </row>
    <row r="2596" spans="14:16" x14ac:dyDescent="0.3">
      <c r="N2596">
        <v>2007</v>
      </c>
      <c r="O2596">
        <v>105</v>
      </c>
      <c r="P2596">
        <v>1</v>
      </c>
    </row>
    <row r="2597" spans="14:16" x14ac:dyDescent="0.3">
      <c r="N2597">
        <v>2007</v>
      </c>
      <c r="O2597">
        <v>84</v>
      </c>
      <c r="P2597">
        <v>1</v>
      </c>
    </row>
    <row r="2598" spans="14:16" x14ac:dyDescent="0.3">
      <c r="N2598">
        <v>2007</v>
      </c>
      <c r="O2598">
        <v>57</v>
      </c>
      <c r="P2598">
        <v>1</v>
      </c>
    </row>
    <row r="2599" spans="14:16" x14ac:dyDescent="0.3">
      <c r="N2599">
        <v>2007</v>
      </c>
      <c r="O2599">
        <v>57</v>
      </c>
      <c r="P2599">
        <v>1</v>
      </c>
    </row>
    <row r="2600" spans="14:16" x14ac:dyDescent="0.3">
      <c r="N2600">
        <v>2007</v>
      </c>
      <c r="O2600">
        <v>57</v>
      </c>
      <c r="P2600">
        <v>1</v>
      </c>
    </row>
    <row r="2601" spans="14:16" x14ac:dyDescent="0.3">
      <c r="N2601">
        <v>2007</v>
      </c>
      <c r="O2601">
        <v>57</v>
      </c>
      <c r="P2601">
        <v>1</v>
      </c>
    </row>
    <row r="2602" spans="14:16" x14ac:dyDescent="0.3">
      <c r="N2602">
        <v>2007</v>
      </c>
      <c r="O2602">
        <v>57</v>
      </c>
      <c r="P2602">
        <v>1</v>
      </c>
    </row>
    <row r="2603" spans="14:16" x14ac:dyDescent="0.3">
      <c r="N2603">
        <v>2007</v>
      </c>
      <c r="O2603">
        <v>57</v>
      </c>
      <c r="P2603">
        <v>1</v>
      </c>
    </row>
    <row r="2604" spans="14:16" x14ac:dyDescent="0.3">
      <c r="N2604">
        <v>2007</v>
      </c>
      <c r="O2604">
        <v>50</v>
      </c>
      <c r="P2604">
        <v>1</v>
      </c>
    </row>
    <row r="2605" spans="14:16" x14ac:dyDescent="0.3">
      <c r="N2605">
        <v>2007</v>
      </c>
      <c r="O2605">
        <v>169</v>
      </c>
      <c r="P2605">
        <v>1</v>
      </c>
    </row>
    <row r="2606" spans="14:16" x14ac:dyDescent="0.3">
      <c r="N2606">
        <v>2007</v>
      </c>
      <c r="O2606">
        <v>50</v>
      </c>
      <c r="P2606">
        <v>1</v>
      </c>
    </row>
    <row r="2607" spans="14:16" x14ac:dyDescent="0.3">
      <c r="N2607">
        <v>2007</v>
      </c>
      <c r="O2607">
        <v>61</v>
      </c>
      <c r="P2607">
        <v>1</v>
      </c>
    </row>
    <row r="2608" spans="14:16" x14ac:dyDescent="0.3">
      <c r="N2608">
        <v>2007</v>
      </c>
      <c r="O2608">
        <v>60</v>
      </c>
      <c r="P2608">
        <v>1</v>
      </c>
    </row>
    <row r="2609" spans="14:16" x14ac:dyDescent="0.3">
      <c r="N2609">
        <v>2007</v>
      </c>
      <c r="O2609">
        <v>50</v>
      </c>
      <c r="P2609">
        <v>1</v>
      </c>
    </row>
    <row r="2610" spans="14:16" x14ac:dyDescent="0.3">
      <c r="N2610">
        <v>2007</v>
      </c>
      <c r="O2610">
        <v>57</v>
      </c>
      <c r="P2610">
        <v>1</v>
      </c>
    </row>
    <row r="2611" spans="14:16" x14ac:dyDescent="0.3">
      <c r="N2611">
        <v>2007</v>
      </c>
      <c r="O2611">
        <v>57</v>
      </c>
      <c r="P2611">
        <v>1</v>
      </c>
    </row>
    <row r="2612" spans="14:16" x14ac:dyDescent="0.3">
      <c r="N2612">
        <v>2007</v>
      </c>
      <c r="O2612">
        <v>57</v>
      </c>
      <c r="P2612">
        <v>1</v>
      </c>
    </row>
    <row r="2613" spans="14:16" x14ac:dyDescent="0.3">
      <c r="N2613">
        <v>2007</v>
      </c>
      <c r="O2613">
        <v>57</v>
      </c>
      <c r="P2613">
        <v>1</v>
      </c>
    </row>
    <row r="2614" spans="14:16" x14ac:dyDescent="0.3">
      <c r="N2614">
        <v>2007</v>
      </c>
      <c r="O2614">
        <v>57</v>
      </c>
      <c r="P2614">
        <v>1</v>
      </c>
    </row>
    <row r="2615" spans="14:16" x14ac:dyDescent="0.3">
      <c r="N2615">
        <v>2007</v>
      </c>
      <c r="O2615">
        <v>87</v>
      </c>
      <c r="P2615">
        <v>1</v>
      </c>
    </row>
    <row r="2616" spans="14:16" x14ac:dyDescent="0.3">
      <c r="N2616">
        <v>2007</v>
      </c>
      <c r="O2616">
        <v>87</v>
      </c>
      <c r="P2616">
        <v>1</v>
      </c>
    </row>
    <row r="2617" spans="14:16" x14ac:dyDescent="0.3">
      <c r="N2617">
        <v>2007</v>
      </c>
      <c r="O2617">
        <v>88</v>
      </c>
      <c r="P2617">
        <v>1</v>
      </c>
    </row>
    <row r="2618" spans="14:16" x14ac:dyDescent="0.3">
      <c r="N2618">
        <v>2007</v>
      </c>
      <c r="O2618">
        <v>88</v>
      </c>
      <c r="P2618">
        <v>1</v>
      </c>
    </row>
    <row r="2619" spans="14:16" x14ac:dyDescent="0.3">
      <c r="N2619">
        <v>2007</v>
      </c>
      <c r="O2619">
        <v>61</v>
      </c>
      <c r="P2619">
        <v>1</v>
      </c>
    </row>
    <row r="2620" spans="14:16" x14ac:dyDescent="0.3">
      <c r="N2620">
        <v>2007</v>
      </c>
      <c r="O2620">
        <v>50</v>
      </c>
      <c r="P2620">
        <v>1</v>
      </c>
    </row>
    <row r="2621" spans="14:16" x14ac:dyDescent="0.3">
      <c r="N2621">
        <v>2007</v>
      </c>
      <c r="O2621">
        <v>153</v>
      </c>
      <c r="P2621">
        <v>1</v>
      </c>
    </row>
    <row r="2622" spans="14:16" x14ac:dyDescent="0.3">
      <c r="N2622">
        <v>2007</v>
      </c>
      <c r="O2622">
        <v>76</v>
      </c>
      <c r="P2622">
        <v>1</v>
      </c>
    </row>
    <row r="2623" spans="14:16" x14ac:dyDescent="0.3">
      <c r="N2623">
        <v>2007</v>
      </c>
      <c r="O2623">
        <v>199</v>
      </c>
      <c r="P2623">
        <v>1</v>
      </c>
    </row>
    <row r="2624" spans="14:16" x14ac:dyDescent="0.3">
      <c r="N2624">
        <v>2007</v>
      </c>
      <c r="O2624">
        <v>210</v>
      </c>
      <c r="P2624">
        <v>1</v>
      </c>
    </row>
    <row r="2625" spans="14:16" x14ac:dyDescent="0.3">
      <c r="N2625">
        <v>2007</v>
      </c>
      <c r="O2625">
        <v>210</v>
      </c>
      <c r="P2625">
        <v>1</v>
      </c>
    </row>
    <row r="2626" spans="14:16" x14ac:dyDescent="0.3">
      <c r="N2626">
        <v>2007</v>
      </c>
      <c r="O2626">
        <v>54</v>
      </c>
      <c r="P2626">
        <v>1</v>
      </c>
    </row>
    <row r="2627" spans="14:16" x14ac:dyDescent="0.3">
      <c r="N2627">
        <v>2007</v>
      </c>
      <c r="O2627">
        <v>54</v>
      </c>
      <c r="P2627">
        <v>1</v>
      </c>
    </row>
    <row r="2628" spans="14:16" x14ac:dyDescent="0.3">
      <c r="N2628">
        <v>2007</v>
      </c>
      <c r="O2628">
        <v>170</v>
      </c>
      <c r="P2628">
        <v>1</v>
      </c>
    </row>
    <row r="2629" spans="14:16" x14ac:dyDescent="0.3">
      <c r="N2629">
        <v>2007</v>
      </c>
      <c r="O2629">
        <v>241</v>
      </c>
      <c r="P2629">
        <v>1</v>
      </c>
    </row>
    <row r="2630" spans="14:16" x14ac:dyDescent="0.3">
      <c r="N2630">
        <v>2007</v>
      </c>
      <c r="O2630">
        <v>241</v>
      </c>
      <c r="P2630">
        <v>1</v>
      </c>
    </row>
    <row r="2631" spans="14:16" x14ac:dyDescent="0.3">
      <c r="N2631">
        <v>2007</v>
      </c>
      <c r="O2631">
        <v>126</v>
      </c>
      <c r="P2631">
        <v>1</v>
      </c>
    </row>
    <row r="2632" spans="14:16" x14ac:dyDescent="0.3">
      <c r="N2632">
        <v>2007</v>
      </c>
      <c r="O2632">
        <v>126</v>
      </c>
      <c r="P2632">
        <v>1</v>
      </c>
    </row>
    <row r="2633" spans="14:16" x14ac:dyDescent="0.3">
      <c r="N2633">
        <v>2007</v>
      </c>
      <c r="O2633">
        <v>189</v>
      </c>
      <c r="P2633">
        <v>1</v>
      </c>
    </row>
    <row r="2634" spans="14:16" x14ac:dyDescent="0.3">
      <c r="N2634">
        <v>2007</v>
      </c>
      <c r="O2634">
        <v>189</v>
      </c>
      <c r="P2634">
        <v>1</v>
      </c>
    </row>
    <row r="2635" spans="14:16" x14ac:dyDescent="0.3">
      <c r="N2635">
        <v>2007</v>
      </c>
      <c r="O2635">
        <v>189</v>
      </c>
      <c r="P2635">
        <v>1</v>
      </c>
    </row>
    <row r="2636" spans="14:16" x14ac:dyDescent="0.3">
      <c r="N2636">
        <v>2007</v>
      </c>
      <c r="O2636">
        <v>55.5</v>
      </c>
      <c r="P2636">
        <v>1</v>
      </c>
    </row>
    <row r="2637" spans="14:16" x14ac:dyDescent="0.3">
      <c r="N2637">
        <v>2007</v>
      </c>
      <c r="O2637">
        <v>60</v>
      </c>
      <c r="P2637">
        <v>1</v>
      </c>
    </row>
    <row r="2638" spans="14:16" x14ac:dyDescent="0.3">
      <c r="N2638">
        <v>2007</v>
      </c>
      <c r="O2638">
        <v>60</v>
      </c>
      <c r="P2638">
        <v>1</v>
      </c>
    </row>
    <row r="2639" spans="14:16" x14ac:dyDescent="0.3">
      <c r="N2639">
        <v>2007</v>
      </c>
      <c r="O2639">
        <v>60</v>
      </c>
      <c r="P2639">
        <v>1</v>
      </c>
    </row>
    <row r="2640" spans="14:16" x14ac:dyDescent="0.3">
      <c r="N2640">
        <v>2007</v>
      </c>
      <c r="O2640">
        <v>60</v>
      </c>
      <c r="P2640">
        <v>1</v>
      </c>
    </row>
    <row r="2641" spans="14:16" x14ac:dyDescent="0.3">
      <c r="N2641">
        <v>2007</v>
      </c>
      <c r="O2641">
        <v>60</v>
      </c>
      <c r="P2641">
        <v>1</v>
      </c>
    </row>
    <row r="2642" spans="14:16" x14ac:dyDescent="0.3">
      <c r="N2642">
        <v>2007</v>
      </c>
      <c r="O2642">
        <v>60</v>
      </c>
      <c r="P2642">
        <v>1</v>
      </c>
    </row>
    <row r="2643" spans="14:16" x14ac:dyDescent="0.3">
      <c r="N2643">
        <v>2007</v>
      </c>
      <c r="O2643">
        <v>60</v>
      </c>
      <c r="P2643">
        <v>1</v>
      </c>
    </row>
    <row r="2644" spans="14:16" x14ac:dyDescent="0.3">
      <c r="N2644">
        <v>2007</v>
      </c>
      <c r="O2644">
        <v>60</v>
      </c>
      <c r="P2644">
        <v>1</v>
      </c>
    </row>
    <row r="2645" spans="14:16" x14ac:dyDescent="0.3">
      <c r="N2645">
        <v>2007</v>
      </c>
      <c r="O2645">
        <v>60</v>
      </c>
      <c r="P2645">
        <v>1</v>
      </c>
    </row>
    <row r="2646" spans="14:16" x14ac:dyDescent="0.3">
      <c r="N2646">
        <v>2007</v>
      </c>
      <c r="O2646">
        <v>60</v>
      </c>
      <c r="P2646">
        <v>1</v>
      </c>
    </row>
    <row r="2647" spans="14:16" x14ac:dyDescent="0.3">
      <c r="N2647">
        <v>2007</v>
      </c>
      <c r="O2647">
        <v>60</v>
      </c>
      <c r="P2647">
        <v>1</v>
      </c>
    </row>
    <row r="2648" spans="14:16" x14ac:dyDescent="0.3">
      <c r="N2648">
        <v>2007</v>
      </c>
      <c r="O2648">
        <v>60</v>
      </c>
      <c r="P2648">
        <v>1</v>
      </c>
    </row>
    <row r="2649" spans="14:16" x14ac:dyDescent="0.3">
      <c r="N2649">
        <v>2007</v>
      </c>
      <c r="O2649">
        <v>60</v>
      </c>
      <c r="P2649">
        <v>1</v>
      </c>
    </row>
    <row r="2650" spans="14:16" x14ac:dyDescent="0.3">
      <c r="N2650">
        <v>2007</v>
      </c>
      <c r="O2650">
        <v>60</v>
      </c>
      <c r="P2650">
        <v>1</v>
      </c>
    </row>
    <row r="2651" spans="14:16" x14ac:dyDescent="0.3">
      <c r="N2651">
        <v>2007</v>
      </c>
      <c r="O2651">
        <v>60</v>
      </c>
      <c r="P2651">
        <v>1</v>
      </c>
    </row>
    <row r="2652" spans="14:16" x14ac:dyDescent="0.3">
      <c r="N2652">
        <v>2007</v>
      </c>
      <c r="O2652">
        <v>60</v>
      </c>
      <c r="P2652">
        <v>1</v>
      </c>
    </row>
    <row r="2653" spans="14:16" x14ac:dyDescent="0.3">
      <c r="N2653">
        <v>2007</v>
      </c>
      <c r="O2653">
        <v>60</v>
      </c>
      <c r="P2653">
        <v>1</v>
      </c>
    </row>
    <row r="2654" spans="14:16" x14ac:dyDescent="0.3">
      <c r="N2654">
        <v>2007</v>
      </c>
      <c r="O2654">
        <v>60</v>
      </c>
      <c r="P2654">
        <v>1</v>
      </c>
    </row>
    <row r="2655" spans="14:16" x14ac:dyDescent="0.3">
      <c r="N2655">
        <v>2007</v>
      </c>
      <c r="O2655">
        <v>60</v>
      </c>
      <c r="P2655">
        <v>1</v>
      </c>
    </row>
    <row r="2656" spans="14:16" x14ac:dyDescent="0.3">
      <c r="N2656">
        <v>2007</v>
      </c>
      <c r="O2656">
        <v>60</v>
      </c>
      <c r="P2656">
        <v>1</v>
      </c>
    </row>
    <row r="2657" spans="14:16" x14ac:dyDescent="0.3">
      <c r="N2657">
        <v>2007</v>
      </c>
      <c r="O2657">
        <v>60</v>
      </c>
      <c r="P2657">
        <v>1</v>
      </c>
    </row>
    <row r="2658" spans="14:16" x14ac:dyDescent="0.3">
      <c r="N2658">
        <v>2007</v>
      </c>
      <c r="O2658">
        <v>60</v>
      </c>
      <c r="P2658">
        <v>1</v>
      </c>
    </row>
    <row r="2659" spans="14:16" x14ac:dyDescent="0.3">
      <c r="N2659">
        <v>2007</v>
      </c>
      <c r="O2659">
        <v>130</v>
      </c>
      <c r="P2659">
        <v>1</v>
      </c>
    </row>
    <row r="2660" spans="14:16" x14ac:dyDescent="0.3">
      <c r="N2660">
        <v>2007</v>
      </c>
      <c r="O2660">
        <v>127</v>
      </c>
      <c r="P2660">
        <v>1</v>
      </c>
    </row>
    <row r="2661" spans="14:16" x14ac:dyDescent="0.3">
      <c r="N2661">
        <v>2007</v>
      </c>
      <c r="O2661">
        <v>127</v>
      </c>
      <c r="P2661">
        <v>1</v>
      </c>
    </row>
    <row r="2662" spans="14:16" x14ac:dyDescent="0.3">
      <c r="N2662">
        <v>2007</v>
      </c>
      <c r="O2662">
        <v>250</v>
      </c>
      <c r="P2662">
        <v>1</v>
      </c>
    </row>
    <row r="2663" spans="14:16" x14ac:dyDescent="0.3">
      <c r="N2663">
        <v>2007</v>
      </c>
      <c r="O2663">
        <v>70</v>
      </c>
      <c r="P2663">
        <v>1</v>
      </c>
    </row>
    <row r="2664" spans="14:16" x14ac:dyDescent="0.3">
      <c r="N2664">
        <v>2007</v>
      </c>
      <c r="O2664">
        <v>125</v>
      </c>
      <c r="P2664">
        <v>1</v>
      </c>
    </row>
    <row r="2665" spans="14:16" x14ac:dyDescent="0.3">
      <c r="N2665">
        <v>2007</v>
      </c>
      <c r="O2665">
        <v>62</v>
      </c>
      <c r="P2665">
        <v>1</v>
      </c>
    </row>
    <row r="2666" spans="14:16" x14ac:dyDescent="0.3">
      <c r="N2666">
        <v>2007</v>
      </c>
      <c r="O2666">
        <v>30</v>
      </c>
      <c r="P2666">
        <v>1</v>
      </c>
    </row>
    <row r="2667" spans="14:16" x14ac:dyDescent="0.3">
      <c r="N2667">
        <v>2007</v>
      </c>
      <c r="O2667">
        <v>30</v>
      </c>
      <c r="P2667">
        <v>1</v>
      </c>
    </row>
    <row r="2668" spans="14:16" x14ac:dyDescent="0.3">
      <c r="N2668">
        <v>2007</v>
      </c>
      <c r="O2668">
        <v>30</v>
      </c>
      <c r="P2668">
        <v>1</v>
      </c>
    </row>
    <row r="2669" spans="14:16" x14ac:dyDescent="0.3">
      <c r="N2669">
        <v>2007</v>
      </c>
      <c r="O2669">
        <v>22.4</v>
      </c>
      <c r="P2669">
        <v>1</v>
      </c>
    </row>
    <row r="2670" spans="14:16" x14ac:dyDescent="0.3">
      <c r="N2670">
        <v>2007</v>
      </c>
      <c r="O2670">
        <v>30</v>
      </c>
      <c r="P2670">
        <v>1</v>
      </c>
    </row>
    <row r="2671" spans="14:16" x14ac:dyDescent="0.3">
      <c r="N2671">
        <v>2007</v>
      </c>
      <c r="O2671">
        <v>50</v>
      </c>
      <c r="P2671">
        <v>1</v>
      </c>
    </row>
    <row r="2672" spans="14:16" x14ac:dyDescent="0.3">
      <c r="N2672">
        <v>2007</v>
      </c>
      <c r="O2672">
        <v>115</v>
      </c>
      <c r="P2672">
        <v>1</v>
      </c>
    </row>
    <row r="2673" spans="14:16" x14ac:dyDescent="0.3">
      <c r="N2673">
        <v>2007</v>
      </c>
      <c r="O2673">
        <v>140</v>
      </c>
      <c r="P2673">
        <v>1</v>
      </c>
    </row>
    <row r="2674" spans="14:16" x14ac:dyDescent="0.3">
      <c r="N2674">
        <v>2007</v>
      </c>
      <c r="O2674">
        <v>225</v>
      </c>
      <c r="P2674">
        <v>1</v>
      </c>
    </row>
    <row r="2675" spans="14:16" x14ac:dyDescent="0.3">
      <c r="N2675">
        <v>2007</v>
      </c>
      <c r="O2675">
        <v>225</v>
      </c>
      <c r="P2675">
        <v>1</v>
      </c>
    </row>
    <row r="2676" spans="14:16" x14ac:dyDescent="0.3">
      <c r="N2676">
        <v>2008</v>
      </c>
      <c r="O2676">
        <v>110</v>
      </c>
      <c r="P2676">
        <v>1</v>
      </c>
    </row>
    <row r="2677" spans="14:16" x14ac:dyDescent="0.3">
      <c r="N2677">
        <v>2008</v>
      </c>
      <c r="O2677">
        <v>183</v>
      </c>
      <c r="P2677">
        <v>1</v>
      </c>
    </row>
    <row r="2678" spans="14:16" x14ac:dyDescent="0.3">
      <c r="N2678">
        <v>2008</v>
      </c>
      <c r="O2678">
        <v>183</v>
      </c>
      <c r="P2678">
        <v>1</v>
      </c>
    </row>
    <row r="2679" spans="14:16" x14ac:dyDescent="0.3">
      <c r="N2679">
        <v>2008</v>
      </c>
      <c r="O2679">
        <v>61</v>
      </c>
      <c r="P2679">
        <v>1</v>
      </c>
    </row>
    <row r="2680" spans="14:16" x14ac:dyDescent="0.3">
      <c r="N2680">
        <v>2008</v>
      </c>
      <c r="O2680">
        <v>61</v>
      </c>
      <c r="P2680">
        <v>1</v>
      </c>
    </row>
    <row r="2681" spans="14:16" x14ac:dyDescent="0.3">
      <c r="N2681">
        <v>2008</v>
      </c>
      <c r="O2681">
        <v>173</v>
      </c>
      <c r="P2681">
        <v>1</v>
      </c>
    </row>
    <row r="2682" spans="14:16" x14ac:dyDescent="0.3">
      <c r="N2682">
        <v>2008</v>
      </c>
      <c r="O2682">
        <v>173</v>
      </c>
      <c r="P2682">
        <v>1</v>
      </c>
    </row>
    <row r="2683" spans="14:16" x14ac:dyDescent="0.3">
      <c r="N2683">
        <v>2008</v>
      </c>
      <c r="O2683">
        <v>61</v>
      </c>
      <c r="P2683">
        <v>1</v>
      </c>
    </row>
    <row r="2684" spans="14:16" x14ac:dyDescent="0.3">
      <c r="N2684">
        <v>2008</v>
      </c>
      <c r="O2684">
        <v>61</v>
      </c>
      <c r="P2684">
        <v>1</v>
      </c>
    </row>
    <row r="2685" spans="14:16" x14ac:dyDescent="0.3">
      <c r="N2685">
        <v>2008</v>
      </c>
      <c r="O2685">
        <v>61</v>
      </c>
      <c r="P2685">
        <v>1</v>
      </c>
    </row>
    <row r="2686" spans="14:16" x14ac:dyDescent="0.3">
      <c r="N2686">
        <v>2008</v>
      </c>
      <c r="O2686">
        <v>61</v>
      </c>
      <c r="P2686">
        <v>1</v>
      </c>
    </row>
    <row r="2687" spans="14:16" x14ac:dyDescent="0.3">
      <c r="N2687">
        <v>2008</v>
      </c>
      <c r="O2687">
        <v>61</v>
      </c>
      <c r="P2687">
        <v>1</v>
      </c>
    </row>
    <row r="2688" spans="14:16" x14ac:dyDescent="0.3">
      <c r="N2688">
        <v>2008</v>
      </c>
      <c r="O2688">
        <v>61</v>
      </c>
      <c r="P2688">
        <v>1</v>
      </c>
    </row>
    <row r="2689" spans="14:16" x14ac:dyDescent="0.3">
      <c r="N2689">
        <v>2008</v>
      </c>
      <c r="O2689">
        <v>61</v>
      </c>
      <c r="P2689">
        <v>1</v>
      </c>
    </row>
    <row r="2690" spans="14:16" x14ac:dyDescent="0.3">
      <c r="N2690">
        <v>2008</v>
      </c>
      <c r="O2690">
        <v>61</v>
      </c>
      <c r="P2690">
        <v>1</v>
      </c>
    </row>
    <row r="2691" spans="14:16" x14ac:dyDescent="0.3">
      <c r="N2691">
        <v>2008</v>
      </c>
      <c r="O2691">
        <v>61</v>
      </c>
      <c r="P2691">
        <v>1</v>
      </c>
    </row>
    <row r="2692" spans="14:16" x14ac:dyDescent="0.3">
      <c r="N2692">
        <v>2008</v>
      </c>
      <c r="O2692">
        <v>61</v>
      </c>
      <c r="P2692">
        <v>1</v>
      </c>
    </row>
    <row r="2693" spans="14:16" x14ac:dyDescent="0.3">
      <c r="N2693">
        <v>2008</v>
      </c>
      <c r="O2693">
        <v>59</v>
      </c>
      <c r="P2693">
        <v>1</v>
      </c>
    </row>
    <row r="2694" spans="14:16" x14ac:dyDescent="0.3">
      <c r="N2694">
        <v>2008</v>
      </c>
      <c r="O2694">
        <v>61</v>
      </c>
      <c r="P2694">
        <v>1</v>
      </c>
    </row>
    <row r="2695" spans="14:16" x14ac:dyDescent="0.3">
      <c r="N2695">
        <v>2008</v>
      </c>
      <c r="O2695">
        <v>54</v>
      </c>
      <c r="P2695">
        <v>1</v>
      </c>
    </row>
    <row r="2696" spans="14:16" x14ac:dyDescent="0.3">
      <c r="N2696">
        <v>2008</v>
      </c>
      <c r="O2696">
        <v>54</v>
      </c>
      <c r="P2696">
        <v>1</v>
      </c>
    </row>
    <row r="2697" spans="14:16" x14ac:dyDescent="0.3">
      <c r="N2697">
        <v>2008</v>
      </c>
      <c r="O2697">
        <v>54</v>
      </c>
      <c r="P2697">
        <v>1</v>
      </c>
    </row>
    <row r="2698" spans="14:16" x14ac:dyDescent="0.3">
      <c r="N2698">
        <v>2008</v>
      </c>
      <c r="O2698">
        <v>54</v>
      </c>
      <c r="P2698">
        <v>1</v>
      </c>
    </row>
    <row r="2699" spans="14:16" x14ac:dyDescent="0.3">
      <c r="N2699">
        <v>2008</v>
      </c>
      <c r="O2699">
        <v>171</v>
      </c>
      <c r="P2699">
        <v>1</v>
      </c>
    </row>
    <row r="2700" spans="14:16" x14ac:dyDescent="0.3">
      <c r="N2700">
        <v>2008</v>
      </c>
      <c r="O2700">
        <v>179</v>
      </c>
      <c r="P2700">
        <v>1</v>
      </c>
    </row>
    <row r="2701" spans="14:16" x14ac:dyDescent="0.3">
      <c r="N2701">
        <v>2008</v>
      </c>
      <c r="O2701">
        <v>108</v>
      </c>
      <c r="P2701">
        <v>1</v>
      </c>
    </row>
    <row r="2702" spans="14:16" x14ac:dyDescent="0.3">
      <c r="N2702">
        <v>2008</v>
      </c>
      <c r="O2702">
        <v>179</v>
      </c>
      <c r="P2702">
        <v>1</v>
      </c>
    </row>
    <row r="2703" spans="14:16" x14ac:dyDescent="0.3">
      <c r="N2703">
        <v>2008</v>
      </c>
      <c r="O2703">
        <v>179</v>
      </c>
      <c r="P2703">
        <v>1</v>
      </c>
    </row>
    <row r="2704" spans="14:16" x14ac:dyDescent="0.3">
      <c r="N2704">
        <v>2008</v>
      </c>
      <c r="O2704">
        <v>132</v>
      </c>
      <c r="P2704">
        <v>1</v>
      </c>
    </row>
    <row r="2705" spans="14:16" x14ac:dyDescent="0.3">
      <c r="N2705">
        <v>2008</v>
      </c>
      <c r="O2705">
        <v>132</v>
      </c>
      <c r="P2705">
        <v>1</v>
      </c>
    </row>
    <row r="2706" spans="14:16" x14ac:dyDescent="0.3">
      <c r="N2706">
        <v>2008</v>
      </c>
      <c r="O2706">
        <v>61</v>
      </c>
      <c r="P2706">
        <v>1</v>
      </c>
    </row>
    <row r="2707" spans="14:16" x14ac:dyDescent="0.3">
      <c r="N2707">
        <v>2008</v>
      </c>
      <c r="O2707">
        <v>61</v>
      </c>
      <c r="P2707">
        <v>1</v>
      </c>
    </row>
    <row r="2708" spans="14:16" x14ac:dyDescent="0.3">
      <c r="N2708">
        <v>2008</v>
      </c>
      <c r="O2708">
        <v>150</v>
      </c>
      <c r="P2708">
        <v>1</v>
      </c>
    </row>
    <row r="2709" spans="14:16" x14ac:dyDescent="0.3">
      <c r="N2709">
        <v>2008</v>
      </c>
      <c r="O2709">
        <v>87</v>
      </c>
      <c r="P2709">
        <v>1</v>
      </c>
    </row>
    <row r="2710" spans="14:16" x14ac:dyDescent="0.3">
      <c r="N2710">
        <v>2008</v>
      </c>
      <c r="O2710">
        <v>87</v>
      </c>
      <c r="P2710">
        <v>1</v>
      </c>
    </row>
    <row r="2711" spans="14:16" x14ac:dyDescent="0.3">
      <c r="N2711">
        <v>2008</v>
      </c>
      <c r="O2711">
        <v>87</v>
      </c>
      <c r="P2711">
        <v>1</v>
      </c>
    </row>
    <row r="2712" spans="14:16" x14ac:dyDescent="0.3">
      <c r="N2712">
        <v>2008</v>
      </c>
      <c r="O2712">
        <v>87</v>
      </c>
      <c r="P2712">
        <v>1</v>
      </c>
    </row>
    <row r="2713" spans="14:16" x14ac:dyDescent="0.3">
      <c r="N2713">
        <v>2008</v>
      </c>
      <c r="O2713">
        <v>160</v>
      </c>
      <c r="P2713">
        <v>1</v>
      </c>
    </row>
    <row r="2714" spans="14:16" x14ac:dyDescent="0.3">
      <c r="N2714">
        <v>2008</v>
      </c>
      <c r="O2714">
        <v>61</v>
      </c>
      <c r="P2714">
        <v>1</v>
      </c>
    </row>
    <row r="2715" spans="14:16" x14ac:dyDescent="0.3">
      <c r="N2715">
        <v>2008</v>
      </c>
      <c r="O2715">
        <v>61</v>
      </c>
      <c r="P2715">
        <v>1</v>
      </c>
    </row>
    <row r="2716" spans="14:16" x14ac:dyDescent="0.3">
      <c r="N2716">
        <v>2008</v>
      </c>
      <c r="O2716">
        <v>150</v>
      </c>
      <c r="P2716">
        <v>1</v>
      </c>
    </row>
    <row r="2717" spans="14:16" x14ac:dyDescent="0.3">
      <c r="N2717">
        <v>2008</v>
      </c>
      <c r="O2717">
        <v>121</v>
      </c>
      <c r="P2717">
        <v>1</v>
      </c>
    </row>
    <row r="2718" spans="14:16" x14ac:dyDescent="0.3">
      <c r="N2718">
        <v>2008</v>
      </c>
      <c r="O2718">
        <v>121</v>
      </c>
      <c r="P2718">
        <v>1</v>
      </c>
    </row>
    <row r="2719" spans="14:16" x14ac:dyDescent="0.3">
      <c r="N2719">
        <v>2008</v>
      </c>
      <c r="O2719">
        <v>60</v>
      </c>
      <c r="P2719">
        <v>1</v>
      </c>
    </row>
    <row r="2720" spans="14:16" x14ac:dyDescent="0.3">
      <c r="N2720">
        <v>2008</v>
      </c>
      <c r="O2720">
        <v>60</v>
      </c>
      <c r="P2720">
        <v>1</v>
      </c>
    </row>
    <row r="2721" spans="14:16" x14ac:dyDescent="0.3">
      <c r="N2721">
        <v>2008</v>
      </c>
      <c r="O2721">
        <v>36</v>
      </c>
      <c r="P2721">
        <v>1</v>
      </c>
    </row>
    <row r="2722" spans="14:16" x14ac:dyDescent="0.3">
      <c r="N2722">
        <v>2008</v>
      </c>
      <c r="O2722">
        <v>36</v>
      </c>
      <c r="P2722">
        <v>1</v>
      </c>
    </row>
    <row r="2723" spans="14:16" x14ac:dyDescent="0.3">
      <c r="N2723">
        <v>2008</v>
      </c>
      <c r="O2723">
        <v>36</v>
      </c>
      <c r="P2723">
        <v>1</v>
      </c>
    </row>
    <row r="2724" spans="14:16" x14ac:dyDescent="0.3">
      <c r="N2724">
        <v>2008</v>
      </c>
      <c r="O2724">
        <v>66</v>
      </c>
      <c r="P2724">
        <v>1</v>
      </c>
    </row>
    <row r="2725" spans="14:16" x14ac:dyDescent="0.3">
      <c r="N2725">
        <v>2008</v>
      </c>
      <c r="O2725">
        <v>66</v>
      </c>
      <c r="P2725">
        <v>1</v>
      </c>
    </row>
    <row r="2726" spans="14:16" x14ac:dyDescent="0.3">
      <c r="N2726">
        <v>2008</v>
      </c>
      <c r="O2726">
        <v>149</v>
      </c>
      <c r="P2726">
        <v>1</v>
      </c>
    </row>
    <row r="2727" spans="14:16" x14ac:dyDescent="0.3">
      <c r="N2727">
        <v>2008</v>
      </c>
      <c r="O2727">
        <v>149</v>
      </c>
      <c r="P2727">
        <v>1</v>
      </c>
    </row>
    <row r="2728" spans="14:16" x14ac:dyDescent="0.3">
      <c r="N2728">
        <v>2008</v>
      </c>
      <c r="O2728">
        <v>122.73</v>
      </c>
      <c r="P2728">
        <v>1</v>
      </c>
    </row>
    <row r="2729" spans="14:16" x14ac:dyDescent="0.3">
      <c r="N2729">
        <v>2008</v>
      </c>
      <c r="O2729">
        <v>122.73</v>
      </c>
      <c r="P2729">
        <v>1</v>
      </c>
    </row>
    <row r="2730" spans="14:16" x14ac:dyDescent="0.3">
      <c r="N2730">
        <v>2008</v>
      </c>
      <c r="O2730">
        <v>122.73</v>
      </c>
      <c r="P2730">
        <v>1</v>
      </c>
    </row>
    <row r="2731" spans="14:16" x14ac:dyDescent="0.3">
      <c r="N2731">
        <v>2008</v>
      </c>
      <c r="O2731">
        <v>122.73</v>
      </c>
      <c r="P2731">
        <v>1</v>
      </c>
    </row>
    <row r="2732" spans="14:16" x14ac:dyDescent="0.3">
      <c r="N2732">
        <v>2008</v>
      </c>
      <c r="O2732">
        <v>242</v>
      </c>
      <c r="P2732">
        <v>1</v>
      </c>
    </row>
    <row r="2733" spans="14:16" x14ac:dyDescent="0.3">
      <c r="N2733">
        <v>2008</v>
      </c>
      <c r="O2733">
        <v>242</v>
      </c>
      <c r="P2733">
        <v>1</v>
      </c>
    </row>
    <row r="2734" spans="14:16" x14ac:dyDescent="0.3">
      <c r="N2734">
        <v>2008</v>
      </c>
      <c r="O2734">
        <v>242</v>
      </c>
      <c r="P2734">
        <v>1</v>
      </c>
    </row>
    <row r="2735" spans="14:16" x14ac:dyDescent="0.3">
      <c r="N2735">
        <v>2008</v>
      </c>
      <c r="O2735">
        <v>242</v>
      </c>
      <c r="P2735">
        <v>1</v>
      </c>
    </row>
    <row r="2736" spans="14:16" x14ac:dyDescent="0.3">
      <c r="N2736">
        <v>2008</v>
      </c>
      <c r="O2736">
        <v>64</v>
      </c>
      <c r="P2736">
        <v>1</v>
      </c>
    </row>
    <row r="2737" spans="14:16" x14ac:dyDescent="0.3">
      <c r="N2737">
        <v>2008</v>
      </c>
      <c r="O2737">
        <v>64</v>
      </c>
      <c r="P2737">
        <v>1</v>
      </c>
    </row>
    <row r="2738" spans="14:16" x14ac:dyDescent="0.3">
      <c r="N2738">
        <v>2008</v>
      </c>
      <c r="O2738">
        <v>25</v>
      </c>
      <c r="P2738">
        <v>1</v>
      </c>
    </row>
    <row r="2739" spans="14:16" x14ac:dyDescent="0.3">
      <c r="N2739">
        <v>2008</v>
      </c>
      <c r="O2739">
        <v>34</v>
      </c>
      <c r="P2739">
        <v>1</v>
      </c>
    </row>
    <row r="2740" spans="14:16" x14ac:dyDescent="0.3">
      <c r="N2740">
        <v>2008</v>
      </c>
      <c r="O2740">
        <v>32</v>
      </c>
      <c r="P2740">
        <v>1</v>
      </c>
    </row>
    <row r="2741" spans="14:16" x14ac:dyDescent="0.3">
      <c r="N2741">
        <v>2008</v>
      </c>
      <c r="O2741">
        <v>300</v>
      </c>
      <c r="P2741">
        <v>1</v>
      </c>
    </row>
    <row r="2742" spans="14:16" x14ac:dyDescent="0.3">
      <c r="N2742">
        <v>2008</v>
      </c>
      <c r="O2742">
        <v>300</v>
      </c>
      <c r="P2742">
        <v>1</v>
      </c>
    </row>
    <row r="2743" spans="14:16" x14ac:dyDescent="0.3">
      <c r="N2743">
        <v>2008</v>
      </c>
      <c r="O2743">
        <v>31</v>
      </c>
      <c r="P2743">
        <v>1</v>
      </c>
    </row>
    <row r="2744" spans="14:16" x14ac:dyDescent="0.3">
      <c r="N2744">
        <v>2008</v>
      </c>
      <c r="O2744">
        <v>90</v>
      </c>
      <c r="P2744">
        <v>1</v>
      </c>
    </row>
    <row r="2745" spans="14:16" x14ac:dyDescent="0.3">
      <c r="N2745">
        <v>2008</v>
      </c>
      <c r="O2745">
        <v>85</v>
      </c>
      <c r="P2745">
        <v>1</v>
      </c>
    </row>
    <row r="2746" spans="14:16" x14ac:dyDescent="0.3">
      <c r="N2746">
        <v>2008</v>
      </c>
      <c r="O2746">
        <v>42</v>
      </c>
      <c r="P2746">
        <v>1</v>
      </c>
    </row>
    <row r="2747" spans="14:16" x14ac:dyDescent="0.3">
      <c r="N2747">
        <v>2008</v>
      </c>
      <c r="O2747">
        <v>42</v>
      </c>
      <c r="P2747">
        <v>1</v>
      </c>
    </row>
    <row r="2748" spans="14:16" x14ac:dyDescent="0.3">
      <c r="N2748">
        <v>2009</v>
      </c>
      <c r="O2748">
        <v>750</v>
      </c>
      <c r="P2748">
        <v>1</v>
      </c>
    </row>
    <row r="2749" spans="14:16" x14ac:dyDescent="0.3">
      <c r="N2749">
        <v>2009</v>
      </c>
      <c r="O2749">
        <v>63</v>
      </c>
      <c r="P2749">
        <v>1</v>
      </c>
    </row>
    <row r="2750" spans="14:16" x14ac:dyDescent="0.3">
      <c r="N2750">
        <v>2009</v>
      </c>
      <c r="O2750">
        <v>63</v>
      </c>
      <c r="P2750">
        <v>1</v>
      </c>
    </row>
    <row r="2751" spans="14:16" x14ac:dyDescent="0.3">
      <c r="N2751">
        <v>2009</v>
      </c>
      <c r="O2751">
        <v>63</v>
      </c>
      <c r="P2751">
        <v>1</v>
      </c>
    </row>
    <row r="2752" spans="14:16" x14ac:dyDescent="0.3">
      <c r="N2752">
        <v>2009</v>
      </c>
      <c r="O2752">
        <v>120</v>
      </c>
      <c r="P2752">
        <v>1</v>
      </c>
    </row>
    <row r="2753" spans="14:16" x14ac:dyDescent="0.3">
      <c r="N2753">
        <v>2009</v>
      </c>
      <c r="O2753">
        <v>60</v>
      </c>
      <c r="P2753">
        <v>1</v>
      </c>
    </row>
    <row r="2754" spans="14:16" x14ac:dyDescent="0.3">
      <c r="N2754">
        <v>2009</v>
      </c>
      <c r="O2754">
        <v>60</v>
      </c>
      <c r="P2754">
        <v>1</v>
      </c>
    </row>
    <row r="2755" spans="14:16" x14ac:dyDescent="0.3">
      <c r="N2755">
        <v>2009</v>
      </c>
      <c r="O2755">
        <v>92</v>
      </c>
      <c r="P2755">
        <v>1</v>
      </c>
    </row>
    <row r="2756" spans="14:16" x14ac:dyDescent="0.3">
      <c r="N2756">
        <v>2009</v>
      </c>
      <c r="O2756">
        <v>128</v>
      </c>
      <c r="P2756">
        <v>1</v>
      </c>
    </row>
    <row r="2757" spans="14:16" x14ac:dyDescent="0.3">
      <c r="N2757">
        <v>2009</v>
      </c>
      <c r="O2757">
        <v>129</v>
      </c>
      <c r="P2757">
        <v>1</v>
      </c>
    </row>
    <row r="2758" spans="14:16" x14ac:dyDescent="0.3">
      <c r="N2758">
        <v>2009</v>
      </c>
      <c r="O2758">
        <v>60</v>
      </c>
      <c r="P2758">
        <v>1</v>
      </c>
    </row>
    <row r="2759" spans="14:16" x14ac:dyDescent="0.3">
      <c r="N2759">
        <v>2009</v>
      </c>
      <c r="O2759">
        <v>60</v>
      </c>
      <c r="P2759">
        <v>1</v>
      </c>
    </row>
    <row r="2760" spans="14:16" x14ac:dyDescent="0.3">
      <c r="N2760">
        <v>2009</v>
      </c>
      <c r="O2760">
        <v>200</v>
      </c>
      <c r="P2760">
        <v>1</v>
      </c>
    </row>
    <row r="2761" spans="14:16" x14ac:dyDescent="0.3">
      <c r="N2761">
        <v>2009</v>
      </c>
      <c r="O2761">
        <v>62</v>
      </c>
      <c r="P2761">
        <v>1</v>
      </c>
    </row>
    <row r="2762" spans="14:16" x14ac:dyDescent="0.3">
      <c r="N2762">
        <v>2009</v>
      </c>
      <c r="O2762">
        <v>132</v>
      </c>
      <c r="P2762">
        <v>1</v>
      </c>
    </row>
    <row r="2763" spans="14:16" x14ac:dyDescent="0.3">
      <c r="N2763">
        <v>2009</v>
      </c>
      <c r="O2763">
        <v>191</v>
      </c>
      <c r="P2763">
        <v>1</v>
      </c>
    </row>
    <row r="2764" spans="14:16" x14ac:dyDescent="0.3">
      <c r="N2764">
        <v>2009</v>
      </c>
      <c r="O2764">
        <v>171</v>
      </c>
      <c r="P2764">
        <v>1</v>
      </c>
    </row>
    <row r="2765" spans="14:16" x14ac:dyDescent="0.3">
      <c r="N2765">
        <v>2009</v>
      </c>
      <c r="O2765">
        <v>171</v>
      </c>
      <c r="P2765">
        <v>1</v>
      </c>
    </row>
    <row r="2766" spans="14:16" x14ac:dyDescent="0.3">
      <c r="N2766">
        <v>2009</v>
      </c>
      <c r="O2766">
        <v>140</v>
      </c>
      <c r="P2766">
        <v>1</v>
      </c>
    </row>
    <row r="2767" spans="14:16" x14ac:dyDescent="0.3">
      <c r="N2767">
        <v>2009</v>
      </c>
      <c r="O2767">
        <v>140</v>
      </c>
      <c r="P2767">
        <v>1</v>
      </c>
    </row>
    <row r="2768" spans="14:16" x14ac:dyDescent="0.3">
      <c r="N2768">
        <v>2009</v>
      </c>
      <c r="O2768">
        <v>250</v>
      </c>
      <c r="P2768">
        <v>1</v>
      </c>
    </row>
    <row r="2769" spans="14:16" x14ac:dyDescent="0.3">
      <c r="N2769">
        <v>2009</v>
      </c>
      <c r="O2769">
        <v>70</v>
      </c>
      <c r="P2769">
        <v>1</v>
      </c>
    </row>
    <row r="2770" spans="14:16" x14ac:dyDescent="0.3">
      <c r="N2770">
        <v>2009</v>
      </c>
      <c r="O2770">
        <v>70</v>
      </c>
      <c r="P2770">
        <v>1</v>
      </c>
    </row>
    <row r="2771" spans="14:16" x14ac:dyDescent="0.3">
      <c r="N2771">
        <v>2009</v>
      </c>
      <c r="O2771">
        <v>70</v>
      </c>
      <c r="P2771">
        <v>1</v>
      </c>
    </row>
    <row r="2772" spans="14:16" x14ac:dyDescent="0.3">
      <c r="N2772">
        <v>2009</v>
      </c>
      <c r="O2772">
        <v>70</v>
      </c>
      <c r="P2772">
        <v>1</v>
      </c>
    </row>
    <row r="2773" spans="14:16" x14ac:dyDescent="0.3">
      <c r="N2773">
        <v>2009</v>
      </c>
      <c r="O2773">
        <v>185</v>
      </c>
      <c r="P2773">
        <v>1</v>
      </c>
    </row>
    <row r="2774" spans="14:16" x14ac:dyDescent="0.3">
      <c r="N2774">
        <v>2009</v>
      </c>
      <c r="O2774">
        <v>179</v>
      </c>
      <c r="P2774">
        <v>1</v>
      </c>
    </row>
    <row r="2775" spans="14:16" x14ac:dyDescent="0.3">
      <c r="N2775">
        <v>2009</v>
      </c>
      <c r="O2775">
        <v>70</v>
      </c>
      <c r="P2775">
        <v>1</v>
      </c>
    </row>
    <row r="2776" spans="14:16" x14ac:dyDescent="0.3">
      <c r="N2776">
        <v>2009</v>
      </c>
      <c r="O2776">
        <v>70</v>
      </c>
      <c r="P2776">
        <v>1</v>
      </c>
    </row>
    <row r="2777" spans="14:16" x14ac:dyDescent="0.3">
      <c r="N2777">
        <v>2009</v>
      </c>
      <c r="O2777">
        <v>53</v>
      </c>
      <c r="P2777">
        <v>1</v>
      </c>
    </row>
    <row r="2778" spans="14:16" x14ac:dyDescent="0.3">
      <c r="N2778">
        <v>2009</v>
      </c>
      <c r="O2778">
        <v>108</v>
      </c>
      <c r="P2778">
        <v>1</v>
      </c>
    </row>
    <row r="2779" spans="14:16" x14ac:dyDescent="0.3">
      <c r="N2779">
        <v>2009</v>
      </c>
      <c r="O2779">
        <v>108</v>
      </c>
      <c r="P2779">
        <v>1</v>
      </c>
    </row>
    <row r="2780" spans="14:16" x14ac:dyDescent="0.3">
      <c r="N2780">
        <v>2009</v>
      </c>
      <c r="O2780">
        <v>108</v>
      </c>
      <c r="P2780">
        <v>1</v>
      </c>
    </row>
    <row r="2781" spans="14:16" x14ac:dyDescent="0.3">
      <c r="N2781">
        <v>2009</v>
      </c>
      <c r="O2781">
        <v>108</v>
      </c>
      <c r="P2781">
        <v>1</v>
      </c>
    </row>
    <row r="2782" spans="14:16" x14ac:dyDescent="0.3">
      <c r="N2782">
        <v>2009</v>
      </c>
      <c r="O2782">
        <v>58</v>
      </c>
      <c r="P2782">
        <v>1</v>
      </c>
    </row>
    <row r="2783" spans="14:16" x14ac:dyDescent="0.3">
      <c r="N2783">
        <v>2009</v>
      </c>
      <c r="O2783">
        <v>58</v>
      </c>
      <c r="P2783">
        <v>1</v>
      </c>
    </row>
    <row r="2784" spans="14:16" x14ac:dyDescent="0.3">
      <c r="N2784">
        <v>2009</v>
      </c>
      <c r="O2784">
        <v>96</v>
      </c>
      <c r="P2784">
        <v>1</v>
      </c>
    </row>
    <row r="2785" spans="14:16" x14ac:dyDescent="0.3">
      <c r="N2785">
        <v>2009</v>
      </c>
      <c r="O2785">
        <v>199</v>
      </c>
      <c r="P2785">
        <v>1</v>
      </c>
    </row>
    <row r="2786" spans="14:16" x14ac:dyDescent="0.3">
      <c r="N2786">
        <v>2009</v>
      </c>
      <c r="O2786">
        <v>150</v>
      </c>
      <c r="P2786">
        <v>1</v>
      </c>
    </row>
    <row r="2787" spans="14:16" x14ac:dyDescent="0.3">
      <c r="N2787">
        <v>2009</v>
      </c>
      <c r="O2787">
        <v>101</v>
      </c>
      <c r="P2787">
        <v>1</v>
      </c>
    </row>
    <row r="2788" spans="14:16" x14ac:dyDescent="0.3">
      <c r="N2788">
        <v>2009</v>
      </c>
      <c r="O2788">
        <v>159</v>
      </c>
      <c r="P2788">
        <v>1</v>
      </c>
    </row>
    <row r="2789" spans="14:16" x14ac:dyDescent="0.3">
      <c r="N2789">
        <v>2009</v>
      </c>
      <c r="O2789">
        <v>159</v>
      </c>
      <c r="P2789">
        <v>1</v>
      </c>
    </row>
    <row r="2790" spans="14:16" x14ac:dyDescent="0.3">
      <c r="N2790">
        <v>2009</v>
      </c>
      <c r="O2790">
        <v>159</v>
      </c>
      <c r="P2790">
        <v>1</v>
      </c>
    </row>
    <row r="2791" spans="14:16" x14ac:dyDescent="0.3">
      <c r="N2791">
        <v>2009</v>
      </c>
      <c r="O2791">
        <v>159</v>
      </c>
      <c r="P2791">
        <v>1</v>
      </c>
    </row>
    <row r="2792" spans="14:16" x14ac:dyDescent="0.3">
      <c r="N2792">
        <v>2009</v>
      </c>
      <c r="O2792">
        <v>118</v>
      </c>
      <c r="P2792">
        <v>1</v>
      </c>
    </row>
    <row r="2793" spans="14:16" x14ac:dyDescent="0.3">
      <c r="N2793">
        <v>2009</v>
      </c>
      <c r="O2793">
        <v>62.5</v>
      </c>
      <c r="P2793">
        <v>1</v>
      </c>
    </row>
    <row r="2794" spans="14:16" x14ac:dyDescent="0.3">
      <c r="N2794">
        <v>2009</v>
      </c>
      <c r="O2794">
        <v>62.5</v>
      </c>
      <c r="P2794">
        <v>1</v>
      </c>
    </row>
    <row r="2795" spans="14:16" x14ac:dyDescent="0.3">
      <c r="N2795">
        <v>2009</v>
      </c>
      <c r="O2795">
        <v>62.5</v>
      </c>
      <c r="P2795">
        <v>1</v>
      </c>
    </row>
    <row r="2796" spans="14:16" x14ac:dyDescent="0.3">
      <c r="N2796">
        <v>2009</v>
      </c>
      <c r="O2796">
        <v>62.5</v>
      </c>
      <c r="P2796">
        <v>1</v>
      </c>
    </row>
    <row r="2797" spans="14:16" x14ac:dyDescent="0.3">
      <c r="N2797">
        <v>2009</v>
      </c>
      <c r="O2797">
        <v>75</v>
      </c>
      <c r="P2797">
        <v>1</v>
      </c>
    </row>
    <row r="2798" spans="14:16" x14ac:dyDescent="0.3">
      <c r="N2798">
        <v>2009</v>
      </c>
      <c r="O2798">
        <v>90</v>
      </c>
      <c r="P2798">
        <v>1</v>
      </c>
    </row>
    <row r="2799" spans="14:16" x14ac:dyDescent="0.3">
      <c r="N2799">
        <v>2009</v>
      </c>
      <c r="O2799">
        <v>90</v>
      </c>
      <c r="P2799">
        <v>1</v>
      </c>
    </row>
    <row r="2800" spans="14:16" x14ac:dyDescent="0.3">
      <c r="N2800">
        <v>2009</v>
      </c>
      <c r="O2800">
        <v>90</v>
      </c>
      <c r="P2800">
        <v>1</v>
      </c>
    </row>
    <row r="2801" spans="14:16" x14ac:dyDescent="0.3">
      <c r="N2801">
        <v>2009</v>
      </c>
      <c r="O2801">
        <v>90</v>
      </c>
      <c r="P2801">
        <v>1</v>
      </c>
    </row>
    <row r="2802" spans="14:16" x14ac:dyDescent="0.3">
      <c r="N2802">
        <v>2009</v>
      </c>
      <c r="O2802">
        <v>140</v>
      </c>
      <c r="P2802">
        <v>1</v>
      </c>
    </row>
    <row r="2803" spans="14:16" x14ac:dyDescent="0.3">
      <c r="N2803">
        <v>2009</v>
      </c>
      <c r="O2803">
        <v>140</v>
      </c>
      <c r="P2803">
        <v>1</v>
      </c>
    </row>
    <row r="2804" spans="14:16" x14ac:dyDescent="0.3">
      <c r="N2804">
        <v>2009</v>
      </c>
      <c r="O2804">
        <v>140</v>
      </c>
      <c r="P2804">
        <v>1</v>
      </c>
    </row>
    <row r="2805" spans="14:16" x14ac:dyDescent="0.3">
      <c r="N2805">
        <v>2009</v>
      </c>
      <c r="O2805">
        <v>140</v>
      </c>
      <c r="P2805">
        <v>1</v>
      </c>
    </row>
    <row r="2806" spans="14:16" x14ac:dyDescent="0.3">
      <c r="N2806">
        <v>2009</v>
      </c>
      <c r="O2806">
        <v>75</v>
      </c>
      <c r="P2806">
        <v>1</v>
      </c>
    </row>
    <row r="2807" spans="14:16" x14ac:dyDescent="0.3">
      <c r="N2807">
        <v>2009</v>
      </c>
      <c r="O2807">
        <v>75</v>
      </c>
      <c r="P2807">
        <v>1</v>
      </c>
    </row>
    <row r="2808" spans="14:16" x14ac:dyDescent="0.3">
      <c r="N2808">
        <v>2009</v>
      </c>
      <c r="O2808">
        <v>75</v>
      </c>
      <c r="P2808">
        <v>1</v>
      </c>
    </row>
    <row r="2809" spans="14:16" x14ac:dyDescent="0.3">
      <c r="N2809">
        <v>2009</v>
      </c>
      <c r="O2809">
        <v>75</v>
      </c>
      <c r="P2809">
        <v>1</v>
      </c>
    </row>
    <row r="2810" spans="14:16" x14ac:dyDescent="0.3">
      <c r="N2810">
        <v>2009</v>
      </c>
      <c r="O2810">
        <v>75</v>
      </c>
      <c r="P2810">
        <v>1</v>
      </c>
    </row>
    <row r="2811" spans="14:16" x14ac:dyDescent="0.3">
      <c r="N2811">
        <v>2009</v>
      </c>
      <c r="O2811">
        <v>75</v>
      </c>
      <c r="P2811">
        <v>1</v>
      </c>
    </row>
    <row r="2812" spans="14:16" x14ac:dyDescent="0.3">
      <c r="N2812">
        <v>2009</v>
      </c>
      <c r="O2812">
        <v>75</v>
      </c>
      <c r="P2812">
        <v>1</v>
      </c>
    </row>
    <row r="2813" spans="14:16" x14ac:dyDescent="0.3">
      <c r="N2813">
        <v>2009</v>
      </c>
      <c r="O2813">
        <v>90</v>
      </c>
      <c r="P2813">
        <v>1</v>
      </c>
    </row>
    <row r="2814" spans="14:16" x14ac:dyDescent="0.3">
      <c r="N2814">
        <v>2009</v>
      </c>
      <c r="O2814">
        <v>66</v>
      </c>
      <c r="P2814">
        <v>1</v>
      </c>
    </row>
    <row r="2815" spans="14:16" x14ac:dyDescent="0.3">
      <c r="N2815">
        <v>2009</v>
      </c>
      <c r="O2815">
        <v>66</v>
      </c>
      <c r="P2815">
        <v>1</v>
      </c>
    </row>
    <row r="2816" spans="14:16" x14ac:dyDescent="0.3">
      <c r="N2816">
        <v>2009</v>
      </c>
      <c r="O2816">
        <v>66</v>
      </c>
      <c r="P2816">
        <v>1</v>
      </c>
    </row>
    <row r="2817" spans="14:16" x14ac:dyDescent="0.3">
      <c r="N2817">
        <v>2009</v>
      </c>
      <c r="O2817">
        <v>55</v>
      </c>
      <c r="P2817">
        <v>1</v>
      </c>
    </row>
    <row r="2818" spans="14:16" x14ac:dyDescent="0.3">
      <c r="N2818">
        <v>2009</v>
      </c>
      <c r="O2818">
        <v>60</v>
      </c>
      <c r="P2818">
        <v>1</v>
      </c>
    </row>
    <row r="2819" spans="14:16" x14ac:dyDescent="0.3">
      <c r="N2819">
        <v>2009</v>
      </c>
      <c r="O2819">
        <v>60</v>
      </c>
      <c r="P2819">
        <v>1</v>
      </c>
    </row>
    <row r="2820" spans="14:16" x14ac:dyDescent="0.3">
      <c r="N2820">
        <v>2009</v>
      </c>
      <c r="O2820">
        <v>265</v>
      </c>
      <c r="P2820">
        <v>1</v>
      </c>
    </row>
    <row r="2821" spans="14:16" x14ac:dyDescent="0.3">
      <c r="N2821">
        <v>2009</v>
      </c>
      <c r="O2821">
        <v>265</v>
      </c>
      <c r="P2821">
        <v>1</v>
      </c>
    </row>
    <row r="2822" spans="14:16" x14ac:dyDescent="0.3">
      <c r="N2822">
        <v>2009</v>
      </c>
      <c r="O2822">
        <v>46</v>
      </c>
      <c r="P2822">
        <v>1</v>
      </c>
    </row>
    <row r="2823" spans="14:16" x14ac:dyDescent="0.3">
      <c r="N2823">
        <v>2009</v>
      </c>
      <c r="O2823">
        <v>29.5</v>
      </c>
      <c r="P2823">
        <v>1</v>
      </c>
    </row>
    <row r="2824" spans="14:16" x14ac:dyDescent="0.3">
      <c r="N2824">
        <v>2009</v>
      </c>
      <c r="O2824">
        <v>60</v>
      </c>
      <c r="P2824">
        <v>1</v>
      </c>
    </row>
    <row r="2825" spans="14:16" x14ac:dyDescent="0.3">
      <c r="N2825">
        <v>2009</v>
      </c>
      <c r="O2825">
        <v>60</v>
      </c>
      <c r="P2825">
        <v>1</v>
      </c>
    </row>
    <row r="2826" spans="14:16" x14ac:dyDescent="0.3">
      <c r="N2826">
        <v>2009</v>
      </c>
      <c r="O2826">
        <v>60</v>
      </c>
      <c r="P2826">
        <v>1</v>
      </c>
    </row>
    <row r="2827" spans="14:16" x14ac:dyDescent="0.3">
      <c r="N2827">
        <v>2009</v>
      </c>
      <c r="O2827">
        <v>50</v>
      </c>
      <c r="P2827">
        <v>1</v>
      </c>
    </row>
    <row r="2828" spans="14:16" x14ac:dyDescent="0.3">
      <c r="N2828">
        <v>2009</v>
      </c>
      <c r="O2828">
        <v>49.87</v>
      </c>
      <c r="P2828">
        <v>1</v>
      </c>
    </row>
    <row r="2829" spans="14:16" x14ac:dyDescent="0.3">
      <c r="N2829">
        <v>2009</v>
      </c>
      <c r="O2829">
        <v>142</v>
      </c>
      <c r="P2829">
        <v>1</v>
      </c>
    </row>
    <row r="2830" spans="14:16" x14ac:dyDescent="0.3">
      <c r="N2830">
        <v>2009</v>
      </c>
      <c r="O2830">
        <v>173</v>
      </c>
      <c r="P2830">
        <v>1</v>
      </c>
    </row>
    <row r="2831" spans="14:16" x14ac:dyDescent="0.3">
      <c r="N2831">
        <v>2009</v>
      </c>
      <c r="O2831">
        <v>173</v>
      </c>
      <c r="P2831">
        <v>1</v>
      </c>
    </row>
    <row r="2832" spans="14:16" x14ac:dyDescent="0.3">
      <c r="N2832">
        <v>2009</v>
      </c>
      <c r="O2832">
        <v>173</v>
      </c>
      <c r="P2832">
        <v>1</v>
      </c>
    </row>
    <row r="2833" spans="14:16" x14ac:dyDescent="0.3">
      <c r="N2833">
        <v>2009</v>
      </c>
      <c r="O2833">
        <v>181</v>
      </c>
      <c r="P2833">
        <v>1</v>
      </c>
    </row>
    <row r="2834" spans="14:16" x14ac:dyDescent="0.3">
      <c r="N2834">
        <v>2009</v>
      </c>
      <c r="O2834">
        <v>181</v>
      </c>
      <c r="P2834">
        <v>1</v>
      </c>
    </row>
    <row r="2835" spans="14:16" x14ac:dyDescent="0.3">
      <c r="N2835">
        <v>2009</v>
      </c>
      <c r="O2835">
        <v>181</v>
      </c>
      <c r="P2835">
        <v>1</v>
      </c>
    </row>
    <row r="2836" spans="14:16" x14ac:dyDescent="0.3">
      <c r="N2836">
        <v>2009</v>
      </c>
      <c r="O2836">
        <v>181</v>
      </c>
      <c r="P2836">
        <v>1</v>
      </c>
    </row>
    <row r="2837" spans="14:16" x14ac:dyDescent="0.3">
      <c r="N2837">
        <v>2009</v>
      </c>
      <c r="O2837">
        <v>165</v>
      </c>
      <c r="P2837">
        <v>1</v>
      </c>
    </row>
    <row r="2838" spans="14:16" x14ac:dyDescent="0.3">
      <c r="N2838">
        <v>2009</v>
      </c>
      <c r="O2838">
        <v>165</v>
      </c>
      <c r="P2838">
        <v>1</v>
      </c>
    </row>
    <row r="2839" spans="14:16" x14ac:dyDescent="0.3">
      <c r="N2839">
        <v>2009</v>
      </c>
      <c r="O2839">
        <v>128</v>
      </c>
      <c r="P2839">
        <v>1</v>
      </c>
    </row>
    <row r="2840" spans="14:16" x14ac:dyDescent="0.3">
      <c r="N2840">
        <v>2009</v>
      </c>
      <c r="O2840">
        <v>58</v>
      </c>
      <c r="P2840">
        <v>1</v>
      </c>
    </row>
    <row r="2841" spans="14:16" x14ac:dyDescent="0.3">
      <c r="N2841">
        <v>2009</v>
      </c>
      <c r="O2841">
        <v>166</v>
      </c>
      <c r="P2841">
        <v>1</v>
      </c>
    </row>
    <row r="2842" spans="14:16" x14ac:dyDescent="0.3">
      <c r="N2842">
        <v>2009</v>
      </c>
      <c r="O2842">
        <v>166</v>
      </c>
      <c r="P2842">
        <v>1</v>
      </c>
    </row>
    <row r="2843" spans="14:16" x14ac:dyDescent="0.3">
      <c r="N2843">
        <v>2009</v>
      </c>
      <c r="O2843">
        <v>166</v>
      </c>
      <c r="P2843">
        <v>1</v>
      </c>
    </row>
    <row r="2844" spans="14:16" x14ac:dyDescent="0.3">
      <c r="N2844">
        <v>2009</v>
      </c>
      <c r="O2844">
        <v>166</v>
      </c>
      <c r="P2844">
        <v>1</v>
      </c>
    </row>
    <row r="2845" spans="14:16" x14ac:dyDescent="0.3">
      <c r="N2845">
        <v>2010</v>
      </c>
      <c r="O2845">
        <v>126</v>
      </c>
      <c r="P2845">
        <v>1</v>
      </c>
    </row>
    <row r="2846" spans="14:16" x14ac:dyDescent="0.3">
      <c r="N2846">
        <v>2010</v>
      </c>
      <c r="O2846">
        <v>126</v>
      </c>
      <c r="P2846">
        <v>1</v>
      </c>
    </row>
    <row r="2847" spans="14:16" x14ac:dyDescent="0.3">
      <c r="N2847">
        <v>2010</v>
      </c>
      <c r="O2847">
        <v>140</v>
      </c>
      <c r="P2847">
        <v>1</v>
      </c>
    </row>
    <row r="2848" spans="14:16" x14ac:dyDescent="0.3">
      <c r="N2848">
        <v>2010</v>
      </c>
      <c r="O2848">
        <v>140</v>
      </c>
      <c r="P2848">
        <v>1</v>
      </c>
    </row>
    <row r="2849" spans="14:16" x14ac:dyDescent="0.3">
      <c r="N2849">
        <v>2010</v>
      </c>
      <c r="O2849">
        <v>140</v>
      </c>
      <c r="P2849">
        <v>1</v>
      </c>
    </row>
    <row r="2850" spans="14:16" x14ac:dyDescent="0.3">
      <c r="N2850">
        <v>2010</v>
      </c>
      <c r="O2850">
        <v>140</v>
      </c>
      <c r="P2850">
        <v>1</v>
      </c>
    </row>
    <row r="2851" spans="14:16" x14ac:dyDescent="0.3">
      <c r="N2851">
        <v>2010</v>
      </c>
      <c r="O2851">
        <v>215</v>
      </c>
      <c r="P2851">
        <v>1</v>
      </c>
    </row>
    <row r="2852" spans="14:16" x14ac:dyDescent="0.3">
      <c r="N2852">
        <v>2010</v>
      </c>
      <c r="O2852">
        <v>215</v>
      </c>
      <c r="P2852">
        <v>1</v>
      </c>
    </row>
    <row r="2853" spans="14:16" x14ac:dyDescent="0.3">
      <c r="N2853">
        <v>2010</v>
      </c>
      <c r="O2853">
        <v>155</v>
      </c>
      <c r="P2853">
        <v>1</v>
      </c>
    </row>
    <row r="2854" spans="14:16" x14ac:dyDescent="0.3">
      <c r="N2854">
        <v>2010</v>
      </c>
      <c r="O2854">
        <v>155</v>
      </c>
      <c r="P2854">
        <v>1</v>
      </c>
    </row>
    <row r="2855" spans="14:16" x14ac:dyDescent="0.3">
      <c r="N2855">
        <v>2010</v>
      </c>
      <c r="O2855">
        <v>155</v>
      </c>
      <c r="P2855">
        <v>1</v>
      </c>
    </row>
    <row r="2856" spans="14:16" x14ac:dyDescent="0.3">
      <c r="N2856">
        <v>2010</v>
      </c>
      <c r="O2856">
        <v>350</v>
      </c>
      <c r="P2856">
        <v>1</v>
      </c>
    </row>
    <row r="2857" spans="14:16" x14ac:dyDescent="0.3">
      <c r="N2857">
        <v>2010</v>
      </c>
      <c r="O2857">
        <v>350</v>
      </c>
      <c r="P2857">
        <v>1</v>
      </c>
    </row>
    <row r="2858" spans="14:16" x14ac:dyDescent="0.3">
      <c r="N2858">
        <v>2010</v>
      </c>
      <c r="O2858">
        <v>80</v>
      </c>
      <c r="P2858">
        <v>1</v>
      </c>
    </row>
    <row r="2859" spans="14:16" x14ac:dyDescent="0.3">
      <c r="N2859">
        <v>2010</v>
      </c>
      <c r="O2859">
        <v>285</v>
      </c>
      <c r="P2859">
        <v>1</v>
      </c>
    </row>
    <row r="2860" spans="14:16" x14ac:dyDescent="0.3">
      <c r="N2860">
        <v>2010</v>
      </c>
      <c r="O2860">
        <v>156</v>
      </c>
      <c r="P2860">
        <v>1</v>
      </c>
    </row>
    <row r="2861" spans="14:16" x14ac:dyDescent="0.3">
      <c r="N2861">
        <v>2010</v>
      </c>
      <c r="O2861">
        <v>285</v>
      </c>
      <c r="P2861">
        <v>1</v>
      </c>
    </row>
    <row r="2862" spans="14:16" x14ac:dyDescent="0.3">
      <c r="N2862">
        <v>2010</v>
      </c>
      <c r="O2862">
        <v>285</v>
      </c>
      <c r="P2862">
        <v>1</v>
      </c>
    </row>
    <row r="2863" spans="14:16" x14ac:dyDescent="0.3">
      <c r="N2863">
        <v>2010</v>
      </c>
      <c r="O2863">
        <v>157</v>
      </c>
      <c r="P2863">
        <v>1</v>
      </c>
    </row>
    <row r="2864" spans="14:16" x14ac:dyDescent="0.3">
      <c r="N2864">
        <v>2010</v>
      </c>
      <c r="O2864">
        <v>157</v>
      </c>
      <c r="P2864">
        <v>1</v>
      </c>
    </row>
    <row r="2865" spans="14:16" x14ac:dyDescent="0.3">
      <c r="N2865">
        <v>2010</v>
      </c>
      <c r="O2865">
        <v>123</v>
      </c>
      <c r="P2865">
        <v>1</v>
      </c>
    </row>
    <row r="2866" spans="14:16" x14ac:dyDescent="0.3">
      <c r="N2866">
        <v>2010</v>
      </c>
      <c r="O2866">
        <v>175</v>
      </c>
      <c r="P2866">
        <v>1</v>
      </c>
    </row>
    <row r="2867" spans="14:16" x14ac:dyDescent="0.3">
      <c r="N2867">
        <v>2010</v>
      </c>
      <c r="O2867">
        <v>108</v>
      </c>
      <c r="P2867">
        <v>1</v>
      </c>
    </row>
    <row r="2868" spans="14:16" x14ac:dyDescent="0.3">
      <c r="N2868">
        <v>2010</v>
      </c>
      <c r="O2868">
        <v>61</v>
      </c>
      <c r="P2868">
        <v>1</v>
      </c>
    </row>
    <row r="2869" spans="14:16" x14ac:dyDescent="0.3">
      <c r="N2869">
        <v>2010</v>
      </c>
      <c r="O2869">
        <v>61</v>
      </c>
      <c r="P2869">
        <v>1</v>
      </c>
    </row>
    <row r="2870" spans="14:16" x14ac:dyDescent="0.3">
      <c r="N2870">
        <v>2010</v>
      </c>
      <c r="O2870">
        <v>61</v>
      </c>
      <c r="P2870">
        <v>1</v>
      </c>
    </row>
    <row r="2871" spans="14:16" x14ac:dyDescent="0.3">
      <c r="N2871">
        <v>2010</v>
      </c>
      <c r="O2871">
        <v>61</v>
      </c>
      <c r="P2871">
        <v>1</v>
      </c>
    </row>
    <row r="2872" spans="14:16" x14ac:dyDescent="0.3">
      <c r="N2872">
        <v>2010</v>
      </c>
      <c r="O2872">
        <v>61</v>
      </c>
      <c r="P2872">
        <v>1</v>
      </c>
    </row>
    <row r="2873" spans="14:16" x14ac:dyDescent="0.3">
      <c r="N2873">
        <v>2010</v>
      </c>
      <c r="O2873">
        <v>98</v>
      </c>
      <c r="P2873">
        <v>1</v>
      </c>
    </row>
    <row r="2874" spans="14:16" x14ac:dyDescent="0.3">
      <c r="N2874">
        <v>2010</v>
      </c>
      <c r="O2874">
        <v>98</v>
      </c>
      <c r="P2874">
        <v>1</v>
      </c>
    </row>
    <row r="2875" spans="14:16" x14ac:dyDescent="0.3">
      <c r="N2875">
        <v>2010</v>
      </c>
      <c r="O2875">
        <v>170</v>
      </c>
      <c r="P2875">
        <v>1</v>
      </c>
    </row>
    <row r="2876" spans="14:16" x14ac:dyDescent="0.3">
      <c r="N2876">
        <v>2010</v>
      </c>
      <c r="O2876">
        <v>170</v>
      </c>
      <c r="P2876">
        <v>1</v>
      </c>
    </row>
    <row r="2877" spans="14:16" x14ac:dyDescent="0.3">
      <c r="N2877">
        <v>2010</v>
      </c>
      <c r="O2877">
        <v>59</v>
      </c>
      <c r="P2877">
        <v>1</v>
      </c>
    </row>
    <row r="2878" spans="14:16" x14ac:dyDescent="0.3">
      <c r="N2878">
        <v>2010</v>
      </c>
      <c r="O2878">
        <v>59</v>
      </c>
      <c r="P2878">
        <v>1</v>
      </c>
    </row>
    <row r="2879" spans="14:16" x14ac:dyDescent="0.3">
      <c r="N2879">
        <v>2010</v>
      </c>
      <c r="O2879">
        <v>60</v>
      </c>
      <c r="P2879">
        <v>1</v>
      </c>
    </row>
    <row r="2880" spans="14:16" x14ac:dyDescent="0.3">
      <c r="N2880">
        <v>2010</v>
      </c>
      <c r="O2880">
        <v>60</v>
      </c>
      <c r="P2880">
        <v>1</v>
      </c>
    </row>
    <row r="2881" spans="14:16" x14ac:dyDescent="0.3">
      <c r="N2881">
        <v>2010</v>
      </c>
      <c r="O2881">
        <v>51</v>
      </c>
      <c r="P2881">
        <v>1</v>
      </c>
    </row>
    <row r="2882" spans="14:16" x14ac:dyDescent="0.3">
      <c r="N2882">
        <v>2010</v>
      </c>
      <c r="O2882">
        <v>51</v>
      </c>
      <c r="P2882">
        <v>1</v>
      </c>
    </row>
    <row r="2883" spans="14:16" x14ac:dyDescent="0.3">
      <c r="N2883">
        <v>2010</v>
      </c>
      <c r="O2883">
        <v>61</v>
      </c>
      <c r="P2883">
        <v>1</v>
      </c>
    </row>
    <row r="2884" spans="14:16" x14ac:dyDescent="0.3">
      <c r="N2884">
        <v>2010</v>
      </c>
      <c r="O2884">
        <v>61</v>
      </c>
      <c r="P2884">
        <v>1</v>
      </c>
    </row>
    <row r="2885" spans="14:16" x14ac:dyDescent="0.3">
      <c r="N2885">
        <v>2010</v>
      </c>
      <c r="O2885">
        <v>61</v>
      </c>
      <c r="P2885">
        <v>1</v>
      </c>
    </row>
    <row r="2886" spans="14:16" x14ac:dyDescent="0.3">
      <c r="N2886">
        <v>2010</v>
      </c>
      <c r="O2886">
        <v>61</v>
      </c>
      <c r="P2886">
        <v>1</v>
      </c>
    </row>
    <row r="2887" spans="14:16" x14ac:dyDescent="0.3">
      <c r="N2887">
        <v>2010</v>
      </c>
      <c r="O2887">
        <v>61</v>
      </c>
      <c r="P2887">
        <v>1</v>
      </c>
    </row>
    <row r="2888" spans="14:16" x14ac:dyDescent="0.3">
      <c r="N2888">
        <v>2010</v>
      </c>
      <c r="O2888">
        <v>61</v>
      </c>
      <c r="P2888">
        <v>1</v>
      </c>
    </row>
    <row r="2889" spans="14:16" x14ac:dyDescent="0.3">
      <c r="N2889">
        <v>2010</v>
      </c>
      <c r="O2889">
        <v>61</v>
      </c>
      <c r="P2889">
        <v>1</v>
      </c>
    </row>
    <row r="2890" spans="14:16" x14ac:dyDescent="0.3">
      <c r="N2890">
        <v>2010</v>
      </c>
      <c r="O2890">
        <v>61</v>
      </c>
      <c r="P2890">
        <v>1</v>
      </c>
    </row>
    <row r="2891" spans="14:16" x14ac:dyDescent="0.3">
      <c r="N2891">
        <v>2010</v>
      </c>
      <c r="O2891">
        <v>80</v>
      </c>
      <c r="P2891">
        <v>1</v>
      </c>
    </row>
    <row r="2892" spans="14:16" x14ac:dyDescent="0.3">
      <c r="N2892">
        <v>2010</v>
      </c>
      <c r="O2892">
        <v>105</v>
      </c>
      <c r="P2892">
        <v>1</v>
      </c>
    </row>
    <row r="2893" spans="14:16" x14ac:dyDescent="0.3">
      <c r="N2893">
        <v>2010</v>
      </c>
      <c r="O2893">
        <v>150</v>
      </c>
      <c r="P2893">
        <v>1</v>
      </c>
    </row>
    <row r="2894" spans="14:16" x14ac:dyDescent="0.3">
      <c r="N2894">
        <v>2010</v>
      </c>
      <c r="O2894">
        <v>162</v>
      </c>
      <c r="P2894">
        <v>1</v>
      </c>
    </row>
    <row r="2895" spans="14:16" x14ac:dyDescent="0.3">
      <c r="N2895">
        <v>2010</v>
      </c>
      <c r="O2895">
        <v>162</v>
      </c>
      <c r="P2895">
        <v>1</v>
      </c>
    </row>
    <row r="2896" spans="14:16" x14ac:dyDescent="0.3">
      <c r="N2896">
        <v>2010</v>
      </c>
      <c r="O2896">
        <v>125</v>
      </c>
      <c r="P2896">
        <v>1</v>
      </c>
    </row>
    <row r="2897" spans="14:16" x14ac:dyDescent="0.3">
      <c r="N2897">
        <v>2010</v>
      </c>
      <c r="O2897">
        <v>125</v>
      </c>
      <c r="P2897">
        <v>1</v>
      </c>
    </row>
    <row r="2898" spans="14:16" x14ac:dyDescent="0.3">
      <c r="N2898">
        <v>2010</v>
      </c>
      <c r="O2898">
        <v>372</v>
      </c>
      <c r="P2898">
        <v>1</v>
      </c>
    </row>
    <row r="2899" spans="14:16" x14ac:dyDescent="0.3">
      <c r="N2899">
        <v>2010</v>
      </c>
      <c r="O2899">
        <v>118</v>
      </c>
      <c r="P2899">
        <v>1</v>
      </c>
    </row>
    <row r="2900" spans="14:16" x14ac:dyDescent="0.3">
      <c r="N2900">
        <v>2010</v>
      </c>
      <c r="O2900">
        <v>55</v>
      </c>
      <c r="P2900">
        <v>1</v>
      </c>
    </row>
    <row r="2901" spans="14:16" x14ac:dyDescent="0.3">
      <c r="N2901">
        <v>2010</v>
      </c>
      <c r="O2901">
        <v>138</v>
      </c>
      <c r="P2901">
        <v>1</v>
      </c>
    </row>
    <row r="2902" spans="14:16" x14ac:dyDescent="0.3">
      <c r="N2902">
        <v>2010</v>
      </c>
      <c r="O2902">
        <v>138</v>
      </c>
      <c r="P2902">
        <v>1</v>
      </c>
    </row>
    <row r="2903" spans="14:16" x14ac:dyDescent="0.3">
      <c r="N2903">
        <v>2010</v>
      </c>
      <c r="O2903">
        <v>127</v>
      </c>
      <c r="P2903">
        <v>1</v>
      </c>
    </row>
    <row r="2904" spans="14:16" x14ac:dyDescent="0.3">
      <c r="N2904">
        <v>2010</v>
      </c>
      <c r="O2904">
        <v>127</v>
      </c>
      <c r="P2904">
        <v>1</v>
      </c>
    </row>
    <row r="2905" spans="14:16" x14ac:dyDescent="0.3">
      <c r="N2905">
        <v>2010</v>
      </c>
      <c r="O2905">
        <v>127</v>
      </c>
      <c r="P2905">
        <v>1</v>
      </c>
    </row>
    <row r="2906" spans="14:16" x14ac:dyDescent="0.3">
      <c r="N2906">
        <v>2010</v>
      </c>
      <c r="O2906">
        <v>127</v>
      </c>
      <c r="P2906">
        <v>1</v>
      </c>
    </row>
    <row r="2907" spans="14:16" x14ac:dyDescent="0.3">
      <c r="N2907">
        <v>2010</v>
      </c>
      <c r="O2907">
        <v>127</v>
      </c>
      <c r="P2907">
        <v>1</v>
      </c>
    </row>
    <row r="2908" spans="14:16" x14ac:dyDescent="0.3">
      <c r="N2908">
        <v>2010</v>
      </c>
      <c r="O2908">
        <v>127</v>
      </c>
      <c r="P2908">
        <v>1</v>
      </c>
    </row>
    <row r="2909" spans="14:16" x14ac:dyDescent="0.3">
      <c r="N2909">
        <v>2010</v>
      </c>
      <c r="O2909">
        <v>114</v>
      </c>
      <c r="P2909">
        <v>1</v>
      </c>
    </row>
    <row r="2910" spans="14:16" x14ac:dyDescent="0.3">
      <c r="N2910">
        <v>2010</v>
      </c>
      <c r="O2910">
        <v>114</v>
      </c>
      <c r="P2910">
        <v>1</v>
      </c>
    </row>
    <row r="2911" spans="14:16" x14ac:dyDescent="0.3">
      <c r="N2911">
        <v>2010</v>
      </c>
      <c r="O2911">
        <v>114</v>
      </c>
      <c r="P2911">
        <v>1</v>
      </c>
    </row>
    <row r="2912" spans="14:16" x14ac:dyDescent="0.3">
      <c r="N2912">
        <v>2010</v>
      </c>
      <c r="O2912">
        <v>315</v>
      </c>
      <c r="P2912">
        <v>1</v>
      </c>
    </row>
    <row r="2913" spans="14:16" x14ac:dyDescent="0.3">
      <c r="N2913">
        <v>2010</v>
      </c>
      <c r="O2913">
        <v>125</v>
      </c>
      <c r="P2913">
        <v>1</v>
      </c>
    </row>
    <row r="2914" spans="14:16" x14ac:dyDescent="0.3">
      <c r="N2914">
        <v>2010</v>
      </c>
      <c r="O2914">
        <v>200</v>
      </c>
      <c r="P2914">
        <v>1</v>
      </c>
    </row>
    <row r="2915" spans="14:16" x14ac:dyDescent="0.3">
      <c r="N2915">
        <v>2010</v>
      </c>
      <c r="O2915">
        <v>200</v>
      </c>
      <c r="P2915">
        <v>1</v>
      </c>
    </row>
    <row r="2916" spans="14:16" x14ac:dyDescent="0.3">
      <c r="N2916">
        <v>2010</v>
      </c>
      <c r="O2916">
        <v>25</v>
      </c>
      <c r="P2916">
        <v>1</v>
      </c>
    </row>
    <row r="2917" spans="14:16" x14ac:dyDescent="0.3">
      <c r="N2917">
        <v>2010</v>
      </c>
      <c r="O2917">
        <v>56</v>
      </c>
      <c r="P2917">
        <v>1</v>
      </c>
    </row>
    <row r="2918" spans="14:16" x14ac:dyDescent="0.3">
      <c r="N2918">
        <v>2010</v>
      </c>
      <c r="O2918">
        <v>56</v>
      </c>
      <c r="P2918">
        <v>1</v>
      </c>
    </row>
    <row r="2919" spans="14:16" x14ac:dyDescent="0.3">
      <c r="N2919">
        <v>2010</v>
      </c>
      <c r="O2919">
        <v>24</v>
      </c>
      <c r="P2919">
        <v>1</v>
      </c>
    </row>
    <row r="2920" spans="14:16" x14ac:dyDescent="0.3">
      <c r="N2920">
        <v>2010</v>
      </c>
      <c r="O2920">
        <v>26</v>
      </c>
      <c r="P2920">
        <v>1</v>
      </c>
    </row>
    <row r="2921" spans="14:16" x14ac:dyDescent="0.3">
      <c r="N2921">
        <v>2010</v>
      </c>
      <c r="O2921">
        <v>25</v>
      </c>
      <c r="P2921">
        <v>1</v>
      </c>
    </row>
    <row r="2922" spans="14:16" x14ac:dyDescent="0.3">
      <c r="N2922">
        <v>2011</v>
      </c>
      <c r="O2922">
        <v>330</v>
      </c>
      <c r="P2922">
        <v>1</v>
      </c>
    </row>
    <row r="2923" spans="14:16" x14ac:dyDescent="0.3">
      <c r="N2923">
        <v>2011</v>
      </c>
      <c r="O2923">
        <v>330</v>
      </c>
      <c r="P2923">
        <v>1</v>
      </c>
    </row>
    <row r="2924" spans="14:16" x14ac:dyDescent="0.3">
      <c r="N2924">
        <v>2011</v>
      </c>
      <c r="O2924">
        <v>350</v>
      </c>
      <c r="P2924">
        <v>1</v>
      </c>
    </row>
    <row r="2925" spans="14:16" x14ac:dyDescent="0.3">
      <c r="N2925">
        <v>2011</v>
      </c>
      <c r="O2925">
        <v>350</v>
      </c>
      <c r="P2925">
        <v>1</v>
      </c>
    </row>
    <row r="2926" spans="14:16" x14ac:dyDescent="0.3">
      <c r="N2926">
        <v>2011</v>
      </c>
      <c r="O2926">
        <v>125</v>
      </c>
      <c r="P2926">
        <v>1</v>
      </c>
    </row>
    <row r="2927" spans="14:16" x14ac:dyDescent="0.3">
      <c r="N2927">
        <v>2011</v>
      </c>
      <c r="O2927">
        <v>125</v>
      </c>
      <c r="P2927">
        <v>1</v>
      </c>
    </row>
    <row r="2928" spans="14:16" x14ac:dyDescent="0.3">
      <c r="N2928">
        <v>2011</v>
      </c>
      <c r="O2928">
        <v>125</v>
      </c>
      <c r="P2928">
        <v>1</v>
      </c>
    </row>
    <row r="2929" spans="14:16" x14ac:dyDescent="0.3">
      <c r="N2929">
        <v>2011</v>
      </c>
      <c r="O2929">
        <v>125</v>
      </c>
      <c r="P2929">
        <v>1</v>
      </c>
    </row>
    <row r="2930" spans="14:16" x14ac:dyDescent="0.3">
      <c r="N2930">
        <v>2011</v>
      </c>
      <c r="O2930">
        <v>180</v>
      </c>
      <c r="P2930">
        <v>1</v>
      </c>
    </row>
    <row r="2931" spans="14:16" x14ac:dyDescent="0.3">
      <c r="N2931">
        <v>2011</v>
      </c>
      <c r="O2931">
        <v>50</v>
      </c>
      <c r="P2931">
        <v>1</v>
      </c>
    </row>
    <row r="2932" spans="14:16" x14ac:dyDescent="0.3">
      <c r="N2932">
        <v>2011</v>
      </c>
      <c r="O2932">
        <v>50</v>
      </c>
      <c r="P2932">
        <v>1</v>
      </c>
    </row>
    <row r="2933" spans="14:16" x14ac:dyDescent="0.3">
      <c r="N2933">
        <v>2011</v>
      </c>
      <c r="O2933">
        <v>50</v>
      </c>
      <c r="P2933">
        <v>1</v>
      </c>
    </row>
    <row r="2934" spans="14:16" x14ac:dyDescent="0.3">
      <c r="N2934">
        <v>2011</v>
      </c>
      <c r="O2934">
        <v>50</v>
      </c>
      <c r="P2934">
        <v>1</v>
      </c>
    </row>
    <row r="2935" spans="14:16" x14ac:dyDescent="0.3">
      <c r="N2935">
        <v>2011</v>
      </c>
      <c r="O2935">
        <v>50</v>
      </c>
      <c r="P2935">
        <v>1</v>
      </c>
    </row>
    <row r="2936" spans="14:16" x14ac:dyDescent="0.3">
      <c r="N2936">
        <v>2011</v>
      </c>
      <c r="O2936">
        <v>50</v>
      </c>
      <c r="P2936">
        <v>1</v>
      </c>
    </row>
    <row r="2937" spans="14:16" x14ac:dyDescent="0.3">
      <c r="N2937">
        <v>2011</v>
      </c>
      <c r="O2937">
        <v>50</v>
      </c>
      <c r="P2937">
        <v>1</v>
      </c>
    </row>
    <row r="2938" spans="14:16" x14ac:dyDescent="0.3">
      <c r="N2938">
        <v>2011</v>
      </c>
      <c r="O2938">
        <v>61</v>
      </c>
      <c r="P2938">
        <v>1</v>
      </c>
    </row>
    <row r="2939" spans="14:16" x14ac:dyDescent="0.3">
      <c r="N2939">
        <v>2011</v>
      </c>
      <c r="O2939">
        <v>61</v>
      </c>
      <c r="P2939">
        <v>1</v>
      </c>
    </row>
    <row r="2940" spans="14:16" x14ac:dyDescent="0.3">
      <c r="N2940">
        <v>2011</v>
      </c>
      <c r="O2940">
        <v>61</v>
      </c>
      <c r="P2940">
        <v>1</v>
      </c>
    </row>
    <row r="2941" spans="14:16" x14ac:dyDescent="0.3">
      <c r="N2941">
        <v>2011</v>
      </c>
      <c r="O2941">
        <v>61</v>
      </c>
      <c r="P2941">
        <v>1</v>
      </c>
    </row>
    <row r="2942" spans="14:16" x14ac:dyDescent="0.3">
      <c r="N2942">
        <v>2011</v>
      </c>
      <c r="O2942">
        <v>61</v>
      </c>
      <c r="P2942">
        <v>1</v>
      </c>
    </row>
    <row r="2943" spans="14:16" x14ac:dyDescent="0.3">
      <c r="N2943">
        <v>2011</v>
      </c>
      <c r="O2943">
        <v>61</v>
      </c>
      <c r="P2943">
        <v>1</v>
      </c>
    </row>
    <row r="2944" spans="14:16" x14ac:dyDescent="0.3">
      <c r="N2944">
        <v>2011</v>
      </c>
      <c r="O2944">
        <v>61</v>
      </c>
      <c r="P2944">
        <v>1</v>
      </c>
    </row>
    <row r="2945" spans="14:16" x14ac:dyDescent="0.3">
      <c r="N2945">
        <v>2011</v>
      </c>
      <c r="O2945">
        <v>61</v>
      </c>
      <c r="P2945">
        <v>1</v>
      </c>
    </row>
    <row r="2946" spans="14:16" x14ac:dyDescent="0.3">
      <c r="N2946">
        <v>2011</v>
      </c>
      <c r="O2946">
        <v>61</v>
      </c>
      <c r="P2946">
        <v>1</v>
      </c>
    </row>
    <row r="2947" spans="14:16" x14ac:dyDescent="0.3">
      <c r="N2947">
        <v>2011</v>
      </c>
      <c r="O2947">
        <v>61</v>
      </c>
      <c r="P2947">
        <v>1</v>
      </c>
    </row>
    <row r="2948" spans="14:16" x14ac:dyDescent="0.3">
      <c r="N2948">
        <v>2011</v>
      </c>
      <c r="O2948">
        <v>61</v>
      </c>
      <c r="P2948">
        <v>1</v>
      </c>
    </row>
    <row r="2949" spans="14:16" x14ac:dyDescent="0.3">
      <c r="N2949">
        <v>2011</v>
      </c>
      <c r="O2949">
        <v>61</v>
      </c>
      <c r="P2949">
        <v>1</v>
      </c>
    </row>
    <row r="2950" spans="14:16" x14ac:dyDescent="0.3">
      <c r="N2950">
        <v>2011</v>
      </c>
      <c r="O2950">
        <v>68</v>
      </c>
      <c r="P2950">
        <v>1</v>
      </c>
    </row>
    <row r="2951" spans="14:16" x14ac:dyDescent="0.3">
      <c r="N2951">
        <v>2011</v>
      </c>
      <c r="O2951">
        <v>68</v>
      </c>
      <c r="P2951">
        <v>1</v>
      </c>
    </row>
    <row r="2952" spans="14:16" x14ac:dyDescent="0.3">
      <c r="N2952">
        <v>2011</v>
      </c>
      <c r="O2952">
        <v>68</v>
      </c>
      <c r="P2952">
        <v>1</v>
      </c>
    </row>
    <row r="2953" spans="14:16" x14ac:dyDescent="0.3">
      <c r="N2953">
        <v>2011</v>
      </c>
      <c r="O2953">
        <v>61</v>
      </c>
      <c r="P2953">
        <v>1</v>
      </c>
    </row>
    <row r="2954" spans="14:16" x14ac:dyDescent="0.3">
      <c r="N2954">
        <v>2011</v>
      </c>
      <c r="O2954">
        <v>61</v>
      </c>
      <c r="P2954">
        <v>1</v>
      </c>
    </row>
    <row r="2955" spans="14:16" x14ac:dyDescent="0.3">
      <c r="N2955">
        <v>2011</v>
      </c>
      <c r="O2955">
        <v>61</v>
      </c>
      <c r="P2955">
        <v>1</v>
      </c>
    </row>
    <row r="2956" spans="14:16" x14ac:dyDescent="0.3">
      <c r="N2956">
        <v>2011</v>
      </c>
      <c r="O2956">
        <v>61</v>
      </c>
      <c r="P2956">
        <v>1</v>
      </c>
    </row>
    <row r="2957" spans="14:16" x14ac:dyDescent="0.3">
      <c r="N2957">
        <v>2011</v>
      </c>
      <c r="O2957">
        <v>190</v>
      </c>
      <c r="P2957">
        <v>1</v>
      </c>
    </row>
    <row r="2958" spans="14:16" x14ac:dyDescent="0.3">
      <c r="N2958">
        <v>2011</v>
      </c>
      <c r="O2958">
        <v>190</v>
      </c>
      <c r="P2958">
        <v>1</v>
      </c>
    </row>
    <row r="2959" spans="14:16" x14ac:dyDescent="0.3">
      <c r="N2959">
        <v>2011</v>
      </c>
      <c r="O2959">
        <v>183</v>
      </c>
      <c r="P2959">
        <v>1</v>
      </c>
    </row>
    <row r="2960" spans="14:16" x14ac:dyDescent="0.3">
      <c r="N2960">
        <v>2011</v>
      </c>
      <c r="O2960">
        <v>60</v>
      </c>
      <c r="P2960">
        <v>1</v>
      </c>
    </row>
    <row r="2961" spans="14:16" x14ac:dyDescent="0.3">
      <c r="N2961">
        <v>2011</v>
      </c>
      <c r="O2961">
        <v>67</v>
      </c>
      <c r="P2961">
        <v>1</v>
      </c>
    </row>
    <row r="2962" spans="14:16" x14ac:dyDescent="0.3">
      <c r="N2962">
        <v>2011</v>
      </c>
      <c r="O2962">
        <v>52</v>
      </c>
      <c r="P2962">
        <v>1</v>
      </c>
    </row>
    <row r="2963" spans="14:16" x14ac:dyDescent="0.3">
      <c r="N2963">
        <v>2011</v>
      </c>
      <c r="O2963">
        <v>170</v>
      </c>
      <c r="P2963">
        <v>1</v>
      </c>
    </row>
    <row r="2964" spans="14:16" x14ac:dyDescent="0.3">
      <c r="N2964">
        <v>2011</v>
      </c>
      <c r="O2964">
        <v>170</v>
      </c>
      <c r="P2964">
        <v>1</v>
      </c>
    </row>
    <row r="2965" spans="14:16" x14ac:dyDescent="0.3">
      <c r="N2965">
        <v>2011</v>
      </c>
      <c r="O2965">
        <v>60</v>
      </c>
      <c r="P2965">
        <v>1</v>
      </c>
    </row>
    <row r="2966" spans="14:16" x14ac:dyDescent="0.3">
      <c r="N2966">
        <v>2011</v>
      </c>
      <c r="O2966">
        <v>60</v>
      </c>
      <c r="P2966">
        <v>1</v>
      </c>
    </row>
    <row r="2967" spans="14:16" x14ac:dyDescent="0.3">
      <c r="N2967">
        <v>2011</v>
      </c>
      <c r="O2967">
        <v>60</v>
      </c>
      <c r="P2967">
        <v>1</v>
      </c>
    </row>
    <row r="2968" spans="14:16" x14ac:dyDescent="0.3">
      <c r="N2968">
        <v>2011</v>
      </c>
      <c r="O2968">
        <v>105</v>
      </c>
      <c r="P2968">
        <v>1</v>
      </c>
    </row>
    <row r="2969" spans="14:16" x14ac:dyDescent="0.3">
      <c r="N2969">
        <v>2011</v>
      </c>
      <c r="O2969">
        <v>160</v>
      </c>
      <c r="P2969">
        <v>1</v>
      </c>
    </row>
    <row r="2970" spans="14:16" x14ac:dyDescent="0.3">
      <c r="N2970">
        <v>2011</v>
      </c>
      <c r="O2970">
        <v>160</v>
      </c>
      <c r="P2970">
        <v>1</v>
      </c>
    </row>
    <row r="2971" spans="14:16" x14ac:dyDescent="0.3">
      <c r="N2971">
        <v>2011</v>
      </c>
      <c r="O2971">
        <v>64</v>
      </c>
      <c r="P2971">
        <v>1</v>
      </c>
    </row>
    <row r="2972" spans="14:16" x14ac:dyDescent="0.3">
      <c r="N2972">
        <v>2011</v>
      </c>
      <c r="O2972">
        <v>64</v>
      </c>
      <c r="P2972">
        <v>1</v>
      </c>
    </row>
    <row r="2973" spans="14:16" x14ac:dyDescent="0.3">
      <c r="N2973">
        <v>2011</v>
      </c>
      <c r="O2973">
        <v>78</v>
      </c>
      <c r="P2973">
        <v>1</v>
      </c>
    </row>
    <row r="2974" spans="14:16" x14ac:dyDescent="0.3">
      <c r="N2974">
        <v>2011</v>
      </c>
      <c r="O2974">
        <v>78</v>
      </c>
      <c r="P2974">
        <v>1</v>
      </c>
    </row>
    <row r="2975" spans="14:16" x14ac:dyDescent="0.3">
      <c r="N2975">
        <v>2011</v>
      </c>
      <c r="O2975">
        <v>57</v>
      </c>
      <c r="P2975">
        <v>1</v>
      </c>
    </row>
    <row r="2976" spans="14:16" x14ac:dyDescent="0.3">
      <c r="N2976">
        <v>2011</v>
      </c>
      <c r="O2976">
        <v>57</v>
      </c>
      <c r="P2976">
        <v>1</v>
      </c>
    </row>
    <row r="2977" spans="14:16" x14ac:dyDescent="0.3">
      <c r="N2977">
        <v>2011</v>
      </c>
      <c r="O2977">
        <v>47</v>
      </c>
      <c r="P2977">
        <v>1</v>
      </c>
    </row>
    <row r="2978" spans="14:16" x14ac:dyDescent="0.3">
      <c r="N2978">
        <v>2011</v>
      </c>
      <c r="O2978">
        <v>213</v>
      </c>
      <c r="P2978">
        <v>1</v>
      </c>
    </row>
    <row r="2979" spans="14:16" x14ac:dyDescent="0.3">
      <c r="N2979">
        <v>2011</v>
      </c>
      <c r="O2979">
        <v>58</v>
      </c>
      <c r="P2979">
        <v>1</v>
      </c>
    </row>
    <row r="2980" spans="14:16" x14ac:dyDescent="0.3">
      <c r="N2980">
        <v>2011</v>
      </c>
      <c r="O2980">
        <v>58</v>
      </c>
      <c r="P2980">
        <v>1</v>
      </c>
    </row>
    <row r="2981" spans="14:16" x14ac:dyDescent="0.3">
      <c r="N2981">
        <v>2011</v>
      </c>
      <c r="O2981">
        <v>60</v>
      </c>
      <c r="P2981">
        <v>1</v>
      </c>
    </row>
    <row r="2982" spans="14:16" x14ac:dyDescent="0.3">
      <c r="N2982">
        <v>2011</v>
      </c>
      <c r="O2982">
        <v>60</v>
      </c>
      <c r="P2982">
        <v>1</v>
      </c>
    </row>
    <row r="2983" spans="14:16" x14ac:dyDescent="0.3">
      <c r="N2983">
        <v>2011</v>
      </c>
      <c r="O2983">
        <v>105</v>
      </c>
      <c r="P2983">
        <v>1</v>
      </c>
    </row>
    <row r="2984" spans="14:16" x14ac:dyDescent="0.3">
      <c r="N2984">
        <v>2011</v>
      </c>
      <c r="O2984">
        <v>105</v>
      </c>
      <c r="P2984">
        <v>1</v>
      </c>
    </row>
    <row r="2985" spans="14:16" x14ac:dyDescent="0.3">
      <c r="N2985">
        <v>2012</v>
      </c>
      <c r="O2985">
        <v>150</v>
      </c>
      <c r="P2985">
        <v>1</v>
      </c>
    </row>
    <row r="2986" spans="14:16" x14ac:dyDescent="0.3">
      <c r="N2986">
        <v>2012</v>
      </c>
      <c r="O2986">
        <v>150</v>
      </c>
      <c r="P2986">
        <v>1</v>
      </c>
    </row>
    <row r="2987" spans="14:16" x14ac:dyDescent="0.3">
      <c r="N2987">
        <v>2012</v>
      </c>
      <c r="O2987">
        <v>150</v>
      </c>
      <c r="P2987">
        <v>1</v>
      </c>
    </row>
    <row r="2988" spans="14:16" x14ac:dyDescent="0.3">
      <c r="N2988">
        <v>2012</v>
      </c>
      <c r="O2988">
        <v>150</v>
      </c>
      <c r="P2988">
        <v>1</v>
      </c>
    </row>
    <row r="2989" spans="14:16" x14ac:dyDescent="0.3">
      <c r="N2989">
        <v>2012</v>
      </c>
      <c r="O2989">
        <v>650</v>
      </c>
      <c r="P2989">
        <v>1</v>
      </c>
    </row>
    <row r="2990" spans="14:16" x14ac:dyDescent="0.3">
      <c r="N2990">
        <v>2012</v>
      </c>
      <c r="O2990">
        <v>110</v>
      </c>
      <c r="P2990">
        <v>1</v>
      </c>
    </row>
    <row r="2991" spans="14:16" x14ac:dyDescent="0.3">
      <c r="N2991">
        <v>2012</v>
      </c>
      <c r="O2991">
        <v>285</v>
      </c>
      <c r="P2991">
        <v>1</v>
      </c>
    </row>
    <row r="2992" spans="14:16" x14ac:dyDescent="0.3">
      <c r="N2992">
        <v>2012</v>
      </c>
      <c r="O2992">
        <v>156</v>
      </c>
      <c r="P2992">
        <v>1</v>
      </c>
    </row>
    <row r="2993" spans="14:16" x14ac:dyDescent="0.3">
      <c r="N2993">
        <v>2012</v>
      </c>
      <c r="O2993">
        <v>128</v>
      </c>
      <c r="P2993">
        <v>1</v>
      </c>
    </row>
    <row r="2994" spans="14:16" x14ac:dyDescent="0.3">
      <c r="N2994">
        <v>2012</v>
      </c>
      <c r="O2994">
        <v>128</v>
      </c>
      <c r="P2994">
        <v>1</v>
      </c>
    </row>
    <row r="2995" spans="14:16" x14ac:dyDescent="0.3">
      <c r="N2995">
        <v>2012</v>
      </c>
      <c r="O2995">
        <v>128</v>
      </c>
      <c r="P2995">
        <v>1</v>
      </c>
    </row>
    <row r="2996" spans="14:16" x14ac:dyDescent="0.3">
      <c r="N2996">
        <v>2012</v>
      </c>
      <c r="O2996">
        <v>128</v>
      </c>
      <c r="P2996">
        <v>1</v>
      </c>
    </row>
    <row r="2997" spans="14:16" x14ac:dyDescent="0.3">
      <c r="N2997">
        <v>2012</v>
      </c>
      <c r="O2997">
        <v>113</v>
      </c>
      <c r="P2997">
        <v>1</v>
      </c>
    </row>
    <row r="2998" spans="14:16" x14ac:dyDescent="0.3">
      <c r="N2998">
        <v>2012</v>
      </c>
      <c r="O2998">
        <v>113</v>
      </c>
      <c r="P2998">
        <v>1</v>
      </c>
    </row>
    <row r="2999" spans="14:16" x14ac:dyDescent="0.3">
      <c r="N2999">
        <v>2012</v>
      </c>
      <c r="O2999">
        <v>113</v>
      </c>
      <c r="P2999">
        <v>1</v>
      </c>
    </row>
    <row r="3000" spans="14:16" x14ac:dyDescent="0.3">
      <c r="N3000">
        <v>2012</v>
      </c>
      <c r="O3000">
        <v>113</v>
      </c>
      <c r="P3000">
        <v>1</v>
      </c>
    </row>
    <row r="3001" spans="14:16" x14ac:dyDescent="0.3">
      <c r="N3001">
        <v>2012</v>
      </c>
      <c r="O3001">
        <v>58</v>
      </c>
      <c r="P3001">
        <v>1</v>
      </c>
    </row>
    <row r="3002" spans="14:16" x14ac:dyDescent="0.3">
      <c r="N3002">
        <v>2012</v>
      </c>
      <c r="O3002">
        <v>58</v>
      </c>
      <c r="P3002">
        <v>1</v>
      </c>
    </row>
    <row r="3003" spans="14:16" x14ac:dyDescent="0.3">
      <c r="N3003">
        <v>2012</v>
      </c>
      <c r="O3003">
        <v>58</v>
      </c>
      <c r="P3003">
        <v>1</v>
      </c>
    </row>
    <row r="3004" spans="14:16" x14ac:dyDescent="0.3">
      <c r="N3004">
        <v>2012</v>
      </c>
      <c r="O3004">
        <v>64</v>
      </c>
      <c r="P3004">
        <v>1</v>
      </c>
    </row>
    <row r="3005" spans="14:16" x14ac:dyDescent="0.3">
      <c r="N3005">
        <v>2012</v>
      </c>
      <c r="O3005">
        <v>64</v>
      </c>
      <c r="P3005">
        <v>1</v>
      </c>
    </row>
    <row r="3006" spans="14:16" x14ac:dyDescent="0.3">
      <c r="N3006">
        <v>2012</v>
      </c>
      <c r="O3006">
        <v>64</v>
      </c>
      <c r="P3006">
        <v>1</v>
      </c>
    </row>
    <row r="3007" spans="14:16" x14ac:dyDescent="0.3">
      <c r="N3007">
        <v>2012</v>
      </c>
      <c r="O3007">
        <v>64</v>
      </c>
      <c r="P3007">
        <v>1</v>
      </c>
    </row>
    <row r="3008" spans="14:16" x14ac:dyDescent="0.3">
      <c r="N3008">
        <v>2012</v>
      </c>
      <c r="O3008">
        <v>64</v>
      </c>
      <c r="P3008">
        <v>1</v>
      </c>
    </row>
    <row r="3009" spans="14:16" x14ac:dyDescent="0.3">
      <c r="N3009">
        <v>2012</v>
      </c>
      <c r="O3009">
        <v>64</v>
      </c>
      <c r="P3009">
        <v>1</v>
      </c>
    </row>
    <row r="3010" spans="14:16" x14ac:dyDescent="0.3">
      <c r="N3010">
        <v>2012</v>
      </c>
      <c r="O3010">
        <v>64</v>
      </c>
      <c r="P3010">
        <v>1</v>
      </c>
    </row>
    <row r="3011" spans="14:16" x14ac:dyDescent="0.3">
      <c r="N3011">
        <v>2012</v>
      </c>
      <c r="O3011">
        <v>64</v>
      </c>
      <c r="P3011">
        <v>1</v>
      </c>
    </row>
    <row r="3012" spans="14:16" x14ac:dyDescent="0.3">
      <c r="N3012">
        <v>2012</v>
      </c>
      <c r="O3012">
        <v>155</v>
      </c>
      <c r="P3012">
        <v>1</v>
      </c>
    </row>
    <row r="3013" spans="14:16" x14ac:dyDescent="0.3">
      <c r="N3013">
        <v>2012</v>
      </c>
      <c r="O3013">
        <v>155</v>
      </c>
      <c r="P3013">
        <v>1</v>
      </c>
    </row>
    <row r="3014" spans="14:16" x14ac:dyDescent="0.3">
      <c r="N3014">
        <v>2012</v>
      </c>
      <c r="O3014">
        <v>184</v>
      </c>
      <c r="P3014">
        <v>1</v>
      </c>
    </row>
    <row r="3015" spans="14:16" x14ac:dyDescent="0.3">
      <c r="N3015">
        <v>2012</v>
      </c>
      <c r="O3015">
        <v>184</v>
      </c>
      <c r="P3015">
        <v>1</v>
      </c>
    </row>
    <row r="3016" spans="14:16" x14ac:dyDescent="0.3">
      <c r="N3016">
        <v>2012</v>
      </c>
      <c r="O3016">
        <v>184</v>
      </c>
      <c r="P3016">
        <v>1</v>
      </c>
    </row>
    <row r="3017" spans="14:16" x14ac:dyDescent="0.3">
      <c r="N3017">
        <v>2012</v>
      </c>
      <c r="O3017">
        <v>184</v>
      </c>
      <c r="P3017">
        <v>1</v>
      </c>
    </row>
    <row r="3018" spans="14:16" x14ac:dyDescent="0.3">
      <c r="N3018">
        <v>2012</v>
      </c>
      <c r="O3018">
        <v>68</v>
      </c>
      <c r="P3018">
        <v>1</v>
      </c>
    </row>
    <row r="3019" spans="14:16" x14ac:dyDescent="0.3">
      <c r="N3019">
        <v>2012</v>
      </c>
      <c r="O3019">
        <v>50</v>
      </c>
      <c r="P3019">
        <v>1</v>
      </c>
    </row>
    <row r="3020" spans="14:16" x14ac:dyDescent="0.3">
      <c r="N3020">
        <v>2012</v>
      </c>
      <c r="O3020">
        <v>50</v>
      </c>
      <c r="P3020">
        <v>1</v>
      </c>
    </row>
    <row r="3021" spans="14:16" x14ac:dyDescent="0.3">
      <c r="N3021">
        <v>2012</v>
      </c>
      <c r="O3021">
        <v>50</v>
      </c>
      <c r="P3021">
        <v>1</v>
      </c>
    </row>
    <row r="3022" spans="14:16" x14ac:dyDescent="0.3">
      <c r="N3022">
        <v>2012</v>
      </c>
      <c r="O3022">
        <v>50</v>
      </c>
      <c r="P3022">
        <v>1</v>
      </c>
    </row>
    <row r="3023" spans="14:16" x14ac:dyDescent="0.3">
      <c r="N3023">
        <v>2012</v>
      </c>
      <c r="O3023">
        <v>50</v>
      </c>
      <c r="P3023">
        <v>1</v>
      </c>
    </row>
    <row r="3024" spans="14:16" x14ac:dyDescent="0.3">
      <c r="N3024">
        <v>2012</v>
      </c>
      <c r="O3024">
        <v>61</v>
      </c>
      <c r="P3024">
        <v>1</v>
      </c>
    </row>
    <row r="3025" spans="14:16" x14ac:dyDescent="0.3">
      <c r="N3025">
        <v>2012</v>
      </c>
      <c r="O3025">
        <v>61</v>
      </c>
      <c r="P3025">
        <v>1</v>
      </c>
    </row>
    <row r="3026" spans="14:16" x14ac:dyDescent="0.3">
      <c r="N3026">
        <v>2012</v>
      </c>
      <c r="O3026">
        <v>61</v>
      </c>
      <c r="P3026">
        <v>1</v>
      </c>
    </row>
    <row r="3027" spans="14:16" x14ac:dyDescent="0.3">
      <c r="N3027">
        <v>2012</v>
      </c>
      <c r="O3027">
        <v>61</v>
      </c>
      <c r="P3027">
        <v>1</v>
      </c>
    </row>
    <row r="3028" spans="14:16" x14ac:dyDescent="0.3">
      <c r="N3028">
        <v>2012</v>
      </c>
      <c r="O3028">
        <v>61</v>
      </c>
      <c r="P3028">
        <v>1</v>
      </c>
    </row>
    <row r="3029" spans="14:16" x14ac:dyDescent="0.3">
      <c r="N3029">
        <v>2012</v>
      </c>
      <c r="O3029">
        <v>61</v>
      </c>
      <c r="P3029">
        <v>1</v>
      </c>
    </row>
    <row r="3030" spans="14:16" x14ac:dyDescent="0.3">
      <c r="N3030">
        <v>2012</v>
      </c>
      <c r="O3030">
        <v>61</v>
      </c>
      <c r="P3030">
        <v>1</v>
      </c>
    </row>
    <row r="3031" spans="14:16" x14ac:dyDescent="0.3">
      <c r="N3031">
        <v>2012</v>
      </c>
      <c r="O3031">
        <v>61</v>
      </c>
      <c r="P3031">
        <v>1</v>
      </c>
    </row>
    <row r="3032" spans="14:16" x14ac:dyDescent="0.3">
      <c r="N3032">
        <v>2012</v>
      </c>
      <c r="O3032">
        <v>61</v>
      </c>
      <c r="P3032">
        <v>1</v>
      </c>
    </row>
    <row r="3033" spans="14:16" x14ac:dyDescent="0.3">
      <c r="N3033">
        <v>2012</v>
      </c>
      <c r="O3033">
        <v>100</v>
      </c>
      <c r="P3033">
        <v>1</v>
      </c>
    </row>
    <row r="3034" spans="14:16" x14ac:dyDescent="0.3">
      <c r="N3034">
        <v>2012</v>
      </c>
      <c r="O3034">
        <v>100</v>
      </c>
      <c r="P3034">
        <v>1</v>
      </c>
    </row>
    <row r="3035" spans="14:16" x14ac:dyDescent="0.3">
      <c r="N3035">
        <v>2012</v>
      </c>
      <c r="O3035">
        <v>100</v>
      </c>
      <c r="P3035">
        <v>1</v>
      </c>
    </row>
    <row r="3036" spans="14:16" x14ac:dyDescent="0.3">
      <c r="N3036">
        <v>2012</v>
      </c>
      <c r="O3036">
        <v>51</v>
      </c>
      <c r="P3036">
        <v>1</v>
      </c>
    </row>
    <row r="3037" spans="14:16" x14ac:dyDescent="0.3">
      <c r="N3037">
        <v>2012</v>
      </c>
      <c r="O3037">
        <v>150</v>
      </c>
      <c r="P3037">
        <v>1</v>
      </c>
    </row>
    <row r="3038" spans="14:16" x14ac:dyDescent="0.3">
      <c r="N3038">
        <v>2012</v>
      </c>
      <c r="O3038">
        <v>150</v>
      </c>
      <c r="P3038">
        <v>1</v>
      </c>
    </row>
    <row r="3039" spans="14:16" x14ac:dyDescent="0.3">
      <c r="N3039">
        <v>2012</v>
      </c>
      <c r="O3039">
        <v>85</v>
      </c>
      <c r="P3039">
        <v>1</v>
      </c>
    </row>
    <row r="3040" spans="14:16" x14ac:dyDescent="0.3">
      <c r="N3040">
        <v>2012</v>
      </c>
      <c r="O3040">
        <v>50</v>
      </c>
      <c r="P3040">
        <v>1</v>
      </c>
    </row>
    <row r="3041" spans="14:16" x14ac:dyDescent="0.3">
      <c r="N3041">
        <v>2012</v>
      </c>
      <c r="O3041">
        <v>50</v>
      </c>
      <c r="P3041">
        <v>1</v>
      </c>
    </row>
    <row r="3042" spans="14:16" x14ac:dyDescent="0.3">
      <c r="N3042">
        <v>2012</v>
      </c>
      <c r="O3042">
        <v>85</v>
      </c>
      <c r="P3042">
        <v>1</v>
      </c>
    </row>
    <row r="3043" spans="14:16" x14ac:dyDescent="0.3">
      <c r="N3043">
        <v>2012</v>
      </c>
      <c r="O3043">
        <v>123</v>
      </c>
      <c r="P3043">
        <v>1</v>
      </c>
    </row>
    <row r="3044" spans="14:16" x14ac:dyDescent="0.3">
      <c r="N3044">
        <v>2012</v>
      </c>
      <c r="O3044">
        <v>123</v>
      </c>
      <c r="P3044">
        <v>1</v>
      </c>
    </row>
    <row r="3045" spans="14:16" x14ac:dyDescent="0.3">
      <c r="N3045">
        <v>2012</v>
      </c>
      <c r="O3045">
        <v>125</v>
      </c>
      <c r="P3045">
        <v>1</v>
      </c>
    </row>
    <row r="3046" spans="14:16" x14ac:dyDescent="0.3">
      <c r="N3046">
        <v>2012</v>
      </c>
      <c r="O3046">
        <v>125</v>
      </c>
      <c r="P3046">
        <v>1</v>
      </c>
    </row>
    <row r="3047" spans="14:16" x14ac:dyDescent="0.3">
      <c r="N3047">
        <v>2012</v>
      </c>
      <c r="O3047">
        <v>125</v>
      </c>
      <c r="P3047">
        <v>1</v>
      </c>
    </row>
    <row r="3048" spans="14:16" x14ac:dyDescent="0.3">
      <c r="N3048">
        <v>2012</v>
      </c>
      <c r="O3048">
        <v>125</v>
      </c>
      <c r="P3048">
        <v>1</v>
      </c>
    </row>
    <row r="3049" spans="14:16" x14ac:dyDescent="0.3">
      <c r="N3049">
        <v>2012</v>
      </c>
      <c r="O3049">
        <v>60</v>
      </c>
      <c r="P3049">
        <v>1</v>
      </c>
    </row>
    <row r="3050" spans="14:16" x14ac:dyDescent="0.3">
      <c r="N3050">
        <v>2012</v>
      </c>
      <c r="O3050">
        <v>126</v>
      </c>
      <c r="P3050">
        <v>1</v>
      </c>
    </row>
    <row r="3051" spans="14:16" x14ac:dyDescent="0.3">
      <c r="N3051">
        <v>2012</v>
      </c>
      <c r="O3051">
        <v>126</v>
      </c>
      <c r="P3051">
        <v>1</v>
      </c>
    </row>
    <row r="3052" spans="14:16" x14ac:dyDescent="0.3">
      <c r="N3052">
        <v>2012</v>
      </c>
      <c r="O3052">
        <v>126</v>
      </c>
      <c r="P3052">
        <v>1</v>
      </c>
    </row>
    <row r="3053" spans="14:16" x14ac:dyDescent="0.3">
      <c r="N3053">
        <v>2012</v>
      </c>
      <c r="O3053">
        <v>70</v>
      </c>
      <c r="P3053">
        <v>1</v>
      </c>
    </row>
    <row r="3054" spans="14:16" x14ac:dyDescent="0.3">
      <c r="N3054">
        <v>2012</v>
      </c>
      <c r="O3054">
        <v>70</v>
      </c>
      <c r="P3054">
        <v>1</v>
      </c>
    </row>
    <row r="3055" spans="14:16" x14ac:dyDescent="0.3">
      <c r="N3055">
        <v>2012</v>
      </c>
      <c r="O3055">
        <v>60</v>
      </c>
      <c r="P3055">
        <v>1</v>
      </c>
    </row>
    <row r="3056" spans="14:16" x14ac:dyDescent="0.3">
      <c r="N3056">
        <v>2012</v>
      </c>
      <c r="O3056">
        <v>60</v>
      </c>
      <c r="P3056">
        <v>1</v>
      </c>
    </row>
    <row r="3057" spans="14:16" x14ac:dyDescent="0.3">
      <c r="N3057">
        <v>2012</v>
      </c>
      <c r="O3057">
        <v>60</v>
      </c>
      <c r="P3057">
        <v>1</v>
      </c>
    </row>
    <row r="3058" spans="14:16" x14ac:dyDescent="0.3">
      <c r="N3058">
        <v>2012</v>
      </c>
      <c r="O3058">
        <v>60</v>
      </c>
      <c r="P3058">
        <v>1</v>
      </c>
    </row>
    <row r="3059" spans="14:16" x14ac:dyDescent="0.3">
      <c r="N3059">
        <v>2012</v>
      </c>
      <c r="O3059">
        <v>60</v>
      </c>
      <c r="P3059">
        <v>1</v>
      </c>
    </row>
    <row r="3060" spans="14:16" x14ac:dyDescent="0.3">
      <c r="N3060">
        <v>2012</v>
      </c>
      <c r="O3060">
        <v>150</v>
      </c>
      <c r="P3060">
        <v>1</v>
      </c>
    </row>
    <row r="3061" spans="14:16" x14ac:dyDescent="0.3">
      <c r="N3061">
        <v>2012</v>
      </c>
      <c r="O3061">
        <v>149</v>
      </c>
      <c r="P3061">
        <v>1</v>
      </c>
    </row>
    <row r="3062" spans="14:16" x14ac:dyDescent="0.3">
      <c r="N3062">
        <v>2012</v>
      </c>
      <c r="O3062">
        <v>69</v>
      </c>
      <c r="P3062">
        <v>1</v>
      </c>
    </row>
    <row r="3063" spans="14:16" x14ac:dyDescent="0.3">
      <c r="N3063">
        <v>2012</v>
      </c>
      <c r="O3063">
        <v>69</v>
      </c>
      <c r="P3063">
        <v>1</v>
      </c>
    </row>
    <row r="3064" spans="14:16" x14ac:dyDescent="0.3">
      <c r="N3064">
        <v>2012</v>
      </c>
      <c r="O3064">
        <v>62</v>
      </c>
      <c r="P3064">
        <v>1</v>
      </c>
    </row>
    <row r="3065" spans="14:16" x14ac:dyDescent="0.3">
      <c r="N3065">
        <v>2012</v>
      </c>
      <c r="O3065">
        <v>62</v>
      </c>
      <c r="P3065">
        <v>1</v>
      </c>
    </row>
    <row r="3066" spans="14:16" x14ac:dyDescent="0.3">
      <c r="N3066">
        <v>2012</v>
      </c>
      <c r="O3066">
        <v>250</v>
      </c>
      <c r="P3066">
        <v>1</v>
      </c>
    </row>
    <row r="3067" spans="14:16" x14ac:dyDescent="0.3">
      <c r="N3067">
        <v>2012</v>
      </c>
      <c r="O3067">
        <v>250</v>
      </c>
      <c r="P3067">
        <v>1</v>
      </c>
    </row>
    <row r="3068" spans="14:16" x14ac:dyDescent="0.3">
      <c r="N3068">
        <v>2012</v>
      </c>
      <c r="O3068">
        <v>76</v>
      </c>
      <c r="P3068">
        <v>1</v>
      </c>
    </row>
    <row r="3069" spans="14:16" x14ac:dyDescent="0.3">
      <c r="N3069">
        <v>2012</v>
      </c>
      <c r="O3069">
        <v>31</v>
      </c>
      <c r="P3069">
        <v>1</v>
      </c>
    </row>
    <row r="3070" spans="14:16" x14ac:dyDescent="0.3">
      <c r="N3070">
        <v>2012</v>
      </c>
      <c r="O3070">
        <v>26</v>
      </c>
      <c r="P3070">
        <v>1</v>
      </c>
    </row>
    <row r="3071" spans="14:16" x14ac:dyDescent="0.3">
      <c r="N3071">
        <v>2012</v>
      </c>
      <c r="O3071">
        <v>21</v>
      </c>
      <c r="P3071">
        <v>1</v>
      </c>
    </row>
    <row r="3072" spans="14:16" x14ac:dyDescent="0.3">
      <c r="N3072">
        <v>2012</v>
      </c>
      <c r="O3072">
        <v>60</v>
      </c>
      <c r="P3072">
        <v>1</v>
      </c>
    </row>
    <row r="3073" spans="14:16" x14ac:dyDescent="0.3">
      <c r="N3073">
        <v>2012</v>
      </c>
      <c r="O3073">
        <v>292</v>
      </c>
      <c r="P3073">
        <v>1</v>
      </c>
    </row>
    <row r="3074" spans="14:16" x14ac:dyDescent="0.3">
      <c r="N3074">
        <v>2012</v>
      </c>
      <c r="O3074">
        <v>292</v>
      </c>
      <c r="P3074">
        <v>1</v>
      </c>
    </row>
    <row r="3075" spans="14:16" x14ac:dyDescent="0.3">
      <c r="N3075">
        <v>2013</v>
      </c>
      <c r="O3075">
        <v>650</v>
      </c>
      <c r="P3075">
        <v>1</v>
      </c>
    </row>
    <row r="3076" spans="14:16" x14ac:dyDescent="0.3">
      <c r="N3076">
        <v>2013</v>
      </c>
      <c r="O3076">
        <v>285</v>
      </c>
      <c r="P3076">
        <v>1</v>
      </c>
    </row>
    <row r="3077" spans="14:16" x14ac:dyDescent="0.3">
      <c r="N3077">
        <v>2013</v>
      </c>
      <c r="O3077">
        <v>169</v>
      </c>
      <c r="P3077">
        <v>1</v>
      </c>
    </row>
    <row r="3078" spans="14:16" x14ac:dyDescent="0.3">
      <c r="N3078">
        <v>2013</v>
      </c>
      <c r="O3078">
        <v>169</v>
      </c>
      <c r="P3078">
        <v>1</v>
      </c>
    </row>
    <row r="3079" spans="14:16" x14ac:dyDescent="0.3">
      <c r="N3079">
        <v>2013</v>
      </c>
      <c r="O3079">
        <v>169</v>
      </c>
      <c r="P3079">
        <v>1</v>
      </c>
    </row>
    <row r="3080" spans="14:16" x14ac:dyDescent="0.3">
      <c r="N3080">
        <v>2013</v>
      </c>
      <c r="O3080">
        <v>113</v>
      </c>
      <c r="P3080">
        <v>1</v>
      </c>
    </row>
    <row r="3081" spans="14:16" x14ac:dyDescent="0.3">
      <c r="N3081">
        <v>2013</v>
      </c>
      <c r="O3081">
        <v>113</v>
      </c>
      <c r="P3081">
        <v>1</v>
      </c>
    </row>
    <row r="3082" spans="14:16" x14ac:dyDescent="0.3">
      <c r="N3082">
        <v>2013</v>
      </c>
      <c r="O3082">
        <v>113</v>
      </c>
      <c r="P3082">
        <v>1</v>
      </c>
    </row>
    <row r="3083" spans="14:16" x14ac:dyDescent="0.3">
      <c r="N3083">
        <v>2013</v>
      </c>
      <c r="O3083">
        <v>113</v>
      </c>
      <c r="P3083">
        <v>1</v>
      </c>
    </row>
    <row r="3084" spans="14:16" x14ac:dyDescent="0.3">
      <c r="N3084">
        <v>2013</v>
      </c>
      <c r="O3084">
        <v>128</v>
      </c>
      <c r="P3084">
        <v>1</v>
      </c>
    </row>
    <row r="3085" spans="14:16" x14ac:dyDescent="0.3">
      <c r="N3085">
        <v>2013</v>
      </c>
      <c r="O3085">
        <v>128</v>
      </c>
      <c r="P3085">
        <v>1</v>
      </c>
    </row>
    <row r="3086" spans="14:16" x14ac:dyDescent="0.3">
      <c r="N3086">
        <v>2013</v>
      </c>
      <c r="O3086">
        <v>53</v>
      </c>
      <c r="P3086">
        <v>1</v>
      </c>
    </row>
    <row r="3087" spans="14:16" x14ac:dyDescent="0.3">
      <c r="N3087">
        <v>2013</v>
      </c>
      <c r="O3087">
        <v>178</v>
      </c>
      <c r="P3087">
        <v>1</v>
      </c>
    </row>
    <row r="3088" spans="14:16" x14ac:dyDescent="0.3">
      <c r="N3088">
        <v>2013</v>
      </c>
      <c r="O3088">
        <v>150</v>
      </c>
      <c r="P3088">
        <v>1</v>
      </c>
    </row>
    <row r="3089" spans="14:16" x14ac:dyDescent="0.3">
      <c r="N3089">
        <v>2013</v>
      </c>
      <c r="O3089">
        <v>150</v>
      </c>
      <c r="P3089">
        <v>1</v>
      </c>
    </row>
    <row r="3090" spans="14:16" x14ac:dyDescent="0.3">
      <c r="N3090">
        <v>2013</v>
      </c>
      <c r="O3090">
        <v>187</v>
      </c>
      <c r="P3090">
        <v>1</v>
      </c>
    </row>
    <row r="3091" spans="14:16" x14ac:dyDescent="0.3">
      <c r="N3091">
        <v>2013</v>
      </c>
      <c r="O3091">
        <v>82</v>
      </c>
      <c r="P3091">
        <v>1</v>
      </c>
    </row>
    <row r="3092" spans="14:16" x14ac:dyDescent="0.3">
      <c r="N3092">
        <v>2013</v>
      </c>
      <c r="O3092">
        <v>116</v>
      </c>
      <c r="P3092">
        <v>1</v>
      </c>
    </row>
    <row r="3093" spans="14:16" x14ac:dyDescent="0.3">
      <c r="N3093">
        <v>2013</v>
      </c>
      <c r="O3093">
        <v>61</v>
      </c>
      <c r="P3093">
        <v>1</v>
      </c>
    </row>
    <row r="3094" spans="14:16" x14ac:dyDescent="0.3">
      <c r="N3094">
        <v>2013</v>
      </c>
      <c r="O3094">
        <v>51</v>
      </c>
      <c r="P3094">
        <v>1</v>
      </c>
    </row>
    <row r="3095" spans="14:16" x14ac:dyDescent="0.3">
      <c r="N3095">
        <v>2013</v>
      </c>
      <c r="O3095">
        <v>57</v>
      </c>
      <c r="P3095">
        <v>1</v>
      </c>
    </row>
    <row r="3096" spans="14:16" x14ac:dyDescent="0.3">
      <c r="N3096">
        <v>2013</v>
      </c>
      <c r="O3096">
        <v>108</v>
      </c>
      <c r="P3096">
        <v>1</v>
      </c>
    </row>
    <row r="3097" spans="14:16" x14ac:dyDescent="0.3">
      <c r="N3097">
        <v>2013</v>
      </c>
      <c r="O3097">
        <v>108</v>
      </c>
      <c r="P3097">
        <v>1</v>
      </c>
    </row>
    <row r="3098" spans="14:16" x14ac:dyDescent="0.3">
      <c r="N3098">
        <v>2013</v>
      </c>
      <c r="O3098">
        <v>108</v>
      </c>
      <c r="P3098">
        <v>1</v>
      </c>
    </row>
    <row r="3099" spans="14:16" x14ac:dyDescent="0.3">
      <c r="N3099">
        <v>2013</v>
      </c>
      <c r="O3099">
        <v>108</v>
      </c>
      <c r="P3099">
        <v>1</v>
      </c>
    </row>
    <row r="3100" spans="14:16" x14ac:dyDescent="0.3">
      <c r="N3100">
        <v>2013</v>
      </c>
      <c r="O3100">
        <v>108</v>
      </c>
      <c r="P3100">
        <v>1</v>
      </c>
    </row>
    <row r="3101" spans="14:16" x14ac:dyDescent="0.3">
      <c r="N3101">
        <v>2013</v>
      </c>
      <c r="O3101">
        <v>108</v>
      </c>
      <c r="P3101">
        <v>1</v>
      </c>
    </row>
    <row r="3102" spans="14:16" x14ac:dyDescent="0.3">
      <c r="N3102">
        <v>2013</v>
      </c>
      <c r="O3102">
        <v>126</v>
      </c>
      <c r="P3102">
        <v>1</v>
      </c>
    </row>
    <row r="3103" spans="14:16" x14ac:dyDescent="0.3">
      <c r="N3103">
        <v>2013</v>
      </c>
      <c r="O3103">
        <v>133</v>
      </c>
      <c r="P3103">
        <v>1</v>
      </c>
    </row>
    <row r="3104" spans="14:16" x14ac:dyDescent="0.3">
      <c r="N3104">
        <v>2013</v>
      </c>
      <c r="O3104">
        <v>133</v>
      </c>
      <c r="P3104">
        <v>1</v>
      </c>
    </row>
    <row r="3105" spans="14:16" x14ac:dyDescent="0.3">
      <c r="N3105">
        <v>2013</v>
      </c>
      <c r="O3105">
        <v>183</v>
      </c>
      <c r="P3105">
        <v>1</v>
      </c>
    </row>
    <row r="3106" spans="14:16" x14ac:dyDescent="0.3">
      <c r="N3106">
        <v>2013</v>
      </c>
      <c r="O3106">
        <v>61</v>
      </c>
      <c r="P3106">
        <v>1</v>
      </c>
    </row>
    <row r="3107" spans="14:16" x14ac:dyDescent="0.3">
      <c r="N3107">
        <v>2013</v>
      </c>
      <c r="O3107">
        <v>207</v>
      </c>
      <c r="P3107">
        <v>1</v>
      </c>
    </row>
    <row r="3108" spans="14:16" x14ac:dyDescent="0.3">
      <c r="N3108">
        <v>2013</v>
      </c>
      <c r="O3108">
        <v>207</v>
      </c>
      <c r="P3108">
        <v>1</v>
      </c>
    </row>
    <row r="3109" spans="14:16" x14ac:dyDescent="0.3">
      <c r="N3109">
        <v>2013</v>
      </c>
      <c r="O3109">
        <v>207</v>
      </c>
      <c r="P3109">
        <v>1</v>
      </c>
    </row>
    <row r="3110" spans="14:16" x14ac:dyDescent="0.3">
      <c r="N3110">
        <v>2013</v>
      </c>
      <c r="O3110">
        <v>207</v>
      </c>
      <c r="P3110">
        <v>1</v>
      </c>
    </row>
    <row r="3111" spans="14:16" x14ac:dyDescent="0.3">
      <c r="N3111">
        <v>2013</v>
      </c>
      <c r="O3111">
        <v>166</v>
      </c>
      <c r="P3111">
        <v>1</v>
      </c>
    </row>
    <row r="3112" spans="14:16" x14ac:dyDescent="0.3">
      <c r="N3112">
        <v>2013</v>
      </c>
      <c r="O3112">
        <v>61</v>
      </c>
      <c r="P3112">
        <v>1</v>
      </c>
    </row>
    <row r="3113" spans="14:16" x14ac:dyDescent="0.3">
      <c r="N3113">
        <v>2013</v>
      </c>
      <c r="O3113">
        <v>64</v>
      </c>
      <c r="P3113">
        <v>1</v>
      </c>
    </row>
    <row r="3114" spans="14:16" x14ac:dyDescent="0.3">
      <c r="N3114">
        <v>2013</v>
      </c>
      <c r="O3114">
        <v>132</v>
      </c>
      <c r="P3114">
        <v>1</v>
      </c>
    </row>
    <row r="3115" spans="14:16" x14ac:dyDescent="0.3">
      <c r="N3115">
        <v>2013</v>
      </c>
      <c r="O3115">
        <v>58</v>
      </c>
      <c r="P3115">
        <v>1</v>
      </c>
    </row>
    <row r="3116" spans="14:16" x14ac:dyDescent="0.3">
      <c r="N3116">
        <v>2013</v>
      </c>
      <c r="O3116">
        <v>100</v>
      </c>
      <c r="P3116">
        <v>1</v>
      </c>
    </row>
    <row r="3117" spans="14:16" x14ac:dyDescent="0.3">
      <c r="N3117">
        <v>2013</v>
      </c>
      <c r="O3117">
        <v>100</v>
      </c>
      <c r="P3117">
        <v>1</v>
      </c>
    </row>
    <row r="3118" spans="14:16" x14ac:dyDescent="0.3">
      <c r="N3118">
        <v>2013</v>
      </c>
      <c r="O3118">
        <v>100</v>
      </c>
      <c r="P3118">
        <v>1</v>
      </c>
    </row>
    <row r="3119" spans="14:16" x14ac:dyDescent="0.3">
      <c r="N3119">
        <v>2013</v>
      </c>
      <c r="O3119">
        <v>100</v>
      </c>
      <c r="P3119">
        <v>1</v>
      </c>
    </row>
    <row r="3120" spans="14:16" x14ac:dyDescent="0.3">
      <c r="N3120">
        <v>2013</v>
      </c>
      <c r="O3120">
        <v>100</v>
      </c>
      <c r="P3120">
        <v>1</v>
      </c>
    </row>
    <row r="3121" spans="14:16" x14ac:dyDescent="0.3">
      <c r="N3121">
        <v>2013</v>
      </c>
      <c r="O3121">
        <v>100</v>
      </c>
      <c r="P3121">
        <v>1</v>
      </c>
    </row>
    <row r="3122" spans="14:16" x14ac:dyDescent="0.3">
      <c r="N3122">
        <v>2013</v>
      </c>
      <c r="O3122">
        <v>100</v>
      </c>
      <c r="P3122">
        <v>1</v>
      </c>
    </row>
    <row r="3123" spans="14:16" x14ac:dyDescent="0.3">
      <c r="N3123">
        <v>2013</v>
      </c>
      <c r="O3123">
        <v>100</v>
      </c>
      <c r="P3123">
        <v>1</v>
      </c>
    </row>
    <row r="3124" spans="14:16" x14ac:dyDescent="0.3">
      <c r="N3124">
        <v>2013</v>
      </c>
      <c r="O3124">
        <v>82</v>
      </c>
      <c r="P3124">
        <v>1</v>
      </c>
    </row>
    <row r="3125" spans="14:16" x14ac:dyDescent="0.3">
      <c r="N3125">
        <v>2013</v>
      </c>
      <c r="O3125">
        <v>100</v>
      </c>
      <c r="P3125">
        <v>1</v>
      </c>
    </row>
    <row r="3126" spans="14:16" x14ac:dyDescent="0.3">
      <c r="N3126">
        <v>2013</v>
      </c>
      <c r="O3126">
        <v>100</v>
      </c>
      <c r="P3126">
        <v>1</v>
      </c>
    </row>
    <row r="3127" spans="14:16" x14ac:dyDescent="0.3">
      <c r="N3127">
        <v>2013</v>
      </c>
      <c r="O3127">
        <v>100</v>
      </c>
      <c r="P3127">
        <v>1</v>
      </c>
    </row>
    <row r="3128" spans="14:16" x14ac:dyDescent="0.3">
      <c r="N3128">
        <v>2013</v>
      </c>
      <c r="O3128">
        <v>100</v>
      </c>
      <c r="P3128">
        <v>1</v>
      </c>
    </row>
    <row r="3129" spans="14:16" x14ac:dyDescent="0.3">
      <c r="N3129">
        <v>2013</v>
      </c>
      <c r="O3129">
        <v>100</v>
      </c>
      <c r="P3129">
        <v>1</v>
      </c>
    </row>
    <row r="3130" spans="14:16" x14ac:dyDescent="0.3">
      <c r="N3130">
        <v>2013</v>
      </c>
      <c r="O3130">
        <v>85</v>
      </c>
      <c r="P3130">
        <v>1</v>
      </c>
    </row>
    <row r="3131" spans="14:16" x14ac:dyDescent="0.3">
      <c r="N3131">
        <v>2013</v>
      </c>
      <c r="O3131">
        <v>150</v>
      </c>
      <c r="P3131">
        <v>1</v>
      </c>
    </row>
    <row r="3132" spans="14:16" x14ac:dyDescent="0.3">
      <c r="N3132">
        <v>2013</v>
      </c>
      <c r="O3132">
        <v>150</v>
      </c>
      <c r="P3132">
        <v>1</v>
      </c>
    </row>
    <row r="3133" spans="14:16" x14ac:dyDescent="0.3">
      <c r="N3133">
        <v>2013</v>
      </c>
      <c r="O3133">
        <v>125</v>
      </c>
      <c r="P3133">
        <v>1</v>
      </c>
    </row>
    <row r="3134" spans="14:16" x14ac:dyDescent="0.3">
      <c r="N3134">
        <v>2013</v>
      </c>
      <c r="O3134">
        <v>125</v>
      </c>
      <c r="P3134">
        <v>1</v>
      </c>
    </row>
    <row r="3135" spans="14:16" x14ac:dyDescent="0.3">
      <c r="N3135">
        <v>2013</v>
      </c>
      <c r="O3135">
        <v>125</v>
      </c>
      <c r="P3135">
        <v>1</v>
      </c>
    </row>
    <row r="3136" spans="14:16" x14ac:dyDescent="0.3">
      <c r="N3136">
        <v>2013</v>
      </c>
      <c r="O3136">
        <v>125</v>
      </c>
      <c r="P3136">
        <v>1</v>
      </c>
    </row>
    <row r="3137" spans="14:16" x14ac:dyDescent="0.3">
      <c r="N3137">
        <v>2013</v>
      </c>
      <c r="O3137">
        <v>125</v>
      </c>
      <c r="P3137">
        <v>1</v>
      </c>
    </row>
    <row r="3138" spans="14:16" x14ac:dyDescent="0.3">
      <c r="N3138">
        <v>2013</v>
      </c>
      <c r="O3138">
        <v>125</v>
      </c>
      <c r="P3138">
        <v>1</v>
      </c>
    </row>
    <row r="3139" spans="14:16" x14ac:dyDescent="0.3">
      <c r="N3139">
        <v>2013</v>
      </c>
      <c r="O3139">
        <v>125</v>
      </c>
      <c r="P3139">
        <v>1</v>
      </c>
    </row>
    <row r="3140" spans="14:16" x14ac:dyDescent="0.3">
      <c r="N3140">
        <v>2013</v>
      </c>
      <c r="O3140">
        <v>125</v>
      </c>
      <c r="P3140">
        <v>1</v>
      </c>
    </row>
    <row r="3141" spans="14:16" x14ac:dyDescent="0.3">
      <c r="N3141">
        <v>2013</v>
      </c>
      <c r="O3141">
        <v>125</v>
      </c>
      <c r="P3141">
        <v>1</v>
      </c>
    </row>
    <row r="3142" spans="14:16" x14ac:dyDescent="0.3">
      <c r="N3142">
        <v>2013</v>
      </c>
      <c r="O3142">
        <v>125</v>
      </c>
      <c r="P3142">
        <v>1</v>
      </c>
    </row>
    <row r="3143" spans="14:16" x14ac:dyDescent="0.3">
      <c r="N3143">
        <v>2013</v>
      </c>
      <c r="O3143">
        <v>125</v>
      </c>
      <c r="P3143">
        <v>1</v>
      </c>
    </row>
    <row r="3144" spans="14:16" x14ac:dyDescent="0.3">
      <c r="N3144">
        <v>2013</v>
      </c>
      <c r="O3144">
        <v>125</v>
      </c>
      <c r="P3144">
        <v>1</v>
      </c>
    </row>
    <row r="3145" spans="14:16" x14ac:dyDescent="0.3">
      <c r="N3145">
        <v>2013</v>
      </c>
      <c r="O3145">
        <v>125</v>
      </c>
      <c r="P3145">
        <v>1</v>
      </c>
    </row>
    <row r="3146" spans="14:16" x14ac:dyDescent="0.3">
      <c r="N3146">
        <v>2013</v>
      </c>
      <c r="O3146">
        <v>125</v>
      </c>
      <c r="P3146">
        <v>1</v>
      </c>
    </row>
    <row r="3147" spans="14:16" x14ac:dyDescent="0.3">
      <c r="N3147">
        <v>2013</v>
      </c>
      <c r="O3147">
        <v>125</v>
      </c>
      <c r="P3147">
        <v>1</v>
      </c>
    </row>
    <row r="3148" spans="14:16" x14ac:dyDescent="0.3">
      <c r="N3148">
        <v>2013</v>
      </c>
      <c r="O3148">
        <v>125</v>
      </c>
      <c r="P3148">
        <v>1</v>
      </c>
    </row>
    <row r="3149" spans="14:16" x14ac:dyDescent="0.3">
      <c r="N3149">
        <v>2013</v>
      </c>
      <c r="O3149">
        <v>125</v>
      </c>
      <c r="P3149">
        <v>1</v>
      </c>
    </row>
    <row r="3150" spans="14:16" x14ac:dyDescent="0.3">
      <c r="N3150">
        <v>2013</v>
      </c>
      <c r="O3150">
        <v>125</v>
      </c>
      <c r="P3150">
        <v>1</v>
      </c>
    </row>
    <row r="3151" spans="14:16" x14ac:dyDescent="0.3">
      <c r="N3151">
        <v>2013</v>
      </c>
      <c r="O3151">
        <v>125</v>
      </c>
      <c r="P3151">
        <v>1</v>
      </c>
    </row>
    <row r="3152" spans="14:16" x14ac:dyDescent="0.3">
      <c r="N3152">
        <v>2013</v>
      </c>
      <c r="O3152">
        <v>125</v>
      </c>
      <c r="P3152">
        <v>1</v>
      </c>
    </row>
    <row r="3153" spans="14:16" x14ac:dyDescent="0.3">
      <c r="N3153">
        <v>2013</v>
      </c>
      <c r="O3153">
        <v>125</v>
      </c>
      <c r="P3153">
        <v>1</v>
      </c>
    </row>
    <row r="3154" spans="14:16" x14ac:dyDescent="0.3">
      <c r="N3154">
        <v>2013</v>
      </c>
      <c r="O3154">
        <v>125</v>
      </c>
      <c r="P3154">
        <v>1</v>
      </c>
    </row>
    <row r="3155" spans="14:16" x14ac:dyDescent="0.3">
      <c r="N3155">
        <v>2013</v>
      </c>
      <c r="O3155">
        <v>125</v>
      </c>
      <c r="P3155">
        <v>1</v>
      </c>
    </row>
    <row r="3156" spans="14:16" x14ac:dyDescent="0.3">
      <c r="N3156">
        <v>2013</v>
      </c>
      <c r="O3156">
        <v>125</v>
      </c>
      <c r="P3156">
        <v>1</v>
      </c>
    </row>
    <row r="3157" spans="14:16" x14ac:dyDescent="0.3">
      <c r="N3157">
        <v>2013</v>
      </c>
      <c r="O3157">
        <v>125</v>
      </c>
      <c r="P3157">
        <v>1</v>
      </c>
    </row>
    <row r="3158" spans="14:16" x14ac:dyDescent="0.3">
      <c r="N3158">
        <v>2013</v>
      </c>
      <c r="O3158">
        <v>125</v>
      </c>
      <c r="P3158">
        <v>1</v>
      </c>
    </row>
    <row r="3159" spans="14:16" x14ac:dyDescent="0.3">
      <c r="N3159">
        <v>2013</v>
      </c>
      <c r="O3159">
        <v>125</v>
      </c>
      <c r="P3159">
        <v>1</v>
      </c>
    </row>
    <row r="3160" spans="14:16" x14ac:dyDescent="0.3">
      <c r="N3160">
        <v>2013</v>
      </c>
      <c r="O3160">
        <v>125</v>
      </c>
      <c r="P3160">
        <v>1</v>
      </c>
    </row>
    <row r="3161" spans="14:16" x14ac:dyDescent="0.3">
      <c r="N3161">
        <v>2013</v>
      </c>
      <c r="O3161">
        <v>125</v>
      </c>
      <c r="P3161">
        <v>1</v>
      </c>
    </row>
    <row r="3162" spans="14:16" x14ac:dyDescent="0.3">
      <c r="N3162">
        <v>2013</v>
      </c>
      <c r="O3162">
        <v>125</v>
      </c>
      <c r="P3162">
        <v>1</v>
      </c>
    </row>
    <row r="3163" spans="14:16" x14ac:dyDescent="0.3">
      <c r="N3163">
        <v>2013</v>
      </c>
      <c r="O3163">
        <v>125</v>
      </c>
      <c r="P3163">
        <v>1</v>
      </c>
    </row>
    <row r="3164" spans="14:16" x14ac:dyDescent="0.3">
      <c r="N3164">
        <v>2013</v>
      </c>
      <c r="O3164">
        <v>125</v>
      </c>
      <c r="P3164">
        <v>1</v>
      </c>
    </row>
    <row r="3165" spans="14:16" x14ac:dyDescent="0.3">
      <c r="N3165">
        <v>2013</v>
      </c>
      <c r="O3165">
        <v>292</v>
      </c>
      <c r="P3165">
        <v>1</v>
      </c>
    </row>
    <row r="3166" spans="14:16" x14ac:dyDescent="0.3">
      <c r="N3166">
        <v>2013</v>
      </c>
      <c r="O3166">
        <v>55</v>
      </c>
      <c r="P3166">
        <v>1</v>
      </c>
    </row>
    <row r="3167" spans="14:16" x14ac:dyDescent="0.3">
      <c r="N3167">
        <v>2013</v>
      </c>
      <c r="O3167">
        <v>292</v>
      </c>
      <c r="P3167">
        <v>1</v>
      </c>
    </row>
    <row r="3168" spans="14:16" x14ac:dyDescent="0.3">
      <c r="N3168">
        <v>2013</v>
      </c>
      <c r="O3168">
        <v>292</v>
      </c>
      <c r="P3168">
        <v>1</v>
      </c>
    </row>
    <row r="3169" spans="14:16" x14ac:dyDescent="0.3">
      <c r="N3169">
        <v>2013</v>
      </c>
      <c r="O3169">
        <v>292</v>
      </c>
      <c r="P3169">
        <v>1</v>
      </c>
    </row>
    <row r="3170" spans="14:16" x14ac:dyDescent="0.3">
      <c r="N3170">
        <v>2013</v>
      </c>
      <c r="O3170">
        <v>292</v>
      </c>
      <c r="P3170">
        <v>1</v>
      </c>
    </row>
    <row r="3171" spans="14:16" x14ac:dyDescent="0.3">
      <c r="N3171">
        <v>2013</v>
      </c>
      <c r="O3171">
        <v>292</v>
      </c>
      <c r="P3171">
        <v>1</v>
      </c>
    </row>
    <row r="3172" spans="14:16" x14ac:dyDescent="0.3">
      <c r="N3172">
        <v>2013</v>
      </c>
      <c r="O3172">
        <v>169</v>
      </c>
      <c r="P3172">
        <v>1</v>
      </c>
    </row>
    <row r="3173" spans="14:16" x14ac:dyDescent="0.3">
      <c r="N3173">
        <v>2013</v>
      </c>
      <c r="O3173">
        <v>169</v>
      </c>
      <c r="P3173">
        <v>1</v>
      </c>
    </row>
    <row r="3174" spans="14:16" x14ac:dyDescent="0.3">
      <c r="N3174">
        <v>2013</v>
      </c>
      <c r="O3174">
        <v>330</v>
      </c>
      <c r="P3174">
        <v>1</v>
      </c>
    </row>
    <row r="3175" spans="14:16" x14ac:dyDescent="0.3">
      <c r="N3175">
        <v>2013</v>
      </c>
      <c r="O3175">
        <v>330</v>
      </c>
      <c r="P3175">
        <v>1</v>
      </c>
    </row>
    <row r="3176" spans="14:16" x14ac:dyDescent="0.3">
      <c r="N3176">
        <v>2013</v>
      </c>
      <c r="O3176">
        <v>330</v>
      </c>
      <c r="P3176">
        <v>1</v>
      </c>
    </row>
    <row r="3177" spans="14:16" x14ac:dyDescent="0.3">
      <c r="N3177">
        <v>2013</v>
      </c>
      <c r="O3177">
        <v>330</v>
      </c>
      <c r="P3177">
        <v>1</v>
      </c>
    </row>
    <row r="3178" spans="14:16" x14ac:dyDescent="0.3">
      <c r="N3178">
        <v>2013</v>
      </c>
      <c r="O3178">
        <v>60</v>
      </c>
      <c r="P3178">
        <v>1</v>
      </c>
    </row>
    <row r="3179" spans="14:16" x14ac:dyDescent="0.3">
      <c r="N3179">
        <v>2013</v>
      </c>
      <c r="O3179">
        <v>60</v>
      </c>
      <c r="P3179">
        <v>1</v>
      </c>
    </row>
    <row r="3180" spans="14:16" x14ac:dyDescent="0.3">
      <c r="N3180">
        <v>2013</v>
      </c>
      <c r="O3180">
        <v>60</v>
      </c>
      <c r="P3180">
        <v>1</v>
      </c>
    </row>
    <row r="3181" spans="14:16" x14ac:dyDescent="0.3">
      <c r="N3181">
        <v>2013</v>
      </c>
      <c r="O3181">
        <v>137.6</v>
      </c>
      <c r="P3181">
        <v>1</v>
      </c>
    </row>
    <row r="3182" spans="14:16" x14ac:dyDescent="0.3">
      <c r="N3182">
        <v>2013</v>
      </c>
      <c r="O3182">
        <v>137.6</v>
      </c>
      <c r="P3182">
        <v>1</v>
      </c>
    </row>
    <row r="3183" spans="14:16" x14ac:dyDescent="0.3">
      <c r="N3183">
        <v>2013</v>
      </c>
      <c r="O3183">
        <v>56</v>
      </c>
      <c r="P3183">
        <v>1</v>
      </c>
    </row>
    <row r="3184" spans="14:16" x14ac:dyDescent="0.3">
      <c r="N3184">
        <v>2013</v>
      </c>
      <c r="O3184">
        <v>56</v>
      </c>
      <c r="P3184">
        <v>1</v>
      </c>
    </row>
    <row r="3185" spans="14:16" x14ac:dyDescent="0.3">
      <c r="N3185">
        <v>2013</v>
      </c>
      <c r="O3185">
        <v>62</v>
      </c>
      <c r="P3185">
        <v>1</v>
      </c>
    </row>
    <row r="3186" spans="14:16" x14ac:dyDescent="0.3">
      <c r="N3186">
        <v>2013</v>
      </c>
      <c r="O3186">
        <v>62</v>
      </c>
      <c r="P3186">
        <v>1</v>
      </c>
    </row>
    <row r="3187" spans="14:16" x14ac:dyDescent="0.3">
      <c r="N3187">
        <v>2013</v>
      </c>
      <c r="O3187">
        <v>122</v>
      </c>
      <c r="P3187">
        <v>1</v>
      </c>
    </row>
    <row r="3188" spans="14:16" x14ac:dyDescent="0.3">
      <c r="N3188">
        <v>2013</v>
      </c>
      <c r="O3188">
        <v>58</v>
      </c>
      <c r="P3188">
        <v>1</v>
      </c>
    </row>
    <row r="3189" spans="14:16" x14ac:dyDescent="0.3">
      <c r="N3189">
        <v>2013</v>
      </c>
      <c r="O3189">
        <v>95</v>
      </c>
      <c r="P3189">
        <v>1</v>
      </c>
    </row>
    <row r="3190" spans="14:16" x14ac:dyDescent="0.3">
      <c r="N3190">
        <v>2013</v>
      </c>
      <c r="O3190">
        <v>38</v>
      </c>
      <c r="P3190">
        <v>1</v>
      </c>
    </row>
    <row r="3191" spans="14:16" x14ac:dyDescent="0.3">
      <c r="N3191">
        <v>2013</v>
      </c>
      <c r="O3191">
        <v>35</v>
      </c>
      <c r="P3191">
        <v>1</v>
      </c>
    </row>
    <row r="3192" spans="14:16" x14ac:dyDescent="0.3">
      <c r="N3192">
        <v>2013</v>
      </c>
      <c r="O3192">
        <v>44</v>
      </c>
      <c r="P3192">
        <v>1</v>
      </c>
    </row>
    <row r="3193" spans="14:16" x14ac:dyDescent="0.3">
      <c r="N3193">
        <v>2013</v>
      </c>
      <c r="O3193">
        <v>95</v>
      </c>
      <c r="P3193">
        <v>1</v>
      </c>
    </row>
    <row r="3194" spans="14:16" x14ac:dyDescent="0.3">
      <c r="N3194">
        <v>2013</v>
      </c>
      <c r="O3194">
        <v>20</v>
      </c>
      <c r="P3194">
        <v>1</v>
      </c>
    </row>
    <row r="3195" spans="14:16" x14ac:dyDescent="0.3">
      <c r="N3195">
        <v>2013</v>
      </c>
      <c r="O3195">
        <v>99</v>
      </c>
      <c r="P3195">
        <v>1</v>
      </c>
    </row>
    <row r="3196" spans="14:16" x14ac:dyDescent="0.3">
      <c r="N3196">
        <v>2013</v>
      </c>
      <c r="O3196">
        <v>99</v>
      </c>
      <c r="P3196">
        <v>1</v>
      </c>
    </row>
    <row r="3197" spans="14:16" x14ac:dyDescent="0.3">
      <c r="N3197">
        <v>2013</v>
      </c>
      <c r="O3197">
        <v>110</v>
      </c>
      <c r="P3197">
        <v>1</v>
      </c>
    </row>
    <row r="3198" spans="14:16" x14ac:dyDescent="0.3">
      <c r="N3198">
        <v>2013</v>
      </c>
      <c r="O3198">
        <v>50</v>
      </c>
      <c r="P3198">
        <v>1</v>
      </c>
    </row>
    <row r="3199" spans="14:16" x14ac:dyDescent="0.3">
      <c r="N3199">
        <v>2013</v>
      </c>
      <c r="O3199">
        <v>50</v>
      </c>
      <c r="P3199">
        <v>1</v>
      </c>
    </row>
    <row r="3200" spans="14:16" x14ac:dyDescent="0.3">
      <c r="N3200">
        <v>2014</v>
      </c>
      <c r="O3200">
        <v>132</v>
      </c>
      <c r="P3200">
        <v>1</v>
      </c>
    </row>
    <row r="3201" spans="14:16" x14ac:dyDescent="0.3">
      <c r="N3201">
        <v>2014</v>
      </c>
      <c r="O3201">
        <v>132</v>
      </c>
      <c r="P3201">
        <v>1</v>
      </c>
    </row>
    <row r="3202" spans="14:16" x14ac:dyDescent="0.3">
      <c r="N3202">
        <v>2014</v>
      </c>
      <c r="O3202">
        <v>350</v>
      </c>
      <c r="P3202">
        <v>1</v>
      </c>
    </row>
    <row r="3203" spans="14:16" x14ac:dyDescent="0.3">
      <c r="N3203">
        <v>2014</v>
      </c>
      <c r="O3203">
        <v>50</v>
      </c>
      <c r="P3203">
        <v>1</v>
      </c>
    </row>
    <row r="3204" spans="14:16" x14ac:dyDescent="0.3">
      <c r="N3204">
        <v>2014</v>
      </c>
      <c r="O3204">
        <v>57</v>
      </c>
      <c r="P3204">
        <v>1</v>
      </c>
    </row>
    <row r="3205" spans="14:16" x14ac:dyDescent="0.3">
      <c r="N3205">
        <v>2014</v>
      </c>
      <c r="O3205">
        <v>80</v>
      </c>
      <c r="P3205">
        <v>1</v>
      </c>
    </row>
    <row r="3206" spans="14:16" x14ac:dyDescent="0.3">
      <c r="N3206">
        <v>2014</v>
      </c>
      <c r="O3206">
        <v>72</v>
      </c>
      <c r="P3206">
        <v>1</v>
      </c>
    </row>
    <row r="3207" spans="14:16" x14ac:dyDescent="0.3">
      <c r="N3207">
        <v>2014</v>
      </c>
      <c r="O3207">
        <v>74</v>
      </c>
      <c r="P3207">
        <v>1</v>
      </c>
    </row>
    <row r="3208" spans="14:16" x14ac:dyDescent="0.3">
      <c r="N3208">
        <v>2014</v>
      </c>
      <c r="O3208">
        <v>147</v>
      </c>
      <c r="P3208">
        <v>1</v>
      </c>
    </row>
    <row r="3209" spans="14:16" x14ac:dyDescent="0.3">
      <c r="N3209">
        <v>2014</v>
      </c>
      <c r="O3209">
        <v>239</v>
      </c>
      <c r="P3209">
        <v>1</v>
      </c>
    </row>
    <row r="3210" spans="14:16" x14ac:dyDescent="0.3">
      <c r="N3210">
        <v>2014</v>
      </c>
      <c r="O3210">
        <v>54</v>
      </c>
      <c r="P3210">
        <v>1</v>
      </c>
    </row>
    <row r="3211" spans="14:16" x14ac:dyDescent="0.3">
      <c r="N3211">
        <v>2014</v>
      </c>
      <c r="O3211">
        <v>88</v>
      </c>
      <c r="P3211">
        <v>1</v>
      </c>
    </row>
    <row r="3212" spans="14:16" x14ac:dyDescent="0.3">
      <c r="N3212">
        <v>2014</v>
      </c>
      <c r="O3212">
        <v>61</v>
      </c>
      <c r="P3212">
        <v>1</v>
      </c>
    </row>
    <row r="3213" spans="14:16" x14ac:dyDescent="0.3">
      <c r="N3213">
        <v>2014</v>
      </c>
      <c r="O3213">
        <v>61</v>
      </c>
      <c r="P3213">
        <v>1</v>
      </c>
    </row>
    <row r="3214" spans="14:16" x14ac:dyDescent="0.3">
      <c r="N3214">
        <v>2014</v>
      </c>
      <c r="O3214">
        <v>50</v>
      </c>
      <c r="P3214">
        <v>1</v>
      </c>
    </row>
    <row r="3215" spans="14:16" x14ac:dyDescent="0.3">
      <c r="N3215">
        <v>2014</v>
      </c>
      <c r="O3215">
        <v>136</v>
      </c>
      <c r="P3215">
        <v>1</v>
      </c>
    </row>
    <row r="3216" spans="14:16" x14ac:dyDescent="0.3">
      <c r="N3216">
        <v>2014</v>
      </c>
      <c r="O3216">
        <v>150</v>
      </c>
      <c r="P3216">
        <v>1</v>
      </c>
    </row>
    <row r="3217" spans="14:16" x14ac:dyDescent="0.3">
      <c r="N3217">
        <v>2014</v>
      </c>
      <c r="O3217">
        <v>150</v>
      </c>
      <c r="P3217">
        <v>1</v>
      </c>
    </row>
    <row r="3218" spans="14:16" x14ac:dyDescent="0.3">
      <c r="N3218">
        <v>2014</v>
      </c>
      <c r="O3218">
        <v>85</v>
      </c>
      <c r="P3218">
        <v>1</v>
      </c>
    </row>
    <row r="3219" spans="14:16" x14ac:dyDescent="0.3">
      <c r="N3219">
        <v>2014</v>
      </c>
      <c r="O3219">
        <v>160</v>
      </c>
      <c r="P3219">
        <v>1</v>
      </c>
    </row>
    <row r="3220" spans="14:16" x14ac:dyDescent="0.3">
      <c r="N3220">
        <v>2014</v>
      </c>
      <c r="O3220">
        <v>160</v>
      </c>
      <c r="P3220">
        <v>1</v>
      </c>
    </row>
    <row r="3221" spans="14:16" x14ac:dyDescent="0.3">
      <c r="N3221">
        <v>2014</v>
      </c>
      <c r="O3221">
        <v>170</v>
      </c>
      <c r="P3221">
        <v>1</v>
      </c>
    </row>
    <row r="3222" spans="14:16" x14ac:dyDescent="0.3">
      <c r="N3222">
        <v>2014</v>
      </c>
      <c r="O3222">
        <v>170</v>
      </c>
      <c r="P3222">
        <v>1</v>
      </c>
    </row>
    <row r="3223" spans="14:16" x14ac:dyDescent="0.3">
      <c r="N3223">
        <v>2014</v>
      </c>
      <c r="O3223">
        <v>170</v>
      </c>
      <c r="P3223">
        <v>1</v>
      </c>
    </row>
    <row r="3224" spans="14:16" x14ac:dyDescent="0.3">
      <c r="N3224">
        <v>2014</v>
      </c>
      <c r="O3224">
        <v>170</v>
      </c>
      <c r="P3224">
        <v>1</v>
      </c>
    </row>
    <row r="3225" spans="14:16" x14ac:dyDescent="0.3">
      <c r="N3225">
        <v>2014</v>
      </c>
      <c r="O3225">
        <v>162</v>
      </c>
      <c r="P3225">
        <v>1</v>
      </c>
    </row>
    <row r="3226" spans="14:16" x14ac:dyDescent="0.3">
      <c r="N3226">
        <v>2014</v>
      </c>
      <c r="O3226">
        <v>182</v>
      </c>
      <c r="P3226">
        <v>1</v>
      </c>
    </row>
    <row r="3227" spans="14:16" x14ac:dyDescent="0.3">
      <c r="N3227">
        <v>2014</v>
      </c>
      <c r="O3227">
        <v>182</v>
      </c>
      <c r="P3227">
        <v>1</v>
      </c>
    </row>
    <row r="3228" spans="14:16" x14ac:dyDescent="0.3">
      <c r="N3228">
        <v>2014</v>
      </c>
      <c r="O3228">
        <v>182</v>
      </c>
      <c r="P3228">
        <v>1</v>
      </c>
    </row>
    <row r="3229" spans="14:16" x14ac:dyDescent="0.3">
      <c r="N3229">
        <v>2014</v>
      </c>
      <c r="O3229">
        <v>182</v>
      </c>
      <c r="P3229">
        <v>1</v>
      </c>
    </row>
    <row r="3230" spans="14:16" x14ac:dyDescent="0.3">
      <c r="N3230">
        <v>2014</v>
      </c>
      <c r="O3230">
        <v>60</v>
      </c>
      <c r="P3230">
        <v>1</v>
      </c>
    </row>
    <row r="3231" spans="14:16" x14ac:dyDescent="0.3">
      <c r="N3231">
        <v>2014</v>
      </c>
      <c r="O3231">
        <v>220</v>
      </c>
      <c r="P3231">
        <v>1</v>
      </c>
    </row>
    <row r="3232" spans="14:16" x14ac:dyDescent="0.3">
      <c r="N3232">
        <v>2014</v>
      </c>
      <c r="O3232">
        <v>220</v>
      </c>
      <c r="P3232">
        <v>1</v>
      </c>
    </row>
    <row r="3233" spans="14:16" x14ac:dyDescent="0.3">
      <c r="N3233">
        <v>2014</v>
      </c>
      <c r="O3233">
        <v>75</v>
      </c>
      <c r="P3233">
        <v>1</v>
      </c>
    </row>
    <row r="3234" spans="14:16" x14ac:dyDescent="0.3">
      <c r="N3234">
        <v>2014</v>
      </c>
      <c r="O3234">
        <v>139</v>
      </c>
      <c r="P3234">
        <v>1</v>
      </c>
    </row>
    <row r="3235" spans="14:16" x14ac:dyDescent="0.3">
      <c r="N3235">
        <v>2014</v>
      </c>
      <c r="O3235">
        <v>139</v>
      </c>
      <c r="P3235">
        <v>1</v>
      </c>
    </row>
    <row r="3236" spans="14:16" x14ac:dyDescent="0.3">
      <c r="N3236">
        <v>2014</v>
      </c>
      <c r="O3236">
        <v>126</v>
      </c>
      <c r="P3236">
        <v>1</v>
      </c>
    </row>
    <row r="3237" spans="14:16" x14ac:dyDescent="0.3">
      <c r="N3237">
        <v>2014</v>
      </c>
      <c r="O3237">
        <v>126</v>
      </c>
      <c r="P3237">
        <v>1</v>
      </c>
    </row>
    <row r="3238" spans="14:16" x14ac:dyDescent="0.3">
      <c r="N3238">
        <v>2014</v>
      </c>
      <c r="O3238">
        <v>50</v>
      </c>
      <c r="P3238">
        <v>1</v>
      </c>
    </row>
    <row r="3239" spans="14:16" x14ac:dyDescent="0.3">
      <c r="N3239">
        <v>2014</v>
      </c>
      <c r="O3239">
        <v>50</v>
      </c>
      <c r="P3239">
        <v>1</v>
      </c>
    </row>
    <row r="3240" spans="14:16" x14ac:dyDescent="0.3">
      <c r="N3240">
        <v>2014</v>
      </c>
      <c r="O3240">
        <v>50</v>
      </c>
      <c r="P3240">
        <v>1</v>
      </c>
    </row>
    <row r="3241" spans="14:16" x14ac:dyDescent="0.3">
      <c r="N3241">
        <v>2014</v>
      </c>
      <c r="O3241">
        <v>35</v>
      </c>
      <c r="P3241">
        <v>1</v>
      </c>
    </row>
    <row r="3242" spans="14:16" x14ac:dyDescent="0.3">
      <c r="N3242">
        <v>2014</v>
      </c>
      <c r="O3242">
        <v>20</v>
      </c>
      <c r="P3242">
        <v>1</v>
      </c>
    </row>
    <row r="3243" spans="14:16" x14ac:dyDescent="0.3">
      <c r="N3243">
        <v>2014</v>
      </c>
      <c r="O3243">
        <v>65</v>
      </c>
      <c r="P3243">
        <v>1</v>
      </c>
    </row>
    <row r="3244" spans="14:16" x14ac:dyDescent="0.3">
      <c r="N3244">
        <v>2014</v>
      </c>
      <c r="O3244">
        <v>110</v>
      </c>
      <c r="P3244">
        <v>1</v>
      </c>
    </row>
    <row r="3245" spans="14:16" x14ac:dyDescent="0.3">
      <c r="N3245">
        <v>2014</v>
      </c>
      <c r="O3245">
        <v>80</v>
      </c>
      <c r="P3245">
        <v>1</v>
      </c>
    </row>
    <row r="3246" spans="14:16" x14ac:dyDescent="0.3">
      <c r="N3246">
        <v>2014</v>
      </c>
      <c r="O3246">
        <v>149</v>
      </c>
      <c r="P3246">
        <v>1</v>
      </c>
    </row>
    <row r="3247" spans="14:16" x14ac:dyDescent="0.3">
      <c r="N3247">
        <v>2014</v>
      </c>
      <c r="O3247">
        <v>149</v>
      </c>
      <c r="P3247">
        <v>1</v>
      </c>
    </row>
    <row r="3248" spans="14:16" x14ac:dyDescent="0.3">
      <c r="N3248">
        <v>2014</v>
      </c>
      <c r="O3248">
        <v>100</v>
      </c>
      <c r="P3248">
        <v>1</v>
      </c>
    </row>
    <row r="3249" spans="14:16" x14ac:dyDescent="0.3">
      <c r="N3249">
        <v>2014</v>
      </c>
      <c r="O3249">
        <v>100</v>
      </c>
      <c r="P3249">
        <v>1</v>
      </c>
    </row>
    <row r="3250" spans="14:16" x14ac:dyDescent="0.3">
      <c r="N3250">
        <v>2014</v>
      </c>
      <c r="O3250">
        <v>60</v>
      </c>
      <c r="P3250">
        <v>1</v>
      </c>
    </row>
    <row r="3251" spans="14:16" x14ac:dyDescent="0.3">
      <c r="N3251">
        <v>2015</v>
      </c>
      <c r="O3251">
        <v>220</v>
      </c>
      <c r="P3251">
        <v>1</v>
      </c>
    </row>
    <row r="3252" spans="14:16" x14ac:dyDescent="0.3">
      <c r="N3252">
        <v>2015</v>
      </c>
      <c r="O3252">
        <v>220</v>
      </c>
      <c r="P3252">
        <v>1</v>
      </c>
    </row>
    <row r="3253" spans="14:16" x14ac:dyDescent="0.3">
      <c r="N3253">
        <v>2015</v>
      </c>
      <c r="O3253">
        <v>220</v>
      </c>
      <c r="P3253">
        <v>1</v>
      </c>
    </row>
    <row r="3254" spans="14:16" x14ac:dyDescent="0.3">
      <c r="N3254">
        <v>2015</v>
      </c>
      <c r="O3254">
        <v>140</v>
      </c>
      <c r="P3254">
        <v>1</v>
      </c>
    </row>
    <row r="3255" spans="14:16" x14ac:dyDescent="0.3">
      <c r="N3255">
        <v>2015</v>
      </c>
      <c r="O3255">
        <v>140</v>
      </c>
      <c r="P3255">
        <v>1</v>
      </c>
    </row>
    <row r="3256" spans="14:16" x14ac:dyDescent="0.3">
      <c r="N3256">
        <v>2015</v>
      </c>
      <c r="O3256">
        <v>140</v>
      </c>
      <c r="P3256">
        <v>1</v>
      </c>
    </row>
    <row r="3257" spans="14:16" x14ac:dyDescent="0.3">
      <c r="N3257">
        <v>2015</v>
      </c>
      <c r="O3257">
        <v>197</v>
      </c>
      <c r="P3257">
        <v>1</v>
      </c>
    </row>
    <row r="3258" spans="14:16" x14ac:dyDescent="0.3">
      <c r="N3258">
        <v>2015</v>
      </c>
      <c r="O3258">
        <v>197</v>
      </c>
      <c r="P3258">
        <v>1</v>
      </c>
    </row>
    <row r="3259" spans="14:16" x14ac:dyDescent="0.3">
      <c r="N3259">
        <v>2015</v>
      </c>
      <c r="O3259">
        <v>650</v>
      </c>
      <c r="P3259">
        <v>1</v>
      </c>
    </row>
    <row r="3260" spans="14:16" x14ac:dyDescent="0.3">
      <c r="N3260">
        <v>2015</v>
      </c>
      <c r="O3260">
        <v>650</v>
      </c>
      <c r="P3260">
        <v>1</v>
      </c>
    </row>
    <row r="3261" spans="14:16" x14ac:dyDescent="0.3">
      <c r="N3261">
        <v>2015</v>
      </c>
      <c r="O3261">
        <v>164</v>
      </c>
      <c r="P3261">
        <v>1</v>
      </c>
    </row>
    <row r="3262" spans="14:16" x14ac:dyDescent="0.3">
      <c r="N3262">
        <v>2015</v>
      </c>
      <c r="O3262">
        <v>164</v>
      </c>
      <c r="P3262">
        <v>1</v>
      </c>
    </row>
    <row r="3263" spans="14:16" x14ac:dyDescent="0.3">
      <c r="N3263">
        <v>2015</v>
      </c>
      <c r="O3263">
        <v>156</v>
      </c>
      <c r="P3263">
        <v>1</v>
      </c>
    </row>
    <row r="3264" spans="14:16" x14ac:dyDescent="0.3">
      <c r="N3264">
        <v>2015</v>
      </c>
      <c r="O3264">
        <v>156</v>
      </c>
      <c r="P3264">
        <v>1</v>
      </c>
    </row>
    <row r="3265" spans="14:16" x14ac:dyDescent="0.3">
      <c r="N3265">
        <v>2015</v>
      </c>
      <c r="O3265">
        <v>124</v>
      </c>
      <c r="P3265">
        <v>1</v>
      </c>
    </row>
    <row r="3266" spans="14:16" x14ac:dyDescent="0.3">
      <c r="N3266">
        <v>2015</v>
      </c>
      <c r="O3266">
        <v>124</v>
      </c>
      <c r="P3266">
        <v>1</v>
      </c>
    </row>
    <row r="3267" spans="14:16" x14ac:dyDescent="0.3">
      <c r="N3267">
        <v>2015</v>
      </c>
      <c r="O3267">
        <v>124</v>
      </c>
      <c r="P3267">
        <v>1</v>
      </c>
    </row>
    <row r="3268" spans="14:16" x14ac:dyDescent="0.3">
      <c r="N3268">
        <v>2015</v>
      </c>
      <c r="O3268">
        <v>124</v>
      </c>
      <c r="P3268">
        <v>1</v>
      </c>
    </row>
    <row r="3269" spans="14:16" x14ac:dyDescent="0.3">
      <c r="N3269">
        <v>2015</v>
      </c>
      <c r="O3269">
        <v>113</v>
      </c>
      <c r="P3269">
        <v>1</v>
      </c>
    </row>
    <row r="3270" spans="14:16" x14ac:dyDescent="0.3">
      <c r="N3270">
        <v>2015</v>
      </c>
      <c r="O3270">
        <v>113</v>
      </c>
      <c r="P3270">
        <v>1</v>
      </c>
    </row>
    <row r="3271" spans="14:16" x14ac:dyDescent="0.3">
      <c r="N3271">
        <v>2015</v>
      </c>
      <c r="O3271">
        <v>113</v>
      </c>
      <c r="P3271">
        <v>1</v>
      </c>
    </row>
    <row r="3272" spans="14:16" x14ac:dyDescent="0.3">
      <c r="N3272">
        <v>2015</v>
      </c>
      <c r="O3272">
        <v>113</v>
      </c>
      <c r="P3272">
        <v>1</v>
      </c>
    </row>
    <row r="3273" spans="14:16" x14ac:dyDescent="0.3">
      <c r="N3273">
        <v>2015</v>
      </c>
      <c r="O3273">
        <v>113</v>
      </c>
      <c r="P3273">
        <v>1</v>
      </c>
    </row>
    <row r="3274" spans="14:16" x14ac:dyDescent="0.3">
      <c r="N3274">
        <v>2015</v>
      </c>
      <c r="O3274">
        <v>60</v>
      </c>
      <c r="P3274">
        <v>1</v>
      </c>
    </row>
    <row r="3275" spans="14:16" x14ac:dyDescent="0.3">
      <c r="N3275">
        <v>2015</v>
      </c>
      <c r="O3275">
        <v>200</v>
      </c>
      <c r="P3275">
        <v>1</v>
      </c>
    </row>
    <row r="3276" spans="14:16" x14ac:dyDescent="0.3">
      <c r="N3276">
        <v>2015</v>
      </c>
      <c r="O3276">
        <v>225</v>
      </c>
      <c r="P3276">
        <v>1</v>
      </c>
    </row>
    <row r="3277" spans="14:16" x14ac:dyDescent="0.3">
      <c r="N3277">
        <v>2015</v>
      </c>
      <c r="O3277">
        <v>181</v>
      </c>
      <c r="P3277">
        <v>1</v>
      </c>
    </row>
    <row r="3278" spans="14:16" x14ac:dyDescent="0.3">
      <c r="N3278">
        <v>2015</v>
      </c>
      <c r="O3278">
        <v>153</v>
      </c>
      <c r="P3278">
        <v>1</v>
      </c>
    </row>
    <row r="3279" spans="14:16" x14ac:dyDescent="0.3">
      <c r="N3279">
        <v>2015</v>
      </c>
      <c r="O3279">
        <v>153</v>
      </c>
      <c r="P3279">
        <v>1</v>
      </c>
    </row>
    <row r="3280" spans="14:16" x14ac:dyDescent="0.3">
      <c r="N3280">
        <v>2015</v>
      </c>
      <c r="O3280">
        <v>80</v>
      </c>
      <c r="P3280">
        <v>1</v>
      </c>
    </row>
    <row r="3281" spans="14:16" x14ac:dyDescent="0.3">
      <c r="N3281">
        <v>2015</v>
      </c>
      <c r="O3281">
        <v>80</v>
      </c>
      <c r="P3281">
        <v>1</v>
      </c>
    </row>
    <row r="3282" spans="14:16" x14ac:dyDescent="0.3">
      <c r="N3282">
        <v>2015</v>
      </c>
      <c r="O3282">
        <v>626</v>
      </c>
      <c r="P3282">
        <v>1</v>
      </c>
    </row>
    <row r="3283" spans="14:16" x14ac:dyDescent="0.3">
      <c r="N3283">
        <v>2015</v>
      </c>
      <c r="O3283">
        <v>65</v>
      </c>
      <c r="P3283">
        <v>1</v>
      </c>
    </row>
    <row r="3284" spans="14:16" x14ac:dyDescent="0.3">
      <c r="N3284">
        <v>2015</v>
      </c>
      <c r="O3284">
        <v>122</v>
      </c>
      <c r="P3284">
        <v>1</v>
      </c>
    </row>
    <row r="3285" spans="14:16" x14ac:dyDescent="0.3">
      <c r="N3285">
        <v>2015</v>
      </c>
      <c r="O3285">
        <v>73</v>
      </c>
      <c r="P3285">
        <v>1</v>
      </c>
    </row>
    <row r="3286" spans="14:16" x14ac:dyDescent="0.3">
      <c r="N3286">
        <v>2015</v>
      </c>
      <c r="O3286">
        <v>179</v>
      </c>
      <c r="P3286">
        <v>1</v>
      </c>
    </row>
    <row r="3287" spans="14:16" x14ac:dyDescent="0.3">
      <c r="N3287">
        <v>2015</v>
      </c>
      <c r="O3287">
        <v>179</v>
      </c>
      <c r="P3287">
        <v>1</v>
      </c>
    </row>
    <row r="3288" spans="14:16" x14ac:dyDescent="0.3">
      <c r="N3288">
        <v>2015</v>
      </c>
      <c r="O3288">
        <v>200</v>
      </c>
      <c r="P3288">
        <v>1</v>
      </c>
    </row>
    <row r="3289" spans="14:16" x14ac:dyDescent="0.3">
      <c r="N3289">
        <v>2015</v>
      </c>
      <c r="O3289">
        <v>69</v>
      </c>
      <c r="P3289">
        <v>1</v>
      </c>
    </row>
    <row r="3290" spans="14:16" x14ac:dyDescent="0.3">
      <c r="N3290">
        <v>2015</v>
      </c>
      <c r="O3290">
        <v>69</v>
      </c>
      <c r="P3290">
        <v>1</v>
      </c>
    </row>
    <row r="3291" spans="14:16" x14ac:dyDescent="0.3">
      <c r="N3291">
        <v>2015</v>
      </c>
      <c r="O3291">
        <v>272</v>
      </c>
      <c r="P3291">
        <v>1</v>
      </c>
    </row>
    <row r="3292" spans="14:16" x14ac:dyDescent="0.3">
      <c r="N3292">
        <v>2015</v>
      </c>
      <c r="O3292">
        <v>272</v>
      </c>
      <c r="P3292">
        <v>1</v>
      </c>
    </row>
    <row r="3293" spans="14:16" x14ac:dyDescent="0.3">
      <c r="N3293">
        <v>2015</v>
      </c>
      <c r="O3293">
        <v>272</v>
      </c>
      <c r="P3293">
        <v>1</v>
      </c>
    </row>
    <row r="3294" spans="14:16" x14ac:dyDescent="0.3">
      <c r="N3294">
        <v>2015</v>
      </c>
      <c r="O3294">
        <v>245</v>
      </c>
      <c r="P3294">
        <v>1</v>
      </c>
    </row>
    <row r="3295" spans="14:16" x14ac:dyDescent="0.3">
      <c r="N3295">
        <v>2015</v>
      </c>
      <c r="O3295">
        <v>71</v>
      </c>
      <c r="P3295">
        <v>1</v>
      </c>
    </row>
    <row r="3296" spans="14:16" x14ac:dyDescent="0.3">
      <c r="N3296">
        <v>2015</v>
      </c>
      <c r="O3296">
        <v>299</v>
      </c>
      <c r="P3296">
        <v>1</v>
      </c>
    </row>
    <row r="3297" spans="14:16" x14ac:dyDescent="0.3">
      <c r="N3297">
        <v>2015</v>
      </c>
      <c r="O3297">
        <v>578</v>
      </c>
      <c r="P3297">
        <v>1</v>
      </c>
    </row>
    <row r="3298" spans="14:16" x14ac:dyDescent="0.3">
      <c r="N3298">
        <v>2015</v>
      </c>
      <c r="O3298">
        <v>61</v>
      </c>
      <c r="P3298">
        <v>1</v>
      </c>
    </row>
    <row r="3299" spans="14:16" x14ac:dyDescent="0.3">
      <c r="N3299">
        <v>2015</v>
      </c>
      <c r="O3299">
        <v>61</v>
      </c>
      <c r="P3299">
        <v>1</v>
      </c>
    </row>
    <row r="3300" spans="14:16" x14ac:dyDescent="0.3">
      <c r="N3300">
        <v>2015</v>
      </c>
      <c r="O3300">
        <v>132</v>
      </c>
      <c r="P3300">
        <v>1</v>
      </c>
    </row>
    <row r="3301" spans="14:16" x14ac:dyDescent="0.3">
      <c r="N3301">
        <v>2015</v>
      </c>
      <c r="O3301">
        <v>132</v>
      </c>
      <c r="P3301">
        <v>1</v>
      </c>
    </row>
    <row r="3302" spans="14:16" x14ac:dyDescent="0.3">
      <c r="N3302">
        <v>2015</v>
      </c>
      <c r="O3302">
        <v>96</v>
      </c>
      <c r="P3302">
        <v>1</v>
      </c>
    </row>
    <row r="3303" spans="14:16" x14ac:dyDescent="0.3">
      <c r="N3303">
        <v>2015</v>
      </c>
      <c r="O3303">
        <v>141</v>
      </c>
      <c r="P3303">
        <v>1</v>
      </c>
    </row>
    <row r="3304" spans="14:16" x14ac:dyDescent="0.3">
      <c r="N3304">
        <v>2015</v>
      </c>
      <c r="O3304">
        <v>82</v>
      </c>
      <c r="P3304">
        <v>1</v>
      </c>
    </row>
    <row r="3305" spans="14:16" x14ac:dyDescent="0.3">
      <c r="N3305">
        <v>2015</v>
      </c>
      <c r="O3305">
        <v>158</v>
      </c>
      <c r="P3305">
        <v>1</v>
      </c>
    </row>
    <row r="3306" spans="14:16" x14ac:dyDescent="0.3">
      <c r="N3306">
        <v>2015</v>
      </c>
      <c r="O3306">
        <v>136</v>
      </c>
      <c r="P3306">
        <v>1</v>
      </c>
    </row>
    <row r="3307" spans="14:16" x14ac:dyDescent="0.3">
      <c r="N3307">
        <v>2015</v>
      </c>
      <c r="O3307">
        <v>107</v>
      </c>
      <c r="P3307">
        <v>1</v>
      </c>
    </row>
    <row r="3308" spans="14:16" x14ac:dyDescent="0.3">
      <c r="N3308">
        <v>2015</v>
      </c>
      <c r="O3308">
        <v>107</v>
      </c>
      <c r="P3308">
        <v>1</v>
      </c>
    </row>
    <row r="3309" spans="14:16" x14ac:dyDescent="0.3">
      <c r="N3309">
        <v>2015</v>
      </c>
      <c r="O3309">
        <v>58</v>
      </c>
      <c r="P3309">
        <v>1</v>
      </c>
    </row>
    <row r="3310" spans="14:16" x14ac:dyDescent="0.3">
      <c r="N3310">
        <v>2015</v>
      </c>
      <c r="O3310">
        <v>58</v>
      </c>
      <c r="P3310">
        <v>1</v>
      </c>
    </row>
    <row r="3311" spans="14:16" x14ac:dyDescent="0.3">
      <c r="N3311">
        <v>2015</v>
      </c>
      <c r="O3311">
        <v>136</v>
      </c>
      <c r="P3311">
        <v>1</v>
      </c>
    </row>
    <row r="3312" spans="14:16" x14ac:dyDescent="0.3">
      <c r="N3312">
        <v>2015</v>
      </c>
      <c r="O3312">
        <v>404</v>
      </c>
      <c r="P3312">
        <v>1</v>
      </c>
    </row>
    <row r="3313" spans="14:16" x14ac:dyDescent="0.3">
      <c r="N3313">
        <v>2015</v>
      </c>
      <c r="O3313">
        <v>404</v>
      </c>
      <c r="P3313">
        <v>1</v>
      </c>
    </row>
    <row r="3314" spans="14:16" x14ac:dyDescent="0.3">
      <c r="N3314">
        <v>2015</v>
      </c>
      <c r="O3314">
        <v>150</v>
      </c>
      <c r="P3314">
        <v>1</v>
      </c>
    </row>
    <row r="3315" spans="14:16" x14ac:dyDescent="0.3">
      <c r="N3315">
        <v>2015</v>
      </c>
      <c r="O3315">
        <v>150</v>
      </c>
      <c r="P3315">
        <v>1</v>
      </c>
    </row>
    <row r="3316" spans="14:16" x14ac:dyDescent="0.3">
      <c r="N3316">
        <v>2015</v>
      </c>
      <c r="O3316">
        <v>400</v>
      </c>
      <c r="P3316">
        <v>1</v>
      </c>
    </row>
    <row r="3317" spans="14:16" x14ac:dyDescent="0.3">
      <c r="N3317">
        <v>2015</v>
      </c>
      <c r="O3317">
        <v>210</v>
      </c>
      <c r="P3317">
        <v>1</v>
      </c>
    </row>
    <row r="3318" spans="14:16" x14ac:dyDescent="0.3">
      <c r="N3318">
        <v>2015</v>
      </c>
      <c r="O3318">
        <v>60</v>
      </c>
      <c r="P3318">
        <v>1</v>
      </c>
    </row>
    <row r="3319" spans="14:16" x14ac:dyDescent="0.3">
      <c r="N3319">
        <v>2015</v>
      </c>
      <c r="O3319">
        <v>125</v>
      </c>
      <c r="P3319">
        <v>1</v>
      </c>
    </row>
    <row r="3320" spans="14:16" x14ac:dyDescent="0.3">
      <c r="N3320">
        <v>2015</v>
      </c>
      <c r="O3320">
        <v>125</v>
      </c>
      <c r="P3320">
        <v>1</v>
      </c>
    </row>
    <row r="3321" spans="14:16" x14ac:dyDescent="0.3">
      <c r="N3321">
        <v>2015</v>
      </c>
      <c r="O3321">
        <v>125</v>
      </c>
      <c r="P3321">
        <v>1</v>
      </c>
    </row>
    <row r="3322" spans="14:16" x14ac:dyDescent="0.3">
      <c r="N3322">
        <v>2015</v>
      </c>
      <c r="O3322">
        <v>125</v>
      </c>
      <c r="P3322">
        <v>1</v>
      </c>
    </row>
    <row r="3323" spans="14:16" x14ac:dyDescent="0.3">
      <c r="N3323">
        <v>2015</v>
      </c>
      <c r="O3323">
        <v>610</v>
      </c>
      <c r="P3323">
        <v>1</v>
      </c>
    </row>
    <row r="3324" spans="14:16" x14ac:dyDescent="0.3">
      <c r="N3324">
        <v>2015</v>
      </c>
      <c r="O3324">
        <v>610</v>
      </c>
      <c r="P3324">
        <v>1</v>
      </c>
    </row>
    <row r="3325" spans="14:16" x14ac:dyDescent="0.3">
      <c r="N3325">
        <v>2015</v>
      </c>
      <c r="O3325">
        <v>100</v>
      </c>
      <c r="P3325">
        <v>1</v>
      </c>
    </row>
    <row r="3326" spans="14:16" x14ac:dyDescent="0.3">
      <c r="N3326">
        <v>2015</v>
      </c>
      <c r="O3326">
        <v>77</v>
      </c>
      <c r="P3326">
        <v>1</v>
      </c>
    </row>
    <row r="3327" spans="14:16" x14ac:dyDescent="0.3">
      <c r="N3327">
        <v>2015</v>
      </c>
      <c r="O3327">
        <v>77</v>
      </c>
      <c r="P3327">
        <v>1</v>
      </c>
    </row>
    <row r="3328" spans="14:16" x14ac:dyDescent="0.3">
      <c r="N3328">
        <v>2015</v>
      </c>
      <c r="O3328">
        <v>77</v>
      </c>
      <c r="P3328">
        <v>1</v>
      </c>
    </row>
    <row r="3329" spans="14:16" x14ac:dyDescent="0.3">
      <c r="N3329">
        <v>2015</v>
      </c>
      <c r="O3329">
        <v>77</v>
      </c>
      <c r="P3329">
        <v>1</v>
      </c>
    </row>
    <row r="3330" spans="14:16" x14ac:dyDescent="0.3">
      <c r="N3330">
        <v>2015</v>
      </c>
      <c r="O3330">
        <v>186.7</v>
      </c>
      <c r="P3330">
        <v>1</v>
      </c>
    </row>
    <row r="3331" spans="14:16" x14ac:dyDescent="0.3">
      <c r="N3331">
        <v>2015</v>
      </c>
      <c r="O3331">
        <v>77.5</v>
      </c>
      <c r="P3331">
        <v>1</v>
      </c>
    </row>
    <row r="3332" spans="14:16" x14ac:dyDescent="0.3">
      <c r="N3332">
        <v>2015</v>
      </c>
      <c r="O3332">
        <v>186.7</v>
      </c>
      <c r="P3332">
        <v>1</v>
      </c>
    </row>
    <row r="3333" spans="14:16" x14ac:dyDescent="0.3">
      <c r="N3333">
        <v>2015</v>
      </c>
      <c r="O3333">
        <v>186.7</v>
      </c>
      <c r="P3333">
        <v>1</v>
      </c>
    </row>
    <row r="3334" spans="14:16" x14ac:dyDescent="0.3">
      <c r="N3334">
        <v>2015</v>
      </c>
      <c r="O3334">
        <v>75</v>
      </c>
      <c r="P3334">
        <v>1</v>
      </c>
    </row>
    <row r="3335" spans="14:16" x14ac:dyDescent="0.3">
      <c r="N3335">
        <v>2015</v>
      </c>
      <c r="O3335">
        <v>139</v>
      </c>
      <c r="P3335">
        <v>1</v>
      </c>
    </row>
    <row r="3336" spans="14:16" x14ac:dyDescent="0.3">
      <c r="N3336">
        <v>2015</v>
      </c>
      <c r="O3336">
        <v>139</v>
      </c>
      <c r="P3336">
        <v>1</v>
      </c>
    </row>
    <row r="3337" spans="14:16" x14ac:dyDescent="0.3">
      <c r="N3337">
        <v>2015</v>
      </c>
      <c r="O3337">
        <v>126</v>
      </c>
      <c r="P3337">
        <v>1</v>
      </c>
    </row>
    <row r="3338" spans="14:16" x14ac:dyDescent="0.3">
      <c r="N3338">
        <v>2015</v>
      </c>
      <c r="O3338">
        <v>126</v>
      </c>
      <c r="P3338">
        <v>1</v>
      </c>
    </row>
    <row r="3339" spans="14:16" x14ac:dyDescent="0.3">
      <c r="N3339">
        <v>2015</v>
      </c>
      <c r="O3339">
        <v>126</v>
      </c>
      <c r="P3339">
        <v>1</v>
      </c>
    </row>
    <row r="3340" spans="14:16" x14ac:dyDescent="0.3">
      <c r="N3340">
        <v>2015</v>
      </c>
      <c r="O3340">
        <v>126</v>
      </c>
      <c r="P3340">
        <v>1</v>
      </c>
    </row>
    <row r="3341" spans="14:16" x14ac:dyDescent="0.3">
      <c r="N3341">
        <v>2015</v>
      </c>
      <c r="O3341">
        <v>50</v>
      </c>
      <c r="P3341">
        <v>1</v>
      </c>
    </row>
    <row r="3342" spans="14:16" x14ac:dyDescent="0.3">
      <c r="N3342">
        <v>2015</v>
      </c>
      <c r="O3342">
        <v>80</v>
      </c>
      <c r="P3342">
        <v>1</v>
      </c>
    </row>
    <row r="3343" spans="14:16" x14ac:dyDescent="0.3">
      <c r="N3343">
        <v>2015</v>
      </c>
      <c r="O3343">
        <v>118</v>
      </c>
      <c r="P3343">
        <v>1</v>
      </c>
    </row>
    <row r="3344" spans="14:16" x14ac:dyDescent="0.3">
      <c r="N3344">
        <v>2015</v>
      </c>
      <c r="O3344">
        <v>118</v>
      </c>
      <c r="P3344">
        <v>1</v>
      </c>
    </row>
    <row r="3345" spans="14:16" x14ac:dyDescent="0.3">
      <c r="N3345">
        <v>2015</v>
      </c>
      <c r="O3345">
        <v>118</v>
      </c>
      <c r="P3345">
        <v>1</v>
      </c>
    </row>
    <row r="3346" spans="14:16" x14ac:dyDescent="0.3">
      <c r="N3346">
        <v>2015</v>
      </c>
      <c r="O3346">
        <v>118</v>
      </c>
      <c r="P3346">
        <v>1</v>
      </c>
    </row>
    <row r="3347" spans="14:16" x14ac:dyDescent="0.3">
      <c r="N3347">
        <v>2015</v>
      </c>
      <c r="O3347">
        <v>118</v>
      </c>
      <c r="P3347">
        <v>1</v>
      </c>
    </row>
    <row r="3348" spans="14:16" x14ac:dyDescent="0.3">
      <c r="N3348">
        <v>2016</v>
      </c>
      <c r="O3348">
        <v>250</v>
      </c>
      <c r="P3348">
        <v>1</v>
      </c>
    </row>
    <row r="3349" spans="14:16" x14ac:dyDescent="0.3">
      <c r="N3349">
        <v>2016</v>
      </c>
      <c r="O3349">
        <v>250</v>
      </c>
      <c r="P3349">
        <v>1</v>
      </c>
    </row>
    <row r="3350" spans="14:16" x14ac:dyDescent="0.3">
      <c r="N3350">
        <v>2016</v>
      </c>
      <c r="O3350">
        <v>250</v>
      </c>
      <c r="P3350">
        <v>1</v>
      </c>
    </row>
    <row r="3351" spans="14:16" x14ac:dyDescent="0.3">
      <c r="N3351">
        <v>2016</v>
      </c>
      <c r="O3351">
        <v>100</v>
      </c>
      <c r="P3351">
        <v>1</v>
      </c>
    </row>
    <row r="3352" spans="14:16" x14ac:dyDescent="0.3">
      <c r="N3352">
        <v>2016</v>
      </c>
      <c r="O3352">
        <v>228</v>
      </c>
      <c r="P3352">
        <v>1</v>
      </c>
    </row>
    <row r="3353" spans="14:16" x14ac:dyDescent="0.3">
      <c r="N3353">
        <v>2016</v>
      </c>
      <c r="O3353">
        <v>197</v>
      </c>
      <c r="P3353">
        <v>1</v>
      </c>
    </row>
    <row r="3354" spans="14:16" x14ac:dyDescent="0.3">
      <c r="N3354">
        <v>2016</v>
      </c>
      <c r="O3354">
        <v>168</v>
      </c>
      <c r="P3354">
        <v>1</v>
      </c>
    </row>
    <row r="3355" spans="14:16" x14ac:dyDescent="0.3">
      <c r="N3355">
        <v>2016</v>
      </c>
      <c r="O3355">
        <v>168</v>
      </c>
      <c r="P3355">
        <v>1</v>
      </c>
    </row>
    <row r="3356" spans="14:16" x14ac:dyDescent="0.3">
      <c r="N3356">
        <v>2016</v>
      </c>
      <c r="O3356">
        <v>110</v>
      </c>
      <c r="P3356">
        <v>1</v>
      </c>
    </row>
    <row r="3357" spans="14:16" x14ac:dyDescent="0.3">
      <c r="N3357">
        <v>2016</v>
      </c>
      <c r="O3357">
        <v>110</v>
      </c>
      <c r="P3357">
        <v>1</v>
      </c>
    </row>
    <row r="3358" spans="14:16" x14ac:dyDescent="0.3">
      <c r="N3358">
        <v>2016</v>
      </c>
      <c r="O3358">
        <v>265</v>
      </c>
      <c r="P3358">
        <v>1</v>
      </c>
    </row>
    <row r="3359" spans="14:16" x14ac:dyDescent="0.3">
      <c r="N3359">
        <v>2016</v>
      </c>
      <c r="O3359">
        <v>126</v>
      </c>
      <c r="P3359">
        <v>1</v>
      </c>
    </row>
    <row r="3360" spans="14:16" x14ac:dyDescent="0.3">
      <c r="N3360">
        <v>2016</v>
      </c>
      <c r="O3360">
        <v>125</v>
      </c>
      <c r="P3360">
        <v>1</v>
      </c>
    </row>
    <row r="3361" spans="14:16" x14ac:dyDescent="0.3">
      <c r="N3361">
        <v>2016</v>
      </c>
      <c r="O3361">
        <v>125</v>
      </c>
      <c r="P3361">
        <v>1</v>
      </c>
    </row>
    <row r="3362" spans="14:16" x14ac:dyDescent="0.3">
      <c r="N3362">
        <v>2016</v>
      </c>
      <c r="O3362">
        <v>290</v>
      </c>
      <c r="P3362">
        <v>1</v>
      </c>
    </row>
    <row r="3363" spans="14:16" x14ac:dyDescent="0.3">
      <c r="N3363">
        <v>2016</v>
      </c>
      <c r="O3363">
        <v>290</v>
      </c>
      <c r="P3363">
        <v>1</v>
      </c>
    </row>
    <row r="3364" spans="14:16" x14ac:dyDescent="0.3">
      <c r="N3364">
        <v>2016</v>
      </c>
      <c r="O3364">
        <v>105</v>
      </c>
      <c r="P3364">
        <v>1</v>
      </c>
    </row>
    <row r="3365" spans="14:16" x14ac:dyDescent="0.3">
      <c r="N3365">
        <v>2016</v>
      </c>
      <c r="O3365">
        <v>57</v>
      </c>
      <c r="P3365">
        <v>1</v>
      </c>
    </row>
    <row r="3366" spans="14:16" x14ac:dyDescent="0.3">
      <c r="N3366">
        <v>2016</v>
      </c>
      <c r="O3366">
        <v>300</v>
      </c>
      <c r="P3366">
        <v>1</v>
      </c>
    </row>
    <row r="3367" spans="14:16" x14ac:dyDescent="0.3">
      <c r="N3367">
        <v>2016</v>
      </c>
      <c r="O3367">
        <v>112</v>
      </c>
      <c r="P3367">
        <v>1</v>
      </c>
    </row>
    <row r="3368" spans="14:16" x14ac:dyDescent="0.3">
      <c r="N3368">
        <v>2016</v>
      </c>
      <c r="O3368">
        <v>227</v>
      </c>
      <c r="P3368">
        <v>1</v>
      </c>
    </row>
    <row r="3369" spans="14:16" x14ac:dyDescent="0.3">
      <c r="N3369">
        <v>2016</v>
      </c>
      <c r="O3369">
        <v>227</v>
      </c>
      <c r="P3369">
        <v>1</v>
      </c>
    </row>
    <row r="3370" spans="14:16" x14ac:dyDescent="0.3">
      <c r="N3370">
        <v>2016</v>
      </c>
      <c r="O3370">
        <v>71</v>
      </c>
      <c r="P3370">
        <v>1</v>
      </c>
    </row>
    <row r="3371" spans="14:16" x14ac:dyDescent="0.3">
      <c r="N3371">
        <v>2016</v>
      </c>
      <c r="O3371">
        <v>80</v>
      </c>
      <c r="P3371">
        <v>1</v>
      </c>
    </row>
    <row r="3372" spans="14:16" x14ac:dyDescent="0.3">
      <c r="N3372">
        <v>2016</v>
      </c>
      <c r="O3372">
        <v>281</v>
      </c>
      <c r="P3372">
        <v>1</v>
      </c>
    </row>
    <row r="3373" spans="14:16" x14ac:dyDescent="0.3">
      <c r="N3373">
        <v>2016</v>
      </c>
      <c r="O3373">
        <v>238</v>
      </c>
      <c r="P3373">
        <v>1</v>
      </c>
    </row>
    <row r="3374" spans="14:16" x14ac:dyDescent="0.3">
      <c r="N3374">
        <v>2016</v>
      </c>
      <c r="O3374">
        <v>238</v>
      </c>
      <c r="P3374">
        <v>1</v>
      </c>
    </row>
    <row r="3375" spans="14:16" x14ac:dyDescent="0.3">
      <c r="N3375">
        <v>2016</v>
      </c>
      <c r="O3375">
        <v>200</v>
      </c>
      <c r="P3375">
        <v>1</v>
      </c>
    </row>
    <row r="3376" spans="14:16" x14ac:dyDescent="0.3">
      <c r="N3376">
        <v>2016</v>
      </c>
      <c r="O3376">
        <v>200</v>
      </c>
      <c r="P3376">
        <v>1</v>
      </c>
    </row>
    <row r="3377" spans="14:16" x14ac:dyDescent="0.3">
      <c r="N3377">
        <v>2016</v>
      </c>
      <c r="O3377">
        <v>230</v>
      </c>
      <c r="P3377">
        <v>1</v>
      </c>
    </row>
    <row r="3378" spans="14:16" x14ac:dyDescent="0.3">
      <c r="N3378">
        <v>2016</v>
      </c>
      <c r="O3378">
        <v>230</v>
      </c>
      <c r="P3378">
        <v>1</v>
      </c>
    </row>
    <row r="3379" spans="14:16" x14ac:dyDescent="0.3">
      <c r="N3379">
        <v>2016</v>
      </c>
      <c r="O3379">
        <v>299</v>
      </c>
      <c r="P3379">
        <v>1</v>
      </c>
    </row>
    <row r="3380" spans="14:16" x14ac:dyDescent="0.3">
      <c r="N3380">
        <v>2016</v>
      </c>
      <c r="O3380">
        <v>269</v>
      </c>
      <c r="P3380">
        <v>1</v>
      </c>
    </row>
    <row r="3381" spans="14:16" x14ac:dyDescent="0.3">
      <c r="N3381">
        <v>2016</v>
      </c>
      <c r="O3381">
        <v>230</v>
      </c>
      <c r="P3381">
        <v>1</v>
      </c>
    </row>
    <row r="3382" spans="14:16" x14ac:dyDescent="0.3">
      <c r="N3382">
        <v>2016</v>
      </c>
      <c r="O3382">
        <v>230</v>
      </c>
      <c r="P3382">
        <v>1</v>
      </c>
    </row>
    <row r="3383" spans="14:16" x14ac:dyDescent="0.3">
      <c r="N3383">
        <v>2016</v>
      </c>
      <c r="O3383">
        <v>230</v>
      </c>
      <c r="P3383">
        <v>1</v>
      </c>
    </row>
    <row r="3384" spans="14:16" x14ac:dyDescent="0.3">
      <c r="N3384">
        <v>2016</v>
      </c>
      <c r="O3384">
        <v>230</v>
      </c>
      <c r="P3384">
        <v>1</v>
      </c>
    </row>
    <row r="3385" spans="14:16" x14ac:dyDescent="0.3">
      <c r="N3385">
        <v>2016</v>
      </c>
      <c r="O3385">
        <v>230</v>
      </c>
      <c r="P3385">
        <v>1</v>
      </c>
    </row>
    <row r="3386" spans="14:16" x14ac:dyDescent="0.3">
      <c r="N3386">
        <v>2016</v>
      </c>
      <c r="O3386">
        <v>147</v>
      </c>
      <c r="P3386">
        <v>1</v>
      </c>
    </row>
    <row r="3387" spans="14:16" x14ac:dyDescent="0.3">
      <c r="N3387">
        <v>2016</v>
      </c>
      <c r="O3387">
        <v>147</v>
      </c>
      <c r="P3387">
        <v>1</v>
      </c>
    </row>
    <row r="3388" spans="14:16" x14ac:dyDescent="0.3">
      <c r="N3388">
        <v>2016</v>
      </c>
      <c r="O3388">
        <v>138</v>
      </c>
      <c r="P3388">
        <v>1</v>
      </c>
    </row>
    <row r="3389" spans="14:16" x14ac:dyDescent="0.3">
      <c r="N3389">
        <v>2016</v>
      </c>
      <c r="O3389">
        <v>138</v>
      </c>
      <c r="P3389">
        <v>1</v>
      </c>
    </row>
    <row r="3390" spans="14:16" x14ac:dyDescent="0.3">
      <c r="N3390">
        <v>2016</v>
      </c>
      <c r="O3390">
        <v>132</v>
      </c>
      <c r="P3390">
        <v>1</v>
      </c>
    </row>
    <row r="3391" spans="14:16" x14ac:dyDescent="0.3">
      <c r="N3391">
        <v>2016</v>
      </c>
      <c r="O3391">
        <v>132</v>
      </c>
      <c r="P3391">
        <v>1</v>
      </c>
    </row>
    <row r="3392" spans="14:16" x14ac:dyDescent="0.3">
      <c r="N3392">
        <v>2016</v>
      </c>
      <c r="O3392">
        <v>98</v>
      </c>
      <c r="P3392">
        <v>1</v>
      </c>
    </row>
    <row r="3393" spans="14:16" x14ac:dyDescent="0.3">
      <c r="N3393">
        <v>2016</v>
      </c>
      <c r="O3393">
        <v>114</v>
      </c>
      <c r="P3393">
        <v>1</v>
      </c>
    </row>
    <row r="3394" spans="14:16" x14ac:dyDescent="0.3">
      <c r="N3394">
        <v>2016</v>
      </c>
      <c r="O3394">
        <v>136</v>
      </c>
      <c r="P3394">
        <v>1</v>
      </c>
    </row>
    <row r="3395" spans="14:16" x14ac:dyDescent="0.3">
      <c r="N3395">
        <v>2016</v>
      </c>
      <c r="O3395">
        <v>74</v>
      </c>
      <c r="P3395">
        <v>1</v>
      </c>
    </row>
    <row r="3396" spans="14:16" x14ac:dyDescent="0.3">
      <c r="N3396">
        <v>2016</v>
      </c>
      <c r="O3396">
        <v>109</v>
      </c>
      <c r="P3396">
        <v>1</v>
      </c>
    </row>
    <row r="3397" spans="14:16" x14ac:dyDescent="0.3">
      <c r="N3397">
        <v>2016</v>
      </c>
      <c r="O3397">
        <v>109</v>
      </c>
      <c r="P3397">
        <v>1</v>
      </c>
    </row>
    <row r="3398" spans="14:16" x14ac:dyDescent="0.3">
      <c r="N3398">
        <v>2016</v>
      </c>
      <c r="O3398">
        <v>132</v>
      </c>
      <c r="P3398">
        <v>1</v>
      </c>
    </row>
    <row r="3399" spans="14:16" x14ac:dyDescent="0.3">
      <c r="N3399">
        <v>2016</v>
      </c>
      <c r="O3399">
        <v>132</v>
      </c>
      <c r="P3399">
        <v>1</v>
      </c>
    </row>
    <row r="3400" spans="14:16" x14ac:dyDescent="0.3">
      <c r="N3400">
        <v>2016</v>
      </c>
      <c r="O3400">
        <v>132</v>
      </c>
      <c r="P3400">
        <v>1</v>
      </c>
    </row>
    <row r="3401" spans="14:16" x14ac:dyDescent="0.3">
      <c r="N3401">
        <v>2016</v>
      </c>
      <c r="O3401">
        <v>125</v>
      </c>
      <c r="P3401">
        <v>1</v>
      </c>
    </row>
    <row r="3402" spans="14:16" x14ac:dyDescent="0.3">
      <c r="N3402">
        <v>2016</v>
      </c>
      <c r="O3402">
        <v>125</v>
      </c>
      <c r="P3402">
        <v>1</v>
      </c>
    </row>
    <row r="3403" spans="14:16" x14ac:dyDescent="0.3">
      <c r="N3403">
        <v>2016</v>
      </c>
      <c r="O3403">
        <v>188</v>
      </c>
      <c r="P3403">
        <v>1</v>
      </c>
    </row>
    <row r="3404" spans="14:16" x14ac:dyDescent="0.3">
      <c r="N3404">
        <v>2016</v>
      </c>
      <c r="O3404">
        <v>188</v>
      </c>
      <c r="P3404">
        <v>1</v>
      </c>
    </row>
    <row r="3405" spans="14:16" x14ac:dyDescent="0.3">
      <c r="N3405">
        <v>2016</v>
      </c>
      <c r="O3405">
        <v>600</v>
      </c>
      <c r="P3405">
        <v>1</v>
      </c>
    </row>
    <row r="3406" spans="14:16" x14ac:dyDescent="0.3">
      <c r="N3406">
        <v>2016</v>
      </c>
      <c r="O3406">
        <v>125</v>
      </c>
      <c r="P3406">
        <v>1</v>
      </c>
    </row>
    <row r="3407" spans="14:16" x14ac:dyDescent="0.3">
      <c r="N3407">
        <v>2016</v>
      </c>
      <c r="O3407">
        <v>125</v>
      </c>
      <c r="P3407">
        <v>1</v>
      </c>
    </row>
    <row r="3408" spans="14:16" x14ac:dyDescent="0.3">
      <c r="N3408">
        <v>2016</v>
      </c>
      <c r="O3408">
        <v>125</v>
      </c>
      <c r="P3408">
        <v>1</v>
      </c>
    </row>
    <row r="3409" spans="14:16" x14ac:dyDescent="0.3">
      <c r="N3409">
        <v>2016</v>
      </c>
      <c r="O3409">
        <v>125</v>
      </c>
      <c r="P3409">
        <v>1</v>
      </c>
    </row>
    <row r="3410" spans="14:16" x14ac:dyDescent="0.3">
      <c r="N3410">
        <v>2016</v>
      </c>
      <c r="O3410">
        <v>60</v>
      </c>
      <c r="P3410">
        <v>1</v>
      </c>
    </row>
    <row r="3411" spans="14:16" x14ac:dyDescent="0.3">
      <c r="N3411">
        <v>2016</v>
      </c>
      <c r="O3411">
        <v>125</v>
      </c>
      <c r="P3411">
        <v>1</v>
      </c>
    </row>
    <row r="3412" spans="14:16" x14ac:dyDescent="0.3">
      <c r="N3412">
        <v>2016</v>
      </c>
      <c r="O3412">
        <v>125</v>
      </c>
      <c r="P3412">
        <v>1</v>
      </c>
    </row>
    <row r="3413" spans="14:16" x14ac:dyDescent="0.3">
      <c r="N3413">
        <v>2016</v>
      </c>
      <c r="O3413">
        <v>125</v>
      </c>
      <c r="P3413">
        <v>1</v>
      </c>
    </row>
    <row r="3414" spans="14:16" x14ac:dyDescent="0.3">
      <c r="N3414">
        <v>2016</v>
      </c>
      <c r="O3414">
        <v>125</v>
      </c>
      <c r="P3414">
        <v>1</v>
      </c>
    </row>
    <row r="3415" spans="14:16" x14ac:dyDescent="0.3">
      <c r="N3415">
        <v>2016</v>
      </c>
      <c r="O3415">
        <v>125</v>
      </c>
      <c r="P3415">
        <v>1</v>
      </c>
    </row>
    <row r="3416" spans="14:16" x14ac:dyDescent="0.3">
      <c r="N3416">
        <v>2016</v>
      </c>
      <c r="O3416">
        <v>125</v>
      </c>
      <c r="P3416">
        <v>1</v>
      </c>
    </row>
    <row r="3417" spans="14:16" x14ac:dyDescent="0.3">
      <c r="N3417">
        <v>2016</v>
      </c>
      <c r="O3417">
        <v>125</v>
      </c>
      <c r="P3417">
        <v>1</v>
      </c>
    </row>
    <row r="3418" spans="14:16" x14ac:dyDescent="0.3">
      <c r="N3418">
        <v>2016</v>
      </c>
      <c r="O3418">
        <v>125</v>
      </c>
      <c r="P3418">
        <v>1</v>
      </c>
    </row>
    <row r="3419" spans="14:16" x14ac:dyDescent="0.3">
      <c r="N3419">
        <v>2016</v>
      </c>
      <c r="O3419">
        <v>125</v>
      </c>
      <c r="P3419">
        <v>1</v>
      </c>
    </row>
    <row r="3420" spans="14:16" x14ac:dyDescent="0.3">
      <c r="N3420">
        <v>2016</v>
      </c>
      <c r="O3420">
        <v>125</v>
      </c>
      <c r="P3420">
        <v>1</v>
      </c>
    </row>
    <row r="3421" spans="14:16" x14ac:dyDescent="0.3">
      <c r="N3421">
        <v>2016</v>
      </c>
      <c r="O3421">
        <v>125</v>
      </c>
      <c r="P3421">
        <v>1</v>
      </c>
    </row>
    <row r="3422" spans="14:16" x14ac:dyDescent="0.3">
      <c r="N3422">
        <v>2016</v>
      </c>
      <c r="O3422">
        <v>125</v>
      </c>
      <c r="P3422">
        <v>1</v>
      </c>
    </row>
    <row r="3423" spans="14:16" x14ac:dyDescent="0.3">
      <c r="N3423">
        <v>2016</v>
      </c>
      <c r="O3423">
        <v>125</v>
      </c>
      <c r="P3423">
        <v>1</v>
      </c>
    </row>
    <row r="3424" spans="14:16" x14ac:dyDescent="0.3">
      <c r="N3424">
        <v>2016</v>
      </c>
      <c r="O3424">
        <v>125</v>
      </c>
      <c r="P3424">
        <v>1</v>
      </c>
    </row>
    <row r="3425" spans="14:16" x14ac:dyDescent="0.3">
      <c r="N3425">
        <v>2016</v>
      </c>
      <c r="O3425">
        <v>80</v>
      </c>
      <c r="P3425">
        <v>1</v>
      </c>
    </row>
    <row r="3426" spans="14:16" x14ac:dyDescent="0.3">
      <c r="N3426">
        <v>2016</v>
      </c>
      <c r="O3426">
        <v>80</v>
      </c>
      <c r="P3426">
        <v>1</v>
      </c>
    </row>
    <row r="3427" spans="14:16" x14ac:dyDescent="0.3">
      <c r="N3427">
        <v>2016</v>
      </c>
      <c r="O3427">
        <v>250</v>
      </c>
      <c r="P3427">
        <v>1</v>
      </c>
    </row>
    <row r="3428" spans="14:16" x14ac:dyDescent="0.3">
      <c r="N3428">
        <v>2016</v>
      </c>
      <c r="O3428">
        <v>250</v>
      </c>
      <c r="P3428">
        <v>1</v>
      </c>
    </row>
    <row r="3429" spans="14:16" x14ac:dyDescent="0.3">
      <c r="N3429">
        <v>2016</v>
      </c>
      <c r="O3429">
        <v>80</v>
      </c>
      <c r="P3429">
        <v>1</v>
      </c>
    </row>
    <row r="3430" spans="14:16" x14ac:dyDescent="0.3">
      <c r="N3430">
        <v>2016</v>
      </c>
      <c r="O3430">
        <v>80</v>
      </c>
      <c r="P3430">
        <v>1</v>
      </c>
    </row>
    <row r="3431" spans="14:16" x14ac:dyDescent="0.3">
      <c r="N3431">
        <v>2016</v>
      </c>
      <c r="O3431">
        <v>70</v>
      </c>
      <c r="P3431">
        <v>1</v>
      </c>
    </row>
    <row r="3432" spans="14:16" x14ac:dyDescent="0.3">
      <c r="N3432">
        <v>2016</v>
      </c>
      <c r="O3432">
        <v>139</v>
      </c>
      <c r="P3432">
        <v>1</v>
      </c>
    </row>
    <row r="3433" spans="14:16" x14ac:dyDescent="0.3">
      <c r="N3433">
        <v>2016</v>
      </c>
      <c r="O3433">
        <v>139</v>
      </c>
      <c r="P3433">
        <v>1</v>
      </c>
    </row>
    <row r="3434" spans="14:16" x14ac:dyDescent="0.3">
      <c r="N3434">
        <v>2016</v>
      </c>
      <c r="O3434">
        <v>139</v>
      </c>
      <c r="P3434">
        <v>1</v>
      </c>
    </row>
    <row r="3435" spans="14:16" x14ac:dyDescent="0.3">
      <c r="N3435">
        <v>2016</v>
      </c>
      <c r="O3435">
        <v>139</v>
      </c>
      <c r="P3435">
        <v>1</v>
      </c>
    </row>
    <row r="3436" spans="14:16" x14ac:dyDescent="0.3">
      <c r="N3436">
        <v>2016</v>
      </c>
      <c r="O3436">
        <v>75</v>
      </c>
      <c r="P3436">
        <v>1</v>
      </c>
    </row>
    <row r="3437" spans="14:16" x14ac:dyDescent="0.3">
      <c r="N3437">
        <v>2016</v>
      </c>
      <c r="O3437">
        <v>75</v>
      </c>
      <c r="P3437">
        <v>1</v>
      </c>
    </row>
    <row r="3438" spans="14:16" x14ac:dyDescent="0.3">
      <c r="N3438">
        <v>2016</v>
      </c>
      <c r="O3438">
        <v>127</v>
      </c>
      <c r="P3438">
        <v>1</v>
      </c>
    </row>
    <row r="3439" spans="14:16" x14ac:dyDescent="0.3">
      <c r="N3439">
        <v>2016</v>
      </c>
      <c r="O3439">
        <v>127</v>
      </c>
      <c r="P3439">
        <v>1</v>
      </c>
    </row>
    <row r="3440" spans="14:16" x14ac:dyDescent="0.3">
      <c r="N3440">
        <v>2016</v>
      </c>
      <c r="O3440">
        <v>445</v>
      </c>
      <c r="P3440">
        <v>1</v>
      </c>
    </row>
    <row r="3441" spans="14:16" x14ac:dyDescent="0.3">
      <c r="N3441">
        <v>2016</v>
      </c>
      <c r="O3441">
        <v>45.5</v>
      </c>
      <c r="P3441">
        <v>1</v>
      </c>
    </row>
    <row r="3442" spans="14:16" x14ac:dyDescent="0.3">
      <c r="N3442">
        <v>2016</v>
      </c>
      <c r="O3442">
        <v>100</v>
      </c>
      <c r="P3442">
        <v>1</v>
      </c>
    </row>
    <row r="3443" spans="14:16" x14ac:dyDescent="0.3">
      <c r="N3443">
        <v>2016</v>
      </c>
      <c r="O3443">
        <v>100</v>
      </c>
      <c r="P3443">
        <v>1</v>
      </c>
    </row>
    <row r="3444" spans="14:16" x14ac:dyDescent="0.3">
      <c r="N3444">
        <v>2017</v>
      </c>
      <c r="O3444">
        <v>228</v>
      </c>
      <c r="P3444">
        <v>1</v>
      </c>
    </row>
    <row r="3445" spans="14:16" x14ac:dyDescent="0.3">
      <c r="N3445">
        <v>2017</v>
      </c>
      <c r="O3445">
        <v>50</v>
      </c>
      <c r="P3445">
        <v>1</v>
      </c>
    </row>
    <row r="3446" spans="14:16" x14ac:dyDescent="0.3">
      <c r="N3446">
        <v>2017</v>
      </c>
      <c r="O3446">
        <v>50</v>
      </c>
      <c r="P3446">
        <v>1</v>
      </c>
    </row>
    <row r="3447" spans="14:16" x14ac:dyDescent="0.3">
      <c r="N3447">
        <v>2017</v>
      </c>
      <c r="O3447">
        <v>50</v>
      </c>
      <c r="P3447">
        <v>1</v>
      </c>
    </row>
    <row r="3448" spans="14:16" x14ac:dyDescent="0.3">
      <c r="N3448">
        <v>2017</v>
      </c>
      <c r="O3448">
        <v>650</v>
      </c>
      <c r="P3448">
        <v>1</v>
      </c>
    </row>
    <row r="3449" spans="14:16" x14ac:dyDescent="0.3">
      <c r="N3449">
        <v>2017</v>
      </c>
      <c r="O3449">
        <v>265</v>
      </c>
      <c r="P3449">
        <v>1</v>
      </c>
    </row>
    <row r="3450" spans="14:16" x14ac:dyDescent="0.3">
      <c r="N3450">
        <v>2017</v>
      </c>
      <c r="O3450">
        <v>51</v>
      </c>
      <c r="P3450">
        <v>1</v>
      </c>
    </row>
    <row r="3451" spans="14:16" x14ac:dyDescent="0.3">
      <c r="N3451">
        <v>2017</v>
      </c>
      <c r="O3451">
        <v>51</v>
      </c>
      <c r="P3451">
        <v>1</v>
      </c>
    </row>
    <row r="3452" spans="14:16" x14ac:dyDescent="0.3">
      <c r="N3452">
        <v>2017</v>
      </c>
      <c r="O3452">
        <v>122.5</v>
      </c>
      <c r="P3452">
        <v>1</v>
      </c>
    </row>
    <row r="3453" spans="14:16" x14ac:dyDescent="0.3">
      <c r="N3453">
        <v>2017</v>
      </c>
      <c r="O3453">
        <v>122.5</v>
      </c>
      <c r="P3453">
        <v>1</v>
      </c>
    </row>
    <row r="3454" spans="14:16" x14ac:dyDescent="0.3">
      <c r="N3454">
        <v>2017</v>
      </c>
      <c r="O3454">
        <v>50</v>
      </c>
      <c r="P3454">
        <v>1</v>
      </c>
    </row>
    <row r="3455" spans="14:16" x14ac:dyDescent="0.3">
      <c r="N3455">
        <v>2017</v>
      </c>
      <c r="O3455">
        <v>50</v>
      </c>
      <c r="P3455">
        <v>1</v>
      </c>
    </row>
    <row r="3456" spans="14:16" x14ac:dyDescent="0.3">
      <c r="N3456">
        <v>2017</v>
      </c>
      <c r="O3456">
        <v>50</v>
      </c>
      <c r="P3456">
        <v>1</v>
      </c>
    </row>
    <row r="3457" spans="14:16" x14ac:dyDescent="0.3">
      <c r="N3457">
        <v>2017</v>
      </c>
      <c r="O3457">
        <v>105</v>
      </c>
      <c r="P3457">
        <v>1</v>
      </c>
    </row>
    <row r="3458" spans="14:16" x14ac:dyDescent="0.3">
      <c r="N3458">
        <v>2017</v>
      </c>
      <c r="O3458">
        <v>107</v>
      </c>
      <c r="P3458">
        <v>1</v>
      </c>
    </row>
    <row r="3459" spans="14:16" x14ac:dyDescent="0.3">
      <c r="N3459">
        <v>2017</v>
      </c>
      <c r="O3459">
        <v>105</v>
      </c>
      <c r="P3459">
        <v>1</v>
      </c>
    </row>
    <row r="3460" spans="14:16" x14ac:dyDescent="0.3">
      <c r="N3460">
        <v>2017</v>
      </c>
      <c r="O3460">
        <v>64</v>
      </c>
      <c r="P3460">
        <v>1</v>
      </c>
    </row>
    <row r="3461" spans="14:16" x14ac:dyDescent="0.3">
      <c r="N3461">
        <v>2017</v>
      </c>
      <c r="O3461">
        <v>63</v>
      </c>
      <c r="P3461">
        <v>1</v>
      </c>
    </row>
    <row r="3462" spans="14:16" x14ac:dyDescent="0.3">
      <c r="N3462">
        <v>2017</v>
      </c>
      <c r="O3462">
        <v>50</v>
      </c>
      <c r="P3462">
        <v>1</v>
      </c>
    </row>
    <row r="3463" spans="14:16" x14ac:dyDescent="0.3">
      <c r="N3463">
        <v>2017</v>
      </c>
      <c r="O3463">
        <v>50</v>
      </c>
      <c r="P3463">
        <v>1</v>
      </c>
    </row>
    <row r="3464" spans="14:16" x14ac:dyDescent="0.3">
      <c r="N3464">
        <v>2017</v>
      </c>
      <c r="O3464">
        <v>50</v>
      </c>
      <c r="P3464">
        <v>1</v>
      </c>
    </row>
    <row r="3465" spans="14:16" x14ac:dyDescent="0.3">
      <c r="N3465">
        <v>2017</v>
      </c>
      <c r="O3465">
        <v>60</v>
      </c>
      <c r="P3465">
        <v>1</v>
      </c>
    </row>
    <row r="3466" spans="14:16" x14ac:dyDescent="0.3">
      <c r="N3466">
        <v>2017</v>
      </c>
      <c r="O3466">
        <v>51</v>
      </c>
      <c r="P3466">
        <v>1</v>
      </c>
    </row>
    <row r="3467" spans="14:16" x14ac:dyDescent="0.3">
      <c r="N3467">
        <v>2017</v>
      </c>
      <c r="O3467">
        <v>55</v>
      </c>
      <c r="P3467">
        <v>1</v>
      </c>
    </row>
    <row r="3468" spans="14:16" x14ac:dyDescent="0.3">
      <c r="N3468">
        <v>2017</v>
      </c>
      <c r="O3468">
        <v>204</v>
      </c>
      <c r="P3468">
        <v>1</v>
      </c>
    </row>
    <row r="3469" spans="14:16" x14ac:dyDescent="0.3">
      <c r="N3469">
        <v>2017</v>
      </c>
      <c r="O3469">
        <v>61</v>
      </c>
      <c r="P3469">
        <v>1</v>
      </c>
    </row>
    <row r="3470" spans="14:16" x14ac:dyDescent="0.3">
      <c r="N3470">
        <v>2017</v>
      </c>
      <c r="O3470">
        <v>61</v>
      </c>
      <c r="P3470">
        <v>1</v>
      </c>
    </row>
    <row r="3471" spans="14:16" x14ac:dyDescent="0.3">
      <c r="N3471">
        <v>2017</v>
      </c>
      <c r="O3471">
        <v>381</v>
      </c>
      <c r="P3471">
        <v>1</v>
      </c>
    </row>
    <row r="3472" spans="14:16" x14ac:dyDescent="0.3">
      <c r="N3472">
        <v>2017</v>
      </c>
      <c r="O3472">
        <v>75</v>
      </c>
      <c r="P3472">
        <v>1</v>
      </c>
    </row>
    <row r="3473" spans="14:16" x14ac:dyDescent="0.3">
      <c r="N3473">
        <v>2017</v>
      </c>
      <c r="O3473">
        <v>61</v>
      </c>
      <c r="P3473">
        <v>1</v>
      </c>
    </row>
    <row r="3474" spans="14:16" x14ac:dyDescent="0.3">
      <c r="N3474">
        <v>2017</v>
      </c>
      <c r="O3474">
        <v>61</v>
      </c>
      <c r="P3474">
        <v>1</v>
      </c>
    </row>
    <row r="3475" spans="14:16" x14ac:dyDescent="0.3">
      <c r="N3475">
        <v>2017</v>
      </c>
      <c r="O3475">
        <v>61</v>
      </c>
      <c r="P3475">
        <v>1</v>
      </c>
    </row>
    <row r="3476" spans="14:16" x14ac:dyDescent="0.3">
      <c r="N3476">
        <v>2017</v>
      </c>
      <c r="O3476">
        <v>61</v>
      </c>
      <c r="P3476">
        <v>1</v>
      </c>
    </row>
    <row r="3477" spans="14:16" x14ac:dyDescent="0.3">
      <c r="N3477">
        <v>2017</v>
      </c>
      <c r="O3477">
        <v>66</v>
      </c>
      <c r="P3477">
        <v>1</v>
      </c>
    </row>
    <row r="3478" spans="14:16" x14ac:dyDescent="0.3">
      <c r="N3478">
        <v>2017</v>
      </c>
      <c r="O3478">
        <v>66</v>
      </c>
      <c r="P3478">
        <v>1</v>
      </c>
    </row>
    <row r="3479" spans="14:16" x14ac:dyDescent="0.3">
      <c r="N3479">
        <v>2017</v>
      </c>
      <c r="O3479">
        <v>66</v>
      </c>
      <c r="P3479">
        <v>1</v>
      </c>
    </row>
    <row r="3480" spans="14:16" x14ac:dyDescent="0.3">
      <c r="N3480">
        <v>2017</v>
      </c>
      <c r="O3480">
        <v>66</v>
      </c>
      <c r="P3480">
        <v>1</v>
      </c>
    </row>
    <row r="3481" spans="14:16" x14ac:dyDescent="0.3">
      <c r="N3481">
        <v>2017</v>
      </c>
      <c r="O3481">
        <v>66</v>
      </c>
      <c r="P3481">
        <v>1</v>
      </c>
    </row>
    <row r="3482" spans="14:16" x14ac:dyDescent="0.3">
      <c r="N3482">
        <v>2017</v>
      </c>
      <c r="O3482">
        <v>66</v>
      </c>
      <c r="P3482">
        <v>1</v>
      </c>
    </row>
    <row r="3483" spans="14:16" x14ac:dyDescent="0.3">
      <c r="N3483">
        <v>2017</v>
      </c>
      <c r="O3483">
        <v>66</v>
      </c>
      <c r="P3483">
        <v>1</v>
      </c>
    </row>
    <row r="3484" spans="14:16" x14ac:dyDescent="0.3">
      <c r="N3484">
        <v>2017</v>
      </c>
      <c r="O3484">
        <v>61</v>
      </c>
      <c r="P3484">
        <v>1</v>
      </c>
    </row>
    <row r="3485" spans="14:16" x14ac:dyDescent="0.3">
      <c r="N3485">
        <v>2017</v>
      </c>
      <c r="O3485">
        <v>61</v>
      </c>
      <c r="P3485">
        <v>1</v>
      </c>
    </row>
    <row r="3486" spans="14:16" x14ac:dyDescent="0.3">
      <c r="N3486">
        <v>2017</v>
      </c>
      <c r="O3486">
        <v>149</v>
      </c>
      <c r="P3486">
        <v>1</v>
      </c>
    </row>
    <row r="3487" spans="14:16" x14ac:dyDescent="0.3">
      <c r="N3487">
        <v>2017</v>
      </c>
      <c r="O3487">
        <v>108</v>
      </c>
      <c r="P3487">
        <v>1</v>
      </c>
    </row>
    <row r="3488" spans="14:16" x14ac:dyDescent="0.3">
      <c r="N3488">
        <v>2017</v>
      </c>
      <c r="O3488">
        <v>60</v>
      </c>
      <c r="P3488">
        <v>1</v>
      </c>
    </row>
    <row r="3489" spans="14:16" x14ac:dyDescent="0.3">
      <c r="N3489">
        <v>2017</v>
      </c>
      <c r="O3489">
        <v>60</v>
      </c>
      <c r="P3489">
        <v>1</v>
      </c>
    </row>
    <row r="3490" spans="14:16" x14ac:dyDescent="0.3">
      <c r="N3490">
        <v>2017</v>
      </c>
      <c r="O3490">
        <v>60</v>
      </c>
      <c r="P3490">
        <v>1</v>
      </c>
    </row>
    <row r="3491" spans="14:16" x14ac:dyDescent="0.3">
      <c r="N3491">
        <v>2017</v>
      </c>
      <c r="O3491">
        <v>180</v>
      </c>
      <c r="P3491">
        <v>1</v>
      </c>
    </row>
    <row r="3492" spans="14:16" x14ac:dyDescent="0.3">
      <c r="N3492">
        <v>2017</v>
      </c>
      <c r="O3492">
        <v>180</v>
      </c>
      <c r="P3492">
        <v>1</v>
      </c>
    </row>
    <row r="3493" spans="14:16" x14ac:dyDescent="0.3">
      <c r="N3493">
        <v>2017</v>
      </c>
      <c r="O3493">
        <v>178</v>
      </c>
      <c r="P3493">
        <v>1</v>
      </c>
    </row>
    <row r="3494" spans="14:16" x14ac:dyDescent="0.3">
      <c r="N3494">
        <v>2017</v>
      </c>
      <c r="O3494">
        <v>178</v>
      </c>
      <c r="P3494">
        <v>1</v>
      </c>
    </row>
    <row r="3495" spans="14:16" x14ac:dyDescent="0.3">
      <c r="N3495">
        <v>2017</v>
      </c>
      <c r="O3495">
        <v>90</v>
      </c>
      <c r="P3495">
        <v>1</v>
      </c>
    </row>
    <row r="3496" spans="14:16" x14ac:dyDescent="0.3">
      <c r="N3496">
        <v>2017</v>
      </c>
      <c r="O3496">
        <v>90</v>
      </c>
      <c r="P3496">
        <v>1</v>
      </c>
    </row>
    <row r="3497" spans="14:16" x14ac:dyDescent="0.3">
      <c r="N3497">
        <v>2017</v>
      </c>
      <c r="O3497">
        <v>90</v>
      </c>
      <c r="P3497">
        <v>1</v>
      </c>
    </row>
    <row r="3498" spans="14:16" x14ac:dyDescent="0.3">
      <c r="N3498">
        <v>2017</v>
      </c>
      <c r="O3498">
        <v>90</v>
      </c>
      <c r="P3498">
        <v>1</v>
      </c>
    </row>
    <row r="3499" spans="14:16" x14ac:dyDescent="0.3">
      <c r="N3499">
        <v>2017</v>
      </c>
      <c r="O3499">
        <v>55</v>
      </c>
      <c r="P3499">
        <v>1</v>
      </c>
    </row>
    <row r="3500" spans="14:16" x14ac:dyDescent="0.3">
      <c r="N3500">
        <v>2017</v>
      </c>
      <c r="O3500">
        <v>55</v>
      </c>
      <c r="P3500">
        <v>1</v>
      </c>
    </row>
    <row r="3501" spans="14:16" x14ac:dyDescent="0.3">
      <c r="N3501">
        <v>2017</v>
      </c>
      <c r="O3501">
        <v>50</v>
      </c>
      <c r="P3501">
        <v>1</v>
      </c>
    </row>
    <row r="3502" spans="14:16" x14ac:dyDescent="0.3">
      <c r="N3502">
        <v>2017</v>
      </c>
      <c r="O3502">
        <v>50</v>
      </c>
      <c r="P3502">
        <v>1</v>
      </c>
    </row>
    <row r="3503" spans="14:16" x14ac:dyDescent="0.3">
      <c r="N3503">
        <v>2017</v>
      </c>
      <c r="O3503">
        <v>123</v>
      </c>
      <c r="P3503">
        <v>1</v>
      </c>
    </row>
    <row r="3504" spans="14:16" x14ac:dyDescent="0.3">
      <c r="N3504">
        <v>2018</v>
      </c>
      <c r="O3504">
        <v>184</v>
      </c>
      <c r="P3504">
        <v>1</v>
      </c>
    </row>
    <row r="3505" spans="14:16" x14ac:dyDescent="0.3">
      <c r="N3505">
        <v>2018</v>
      </c>
      <c r="O3505">
        <v>184</v>
      </c>
      <c r="P3505">
        <v>1</v>
      </c>
    </row>
    <row r="3506" spans="14:16" x14ac:dyDescent="0.3">
      <c r="N3506">
        <v>2018</v>
      </c>
      <c r="O3506">
        <v>650</v>
      </c>
      <c r="P3506">
        <v>1</v>
      </c>
    </row>
    <row r="3507" spans="14:16" x14ac:dyDescent="0.3">
      <c r="N3507">
        <v>2018</v>
      </c>
      <c r="O3507">
        <v>154</v>
      </c>
      <c r="P3507">
        <v>1</v>
      </c>
    </row>
    <row r="3508" spans="14:16" x14ac:dyDescent="0.3">
      <c r="N3508">
        <v>2018</v>
      </c>
      <c r="O3508">
        <v>154</v>
      </c>
      <c r="P3508">
        <v>1</v>
      </c>
    </row>
    <row r="3509" spans="14:16" x14ac:dyDescent="0.3">
      <c r="N3509">
        <v>2018</v>
      </c>
      <c r="O3509">
        <v>154</v>
      </c>
      <c r="P3509">
        <v>1</v>
      </c>
    </row>
    <row r="3510" spans="14:16" x14ac:dyDescent="0.3">
      <c r="N3510">
        <v>2018</v>
      </c>
      <c r="O3510">
        <v>113</v>
      </c>
      <c r="P3510">
        <v>1</v>
      </c>
    </row>
    <row r="3511" spans="14:16" x14ac:dyDescent="0.3">
      <c r="N3511">
        <v>2018</v>
      </c>
      <c r="O3511">
        <v>50</v>
      </c>
      <c r="P3511">
        <v>1</v>
      </c>
    </row>
    <row r="3512" spans="14:16" x14ac:dyDescent="0.3">
      <c r="N3512">
        <v>2018</v>
      </c>
      <c r="O3512">
        <v>50</v>
      </c>
      <c r="P3512">
        <v>1</v>
      </c>
    </row>
    <row r="3513" spans="14:16" x14ac:dyDescent="0.3">
      <c r="N3513">
        <v>2018</v>
      </c>
      <c r="O3513">
        <v>51</v>
      </c>
      <c r="P3513">
        <v>1</v>
      </c>
    </row>
    <row r="3514" spans="14:16" x14ac:dyDescent="0.3">
      <c r="N3514">
        <v>2018</v>
      </c>
      <c r="O3514">
        <v>51</v>
      </c>
      <c r="P3514">
        <v>1</v>
      </c>
    </row>
    <row r="3515" spans="14:16" x14ac:dyDescent="0.3">
      <c r="N3515">
        <v>2018</v>
      </c>
      <c r="O3515">
        <v>50</v>
      </c>
      <c r="P3515">
        <v>1</v>
      </c>
    </row>
    <row r="3516" spans="14:16" x14ac:dyDescent="0.3">
      <c r="N3516">
        <v>2018</v>
      </c>
      <c r="O3516">
        <v>50</v>
      </c>
      <c r="P3516">
        <v>1</v>
      </c>
    </row>
    <row r="3517" spans="14:16" x14ac:dyDescent="0.3">
      <c r="N3517">
        <v>2018</v>
      </c>
      <c r="O3517">
        <v>52</v>
      </c>
      <c r="P3517">
        <v>1</v>
      </c>
    </row>
    <row r="3518" spans="14:16" x14ac:dyDescent="0.3">
      <c r="N3518">
        <v>2018</v>
      </c>
      <c r="O3518">
        <v>52</v>
      </c>
      <c r="P3518">
        <v>1</v>
      </c>
    </row>
    <row r="3519" spans="14:16" x14ac:dyDescent="0.3">
      <c r="N3519">
        <v>2018</v>
      </c>
      <c r="O3519">
        <v>160</v>
      </c>
      <c r="P3519">
        <v>1</v>
      </c>
    </row>
    <row r="3520" spans="14:16" x14ac:dyDescent="0.3">
      <c r="N3520">
        <v>2018</v>
      </c>
      <c r="O3520">
        <v>160</v>
      </c>
      <c r="P3520">
        <v>1</v>
      </c>
    </row>
    <row r="3521" spans="14:16" x14ac:dyDescent="0.3">
      <c r="N3521">
        <v>2018</v>
      </c>
      <c r="O3521">
        <v>71</v>
      </c>
      <c r="P3521">
        <v>1</v>
      </c>
    </row>
    <row r="3522" spans="14:16" x14ac:dyDescent="0.3">
      <c r="N3522">
        <v>2018</v>
      </c>
      <c r="O3522">
        <v>71</v>
      </c>
      <c r="P3522">
        <v>1</v>
      </c>
    </row>
    <row r="3523" spans="14:16" x14ac:dyDescent="0.3">
      <c r="N3523">
        <v>2018</v>
      </c>
      <c r="O3523">
        <v>71</v>
      </c>
      <c r="P3523">
        <v>1</v>
      </c>
    </row>
    <row r="3524" spans="14:16" x14ac:dyDescent="0.3">
      <c r="N3524">
        <v>2018</v>
      </c>
      <c r="O3524">
        <v>71</v>
      </c>
      <c r="P3524">
        <v>1</v>
      </c>
    </row>
    <row r="3525" spans="14:16" x14ac:dyDescent="0.3">
      <c r="N3525">
        <v>2018</v>
      </c>
      <c r="O3525">
        <v>71</v>
      </c>
      <c r="P3525">
        <v>1</v>
      </c>
    </row>
    <row r="3526" spans="14:16" x14ac:dyDescent="0.3">
      <c r="N3526">
        <v>2018</v>
      </c>
      <c r="O3526">
        <v>71</v>
      </c>
      <c r="P3526">
        <v>1</v>
      </c>
    </row>
    <row r="3527" spans="14:16" x14ac:dyDescent="0.3">
      <c r="N3527">
        <v>2018</v>
      </c>
      <c r="O3527">
        <v>66</v>
      </c>
      <c r="P3527">
        <v>1</v>
      </c>
    </row>
    <row r="3528" spans="14:16" x14ac:dyDescent="0.3">
      <c r="N3528">
        <v>2018</v>
      </c>
      <c r="O3528">
        <v>66</v>
      </c>
      <c r="P3528">
        <v>1</v>
      </c>
    </row>
    <row r="3529" spans="14:16" x14ac:dyDescent="0.3">
      <c r="N3529">
        <v>2018</v>
      </c>
      <c r="O3529">
        <v>238</v>
      </c>
      <c r="P3529">
        <v>1</v>
      </c>
    </row>
    <row r="3530" spans="14:16" x14ac:dyDescent="0.3">
      <c r="N3530">
        <v>2018</v>
      </c>
      <c r="O3530">
        <v>132</v>
      </c>
      <c r="P3530">
        <v>1</v>
      </c>
    </row>
    <row r="3531" spans="14:16" x14ac:dyDescent="0.3">
      <c r="N3531">
        <v>2018</v>
      </c>
      <c r="O3531">
        <v>132</v>
      </c>
      <c r="P3531">
        <v>1</v>
      </c>
    </row>
    <row r="3532" spans="14:16" x14ac:dyDescent="0.3">
      <c r="N3532">
        <v>2018</v>
      </c>
      <c r="O3532">
        <v>132</v>
      </c>
      <c r="P3532">
        <v>1</v>
      </c>
    </row>
    <row r="3533" spans="14:16" x14ac:dyDescent="0.3">
      <c r="N3533">
        <v>2018</v>
      </c>
      <c r="O3533">
        <v>132</v>
      </c>
      <c r="P3533">
        <v>1</v>
      </c>
    </row>
    <row r="3534" spans="14:16" x14ac:dyDescent="0.3">
      <c r="N3534">
        <v>2018</v>
      </c>
      <c r="O3534">
        <v>132</v>
      </c>
      <c r="P3534">
        <v>1</v>
      </c>
    </row>
    <row r="3535" spans="14:16" x14ac:dyDescent="0.3">
      <c r="N3535">
        <v>2018</v>
      </c>
      <c r="O3535">
        <v>65</v>
      </c>
      <c r="P3535">
        <v>1</v>
      </c>
    </row>
    <row r="3536" spans="14:16" x14ac:dyDescent="0.3">
      <c r="N3536">
        <v>2018</v>
      </c>
      <c r="O3536">
        <v>65</v>
      </c>
      <c r="P3536">
        <v>1</v>
      </c>
    </row>
    <row r="3537" spans="14:16" x14ac:dyDescent="0.3">
      <c r="N3537">
        <v>2018</v>
      </c>
      <c r="O3537">
        <v>187</v>
      </c>
      <c r="P3537">
        <v>1</v>
      </c>
    </row>
    <row r="3538" spans="14:16" x14ac:dyDescent="0.3">
      <c r="N3538">
        <v>2018</v>
      </c>
      <c r="O3538">
        <v>187</v>
      </c>
      <c r="P3538">
        <v>1</v>
      </c>
    </row>
    <row r="3539" spans="14:16" x14ac:dyDescent="0.3">
      <c r="N3539">
        <v>2018</v>
      </c>
      <c r="O3539">
        <v>122</v>
      </c>
      <c r="P3539">
        <v>1</v>
      </c>
    </row>
    <row r="3540" spans="14:16" x14ac:dyDescent="0.3">
      <c r="N3540">
        <v>2018</v>
      </c>
      <c r="O3540">
        <v>660</v>
      </c>
      <c r="P3540">
        <v>1</v>
      </c>
    </row>
    <row r="3541" spans="14:16" x14ac:dyDescent="0.3">
      <c r="N3541">
        <v>2018</v>
      </c>
      <c r="O3541">
        <v>660</v>
      </c>
      <c r="P3541">
        <v>1</v>
      </c>
    </row>
    <row r="3542" spans="14:16" x14ac:dyDescent="0.3">
      <c r="N3542">
        <v>2018</v>
      </c>
      <c r="O3542">
        <v>360</v>
      </c>
      <c r="P3542">
        <v>1</v>
      </c>
    </row>
    <row r="3543" spans="14:16" x14ac:dyDescent="0.3">
      <c r="N3543">
        <v>2018</v>
      </c>
      <c r="O3543">
        <v>90</v>
      </c>
      <c r="P3543">
        <v>1</v>
      </c>
    </row>
    <row r="3544" spans="14:16" x14ac:dyDescent="0.3">
      <c r="N3544">
        <v>2018</v>
      </c>
      <c r="O3544">
        <v>50</v>
      </c>
      <c r="P3544">
        <v>1</v>
      </c>
    </row>
    <row r="3545" spans="14:16" x14ac:dyDescent="0.3">
      <c r="N3545">
        <v>2018</v>
      </c>
      <c r="O3545">
        <v>50</v>
      </c>
      <c r="P3545">
        <v>1</v>
      </c>
    </row>
    <row r="3546" spans="14:16" x14ac:dyDescent="0.3">
      <c r="N3546">
        <v>2018</v>
      </c>
      <c r="O3546">
        <v>175</v>
      </c>
      <c r="P3546">
        <v>1</v>
      </c>
    </row>
    <row r="3547" spans="14:16" x14ac:dyDescent="0.3">
      <c r="N3547">
        <v>2018</v>
      </c>
      <c r="O3547">
        <v>125</v>
      </c>
      <c r="P3547">
        <v>1</v>
      </c>
    </row>
    <row r="3548" spans="14:16" x14ac:dyDescent="0.3">
      <c r="N3548">
        <v>2018</v>
      </c>
      <c r="O3548">
        <v>125</v>
      </c>
      <c r="P3548">
        <v>1</v>
      </c>
    </row>
    <row r="3549" spans="14:16" x14ac:dyDescent="0.3">
      <c r="N3549">
        <v>2018</v>
      </c>
      <c r="O3549">
        <v>125</v>
      </c>
      <c r="P3549">
        <v>1</v>
      </c>
    </row>
    <row r="3550" spans="14:16" x14ac:dyDescent="0.3">
      <c r="N3550">
        <v>2018</v>
      </c>
      <c r="O3550">
        <v>125</v>
      </c>
      <c r="P3550">
        <v>1</v>
      </c>
    </row>
    <row r="3551" spans="14:16" x14ac:dyDescent="0.3">
      <c r="N3551">
        <v>2018</v>
      </c>
      <c r="O3551">
        <v>73</v>
      </c>
      <c r="P3551">
        <v>1</v>
      </c>
    </row>
    <row r="3552" spans="14:16" x14ac:dyDescent="0.3">
      <c r="N3552">
        <v>2018</v>
      </c>
      <c r="O3552">
        <v>73</v>
      </c>
      <c r="P3552">
        <v>1</v>
      </c>
    </row>
    <row r="3553" spans="14:16" x14ac:dyDescent="0.3">
      <c r="N3553">
        <v>2018</v>
      </c>
      <c r="O3553">
        <v>300</v>
      </c>
      <c r="P3553">
        <v>1</v>
      </c>
    </row>
    <row r="3554" spans="14:16" x14ac:dyDescent="0.3">
      <c r="N3554">
        <v>2018</v>
      </c>
      <c r="O3554">
        <v>300</v>
      </c>
      <c r="P3554">
        <v>1</v>
      </c>
    </row>
    <row r="3555" spans="14:16" x14ac:dyDescent="0.3">
      <c r="N3555">
        <v>2018</v>
      </c>
      <c r="O3555">
        <v>66</v>
      </c>
      <c r="P3555">
        <v>1</v>
      </c>
    </row>
    <row r="3556" spans="14:16" x14ac:dyDescent="0.3">
      <c r="N3556">
        <v>2018</v>
      </c>
      <c r="O3556">
        <v>66</v>
      </c>
      <c r="P3556">
        <v>1</v>
      </c>
    </row>
    <row r="3557" spans="14:16" x14ac:dyDescent="0.3">
      <c r="N3557">
        <v>2018</v>
      </c>
      <c r="O3557">
        <v>66</v>
      </c>
      <c r="P3557">
        <v>1</v>
      </c>
    </row>
    <row r="3558" spans="14:16" x14ac:dyDescent="0.3">
      <c r="N3558">
        <v>2018</v>
      </c>
      <c r="O3558">
        <v>70</v>
      </c>
      <c r="P3558">
        <v>1</v>
      </c>
    </row>
    <row r="3559" spans="14:16" x14ac:dyDescent="0.3">
      <c r="N3559">
        <v>2018</v>
      </c>
      <c r="O3559">
        <v>48</v>
      </c>
      <c r="P3559">
        <v>1</v>
      </c>
    </row>
    <row r="3560" spans="14:16" x14ac:dyDescent="0.3">
      <c r="N3560">
        <v>2018</v>
      </c>
      <c r="O3560">
        <v>38.700000000000003</v>
      </c>
      <c r="P3560">
        <v>1</v>
      </c>
    </row>
    <row r="3561" spans="14:16" x14ac:dyDescent="0.3">
      <c r="N3561">
        <v>2018</v>
      </c>
      <c r="O3561">
        <v>176</v>
      </c>
      <c r="P3561">
        <v>1</v>
      </c>
    </row>
    <row r="3562" spans="14:16" x14ac:dyDescent="0.3">
      <c r="N3562">
        <v>2018</v>
      </c>
      <c r="O3562">
        <v>80</v>
      </c>
      <c r="P3562">
        <v>1</v>
      </c>
    </row>
    <row r="3563" spans="14:16" x14ac:dyDescent="0.3">
      <c r="N3563">
        <v>2018</v>
      </c>
      <c r="O3563">
        <v>80</v>
      </c>
      <c r="P3563">
        <v>1</v>
      </c>
    </row>
    <row r="3564" spans="14:16" x14ac:dyDescent="0.3">
      <c r="N3564">
        <v>2018</v>
      </c>
      <c r="O3564">
        <v>80</v>
      </c>
      <c r="P3564">
        <v>1</v>
      </c>
    </row>
    <row r="3565" spans="14:16" x14ac:dyDescent="0.3">
      <c r="N3565">
        <v>2018</v>
      </c>
      <c r="O3565">
        <v>80</v>
      </c>
      <c r="P3565">
        <v>1</v>
      </c>
    </row>
    <row r="3566" spans="14:16" x14ac:dyDescent="0.3">
      <c r="N3566">
        <v>2018</v>
      </c>
      <c r="O3566">
        <v>53</v>
      </c>
      <c r="P3566">
        <v>1</v>
      </c>
    </row>
    <row r="3567" spans="14:16" x14ac:dyDescent="0.3">
      <c r="N3567">
        <v>2018</v>
      </c>
      <c r="O3567">
        <v>20</v>
      </c>
      <c r="P3567">
        <v>1</v>
      </c>
    </row>
    <row r="3568" spans="14:16" x14ac:dyDescent="0.3">
      <c r="N3568">
        <v>2019</v>
      </c>
      <c r="O3568">
        <v>138.75</v>
      </c>
      <c r="P3568">
        <v>1</v>
      </c>
    </row>
    <row r="3569" spans="14:16" x14ac:dyDescent="0.3">
      <c r="N3569">
        <v>2019</v>
      </c>
      <c r="O3569">
        <v>138.75</v>
      </c>
      <c r="P3569">
        <v>1</v>
      </c>
    </row>
    <row r="3570" spans="14:16" x14ac:dyDescent="0.3">
      <c r="N3570">
        <v>2019</v>
      </c>
      <c r="O3570">
        <v>225</v>
      </c>
      <c r="P3570">
        <v>1</v>
      </c>
    </row>
    <row r="3571" spans="14:16" x14ac:dyDescent="0.3">
      <c r="N3571">
        <v>2019</v>
      </c>
      <c r="O3571">
        <v>650</v>
      </c>
      <c r="P3571">
        <v>1</v>
      </c>
    </row>
    <row r="3572" spans="14:16" x14ac:dyDescent="0.3">
      <c r="N3572">
        <v>2019</v>
      </c>
      <c r="O3572">
        <v>650</v>
      </c>
      <c r="P3572">
        <v>1</v>
      </c>
    </row>
    <row r="3573" spans="14:16" x14ac:dyDescent="0.3">
      <c r="N3573">
        <v>2019</v>
      </c>
      <c r="O3573">
        <v>160</v>
      </c>
      <c r="P3573">
        <v>1</v>
      </c>
    </row>
    <row r="3574" spans="14:16" x14ac:dyDescent="0.3">
      <c r="N3574">
        <v>2019</v>
      </c>
      <c r="O3574">
        <v>113</v>
      </c>
      <c r="P3574">
        <v>1</v>
      </c>
    </row>
    <row r="3575" spans="14:16" x14ac:dyDescent="0.3">
      <c r="N3575">
        <v>2019</v>
      </c>
      <c r="O3575">
        <v>170</v>
      </c>
      <c r="P3575">
        <v>1</v>
      </c>
    </row>
    <row r="3576" spans="14:16" x14ac:dyDescent="0.3">
      <c r="N3576">
        <v>2019</v>
      </c>
      <c r="O3576">
        <v>330</v>
      </c>
      <c r="P3576">
        <v>1</v>
      </c>
    </row>
    <row r="3577" spans="14:16" x14ac:dyDescent="0.3">
      <c r="N3577">
        <v>2019</v>
      </c>
      <c r="O3577">
        <v>132</v>
      </c>
      <c r="P3577">
        <v>1</v>
      </c>
    </row>
    <row r="3578" spans="14:16" x14ac:dyDescent="0.3">
      <c r="N3578">
        <v>2019</v>
      </c>
      <c r="O3578">
        <v>132</v>
      </c>
      <c r="P3578">
        <v>1</v>
      </c>
    </row>
    <row r="3579" spans="14:16" x14ac:dyDescent="0.3">
      <c r="N3579">
        <v>2019</v>
      </c>
      <c r="O3579">
        <v>87</v>
      </c>
      <c r="P3579">
        <v>1</v>
      </c>
    </row>
    <row r="3580" spans="14:16" x14ac:dyDescent="0.3">
      <c r="N3580">
        <v>2019</v>
      </c>
      <c r="O3580">
        <v>62</v>
      </c>
      <c r="P3580">
        <v>1</v>
      </c>
    </row>
    <row r="3581" spans="14:16" x14ac:dyDescent="0.3">
      <c r="N3581">
        <v>2019</v>
      </c>
      <c r="O3581">
        <v>572</v>
      </c>
      <c r="P3581">
        <v>1</v>
      </c>
    </row>
    <row r="3582" spans="14:16" x14ac:dyDescent="0.3">
      <c r="N3582">
        <v>2019</v>
      </c>
      <c r="O3582">
        <v>572</v>
      </c>
      <c r="P3582">
        <v>1</v>
      </c>
    </row>
    <row r="3583" spans="14:16" x14ac:dyDescent="0.3">
      <c r="N3583">
        <v>2019</v>
      </c>
      <c r="O3583">
        <v>162</v>
      </c>
      <c r="P3583">
        <v>1</v>
      </c>
    </row>
    <row r="3584" spans="14:16" x14ac:dyDescent="0.3">
      <c r="N3584">
        <v>2019</v>
      </c>
      <c r="O3584">
        <v>162</v>
      </c>
      <c r="P3584">
        <v>1</v>
      </c>
    </row>
    <row r="3585" spans="14:16" x14ac:dyDescent="0.3">
      <c r="N3585">
        <v>2019</v>
      </c>
      <c r="O3585">
        <v>162</v>
      </c>
      <c r="P3585">
        <v>1</v>
      </c>
    </row>
    <row r="3586" spans="14:16" x14ac:dyDescent="0.3">
      <c r="N3586">
        <v>2019</v>
      </c>
      <c r="O3586">
        <v>162</v>
      </c>
      <c r="P3586">
        <v>1</v>
      </c>
    </row>
    <row r="3587" spans="14:16" x14ac:dyDescent="0.3">
      <c r="N3587">
        <v>2019</v>
      </c>
      <c r="O3587">
        <v>162</v>
      </c>
      <c r="P3587">
        <v>1</v>
      </c>
    </row>
    <row r="3588" spans="14:16" x14ac:dyDescent="0.3">
      <c r="N3588">
        <v>2019</v>
      </c>
      <c r="O3588">
        <v>57</v>
      </c>
      <c r="P3588">
        <v>1</v>
      </c>
    </row>
    <row r="3589" spans="14:16" x14ac:dyDescent="0.3">
      <c r="N3589">
        <v>2019</v>
      </c>
      <c r="O3589">
        <v>57</v>
      </c>
      <c r="P3589">
        <v>1</v>
      </c>
    </row>
    <row r="3590" spans="14:16" x14ac:dyDescent="0.3">
      <c r="N3590">
        <v>2019</v>
      </c>
      <c r="O3590">
        <v>50</v>
      </c>
      <c r="P3590">
        <v>1</v>
      </c>
    </row>
    <row r="3591" spans="14:16" x14ac:dyDescent="0.3">
      <c r="N3591">
        <v>2019</v>
      </c>
      <c r="O3591">
        <v>50</v>
      </c>
      <c r="P3591">
        <v>1</v>
      </c>
    </row>
    <row r="3592" spans="14:16" x14ac:dyDescent="0.3">
      <c r="N3592">
        <v>2019</v>
      </c>
      <c r="O3592">
        <v>125</v>
      </c>
      <c r="P3592">
        <v>1</v>
      </c>
    </row>
    <row r="3593" spans="14:16" x14ac:dyDescent="0.3">
      <c r="N3593">
        <v>2019</v>
      </c>
      <c r="O3593">
        <v>75</v>
      </c>
      <c r="P3593">
        <v>1</v>
      </c>
    </row>
    <row r="3594" spans="14:16" x14ac:dyDescent="0.3">
      <c r="N3594">
        <v>2019</v>
      </c>
      <c r="O3594">
        <v>75</v>
      </c>
      <c r="P3594">
        <v>1</v>
      </c>
    </row>
    <row r="3595" spans="14:16" x14ac:dyDescent="0.3">
      <c r="N3595">
        <v>2019</v>
      </c>
      <c r="O3595">
        <v>627</v>
      </c>
      <c r="P3595">
        <v>1</v>
      </c>
    </row>
    <row r="3596" spans="14:16" x14ac:dyDescent="0.3">
      <c r="N3596">
        <v>2019</v>
      </c>
      <c r="O3596">
        <v>627</v>
      </c>
      <c r="P3596">
        <v>1</v>
      </c>
    </row>
    <row r="3597" spans="14:16" x14ac:dyDescent="0.3">
      <c r="N3597">
        <v>2019</v>
      </c>
      <c r="O3597">
        <v>627</v>
      </c>
      <c r="P3597">
        <v>1</v>
      </c>
    </row>
    <row r="3598" spans="14:16" x14ac:dyDescent="0.3">
      <c r="N3598">
        <v>2019</v>
      </c>
      <c r="O3598">
        <v>66</v>
      </c>
      <c r="P3598">
        <v>1</v>
      </c>
    </row>
    <row r="3599" spans="14:16" x14ac:dyDescent="0.3">
      <c r="N3599">
        <v>2019</v>
      </c>
      <c r="O3599">
        <v>66</v>
      </c>
      <c r="P3599">
        <v>1</v>
      </c>
    </row>
    <row r="3600" spans="14:16" x14ac:dyDescent="0.3">
      <c r="N3600">
        <v>2019</v>
      </c>
      <c r="O3600">
        <v>72</v>
      </c>
      <c r="P3600">
        <v>1</v>
      </c>
    </row>
    <row r="3601" spans="14:16" x14ac:dyDescent="0.3">
      <c r="N3601">
        <v>2019</v>
      </c>
      <c r="O3601">
        <v>72</v>
      </c>
      <c r="P3601">
        <v>1</v>
      </c>
    </row>
    <row r="3602" spans="14:16" x14ac:dyDescent="0.3">
      <c r="N3602">
        <v>2019</v>
      </c>
      <c r="O3602">
        <v>184</v>
      </c>
      <c r="P3602">
        <v>1</v>
      </c>
    </row>
    <row r="3603" spans="14:16" x14ac:dyDescent="0.3">
      <c r="N3603">
        <v>2019</v>
      </c>
      <c r="O3603">
        <v>300</v>
      </c>
      <c r="P3603">
        <v>1</v>
      </c>
    </row>
    <row r="3604" spans="14:16" x14ac:dyDescent="0.3">
      <c r="N3604">
        <v>2020</v>
      </c>
      <c r="O3604">
        <v>225</v>
      </c>
      <c r="P3604">
        <v>1</v>
      </c>
    </row>
    <row r="3605" spans="14:16" x14ac:dyDescent="0.3">
      <c r="N3605">
        <v>2020</v>
      </c>
      <c r="O3605">
        <v>126</v>
      </c>
      <c r="P3605">
        <v>1</v>
      </c>
    </row>
    <row r="3606" spans="14:16" x14ac:dyDescent="0.3">
      <c r="N3606">
        <v>2020</v>
      </c>
      <c r="O3606">
        <v>170</v>
      </c>
      <c r="P3606">
        <v>1</v>
      </c>
    </row>
    <row r="3607" spans="14:16" x14ac:dyDescent="0.3">
      <c r="N3607">
        <v>2020</v>
      </c>
      <c r="O3607">
        <v>90</v>
      </c>
      <c r="P3607">
        <v>1</v>
      </c>
    </row>
    <row r="3608" spans="14:16" x14ac:dyDescent="0.3">
      <c r="N3608">
        <v>2020</v>
      </c>
      <c r="O3608">
        <v>77</v>
      </c>
      <c r="P3608">
        <v>1</v>
      </c>
    </row>
    <row r="3609" spans="14:16" x14ac:dyDescent="0.3">
      <c r="N3609">
        <v>2020</v>
      </c>
      <c r="O3609">
        <v>50</v>
      </c>
      <c r="P3609">
        <v>1</v>
      </c>
    </row>
    <row r="3610" spans="14:16" x14ac:dyDescent="0.3">
      <c r="N3610">
        <v>2020</v>
      </c>
      <c r="O3610">
        <v>50</v>
      </c>
      <c r="P3610">
        <v>1</v>
      </c>
    </row>
    <row r="3611" spans="14:16" x14ac:dyDescent="0.3">
      <c r="N3611">
        <v>2020</v>
      </c>
      <c r="O3611">
        <v>150</v>
      </c>
      <c r="P3611">
        <v>1</v>
      </c>
    </row>
    <row r="3612" spans="14:16" x14ac:dyDescent="0.3">
      <c r="N3612">
        <v>2020</v>
      </c>
      <c r="O3612">
        <v>302</v>
      </c>
      <c r="P3612">
        <v>1</v>
      </c>
    </row>
    <row r="3613" spans="14:16" x14ac:dyDescent="0.3">
      <c r="N3613">
        <v>2020</v>
      </c>
      <c r="O3613">
        <v>302</v>
      </c>
      <c r="P3613">
        <v>1</v>
      </c>
    </row>
    <row r="3614" spans="14:16" x14ac:dyDescent="0.3">
      <c r="N3614">
        <v>2020</v>
      </c>
      <c r="O3614">
        <v>130</v>
      </c>
      <c r="P3614">
        <v>1</v>
      </c>
    </row>
    <row r="3615" spans="14:16" x14ac:dyDescent="0.3">
      <c r="N3615">
        <v>2020</v>
      </c>
      <c r="O3615">
        <v>250</v>
      </c>
      <c r="P3615">
        <v>1</v>
      </c>
    </row>
    <row r="3616" spans="14:16" x14ac:dyDescent="0.3">
      <c r="N3616">
        <v>2020</v>
      </c>
      <c r="O3616">
        <v>50</v>
      </c>
      <c r="P3616">
        <v>1</v>
      </c>
    </row>
    <row r="3617" spans="14:16" x14ac:dyDescent="0.3">
      <c r="N3617">
        <v>2020</v>
      </c>
      <c r="O3617">
        <v>50</v>
      </c>
      <c r="P3617">
        <v>1</v>
      </c>
    </row>
    <row r="3618" spans="14:16" x14ac:dyDescent="0.3">
      <c r="N3618">
        <v>2020</v>
      </c>
      <c r="O3618">
        <v>71</v>
      </c>
      <c r="P3618">
        <v>1</v>
      </c>
    </row>
    <row r="3619" spans="14:16" x14ac:dyDescent="0.3">
      <c r="N3619">
        <v>2020</v>
      </c>
      <c r="O3619">
        <v>71</v>
      </c>
      <c r="P3619">
        <v>1</v>
      </c>
    </row>
    <row r="3620" spans="14:16" x14ac:dyDescent="0.3">
      <c r="N3620">
        <v>2020</v>
      </c>
      <c r="O3620">
        <v>50</v>
      </c>
      <c r="P3620">
        <v>1</v>
      </c>
    </row>
    <row r="3621" spans="14:16" x14ac:dyDescent="0.3">
      <c r="N3621">
        <v>2020</v>
      </c>
      <c r="O3621">
        <v>50</v>
      </c>
      <c r="P3621">
        <v>1</v>
      </c>
    </row>
    <row r="3622" spans="14:16" x14ac:dyDescent="0.3">
      <c r="N3622">
        <v>2020</v>
      </c>
      <c r="O3622">
        <v>200</v>
      </c>
      <c r="P3622">
        <v>1</v>
      </c>
    </row>
    <row r="3623" spans="14:16" x14ac:dyDescent="0.3">
      <c r="N3623">
        <v>2020</v>
      </c>
      <c r="O3623">
        <v>200</v>
      </c>
      <c r="P3623">
        <v>1</v>
      </c>
    </row>
    <row r="3624" spans="14:16" x14ac:dyDescent="0.3">
      <c r="N3624">
        <v>2020</v>
      </c>
      <c r="O3624">
        <v>125</v>
      </c>
      <c r="P3624">
        <v>1</v>
      </c>
    </row>
    <row r="3625" spans="14:16" x14ac:dyDescent="0.3">
      <c r="N3625">
        <v>2020</v>
      </c>
      <c r="O3625">
        <v>125</v>
      </c>
      <c r="P3625">
        <v>1</v>
      </c>
    </row>
    <row r="3626" spans="14:16" x14ac:dyDescent="0.3">
      <c r="N3626">
        <v>2020</v>
      </c>
      <c r="O3626">
        <v>125</v>
      </c>
      <c r="P3626">
        <v>1</v>
      </c>
    </row>
    <row r="3627" spans="14:16" x14ac:dyDescent="0.3">
      <c r="N3627">
        <v>2020</v>
      </c>
      <c r="O3627">
        <v>125</v>
      </c>
      <c r="P3627">
        <v>1</v>
      </c>
    </row>
    <row r="3628" spans="14:16" x14ac:dyDescent="0.3">
      <c r="N3628">
        <v>2020</v>
      </c>
      <c r="O3628">
        <v>185</v>
      </c>
      <c r="P3628">
        <v>1</v>
      </c>
    </row>
    <row r="3629" spans="14:16" x14ac:dyDescent="0.3">
      <c r="N3629">
        <v>2020</v>
      </c>
      <c r="O3629">
        <v>185</v>
      </c>
      <c r="P3629">
        <v>1</v>
      </c>
    </row>
    <row r="3630" spans="14:16" x14ac:dyDescent="0.3">
      <c r="N3630">
        <v>2020</v>
      </c>
      <c r="O3630">
        <v>185</v>
      </c>
      <c r="P3630">
        <v>1</v>
      </c>
    </row>
    <row r="3631" spans="14:16" x14ac:dyDescent="0.3">
      <c r="N3631">
        <v>2020</v>
      </c>
      <c r="O3631">
        <v>185</v>
      </c>
      <c r="P3631">
        <v>1</v>
      </c>
    </row>
    <row r="3632" spans="14:16" x14ac:dyDescent="0.3">
      <c r="N3632">
        <v>2020</v>
      </c>
      <c r="O3632">
        <v>148</v>
      </c>
      <c r="P3632">
        <v>1</v>
      </c>
    </row>
    <row r="3633" spans="14:16" x14ac:dyDescent="0.3">
      <c r="N3633">
        <v>2020</v>
      </c>
      <c r="O3633">
        <v>600</v>
      </c>
      <c r="P3633">
        <v>1</v>
      </c>
    </row>
    <row r="3634" spans="14:16" x14ac:dyDescent="0.3">
      <c r="N3634">
        <v>2020</v>
      </c>
      <c r="O3634">
        <v>50</v>
      </c>
      <c r="P3634">
        <v>1</v>
      </c>
    </row>
    <row r="3635" spans="14:16" x14ac:dyDescent="0.3">
      <c r="N3635">
        <v>2020</v>
      </c>
      <c r="O3635">
        <v>50</v>
      </c>
      <c r="P3635">
        <v>1</v>
      </c>
    </row>
    <row r="3636" spans="14:16" x14ac:dyDescent="0.3">
      <c r="N3636">
        <v>2020</v>
      </c>
      <c r="O3636">
        <v>50</v>
      </c>
      <c r="P3636">
        <v>1</v>
      </c>
    </row>
    <row r="3637" spans="14:16" x14ac:dyDescent="0.3">
      <c r="N3637">
        <v>2020</v>
      </c>
      <c r="O3637">
        <v>56</v>
      </c>
      <c r="P3637">
        <v>1</v>
      </c>
    </row>
    <row r="3638" spans="14:16" x14ac:dyDescent="0.3">
      <c r="N3638">
        <v>2020</v>
      </c>
      <c r="O3638">
        <v>50</v>
      </c>
      <c r="P3638">
        <v>1</v>
      </c>
    </row>
    <row r="3639" spans="14:16" x14ac:dyDescent="0.3">
      <c r="N3639">
        <v>2020</v>
      </c>
      <c r="O3639">
        <v>50</v>
      </c>
      <c r="P3639">
        <v>1</v>
      </c>
    </row>
    <row r="3640" spans="14:16" x14ac:dyDescent="0.3">
      <c r="N3640">
        <v>2021</v>
      </c>
      <c r="O3640">
        <v>650</v>
      </c>
      <c r="P3640">
        <v>1</v>
      </c>
    </row>
    <row r="3641" spans="14:16" x14ac:dyDescent="0.3">
      <c r="N3641">
        <v>2021</v>
      </c>
      <c r="O3641">
        <v>650</v>
      </c>
      <c r="P3641">
        <v>1</v>
      </c>
    </row>
    <row r="3642" spans="14:16" x14ac:dyDescent="0.3">
      <c r="N3642">
        <v>2021</v>
      </c>
      <c r="O3642">
        <v>160</v>
      </c>
      <c r="P3642">
        <v>1</v>
      </c>
    </row>
    <row r="3643" spans="14:16" x14ac:dyDescent="0.3">
      <c r="N3643">
        <v>2021</v>
      </c>
      <c r="O3643">
        <v>160</v>
      </c>
      <c r="P3643">
        <v>1</v>
      </c>
    </row>
    <row r="3644" spans="14:16" x14ac:dyDescent="0.3">
      <c r="N3644">
        <v>2021</v>
      </c>
      <c r="O3644">
        <v>160</v>
      </c>
      <c r="P3644">
        <v>1</v>
      </c>
    </row>
    <row r="3645" spans="14:16" x14ac:dyDescent="0.3">
      <c r="N3645">
        <v>2021</v>
      </c>
      <c r="O3645">
        <v>180</v>
      </c>
      <c r="P3645">
        <v>1</v>
      </c>
    </row>
    <row r="3646" spans="14:16" x14ac:dyDescent="0.3">
      <c r="N3646">
        <v>2021</v>
      </c>
      <c r="O3646">
        <v>55</v>
      </c>
      <c r="P3646">
        <v>1</v>
      </c>
    </row>
    <row r="3647" spans="14:16" x14ac:dyDescent="0.3">
      <c r="N3647">
        <v>2021</v>
      </c>
      <c r="O3647">
        <v>55</v>
      </c>
      <c r="P3647">
        <v>1</v>
      </c>
    </row>
    <row r="3648" spans="14:16" x14ac:dyDescent="0.3">
      <c r="N3648">
        <v>2021</v>
      </c>
      <c r="O3648">
        <v>50</v>
      </c>
      <c r="P3648">
        <v>1</v>
      </c>
    </row>
    <row r="3649" spans="14:16" x14ac:dyDescent="0.3">
      <c r="N3649">
        <v>2021</v>
      </c>
      <c r="O3649">
        <v>312</v>
      </c>
      <c r="P3649">
        <v>1</v>
      </c>
    </row>
    <row r="3650" spans="14:16" x14ac:dyDescent="0.3">
      <c r="N3650">
        <v>2021</v>
      </c>
      <c r="O3650">
        <v>312</v>
      </c>
      <c r="P3650">
        <v>1</v>
      </c>
    </row>
    <row r="3651" spans="14:16" x14ac:dyDescent="0.3">
      <c r="N3651">
        <v>2021</v>
      </c>
      <c r="O3651">
        <v>401</v>
      </c>
      <c r="P3651">
        <v>1</v>
      </c>
    </row>
    <row r="3652" spans="14:16" x14ac:dyDescent="0.3">
      <c r="N3652">
        <v>2021</v>
      </c>
      <c r="O3652">
        <v>155</v>
      </c>
      <c r="P3652">
        <v>1</v>
      </c>
    </row>
    <row r="3653" spans="14:16" x14ac:dyDescent="0.3">
      <c r="N3653">
        <v>2021</v>
      </c>
      <c r="O3653">
        <v>385</v>
      </c>
      <c r="P3653">
        <v>1</v>
      </c>
    </row>
    <row r="3654" spans="14:16" x14ac:dyDescent="0.3">
      <c r="N3654">
        <v>2021</v>
      </c>
      <c r="O3654">
        <v>400</v>
      </c>
      <c r="P3654">
        <v>1</v>
      </c>
    </row>
    <row r="3655" spans="14:16" x14ac:dyDescent="0.3">
      <c r="N3655">
        <v>2021</v>
      </c>
      <c r="O3655">
        <v>400</v>
      </c>
      <c r="P3655">
        <v>1</v>
      </c>
    </row>
    <row r="3656" spans="14:16" x14ac:dyDescent="0.3">
      <c r="N3656">
        <v>2021</v>
      </c>
      <c r="O3656">
        <v>50</v>
      </c>
      <c r="P3656">
        <v>1</v>
      </c>
    </row>
    <row r="3657" spans="14:16" x14ac:dyDescent="0.3">
      <c r="N3657">
        <v>2021</v>
      </c>
      <c r="O3657">
        <v>135</v>
      </c>
      <c r="P3657">
        <v>1</v>
      </c>
    </row>
    <row r="3658" spans="14:16" x14ac:dyDescent="0.3">
      <c r="N3658">
        <v>2021</v>
      </c>
      <c r="O3658">
        <v>349</v>
      </c>
      <c r="P3658">
        <v>1</v>
      </c>
    </row>
    <row r="3659" spans="14:16" x14ac:dyDescent="0.3">
      <c r="N3659">
        <v>2021</v>
      </c>
      <c r="O3659">
        <v>398</v>
      </c>
      <c r="P3659">
        <v>1</v>
      </c>
    </row>
    <row r="3660" spans="14:16" x14ac:dyDescent="0.3">
      <c r="N3660">
        <v>2021</v>
      </c>
      <c r="O3660">
        <v>398</v>
      </c>
      <c r="P3660">
        <v>1</v>
      </c>
    </row>
    <row r="3661" spans="14:16" x14ac:dyDescent="0.3">
      <c r="N3661">
        <v>2021</v>
      </c>
      <c r="O3661">
        <v>93.7</v>
      </c>
      <c r="P3661">
        <v>1</v>
      </c>
    </row>
    <row r="3662" spans="14:16" x14ac:dyDescent="0.3">
      <c r="N3662">
        <v>2021</v>
      </c>
      <c r="O3662">
        <v>93.7</v>
      </c>
      <c r="P3662">
        <v>1</v>
      </c>
    </row>
    <row r="3663" spans="14:16" x14ac:dyDescent="0.3">
      <c r="N3663">
        <v>2021</v>
      </c>
      <c r="O3663">
        <v>370</v>
      </c>
      <c r="P3663">
        <v>1</v>
      </c>
    </row>
    <row r="3664" spans="14:16" x14ac:dyDescent="0.3">
      <c r="N3664">
        <v>2021</v>
      </c>
      <c r="O3664">
        <v>578</v>
      </c>
      <c r="P3664">
        <v>1</v>
      </c>
    </row>
    <row r="3665" spans="14:16" x14ac:dyDescent="0.3">
      <c r="N3665">
        <v>2021</v>
      </c>
      <c r="O3665">
        <v>243</v>
      </c>
      <c r="P3665">
        <v>1</v>
      </c>
    </row>
    <row r="3666" spans="14:16" x14ac:dyDescent="0.3">
      <c r="N3666">
        <v>2021</v>
      </c>
      <c r="O3666">
        <v>243</v>
      </c>
      <c r="P3666">
        <v>1</v>
      </c>
    </row>
    <row r="3667" spans="14:16" x14ac:dyDescent="0.3">
      <c r="N3667">
        <v>2021</v>
      </c>
      <c r="O3667">
        <v>243</v>
      </c>
      <c r="P3667">
        <v>1</v>
      </c>
    </row>
    <row r="3668" spans="14:16" x14ac:dyDescent="0.3">
      <c r="N3668">
        <v>2021</v>
      </c>
      <c r="O3668">
        <v>243</v>
      </c>
      <c r="P3668">
        <v>1</v>
      </c>
    </row>
    <row r="3669" spans="14:16" x14ac:dyDescent="0.3">
      <c r="N3669">
        <v>2021</v>
      </c>
      <c r="O3669">
        <v>61</v>
      </c>
      <c r="P3669">
        <v>1</v>
      </c>
    </row>
    <row r="3670" spans="14:16" x14ac:dyDescent="0.3">
      <c r="N3670">
        <v>2021</v>
      </c>
      <c r="O3670">
        <v>61</v>
      </c>
      <c r="P3670">
        <v>1</v>
      </c>
    </row>
    <row r="3671" spans="14:16" x14ac:dyDescent="0.3">
      <c r="N3671">
        <v>2021</v>
      </c>
      <c r="O3671">
        <v>61</v>
      </c>
      <c r="P3671">
        <v>1</v>
      </c>
    </row>
    <row r="3672" spans="14:16" x14ac:dyDescent="0.3">
      <c r="N3672">
        <v>2021</v>
      </c>
      <c r="O3672">
        <v>61</v>
      </c>
      <c r="P3672">
        <v>1</v>
      </c>
    </row>
    <row r="3673" spans="14:16" x14ac:dyDescent="0.3">
      <c r="N3673">
        <v>2021</v>
      </c>
      <c r="O3673">
        <v>61</v>
      </c>
      <c r="P3673">
        <v>1</v>
      </c>
    </row>
    <row r="3674" spans="14:16" x14ac:dyDescent="0.3">
      <c r="N3674">
        <v>2021</v>
      </c>
      <c r="O3674">
        <v>61</v>
      </c>
      <c r="P3674">
        <v>1</v>
      </c>
    </row>
    <row r="3675" spans="14:16" x14ac:dyDescent="0.3">
      <c r="N3675">
        <v>2021</v>
      </c>
      <c r="O3675">
        <v>61</v>
      </c>
      <c r="P3675">
        <v>1</v>
      </c>
    </row>
    <row r="3676" spans="14:16" x14ac:dyDescent="0.3">
      <c r="N3676">
        <v>2021</v>
      </c>
      <c r="O3676">
        <v>61</v>
      </c>
      <c r="P3676">
        <v>1</v>
      </c>
    </row>
    <row r="3677" spans="14:16" x14ac:dyDescent="0.3">
      <c r="N3677">
        <v>2021</v>
      </c>
      <c r="O3677">
        <v>61</v>
      </c>
      <c r="P3677">
        <v>1</v>
      </c>
    </row>
    <row r="3678" spans="14:16" x14ac:dyDescent="0.3">
      <c r="N3678">
        <v>2021</v>
      </c>
      <c r="O3678">
        <v>384</v>
      </c>
      <c r="P3678">
        <v>1</v>
      </c>
    </row>
    <row r="3679" spans="14:16" x14ac:dyDescent="0.3">
      <c r="N3679">
        <v>2021</v>
      </c>
      <c r="O3679">
        <v>65</v>
      </c>
      <c r="P3679">
        <v>1</v>
      </c>
    </row>
    <row r="3680" spans="14:16" x14ac:dyDescent="0.3">
      <c r="N3680">
        <v>2021</v>
      </c>
      <c r="O3680">
        <v>61</v>
      </c>
      <c r="P3680">
        <v>1</v>
      </c>
    </row>
    <row r="3681" spans="14:16" x14ac:dyDescent="0.3">
      <c r="N3681">
        <v>2021</v>
      </c>
      <c r="O3681">
        <v>61</v>
      </c>
      <c r="P3681">
        <v>1</v>
      </c>
    </row>
    <row r="3682" spans="14:16" x14ac:dyDescent="0.3">
      <c r="N3682">
        <v>2021</v>
      </c>
      <c r="O3682">
        <v>61</v>
      </c>
      <c r="P3682">
        <v>1</v>
      </c>
    </row>
    <row r="3683" spans="14:16" x14ac:dyDescent="0.3">
      <c r="N3683">
        <v>2021</v>
      </c>
      <c r="O3683">
        <v>61</v>
      </c>
      <c r="P3683">
        <v>1</v>
      </c>
    </row>
    <row r="3684" spans="14:16" x14ac:dyDescent="0.3">
      <c r="N3684">
        <v>2021</v>
      </c>
      <c r="O3684">
        <v>61</v>
      </c>
      <c r="P3684">
        <v>1</v>
      </c>
    </row>
    <row r="3685" spans="14:16" x14ac:dyDescent="0.3">
      <c r="N3685">
        <v>2021</v>
      </c>
      <c r="O3685">
        <v>61</v>
      </c>
      <c r="P3685">
        <v>1</v>
      </c>
    </row>
    <row r="3686" spans="14:16" x14ac:dyDescent="0.3">
      <c r="N3686">
        <v>2021</v>
      </c>
      <c r="O3686">
        <v>61</v>
      </c>
      <c r="P3686">
        <v>1</v>
      </c>
    </row>
    <row r="3687" spans="14:16" x14ac:dyDescent="0.3">
      <c r="N3687">
        <v>2021</v>
      </c>
      <c r="O3687">
        <v>61</v>
      </c>
      <c r="P3687">
        <v>1</v>
      </c>
    </row>
    <row r="3688" spans="14:16" x14ac:dyDescent="0.3">
      <c r="N3688">
        <v>2021</v>
      </c>
      <c r="O3688">
        <v>61</v>
      </c>
      <c r="P3688">
        <v>1</v>
      </c>
    </row>
    <row r="3689" spans="14:16" x14ac:dyDescent="0.3">
      <c r="N3689">
        <v>2021</v>
      </c>
      <c r="O3689">
        <v>61</v>
      </c>
      <c r="P3689">
        <v>1</v>
      </c>
    </row>
    <row r="3690" spans="14:16" x14ac:dyDescent="0.3">
      <c r="N3690">
        <v>2021</v>
      </c>
      <c r="O3690">
        <v>260</v>
      </c>
      <c r="P3690">
        <v>1</v>
      </c>
    </row>
    <row r="3691" spans="14:16" x14ac:dyDescent="0.3">
      <c r="N3691">
        <v>2021</v>
      </c>
      <c r="O3691">
        <v>100</v>
      </c>
      <c r="P3691">
        <v>1</v>
      </c>
    </row>
    <row r="3692" spans="14:16" x14ac:dyDescent="0.3">
      <c r="N3692">
        <v>2021</v>
      </c>
      <c r="O3692">
        <v>125</v>
      </c>
      <c r="P3692">
        <v>1</v>
      </c>
    </row>
    <row r="3693" spans="14:16" x14ac:dyDescent="0.3">
      <c r="N3693">
        <v>2021</v>
      </c>
      <c r="O3693">
        <v>630</v>
      </c>
      <c r="P3693">
        <v>1</v>
      </c>
    </row>
    <row r="3694" spans="14:16" x14ac:dyDescent="0.3">
      <c r="N3694">
        <v>2021</v>
      </c>
      <c r="O3694">
        <v>125</v>
      </c>
      <c r="P3694">
        <v>1</v>
      </c>
    </row>
    <row r="3695" spans="14:16" x14ac:dyDescent="0.3">
      <c r="N3695">
        <v>2021</v>
      </c>
      <c r="O3695">
        <v>125</v>
      </c>
      <c r="P3695">
        <v>1</v>
      </c>
    </row>
    <row r="3696" spans="14:16" x14ac:dyDescent="0.3">
      <c r="N3696">
        <v>2021</v>
      </c>
      <c r="O3696">
        <v>125</v>
      </c>
      <c r="P3696">
        <v>1</v>
      </c>
    </row>
    <row r="3697" spans="14:16" x14ac:dyDescent="0.3">
      <c r="N3697">
        <v>2021</v>
      </c>
      <c r="O3697">
        <v>125</v>
      </c>
      <c r="P3697">
        <v>1</v>
      </c>
    </row>
    <row r="3698" spans="14:16" x14ac:dyDescent="0.3">
      <c r="N3698">
        <v>2021</v>
      </c>
      <c r="O3698">
        <v>144</v>
      </c>
      <c r="P3698">
        <v>1</v>
      </c>
    </row>
    <row r="3699" spans="14:16" x14ac:dyDescent="0.3">
      <c r="N3699">
        <v>2021</v>
      </c>
      <c r="O3699">
        <v>144</v>
      </c>
      <c r="P3699">
        <v>1</v>
      </c>
    </row>
    <row r="3700" spans="14:16" x14ac:dyDescent="0.3">
      <c r="N3700">
        <v>2021</v>
      </c>
      <c r="O3700">
        <v>144</v>
      </c>
      <c r="P3700">
        <v>1</v>
      </c>
    </row>
    <row r="3701" spans="14:16" x14ac:dyDescent="0.3">
      <c r="N3701">
        <v>2021</v>
      </c>
      <c r="O3701">
        <v>600</v>
      </c>
      <c r="P3701">
        <v>1</v>
      </c>
    </row>
    <row r="3702" spans="14:16" x14ac:dyDescent="0.3">
      <c r="N3702">
        <v>2021</v>
      </c>
      <c r="O3702">
        <v>132</v>
      </c>
      <c r="P3702">
        <v>1</v>
      </c>
    </row>
    <row r="3703" spans="14:16" x14ac:dyDescent="0.3">
      <c r="N3703">
        <v>2021</v>
      </c>
      <c r="O3703">
        <v>20</v>
      </c>
      <c r="P3703">
        <v>1</v>
      </c>
    </row>
    <row r="3704" spans="14:16" x14ac:dyDescent="0.3">
      <c r="N3704">
        <v>2021</v>
      </c>
      <c r="O3704">
        <v>80</v>
      </c>
      <c r="P3704">
        <v>1</v>
      </c>
    </row>
    <row r="3705" spans="14:16" x14ac:dyDescent="0.3">
      <c r="N3705">
        <v>2021</v>
      </c>
      <c r="O3705">
        <v>80</v>
      </c>
      <c r="P3705">
        <v>1</v>
      </c>
    </row>
    <row r="3706" spans="14:16" x14ac:dyDescent="0.3">
      <c r="N3706">
        <v>2021</v>
      </c>
      <c r="O3706">
        <v>45</v>
      </c>
      <c r="P3706">
        <v>1</v>
      </c>
    </row>
    <row r="3707" spans="14:16" x14ac:dyDescent="0.3">
      <c r="N3707">
        <v>2022</v>
      </c>
      <c r="O3707">
        <v>320</v>
      </c>
      <c r="P3707">
        <v>1</v>
      </c>
    </row>
    <row r="3708" spans="14:16" x14ac:dyDescent="0.3">
      <c r="N3708">
        <v>2022</v>
      </c>
      <c r="O3708">
        <v>320</v>
      </c>
      <c r="P3708">
        <v>1</v>
      </c>
    </row>
    <row r="3709" spans="14:16" x14ac:dyDescent="0.3">
      <c r="N3709">
        <v>2022</v>
      </c>
      <c r="O3709">
        <v>185</v>
      </c>
      <c r="P3709">
        <v>1</v>
      </c>
    </row>
    <row r="3710" spans="14:16" x14ac:dyDescent="0.3">
      <c r="N3710">
        <v>2022</v>
      </c>
      <c r="O3710">
        <v>185</v>
      </c>
      <c r="P3710">
        <v>1</v>
      </c>
    </row>
    <row r="3711" spans="14:16" x14ac:dyDescent="0.3">
      <c r="N3711">
        <v>2022</v>
      </c>
      <c r="O3711">
        <v>185</v>
      </c>
      <c r="P3711">
        <v>1</v>
      </c>
    </row>
    <row r="3712" spans="14:16" x14ac:dyDescent="0.3">
      <c r="N3712">
        <v>2022</v>
      </c>
      <c r="O3712">
        <v>185</v>
      </c>
      <c r="P3712">
        <v>1</v>
      </c>
    </row>
    <row r="3713" spans="14:16" x14ac:dyDescent="0.3">
      <c r="N3713">
        <v>2022</v>
      </c>
      <c r="O3713">
        <v>167</v>
      </c>
      <c r="P3713">
        <v>1</v>
      </c>
    </row>
    <row r="3714" spans="14:16" x14ac:dyDescent="0.3">
      <c r="N3714">
        <v>2022</v>
      </c>
      <c r="O3714">
        <v>167</v>
      </c>
      <c r="P3714">
        <v>1</v>
      </c>
    </row>
    <row r="3715" spans="14:16" x14ac:dyDescent="0.3">
      <c r="N3715">
        <v>2022</v>
      </c>
      <c r="O3715">
        <v>167</v>
      </c>
      <c r="P3715">
        <v>1</v>
      </c>
    </row>
    <row r="3716" spans="14:16" x14ac:dyDescent="0.3">
      <c r="N3716">
        <v>2022</v>
      </c>
      <c r="O3716">
        <v>167</v>
      </c>
      <c r="P3716">
        <v>1</v>
      </c>
    </row>
    <row r="3717" spans="14:16" x14ac:dyDescent="0.3">
      <c r="N3717">
        <v>2022</v>
      </c>
      <c r="O3717">
        <v>50</v>
      </c>
      <c r="P3717">
        <v>1</v>
      </c>
    </row>
    <row r="3718" spans="14:16" x14ac:dyDescent="0.3">
      <c r="N3718">
        <v>2022</v>
      </c>
      <c r="O3718">
        <v>113</v>
      </c>
      <c r="P3718">
        <v>1</v>
      </c>
    </row>
    <row r="3719" spans="14:16" x14ac:dyDescent="0.3">
      <c r="N3719">
        <v>2022</v>
      </c>
      <c r="O3719">
        <v>50</v>
      </c>
      <c r="P3719">
        <v>1</v>
      </c>
    </row>
    <row r="3720" spans="14:16" x14ac:dyDescent="0.3">
      <c r="N3720">
        <v>2022</v>
      </c>
      <c r="O3720">
        <v>50</v>
      </c>
      <c r="P3720">
        <v>1</v>
      </c>
    </row>
    <row r="3721" spans="14:16" x14ac:dyDescent="0.3">
      <c r="N3721">
        <v>2022</v>
      </c>
      <c r="O3721">
        <v>61</v>
      </c>
      <c r="P3721">
        <v>1</v>
      </c>
    </row>
    <row r="3722" spans="14:16" x14ac:dyDescent="0.3">
      <c r="N3722">
        <v>2022</v>
      </c>
      <c r="O3722">
        <v>61</v>
      </c>
      <c r="P3722">
        <v>1</v>
      </c>
    </row>
    <row r="3723" spans="14:16" x14ac:dyDescent="0.3">
      <c r="N3723">
        <v>2022</v>
      </c>
      <c r="O3723">
        <v>61</v>
      </c>
      <c r="P3723">
        <v>1</v>
      </c>
    </row>
    <row r="3724" spans="14:16" x14ac:dyDescent="0.3">
      <c r="N3724">
        <v>2022</v>
      </c>
      <c r="O3724">
        <v>61</v>
      </c>
      <c r="P3724">
        <v>1</v>
      </c>
    </row>
    <row r="3725" spans="14:16" x14ac:dyDescent="0.3">
      <c r="N3725">
        <v>2022</v>
      </c>
      <c r="O3725">
        <v>61</v>
      </c>
      <c r="P3725">
        <v>1</v>
      </c>
    </row>
    <row r="3726" spans="14:16" x14ac:dyDescent="0.3">
      <c r="N3726">
        <v>2022</v>
      </c>
      <c r="O3726">
        <v>61</v>
      </c>
      <c r="P3726">
        <v>1</v>
      </c>
    </row>
    <row r="3727" spans="14:16" x14ac:dyDescent="0.3">
      <c r="N3727">
        <v>2022</v>
      </c>
      <c r="O3727">
        <v>58</v>
      </c>
      <c r="P3727">
        <v>1</v>
      </c>
    </row>
    <row r="3728" spans="14:16" x14ac:dyDescent="0.3">
      <c r="N3728">
        <v>2022</v>
      </c>
      <c r="O3728">
        <v>50</v>
      </c>
      <c r="P3728">
        <v>1</v>
      </c>
    </row>
    <row r="3729" spans="14:16" x14ac:dyDescent="0.3">
      <c r="N3729">
        <v>2022</v>
      </c>
      <c r="O3729">
        <v>50</v>
      </c>
      <c r="P3729">
        <v>1</v>
      </c>
    </row>
    <row r="3730" spans="14:16" x14ac:dyDescent="0.3">
      <c r="N3730">
        <v>2022</v>
      </c>
      <c r="O3730">
        <v>293</v>
      </c>
      <c r="P3730">
        <v>1</v>
      </c>
    </row>
    <row r="3731" spans="14:16" x14ac:dyDescent="0.3">
      <c r="N3731">
        <v>2022</v>
      </c>
      <c r="O3731">
        <v>293</v>
      </c>
      <c r="P3731">
        <v>1</v>
      </c>
    </row>
    <row r="3732" spans="14:16" x14ac:dyDescent="0.3">
      <c r="N3732">
        <v>2022</v>
      </c>
      <c r="O3732">
        <v>61</v>
      </c>
      <c r="P3732">
        <v>1</v>
      </c>
    </row>
    <row r="3733" spans="14:16" x14ac:dyDescent="0.3">
      <c r="N3733">
        <v>2022</v>
      </c>
      <c r="O3733">
        <v>61</v>
      </c>
      <c r="P3733">
        <v>1</v>
      </c>
    </row>
    <row r="3734" spans="14:16" x14ac:dyDescent="0.3">
      <c r="N3734">
        <v>2022</v>
      </c>
      <c r="O3734">
        <v>61</v>
      </c>
      <c r="P3734">
        <v>1</v>
      </c>
    </row>
    <row r="3735" spans="14:16" x14ac:dyDescent="0.3">
      <c r="N3735">
        <v>2022</v>
      </c>
      <c r="O3735">
        <v>190</v>
      </c>
      <c r="P3735">
        <v>1</v>
      </c>
    </row>
    <row r="3736" spans="14:16" x14ac:dyDescent="0.3">
      <c r="N3736">
        <v>2022</v>
      </c>
      <c r="O3736">
        <v>190</v>
      </c>
      <c r="P3736">
        <v>1</v>
      </c>
    </row>
    <row r="3737" spans="14:16" x14ac:dyDescent="0.3">
      <c r="N3737">
        <v>2022</v>
      </c>
      <c r="O3737">
        <v>50</v>
      </c>
      <c r="P3737">
        <v>1</v>
      </c>
    </row>
    <row r="3738" spans="14:16" x14ac:dyDescent="0.3">
      <c r="N3738">
        <v>2022</v>
      </c>
      <c r="O3738">
        <v>50</v>
      </c>
      <c r="P3738">
        <v>1</v>
      </c>
    </row>
    <row r="3739" spans="14:16" x14ac:dyDescent="0.3">
      <c r="N3739">
        <v>2022</v>
      </c>
      <c r="O3739">
        <v>50</v>
      </c>
      <c r="P3739">
        <v>1</v>
      </c>
    </row>
    <row r="3740" spans="14:16" x14ac:dyDescent="0.3">
      <c r="N3740">
        <v>2022</v>
      </c>
      <c r="O3740">
        <v>50</v>
      </c>
      <c r="P3740">
        <v>1</v>
      </c>
    </row>
    <row r="3741" spans="14:16" x14ac:dyDescent="0.3">
      <c r="N3741">
        <v>2022</v>
      </c>
      <c r="O3741">
        <v>80</v>
      </c>
      <c r="P3741">
        <v>1</v>
      </c>
    </row>
    <row r="3742" spans="14:16" x14ac:dyDescent="0.3">
      <c r="N3742">
        <v>2022</v>
      </c>
      <c r="O3742">
        <v>80</v>
      </c>
      <c r="P3742">
        <v>1</v>
      </c>
    </row>
    <row r="3743" spans="14:16" x14ac:dyDescent="0.3">
      <c r="N3743">
        <v>2022</v>
      </c>
      <c r="O3743">
        <v>160</v>
      </c>
      <c r="P3743">
        <v>1</v>
      </c>
    </row>
    <row r="3744" spans="14:16" x14ac:dyDescent="0.3">
      <c r="N3744">
        <v>2022</v>
      </c>
      <c r="O3744">
        <v>160</v>
      </c>
      <c r="P3744">
        <v>1</v>
      </c>
    </row>
    <row r="3745" spans="14:16" x14ac:dyDescent="0.3">
      <c r="N3745">
        <v>2022</v>
      </c>
      <c r="O3745">
        <v>162</v>
      </c>
      <c r="P3745">
        <v>1</v>
      </c>
    </row>
    <row r="3746" spans="14:16" x14ac:dyDescent="0.3">
      <c r="N3746">
        <v>2022</v>
      </c>
      <c r="O3746">
        <v>162</v>
      </c>
      <c r="P3746">
        <v>1</v>
      </c>
    </row>
    <row r="3747" spans="14:16" x14ac:dyDescent="0.3">
      <c r="N3747">
        <v>2022</v>
      </c>
      <c r="O3747">
        <v>162</v>
      </c>
      <c r="P3747">
        <v>1</v>
      </c>
    </row>
    <row r="3748" spans="14:16" x14ac:dyDescent="0.3">
      <c r="N3748">
        <v>2022</v>
      </c>
      <c r="O3748">
        <v>125</v>
      </c>
      <c r="P3748">
        <v>1</v>
      </c>
    </row>
    <row r="3749" spans="14:16" x14ac:dyDescent="0.3">
      <c r="N3749">
        <v>2022</v>
      </c>
      <c r="O3749">
        <v>257</v>
      </c>
      <c r="P3749">
        <v>1</v>
      </c>
    </row>
    <row r="3750" spans="14:16" x14ac:dyDescent="0.3">
      <c r="N3750">
        <v>2022</v>
      </c>
      <c r="O3750">
        <v>257</v>
      </c>
      <c r="P3750">
        <v>1</v>
      </c>
    </row>
    <row r="3751" spans="14:16" x14ac:dyDescent="0.3">
      <c r="N3751">
        <v>2022</v>
      </c>
      <c r="O3751">
        <v>250</v>
      </c>
      <c r="P3751">
        <v>1</v>
      </c>
    </row>
    <row r="3752" spans="14:16" x14ac:dyDescent="0.3">
      <c r="N3752">
        <v>2022</v>
      </c>
      <c r="O3752">
        <v>250</v>
      </c>
      <c r="P3752">
        <v>1</v>
      </c>
    </row>
    <row r="3753" spans="14:16" x14ac:dyDescent="0.3">
      <c r="N3753">
        <v>2022</v>
      </c>
      <c r="O3753">
        <v>250</v>
      </c>
      <c r="P3753">
        <v>1</v>
      </c>
    </row>
    <row r="3754" spans="14:16" x14ac:dyDescent="0.3">
      <c r="N3754">
        <v>2022</v>
      </c>
      <c r="O3754">
        <v>630</v>
      </c>
      <c r="P3754">
        <v>1</v>
      </c>
    </row>
    <row r="3755" spans="14:16" x14ac:dyDescent="0.3">
      <c r="N3755">
        <v>2022</v>
      </c>
      <c r="O3755">
        <v>250</v>
      </c>
      <c r="P3755">
        <v>1</v>
      </c>
    </row>
    <row r="3756" spans="14:16" x14ac:dyDescent="0.3">
      <c r="N3756">
        <v>2022</v>
      </c>
      <c r="O3756">
        <v>165</v>
      </c>
      <c r="P3756">
        <v>1</v>
      </c>
    </row>
    <row r="3757" spans="14:16" x14ac:dyDescent="0.3">
      <c r="N3757">
        <v>2022</v>
      </c>
      <c r="O3757">
        <v>130</v>
      </c>
      <c r="P3757">
        <v>1</v>
      </c>
    </row>
    <row r="3758" spans="14:16" x14ac:dyDescent="0.3">
      <c r="N3758">
        <v>2022</v>
      </c>
      <c r="O3758">
        <v>130</v>
      </c>
      <c r="P3758">
        <v>1</v>
      </c>
    </row>
    <row r="3759" spans="14:16" x14ac:dyDescent="0.3">
      <c r="N3759">
        <v>2022</v>
      </c>
      <c r="O3759">
        <v>130</v>
      </c>
      <c r="P3759">
        <v>1</v>
      </c>
    </row>
    <row r="3760" spans="14:16" x14ac:dyDescent="0.3">
      <c r="N3760">
        <v>2022</v>
      </c>
      <c r="O3760">
        <v>130</v>
      </c>
      <c r="P3760">
        <v>1</v>
      </c>
    </row>
    <row r="3761" spans="14:16" x14ac:dyDescent="0.3">
      <c r="N3761">
        <v>2022</v>
      </c>
      <c r="O3761">
        <v>130</v>
      </c>
      <c r="P3761">
        <v>1</v>
      </c>
    </row>
    <row r="3762" spans="14:16" x14ac:dyDescent="0.3">
      <c r="N3762">
        <v>2022</v>
      </c>
      <c r="O3762">
        <v>67</v>
      </c>
      <c r="P3762">
        <v>1</v>
      </c>
    </row>
    <row r="3763" spans="14:16" x14ac:dyDescent="0.3">
      <c r="N3763">
        <v>2022</v>
      </c>
      <c r="O3763">
        <v>67</v>
      </c>
      <c r="P3763">
        <v>1</v>
      </c>
    </row>
    <row r="3764" spans="14:16" x14ac:dyDescent="0.3">
      <c r="N3764">
        <v>2022</v>
      </c>
      <c r="O3764">
        <v>67</v>
      </c>
      <c r="P3764">
        <v>1</v>
      </c>
    </row>
    <row r="3765" spans="14:16" x14ac:dyDescent="0.3">
      <c r="N3765">
        <v>2022</v>
      </c>
      <c r="O3765">
        <v>67</v>
      </c>
      <c r="P3765">
        <v>1</v>
      </c>
    </row>
    <row r="3766" spans="14:16" x14ac:dyDescent="0.3">
      <c r="N3766">
        <v>2022</v>
      </c>
      <c r="O3766">
        <v>67</v>
      </c>
      <c r="P3766">
        <v>1</v>
      </c>
    </row>
    <row r="3767" spans="14:16" x14ac:dyDescent="0.3">
      <c r="N3767">
        <v>2022</v>
      </c>
      <c r="O3767">
        <v>67</v>
      </c>
      <c r="P3767">
        <v>1</v>
      </c>
    </row>
    <row r="3768" spans="14:16" x14ac:dyDescent="0.3">
      <c r="N3768">
        <v>2022</v>
      </c>
      <c r="O3768">
        <v>150</v>
      </c>
      <c r="P3768">
        <v>1</v>
      </c>
    </row>
    <row r="3769" spans="14:16" x14ac:dyDescent="0.3">
      <c r="N3769">
        <v>2022</v>
      </c>
      <c r="O3769">
        <v>132</v>
      </c>
      <c r="P3769">
        <v>1</v>
      </c>
    </row>
    <row r="3770" spans="14:16" x14ac:dyDescent="0.3">
      <c r="N3770">
        <v>2022</v>
      </c>
      <c r="O3770">
        <v>600</v>
      </c>
      <c r="P3770">
        <v>1</v>
      </c>
    </row>
    <row r="3771" spans="14:16" x14ac:dyDescent="0.3">
      <c r="N3771">
        <v>2022</v>
      </c>
      <c r="O3771">
        <v>290</v>
      </c>
      <c r="P3771">
        <v>1</v>
      </c>
    </row>
    <row r="3772" spans="14:16" x14ac:dyDescent="0.3">
      <c r="N3772">
        <v>2022</v>
      </c>
      <c r="O3772">
        <v>290</v>
      </c>
      <c r="P3772">
        <v>1</v>
      </c>
    </row>
    <row r="3773" spans="14:16" x14ac:dyDescent="0.3">
      <c r="N3773">
        <v>2022</v>
      </c>
      <c r="O3773">
        <v>336</v>
      </c>
      <c r="P3773">
        <v>1</v>
      </c>
    </row>
    <row r="3774" spans="14:16" x14ac:dyDescent="0.3">
      <c r="N3774">
        <v>2022</v>
      </c>
      <c r="O3774">
        <v>132</v>
      </c>
      <c r="P3774">
        <v>1</v>
      </c>
    </row>
    <row r="3775" spans="14:16" x14ac:dyDescent="0.3">
      <c r="N3775">
        <v>2022</v>
      </c>
      <c r="O3775">
        <v>126</v>
      </c>
      <c r="P3775">
        <v>1</v>
      </c>
    </row>
    <row r="3776" spans="14:16" x14ac:dyDescent="0.3">
      <c r="N3776">
        <v>2022</v>
      </c>
      <c r="O3776">
        <v>115</v>
      </c>
      <c r="P3776">
        <v>1</v>
      </c>
    </row>
    <row r="3777" spans="14:16" x14ac:dyDescent="0.3">
      <c r="N3777">
        <v>2022</v>
      </c>
      <c r="O3777">
        <v>320</v>
      </c>
      <c r="P3777">
        <v>1</v>
      </c>
    </row>
    <row r="3778" spans="14:16" x14ac:dyDescent="0.3">
      <c r="N3778">
        <v>2022</v>
      </c>
      <c r="O3778">
        <v>27.4</v>
      </c>
      <c r="P3778">
        <v>1</v>
      </c>
    </row>
    <row r="3779" spans="14:16" x14ac:dyDescent="0.3">
      <c r="N3779">
        <v>2022</v>
      </c>
      <c r="O3779">
        <v>20</v>
      </c>
      <c r="P3779">
        <v>1</v>
      </c>
    </row>
    <row r="3780" spans="14:16" x14ac:dyDescent="0.3">
      <c r="N3780">
        <v>2022</v>
      </c>
      <c r="O3780">
        <v>295</v>
      </c>
      <c r="P3780">
        <v>1</v>
      </c>
    </row>
    <row r="3781" spans="14:16" x14ac:dyDescent="0.3">
      <c r="N3781">
        <v>2022</v>
      </c>
      <c r="O3781">
        <v>105</v>
      </c>
      <c r="P3781">
        <v>1</v>
      </c>
    </row>
    <row r="3782" spans="14:16" x14ac:dyDescent="0.3">
      <c r="N3782">
        <v>2022</v>
      </c>
      <c r="O3782">
        <v>65</v>
      </c>
      <c r="P3782">
        <v>1</v>
      </c>
    </row>
    <row r="3783" spans="14:16" x14ac:dyDescent="0.3">
      <c r="N3783">
        <v>2023</v>
      </c>
      <c r="O3783">
        <v>50</v>
      </c>
      <c r="P3783">
        <v>1</v>
      </c>
    </row>
    <row r="3784" spans="14:16" x14ac:dyDescent="0.3">
      <c r="N3784">
        <v>2023</v>
      </c>
      <c r="O3784">
        <v>50</v>
      </c>
      <c r="P3784">
        <v>1</v>
      </c>
    </row>
    <row r="3785" spans="14:16" x14ac:dyDescent="0.3">
      <c r="N3785">
        <v>2023</v>
      </c>
      <c r="O3785">
        <v>50</v>
      </c>
      <c r="P3785">
        <v>1</v>
      </c>
    </row>
    <row r="3786" spans="14:16" x14ac:dyDescent="0.3">
      <c r="N3786">
        <v>2023</v>
      </c>
      <c r="O3786">
        <v>50</v>
      </c>
      <c r="P3786">
        <v>1</v>
      </c>
    </row>
    <row r="3787" spans="14:16" x14ac:dyDescent="0.3">
      <c r="N3787">
        <v>2023</v>
      </c>
      <c r="O3787">
        <v>50</v>
      </c>
      <c r="P3787">
        <v>1</v>
      </c>
    </row>
    <row r="3788" spans="14:16" x14ac:dyDescent="0.3">
      <c r="N3788">
        <v>2023</v>
      </c>
      <c r="O3788">
        <v>64</v>
      </c>
      <c r="P3788">
        <v>1</v>
      </c>
    </row>
    <row r="3789" spans="14:16" x14ac:dyDescent="0.3">
      <c r="N3789">
        <v>2023</v>
      </c>
      <c r="O3789">
        <v>64</v>
      </c>
      <c r="P3789">
        <v>1</v>
      </c>
    </row>
    <row r="3790" spans="14:16" x14ac:dyDescent="0.3">
      <c r="N3790">
        <v>2023</v>
      </c>
      <c r="O3790">
        <v>63</v>
      </c>
      <c r="P3790">
        <v>1</v>
      </c>
    </row>
    <row r="3791" spans="14:16" x14ac:dyDescent="0.3">
      <c r="N3791">
        <v>2023</v>
      </c>
      <c r="O3791">
        <v>63</v>
      </c>
      <c r="P3791">
        <v>1</v>
      </c>
    </row>
    <row r="3792" spans="14:16" x14ac:dyDescent="0.3">
      <c r="N3792">
        <v>2023</v>
      </c>
      <c r="O3792">
        <v>516</v>
      </c>
      <c r="P3792">
        <v>1</v>
      </c>
    </row>
    <row r="3793" spans="14:16" x14ac:dyDescent="0.3">
      <c r="N3793">
        <v>2023</v>
      </c>
      <c r="O3793">
        <v>242</v>
      </c>
      <c r="P3793">
        <v>1</v>
      </c>
    </row>
    <row r="3794" spans="14:16" x14ac:dyDescent="0.3">
      <c r="N3794">
        <v>2023</v>
      </c>
      <c r="O3794">
        <v>446</v>
      </c>
      <c r="P3794">
        <v>1</v>
      </c>
    </row>
    <row r="3795" spans="14:16" x14ac:dyDescent="0.3">
      <c r="N3795">
        <v>2023</v>
      </c>
      <c r="O3795">
        <v>61</v>
      </c>
      <c r="P3795">
        <v>1</v>
      </c>
    </row>
    <row r="3796" spans="14:16" x14ac:dyDescent="0.3">
      <c r="N3796">
        <v>2023</v>
      </c>
      <c r="O3796">
        <v>61</v>
      </c>
      <c r="P3796">
        <v>1</v>
      </c>
    </row>
    <row r="3797" spans="14:16" x14ac:dyDescent="0.3">
      <c r="N3797">
        <v>2023</v>
      </c>
      <c r="O3797">
        <v>61</v>
      </c>
      <c r="P3797">
        <v>1</v>
      </c>
    </row>
    <row r="3798" spans="14:16" x14ac:dyDescent="0.3">
      <c r="N3798">
        <v>2023</v>
      </c>
      <c r="O3798">
        <v>88</v>
      </c>
      <c r="P3798">
        <v>1</v>
      </c>
    </row>
    <row r="3799" spans="14:16" x14ac:dyDescent="0.3">
      <c r="N3799">
        <v>2023</v>
      </c>
      <c r="O3799">
        <v>183</v>
      </c>
      <c r="P3799">
        <v>1</v>
      </c>
    </row>
    <row r="3800" spans="14:16" x14ac:dyDescent="0.3">
      <c r="N3800">
        <v>2023</v>
      </c>
      <c r="O3800">
        <v>180</v>
      </c>
      <c r="P3800">
        <v>1</v>
      </c>
    </row>
    <row r="3801" spans="14:16" x14ac:dyDescent="0.3">
      <c r="N3801">
        <v>2023</v>
      </c>
      <c r="O3801">
        <v>120</v>
      </c>
      <c r="P3801">
        <v>1</v>
      </c>
    </row>
    <row r="3802" spans="14:16" x14ac:dyDescent="0.3">
      <c r="N3802">
        <v>2023</v>
      </c>
      <c r="O3802">
        <v>120</v>
      </c>
      <c r="P3802">
        <v>1</v>
      </c>
    </row>
    <row r="3803" spans="14:16" x14ac:dyDescent="0.3">
      <c r="N3803">
        <v>2023</v>
      </c>
      <c r="O3803">
        <v>130</v>
      </c>
      <c r="P3803">
        <v>1</v>
      </c>
    </row>
    <row r="3804" spans="14:16" x14ac:dyDescent="0.3">
      <c r="N3804">
        <v>2023</v>
      </c>
      <c r="O3804">
        <v>130</v>
      </c>
      <c r="P3804">
        <v>1</v>
      </c>
    </row>
    <row r="3805" spans="14:16" x14ac:dyDescent="0.3">
      <c r="N3805">
        <v>2023</v>
      </c>
      <c r="O3805">
        <v>130</v>
      </c>
      <c r="P3805">
        <v>1</v>
      </c>
    </row>
    <row r="3806" spans="14:16" x14ac:dyDescent="0.3">
      <c r="N3806">
        <v>2023</v>
      </c>
      <c r="O3806">
        <v>130</v>
      </c>
      <c r="P3806">
        <v>1</v>
      </c>
    </row>
    <row r="3807" spans="14:16" x14ac:dyDescent="0.3">
      <c r="N3807">
        <v>2023</v>
      </c>
      <c r="O3807">
        <v>130</v>
      </c>
      <c r="P3807">
        <v>1</v>
      </c>
    </row>
    <row r="3808" spans="14:16" x14ac:dyDescent="0.3">
      <c r="N3808">
        <v>2023</v>
      </c>
      <c r="O3808">
        <v>500</v>
      </c>
      <c r="P3808">
        <v>1</v>
      </c>
    </row>
    <row r="3809" spans="14:16" x14ac:dyDescent="0.3">
      <c r="N3809">
        <v>2023</v>
      </c>
      <c r="O3809">
        <v>271.66000000000003</v>
      </c>
      <c r="P3809">
        <v>1</v>
      </c>
    </row>
    <row r="3810" spans="14:16" x14ac:dyDescent="0.3">
      <c r="N3810">
        <v>2023</v>
      </c>
      <c r="O3810">
        <v>271.66000000000003</v>
      </c>
      <c r="P3810">
        <v>1</v>
      </c>
    </row>
    <row r="3811" spans="14:16" x14ac:dyDescent="0.3">
      <c r="N3811">
        <v>2023</v>
      </c>
      <c r="O3811">
        <v>271.66000000000003</v>
      </c>
      <c r="P3811">
        <v>1</v>
      </c>
    </row>
    <row r="3812" spans="14:16" x14ac:dyDescent="0.3">
      <c r="N3812">
        <v>2023</v>
      </c>
      <c r="O3812">
        <v>600</v>
      </c>
      <c r="P3812">
        <v>1</v>
      </c>
    </row>
    <row r="3813" spans="14:16" x14ac:dyDescent="0.3">
      <c r="N3813">
        <v>2023</v>
      </c>
      <c r="O3813">
        <v>50</v>
      </c>
      <c r="P3813">
        <v>1</v>
      </c>
    </row>
    <row r="3814" spans="14:16" x14ac:dyDescent="0.3">
      <c r="N3814">
        <v>2023</v>
      </c>
      <c r="O3814">
        <v>50</v>
      </c>
      <c r="P3814">
        <v>1</v>
      </c>
    </row>
    <row r="3815" spans="14:16" x14ac:dyDescent="0.3">
      <c r="N3815">
        <v>2023</v>
      </c>
      <c r="O3815">
        <v>50</v>
      </c>
      <c r="P3815">
        <v>1</v>
      </c>
    </row>
    <row r="3816" spans="14:16" x14ac:dyDescent="0.3">
      <c r="N3816">
        <v>2023</v>
      </c>
      <c r="O3816">
        <v>50</v>
      </c>
      <c r="P3816">
        <v>1</v>
      </c>
    </row>
    <row r="3817" spans="14:16" x14ac:dyDescent="0.3">
      <c r="N3817">
        <v>2023</v>
      </c>
      <c r="O3817">
        <v>50</v>
      </c>
      <c r="P3817">
        <v>1</v>
      </c>
    </row>
    <row r="3818" spans="14:16" x14ac:dyDescent="0.3">
      <c r="N3818">
        <v>2023</v>
      </c>
      <c r="O3818">
        <v>50</v>
      </c>
      <c r="P3818">
        <v>1</v>
      </c>
    </row>
    <row r="3819" spans="14:16" x14ac:dyDescent="0.3">
      <c r="N3819">
        <v>2023</v>
      </c>
      <c r="O3819">
        <v>50</v>
      </c>
      <c r="P3819">
        <v>1</v>
      </c>
    </row>
    <row r="3820" spans="14:16" x14ac:dyDescent="0.3">
      <c r="N3820">
        <v>2023</v>
      </c>
      <c r="O3820">
        <v>50</v>
      </c>
      <c r="P3820">
        <v>1</v>
      </c>
    </row>
    <row r="3821" spans="14:16" x14ac:dyDescent="0.3">
      <c r="N3821">
        <v>2023</v>
      </c>
      <c r="O3821">
        <v>50</v>
      </c>
      <c r="P3821">
        <v>1</v>
      </c>
    </row>
    <row r="3822" spans="14:16" x14ac:dyDescent="0.3">
      <c r="N3822">
        <v>2023</v>
      </c>
      <c r="O3822">
        <v>50</v>
      </c>
      <c r="P3822">
        <v>1</v>
      </c>
    </row>
    <row r="3823" spans="14:16" x14ac:dyDescent="0.3">
      <c r="N3823">
        <v>2023</v>
      </c>
      <c r="O3823">
        <v>50</v>
      </c>
      <c r="P3823">
        <v>1</v>
      </c>
    </row>
    <row r="3824" spans="14:16" x14ac:dyDescent="0.3">
      <c r="N3824">
        <v>2023</v>
      </c>
      <c r="O3824">
        <v>50</v>
      </c>
      <c r="P3824">
        <v>1</v>
      </c>
    </row>
    <row r="3825" spans="14:16" x14ac:dyDescent="0.3">
      <c r="N3825">
        <v>2023</v>
      </c>
      <c r="O3825">
        <v>50</v>
      </c>
      <c r="P3825">
        <v>1</v>
      </c>
    </row>
    <row r="3826" spans="14:16" x14ac:dyDescent="0.3">
      <c r="N3826">
        <v>2023</v>
      </c>
      <c r="O3826">
        <v>50</v>
      </c>
      <c r="P3826">
        <v>1</v>
      </c>
    </row>
    <row r="3827" spans="14:16" x14ac:dyDescent="0.3">
      <c r="N3827">
        <v>2023</v>
      </c>
      <c r="O3827">
        <v>50</v>
      </c>
      <c r="P3827">
        <v>1</v>
      </c>
    </row>
    <row r="3828" spans="14:16" x14ac:dyDescent="0.3">
      <c r="N3828">
        <v>2023</v>
      </c>
      <c r="O3828">
        <v>50</v>
      </c>
      <c r="P3828">
        <v>1</v>
      </c>
    </row>
    <row r="3829" spans="14:16" x14ac:dyDescent="0.3">
      <c r="N3829">
        <v>2023</v>
      </c>
      <c r="O3829">
        <v>34</v>
      </c>
      <c r="P3829">
        <v>1</v>
      </c>
    </row>
    <row r="3830" spans="14:16" x14ac:dyDescent="0.3">
      <c r="N3830">
        <v>2023</v>
      </c>
      <c r="O3830">
        <v>34</v>
      </c>
      <c r="P3830">
        <v>1</v>
      </c>
    </row>
    <row r="3831" spans="14:16" x14ac:dyDescent="0.3">
      <c r="N3831">
        <v>2023</v>
      </c>
      <c r="O3831">
        <v>34</v>
      </c>
      <c r="P3831">
        <v>1</v>
      </c>
    </row>
    <row r="3832" spans="14:16" x14ac:dyDescent="0.3">
      <c r="N3832">
        <v>2023</v>
      </c>
      <c r="O3832">
        <v>34</v>
      </c>
      <c r="P3832">
        <v>1</v>
      </c>
    </row>
    <row r="3833" spans="14:16" x14ac:dyDescent="0.3">
      <c r="N3833">
        <v>2023</v>
      </c>
      <c r="O3833">
        <v>34</v>
      </c>
      <c r="P3833">
        <v>1</v>
      </c>
    </row>
    <row r="3834" spans="14:16" x14ac:dyDescent="0.3">
      <c r="N3834">
        <v>2023</v>
      </c>
      <c r="O3834">
        <v>34</v>
      </c>
      <c r="P3834">
        <v>1</v>
      </c>
    </row>
    <row r="3835" spans="14:16" x14ac:dyDescent="0.3">
      <c r="N3835">
        <v>2023</v>
      </c>
      <c r="O3835">
        <v>34</v>
      </c>
      <c r="P3835">
        <v>1</v>
      </c>
    </row>
    <row r="3836" spans="14:16" x14ac:dyDescent="0.3">
      <c r="N3836">
        <v>2023</v>
      </c>
      <c r="O3836">
        <v>34</v>
      </c>
      <c r="P3836">
        <v>1</v>
      </c>
    </row>
    <row r="3837" spans="14:16" x14ac:dyDescent="0.3">
      <c r="N3837">
        <v>2023</v>
      </c>
      <c r="O3837">
        <v>34</v>
      </c>
      <c r="P3837">
        <v>1</v>
      </c>
    </row>
    <row r="3838" spans="14:16" x14ac:dyDescent="0.3">
      <c r="N3838">
        <v>2023</v>
      </c>
      <c r="O3838">
        <v>34</v>
      </c>
      <c r="P3838">
        <v>1</v>
      </c>
    </row>
    <row r="3839" spans="14:16" x14ac:dyDescent="0.3">
      <c r="N3839">
        <v>2023</v>
      </c>
      <c r="O3839">
        <v>34</v>
      </c>
      <c r="P3839">
        <v>1</v>
      </c>
    </row>
    <row r="3840" spans="14:16" x14ac:dyDescent="0.3">
      <c r="N3840">
        <v>2023</v>
      </c>
      <c r="O3840">
        <v>62</v>
      </c>
      <c r="P3840">
        <v>1</v>
      </c>
    </row>
    <row r="3841" spans="14:16" x14ac:dyDescent="0.3">
      <c r="N3841">
        <v>2023</v>
      </c>
      <c r="O3841">
        <v>62</v>
      </c>
      <c r="P3841">
        <v>1</v>
      </c>
    </row>
    <row r="3842" spans="14:16" x14ac:dyDescent="0.3">
      <c r="N3842">
        <v>2023</v>
      </c>
      <c r="O3842">
        <v>560</v>
      </c>
      <c r="P3842">
        <v>1</v>
      </c>
    </row>
    <row r="3843" spans="14:16" x14ac:dyDescent="0.3">
      <c r="N3843">
        <v>2023</v>
      </c>
      <c r="O3843">
        <v>560</v>
      </c>
      <c r="P3843">
        <v>1</v>
      </c>
    </row>
    <row r="3844" spans="14:16" x14ac:dyDescent="0.3">
      <c r="N3844">
        <v>2023</v>
      </c>
      <c r="O3844">
        <v>290</v>
      </c>
      <c r="P3844">
        <v>1</v>
      </c>
    </row>
    <row r="3845" spans="14:16" x14ac:dyDescent="0.3">
      <c r="N3845">
        <v>2023</v>
      </c>
      <c r="O3845">
        <v>60</v>
      </c>
      <c r="P3845">
        <v>1</v>
      </c>
    </row>
    <row r="3846" spans="14:16" x14ac:dyDescent="0.3">
      <c r="N3846">
        <v>2023</v>
      </c>
      <c r="O3846">
        <v>60</v>
      </c>
      <c r="P3846">
        <v>1</v>
      </c>
    </row>
    <row r="3847" spans="14:16" x14ac:dyDescent="0.3">
      <c r="N3847">
        <v>2023</v>
      </c>
      <c r="O3847">
        <v>100</v>
      </c>
      <c r="P3847">
        <v>1</v>
      </c>
    </row>
    <row r="3848" spans="14:16" x14ac:dyDescent="0.3">
      <c r="N3848">
        <v>2023</v>
      </c>
      <c r="O3848">
        <v>100</v>
      </c>
      <c r="P3848">
        <v>1</v>
      </c>
    </row>
    <row r="3849" spans="14:16" x14ac:dyDescent="0.3">
      <c r="N3849">
        <v>2023</v>
      </c>
      <c r="O3849">
        <v>65</v>
      </c>
      <c r="P3849">
        <v>1</v>
      </c>
    </row>
    <row r="3850" spans="14:16" x14ac:dyDescent="0.3">
      <c r="N3850">
        <v>2023</v>
      </c>
      <c r="O3850">
        <v>150</v>
      </c>
      <c r="P3850">
        <v>1</v>
      </c>
    </row>
    <row r="3851" spans="14:16" x14ac:dyDescent="0.3">
      <c r="N3851">
        <v>2023</v>
      </c>
      <c r="O3851">
        <v>130</v>
      </c>
      <c r="P3851">
        <v>1</v>
      </c>
    </row>
    <row r="3852" spans="14:16" x14ac:dyDescent="0.3">
      <c r="N3852">
        <v>2023</v>
      </c>
      <c r="O3852">
        <v>130</v>
      </c>
      <c r="P3852">
        <v>1</v>
      </c>
    </row>
    <row r="3853" spans="14:16" x14ac:dyDescent="0.3">
      <c r="N3853">
        <v>2023</v>
      </c>
      <c r="O3853">
        <v>110</v>
      </c>
      <c r="P3853">
        <v>1</v>
      </c>
    </row>
    <row r="3854" spans="14:16" x14ac:dyDescent="0.3">
      <c r="N3854">
        <v>2023</v>
      </c>
      <c r="O3854">
        <v>120</v>
      </c>
      <c r="P3854">
        <v>1</v>
      </c>
    </row>
    <row r="3855" spans="14:16" x14ac:dyDescent="0.3">
      <c r="N3855">
        <v>2023</v>
      </c>
      <c r="O3855">
        <v>316</v>
      </c>
      <c r="P3855">
        <v>1</v>
      </c>
    </row>
    <row r="3856" spans="14:16" x14ac:dyDescent="0.3">
      <c r="N3856" t="s">
        <v>68</v>
      </c>
      <c r="O3856">
        <v>123</v>
      </c>
      <c r="P3856">
        <v>1</v>
      </c>
    </row>
    <row r="3857" spans="14:16" x14ac:dyDescent="0.3">
      <c r="N3857" t="s">
        <v>68</v>
      </c>
      <c r="O3857">
        <v>116</v>
      </c>
      <c r="P3857">
        <v>1</v>
      </c>
    </row>
    <row r="3858" spans="14:16" x14ac:dyDescent="0.3">
      <c r="N3858" t="s">
        <v>68</v>
      </c>
      <c r="O3858">
        <v>112</v>
      </c>
      <c r="P3858">
        <v>1</v>
      </c>
    </row>
    <row r="3859" spans="14:16" x14ac:dyDescent="0.3">
      <c r="N3859" t="s">
        <v>68</v>
      </c>
      <c r="O3859">
        <v>120</v>
      </c>
      <c r="P3859">
        <v>1</v>
      </c>
    </row>
    <row r="3860" spans="14:16" x14ac:dyDescent="0.3">
      <c r="N3860" t="s">
        <v>69</v>
      </c>
      <c r="O3860">
        <v>175</v>
      </c>
      <c r="P3860">
        <v>1</v>
      </c>
    </row>
    <row r="3861" spans="14:16" x14ac:dyDescent="0.3">
      <c r="N3861" t="s">
        <v>70</v>
      </c>
      <c r="O3861">
        <v>110</v>
      </c>
      <c r="P3861">
        <v>1</v>
      </c>
    </row>
    <row r="3862" spans="14:16" x14ac:dyDescent="0.3">
      <c r="N3862" t="s">
        <v>71</v>
      </c>
      <c r="O3862">
        <v>83</v>
      </c>
      <c r="P3862">
        <v>1</v>
      </c>
    </row>
    <row r="3863" spans="14:16" x14ac:dyDescent="0.3">
      <c r="N3863" t="s">
        <v>71</v>
      </c>
      <c r="O3863">
        <v>83</v>
      </c>
      <c r="P3863">
        <v>1</v>
      </c>
    </row>
    <row r="3864" spans="14:16" x14ac:dyDescent="0.3">
      <c r="N3864" t="s">
        <v>71</v>
      </c>
      <c r="O3864">
        <v>83</v>
      </c>
      <c r="P3864">
        <v>1</v>
      </c>
    </row>
    <row r="3865" spans="14:16" x14ac:dyDescent="0.3">
      <c r="N3865" t="s">
        <v>71</v>
      </c>
      <c r="O3865">
        <v>500</v>
      </c>
      <c r="P3865">
        <v>1</v>
      </c>
    </row>
    <row r="3866" spans="14:16" x14ac:dyDescent="0.3">
      <c r="N3866" t="s">
        <v>71</v>
      </c>
      <c r="O3866">
        <v>350</v>
      </c>
      <c r="P3866">
        <v>1</v>
      </c>
    </row>
    <row r="3867" spans="14:16" x14ac:dyDescent="0.3">
      <c r="N3867" t="s">
        <v>71</v>
      </c>
      <c r="O3867">
        <v>100</v>
      </c>
      <c r="P3867">
        <v>1</v>
      </c>
    </row>
    <row r="3868" spans="14:16" x14ac:dyDescent="0.3">
      <c r="N3868" t="s">
        <v>71</v>
      </c>
      <c r="O3868">
        <v>100</v>
      </c>
      <c r="P3868">
        <v>1</v>
      </c>
    </row>
    <row r="3869" spans="14:16" x14ac:dyDescent="0.3">
      <c r="N3869" t="s">
        <v>72</v>
      </c>
      <c r="O3869">
        <v>60</v>
      </c>
      <c r="P3869">
        <v>1</v>
      </c>
    </row>
    <row r="3870" spans="14:16" x14ac:dyDescent="0.3">
      <c r="N3870" t="s">
        <v>72</v>
      </c>
      <c r="O3870">
        <v>600</v>
      </c>
      <c r="P3870">
        <v>1</v>
      </c>
    </row>
    <row r="3871" spans="14:16" x14ac:dyDescent="0.3">
      <c r="N3871" t="s">
        <v>73</v>
      </c>
      <c r="O3871">
        <v>70</v>
      </c>
      <c r="P3871">
        <v>1</v>
      </c>
    </row>
    <row r="3872" spans="14:16" x14ac:dyDescent="0.3">
      <c r="N3872" t="s">
        <v>73</v>
      </c>
      <c r="O3872">
        <v>70</v>
      </c>
      <c r="P3872">
        <v>1</v>
      </c>
    </row>
    <row r="3873" spans="14:16" x14ac:dyDescent="0.3">
      <c r="N3873" t="s">
        <v>73</v>
      </c>
      <c r="O3873">
        <v>120</v>
      </c>
      <c r="P3873">
        <v>1</v>
      </c>
    </row>
    <row r="3874" spans="14:16" x14ac:dyDescent="0.3">
      <c r="N3874" t="s">
        <v>73</v>
      </c>
      <c r="O3874">
        <v>120</v>
      </c>
      <c r="P3874">
        <v>1</v>
      </c>
    </row>
    <row r="3875" spans="14:16" x14ac:dyDescent="0.3">
      <c r="N3875" t="s">
        <v>73</v>
      </c>
      <c r="O3875">
        <v>600</v>
      </c>
      <c r="P3875">
        <v>1</v>
      </c>
    </row>
    <row r="3876" spans="14:16" x14ac:dyDescent="0.3">
      <c r="N3876" t="s">
        <v>73</v>
      </c>
      <c r="O3876">
        <v>600</v>
      </c>
      <c r="P3876">
        <v>1</v>
      </c>
    </row>
    <row r="3877" spans="14:16" x14ac:dyDescent="0.3">
      <c r="N3877" t="s">
        <v>73</v>
      </c>
      <c r="O3877">
        <v>450</v>
      </c>
      <c r="P3877">
        <v>1</v>
      </c>
    </row>
    <row r="3878" spans="14:16" x14ac:dyDescent="0.3">
      <c r="N3878" t="s">
        <v>74</v>
      </c>
      <c r="O3878">
        <v>120</v>
      </c>
      <c r="P3878">
        <v>1</v>
      </c>
    </row>
    <row r="3879" spans="14:16" x14ac:dyDescent="0.3">
      <c r="N3879" t="s">
        <v>74</v>
      </c>
      <c r="O3879">
        <v>60</v>
      </c>
      <c r="P3879">
        <v>1</v>
      </c>
    </row>
    <row r="3880" spans="14:16" x14ac:dyDescent="0.3">
      <c r="N3880" t="s">
        <v>74</v>
      </c>
      <c r="O3880">
        <v>60</v>
      </c>
      <c r="P3880">
        <v>1</v>
      </c>
    </row>
    <row r="3881" spans="14:16" x14ac:dyDescent="0.3">
      <c r="N3881" t="s">
        <v>74</v>
      </c>
      <c r="O3881">
        <v>700</v>
      </c>
      <c r="P3881">
        <v>1</v>
      </c>
    </row>
    <row r="3882" spans="14:16" x14ac:dyDescent="0.3">
      <c r="N3882" t="s">
        <v>74</v>
      </c>
      <c r="O3882">
        <v>600</v>
      </c>
      <c r="P3882">
        <v>1</v>
      </c>
    </row>
    <row r="3883" spans="14:16" x14ac:dyDescent="0.3">
      <c r="N3883" t="s">
        <v>23</v>
      </c>
      <c r="O3883">
        <v>350</v>
      </c>
      <c r="P3883">
        <v>1</v>
      </c>
    </row>
    <row r="3884" spans="14:16" x14ac:dyDescent="0.3">
      <c r="N3884" t="s">
        <v>23</v>
      </c>
      <c r="O3884">
        <v>1000</v>
      </c>
      <c r="P3884">
        <v>1</v>
      </c>
    </row>
    <row r="3885" spans="14:16" x14ac:dyDescent="0.3">
      <c r="N3885" t="s">
        <v>23</v>
      </c>
      <c r="O3885">
        <v>50</v>
      </c>
      <c r="P3885">
        <v>1</v>
      </c>
    </row>
    <row r="3886" spans="14:16" x14ac:dyDescent="0.3">
      <c r="N3886" t="s">
        <v>75</v>
      </c>
      <c r="O3886">
        <v>350</v>
      </c>
      <c r="P3886">
        <v>1</v>
      </c>
    </row>
    <row r="3887" spans="14:16" x14ac:dyDescent="0.3">
      <c r="N3887" t="s">
        <v>75</v>
      </c>
      <c r="O3887">
        <v>525</v>
      </c>
      <c r="P3887">
        <v>1</v>
      </c>
    </row>
    <row r="3888" spans="14:16" x14ac:dyDescent="0.3">
      <c r="N3888" t="s">
        <v>75</v>
      </c>
      <c r="O3888">
        <v>525</v>
      </c>
      <c r="P3888">
        <v>1</v>
      </c>
    </row>
    <row r="3889" spans="14:16" x14ac:dyDescent="0.3">
      <c r="N3889" t="s">
        <v>75</v>
      </c>
      <c r="O3889">
        <v>525</v>
      </c>
      <c r="P3889">
        <v>1</v>
      </c>
    </row>
    <row r="3890" spans="14:16" x14ac:dyDescent="0.3">
      <c r="N3890" t="s">
        <v>75</v>
      </c>
      <c r="O3890">
        <v>525</v>
      </c>
      <c r="P3890">
        <v>1</v>
      </c>
    </row>
    <row r="3891" spans="14:16" x14ac:dyDescent="0.3">
      <c r="N3891" t="s">
        <v>75</v>
      </c>
      <c r="O3891">
        <v>60</v>
      </c>
      <c r="P3891">
        <v>1</v>
      </c>
    </row>
    <row r="3892" spans="14:16" x14ac:dyDescent="0.3">
      <c r="N3892" t="s">
        <v>24</v>
      </c>
      <c r="O3892">
        <v>60</v>
      </c>
      <c r="P3892">
        <v>1</v>
      </c>
    </row>
    <row r="3893" spans="14:16" x14ac:dyDescent="0.3">
      <c r="N3893" t="s">
        <v>24</v>
      </c>
      <c r="O3893">
        <v>60</v>
      </c>
      <c r="P3893">
        <v>1</v>
      </c>
    </row>
    <row r="3894" spans="14:16" x14ac:dyDescent="0.3">
      <c r="N3894" t="s">
        <v>24</v>
      </c>
      <c r="O3894">
        <v>600</v>
      </c>
      <c r="P3894">
        <v>1</v>
      </c>
    </row>
    <row r="3895" spans="14:16" x14ac:dyDescent="0.3">
      <c r="N3895" t="s">
        <v>24</v>
      </c>
      <c r="O3895">
        <v>600</v>
      </c>
      <c r="P3895">
        <v>1</v>
      </c>
    </row>
    <row r="3896" spans="14:16" x14ac:dyDescent="0.3">
      <c r="N3896" t="s">
        <v>24</v>
      </c>
      <c r="O3896">
        <v>1000</v>
      </c>
      <c r="P3896">
        <v>1</v>
      </c>
    </row>
    <row r="3897" spans="14:16" x14ac:dyDescent="0.3">
      <c r="N3897" t="s">
        <v>24</v>
      </c>
      <c r="O3897">
        <v>60</v>
      </c>
      <c r="P3897">
        <v>1</v>
      </c>
    </row>
    <row r="3898" spans="14:16" x14ac:dyDescent="0.3">
      <c r="N3898" t="s">
        <v>76</v>
      </c>
      <c r="O3898">
        <v>305</v>
      </c>
      <c r="P3898">
        <v>1</v>
      </c>
    </row>
    <row r="3899" spans="14:16" x14ac:dyDescent="0.3">
      <c r="N3899" t="s">
        <v>76</v>
      </c>
      <c r="O3899">
        <v>600</v>
      </c>
      <c r="P3899">
        <v>1</v>
      </c>
    </row>
    <row r="3900" spans="14:16" x14ac:dyDescent="0.3">
      <c r="N3900" t="s">
        <v>76</v>
      </c>
      <c r="O3900">
        <v>600</v>
      </c>
      <c r="P3900">
        <v>1</v>
      </c>
    </row>
    <row r="3901" spans="14:16" x14ac:dyDescent="0.3">
      <c r="N3901" t="s">
        <v>76</v>
      </c>
      <c r="O3901">
        <v>1000</v>
      </c>
      <c r="P3901">
        <v>1</v>
      </c>
    </row>
    <row r="3902" spans="14:16" x14ac:dyDescent="0.3">
      <c r="N3902" t="s">
        <v>77</v>
      </c>
      <c r="O3902">
        <v>100</v>
      </c>
      <c r="P3902">
        <v>1</v>
      </c>
    </row>
    <row r="3903" spans="14:16" x14ac:dyDescent="0.3">
      <c r="N3903" t="s">
        <v>77</v>
      </c>
      <c r="O3903">
        <v>320</v>
      </c>
      <c r="P3903">
        <v>1</v>
      </c>
    </row>
    <row r="3904" spans="14:16" x14ac:dyDescent="0.3">
      <c r="N3904" t="s">
        <v>78</v>
      </c>
      <c r="O3904">
        <v>140</v>
      </c>
      <c r="P3904">
        <v>1</v>
      </c>
    </row>
    <row r="3905" spans="14:16" x14ac:dyDescent="0.3">
      <c r="N3905" t="s">
        <v>78</v>
      </c>
      <c r="O3905">
        <v>100</v>
      </c>
      <c r="P3905">
        <v>1</v>
      </c>
    </row>
    <row r="3906" spans="14:16" x14ac:dyDescent="0.3">
      <c r="N3906" t="s">
        <v>78</v>
      </c>
      <c r="O3906">
        <v>200</v>
      </c>
      <c r="P3906">
        <v>1</v>
      </c>
    </row>
    <row r="3907" spans="14:16" x14ac:dyDescent="0.3">
      <c r="N3907" t="s">
        <v>78</v>
      </c>
      <c r="O3907">
        <v>200</v>
      </c>
      <c r="P3907">
        <v>1</v>
      </c>
    </row>
    <row r="3908" spans="14:16" x14ac:dyDescent="0.3">
      <c r="N3908" t="s">
        <v>78</v>
      </c>
      <c r="O3908">
        <v>440</v>
      </c>
      <c r="P3908">
        <v>1</v>
      </c>
    </row>
    <row r="3909" spans="14:16" x14ac:dyDescent="0.3">
      <c r="N3909" t="s">
        <v>78</v>
      </c>
      <c r="O3909">
        <v>440</v>
      </c>
      <c r="P3909">
        <v>1</v>
      </c>
    </row>
    <row r="3910" spans="14:16" x14ac:dyDescent="0.3">
      <c r="N3910" t="s">
        <v>78</v>
      </c>
      <c r="O3910">
        <v>440</v>
      </c>
      <c r="P3910">
        <v>1</v>
      </c>
    </row>
    <row r="3911" spans="14:16" x14ac:dyDescent="0.3">
      <c r="N3911" t="s">
        <v>78</v>
      </c>
      <c r="O3911">
        <v>440</v>
      </c>
      <c r="P3911">
        <v>1</v>
      </c>
    </row>
    <row r="3912" spans="14:16" x14ac:dyDescent="0.3">
      <c r="N3912" t="s">
        <v>78</v>
      </c>
      <c r="O3912">
        <v>60.8</v>
      </c>
      <c r="P3912">
        <v>1</v>
      </c>
    </row>
    <row r="3913" spans="14:16" x14ac:dyDescent="0.3">
      <c r="N3913" t="s">
        <v>79</v>
      </c>
      <c r="O3913">
        <v>250</v>
      </c>
      <c r="P3913">
        <v>1</v>
      </c>
    </row>
    <row r="3914" spans="14:16" x14ac:dyDescent="0.3">
      <c r="N3914" t="s">
        <v>79</v>
      </c>
      <c r="O3914">
        <v>250</v>
      </c>
      <c r="P3914">
        <v>1</v>
      </c>
    </row>
    <row r="3915" spans="14:16" x14ac:dyDescent="0.3">
      <c r="N3915" t="s">
        <v>79</v>
      </c>
      <c r="O3915">
        <v>250</v>
      </c>
      <c r="P3915">
        <v>1</v>
      </c>
    </row>
    <row r="3916" spans="14:16" x14ac:dyDescent="0.3">
      <c r="N3916" t="s">
        <v>79</v>
      </c>
      <c r="O3916">
        <v>250</v>
      </c>
      <c r="P3916">
        <v>1</v>
      </c>
    </row>
    <row r="3917" spans="14:16" x14ac:dyDescent="0.3">
      <c r="N3917" t="s">
        <v>80</v>
      </c>
      <c r="O3917">
        <v>63</v>
      </c>
      <c r="P3917">
        <v>1</v>
      </c>
    </row>
    <row r="3918" spans="14:16" x14ac:dyDescent="0.3">
      <c r="N3918" t="s">
        <v>80</v>
      </c>
      <c r="O3918">
        <v>305</v>
      </c>
      <c r="P3918">
        <v>1</v>
      </c>
    </row>
    <row r="3919" spans="14:16" x14ac:dyDescent="0.3">
      <c r="N3919" t="s">
        <v>80</v>
      </c>
      <c r="O3919">
        <v>305</v>
      </c>
      <c r="P3919">
        <v>1</v>
      </c>
    </row>
    <row r="3920" spans="14:16" x14ac:dyDescent="0.3">
      <c r="N3920" t="s">
        <v>80</v>
      </c>
      <c r="O3920">
        <v>600</v>
      </c>
      <c r="P3920">
        <v>1</v>
      </c>
    </row>
    <row r="3921" spans="14:16" x14ac:dyDescent="0.3">
      <c r="N3921" t="s">
        <v>80</v>
      </c>
      <c r="O3921">
        <v>600</v>
      </c>
      <c r="P3921">
        <v>1</v>
      </c>
    </row>
    <row r="3922" spans="14:16" x14ac:dyDescent="0.3">
      <c r="N3922" t="s">
        <v>25</v>
      </c>
      <c r="O3922">
        <v>310</v>
      </c>
      <c r="P3922">
        <v>1</v>
      </c>
    </row>
    <row r="3923" spans="14:16" x14ac:dyDescent="0.3">
      <c r="N3923" t="s">
        <v>25</v>
      </c>
      <c r="O3923">
        <v>65</v>
      </c>
      <c r="P3923">
        <v>1</v>
      </c>
    </row>
    <row r="3924" spans="14:16" x14ac:dyDescent="0.3">
      <c r="N3924" t="s">
        <v>25</v>
      </c>
      <c r="O3924">
        <v>65</v>
      </c>
      <c r="P3924">
        <v>1</v>
      </c>
    </row>
    <row r="3925" spans="14:16" x14ac:dyDescent="0.3">
      <c r="N3925" t="s">
        <v>25</v>
      </c>
      <c r="O3925">
        <v>65</v>
      </c>
      <c r="P3925">
        <v>1</v>
      </c>
    </row>
    <row r="3926" spans="14:16" x14ac:dyDescent="0.3">
      <c r="N3926" t="s">
        <v>25</v>
      </c>
      <c r="O3926">
        <v>65</v>
      </c>
      <c r="P3926">
        <v>1</v>
      </c>
    </row>
    <row r="3927" spans="14:16" x14ac:dyDescent="0.3">
      <c r="N3927" t="s">
        <v>26</v>
      </c>
      <c r="O3927">
        <v>282</v>
      </c>
      <c r="P3927">
        <v>1</v>
      </c>
    </row>
    <row r="3928" spans="14:16" x14ac:dyDescent="0.3">
      <c r="N3928" t="s">
        <v>27</v>
      </c>
      <c r="O3928">
        <v>320</v>
      </c>
      <c r="P3928">
        <v>1</v>
      </c>
    </row>
    <row r="3929" spans="14:16" x14ac:dyDescent="0.3">
      <c r="N3929" t="s">
        <v>27</v>
      </c>
      <c r="O3929">
        <v>320</v>
      </c>
      <c r="P3929">
        <v>1</v>
      </c>
    </row>
    <row r="3930" spans="14:16" x14ac:dyDescent="0.3">
      <c r="N3930" t="s">
        <v>27</v>
      </c>
      <c r="O3930">
        <v>320</v>
      </c>
      <c r="P3930">
        <v>1</v>
      </c>
    </row>
    <row r="3931" spans="14:16" x14ac:dyDescent="0.3">
      <c r="N3931" t="s">
        <v>27</v>
      </c>
      <c r="O3931">
        <v>320</v>
      </c>
      <c r="P3931">
        <v>1</v>
      </c>
    </row>
    <row r="3932" spans="14:16" x14ac:dyDescent="0.3">
      <c r="N3932" t="s">
        <v>27</v>
      </c>
      <c r="O3932">
        <v>368</v>
      </c>
      <c r="P3932">
        <v>1</v>
      </c>
    </row>
    <row r="3933" spans="14:16" x14ac:dyDescent="0.3">
      <c r="N3933" t="s">
        <v>27</v>
      </c>
      <c r="O3933">
        <v>282</v>
      </c>
      <c r="P3933">
        <v>1</v>
      </c>
    </row>
    <row r="3934" spans="14:16" x14ac:dyDescent="0.3">
      <c r="N3934" t="s">
        <v>28</v>
      </c>
      <c r="O3934">
        <v>150</v>
      </c>
      <c r="P3934">
        <v>1</v>
      </c>
    </row>
    <row r="3935" spans="14:16" x14ac:dyDescent="0.3">
      <c r="N3935" t="s">
        <v>28</v>
      </c>
      <c r="O3935">
        <v>150</v>
      </c>
      <c r="P3935">
        <v>1</v>
      </c>
    </row>
    <row r="3936" spans="14:16" x14ac:dyDescent="0.3">
      <c r="N3936" t="s">
        <v>28</v>
      </c>
      <c r="O3936">
        <v>150</v>
      </c>
      <c r="P3936">
        <v>1</v>
      </c>
    </row>
    <row r="3937" spans="14:16" x14ac:dyDescent="0.3">
      <c r="N3937" t="s">
        <v>28</v>
      </c>
      <c r="O3937">
        <v>150</v>
      </c>
      <c r="P3937">
        <v>1</v>
      </c>
    </row>
    <row r="3938" spans="14:16" x14ac:dyDescent="0.3">
      <c r="N3938" t="s">
        <v>28</v>
      </c>
      <c r="O3938">
        <v>1000</v>
      </c>
      <c r="P3938">
        <v>1</v>
      </c>
    </row>
    <row r="3939" spans="14:16" x14ac:dyDescent="0.3">
      <c r="N3939" t="s">
        <v>29</v>
      </c>
      <c r="O3939">
        <v>200</v>
      </c>
      <c r="P3939">
        <v>1</v>
      </c>
    </row>
    <row r="3940" spans="14:16" x14ac:dyDescent="0.3">
      <c r="N3940" t="s">
        <v>29</v>
      </c>
      <c r="O3940">
        <v>200</v>
      </c>
      <c r="P3940">
        <v>1</v>
      </c>
    </row>
    <row r="3941" spans="14:16" x14ac:dyDescent="0.3">
      <c r="N3941" t="s">
        <v>29</v>
      </c>
      <c r="O3941">
        <v>320</v>
      </c>
      <c r="P3941">
        <v>1</v>
      </c>
    </row>
    <row r="3942" spans="14:16" x14ac:dyDescent="0.3">
      <c r="N3942" t="s">
        <v>30</v>
      </c>
      <c r="O3942">
        <v>310</v>
      </c>
      <c r="P3942">
        <v>1</v>
      </c>
    </row>
    <row r="3943" spans="14:16" x14ac:dyDescent="0.3">
      <c r="N3943" t="s">
        <v>30</v>
      </c>
      <c r="O3943">
        <v>368</v>
      </c>
      <c r="P3943">
        <v>1</v>
      </c>
    </row>
    <row r="3944" spans="14:16" x14ac:dyDescent="0.3">
      <c r="N3944" t="s">
        <v>30</v>
      </c>
      <c r="O3944">
        <v>700</v>
      </c>
      <c r="P3944">
        <v>1</v>
      </c>
    </row>
    <row r="3945" spans="14:16" x14ac:dyDescent="0.3">
      <c r="N3945" t="s">
        <v>31</v>
      </c>
      <c r="O3945">
        <v>700</v>
      </c>
      <c r="P3945">
        <v>1</v>
      </c>
    </row>
    <row r="3946" spans="14:16" x14ac:dyDescent="0.3">
      <c r="N3946" t="s">
        <v>31</v>
      </c>
      <c r="O3946">
        <v>600</v>
      </c>
      <c r="P3946">
        <v>1</v>
      </c>
    </row>
    <row r="3947" spans="14:16" x14ac:dyDescent="0.3">
      <c r="N3947" t="s">
        <v>32</v>
      </c>
      <c r="O3947">
        <v>310</v>
      </c>
      <c r="P3947">
        <v>1</v>
      </c>
    </row>
    <row r="3948" spans="14:16" x14ac:dyDescent="0.3">
      <c r="N3948" t="s">
        <v>32</v>
      </c>
      <c r="O3948">
        <v>82</v>
      </c>
      <c r="P3948">
        <v>1</v>
      </c>
    </row>
    <row r="3949" spans="14:16" x14ac:dyDescent="0.3">
      <c r="N3949" t="s">
        <v>32</v>
      </c>
      <c r="O3949">
        <v>82</v>
      </c>
      <c r="P3949">
        <v>1</v>
      </c>
    </row>
    <row r="3950" spans="14:16" x14ac:dyDescent="0.3">
      <c r="N3950" t="s">
        <v>32</v>
      </c>
      <c r="O3950">
        <v>82</v>
      </c>
      <c r="P3950">
        <v>1</v>
      </c>
    </row>
    <row r="3951" spans="14:16" x14ac:dyDescent="0.3">
      <c r="N3951" t="s">
        <v>32</v>
      </c>
      <c r="O3951">
        <v>82</v>
      </c>
      <c r="P3951">
        <v>1</v>
      </c>
    </row>
    <row r="3952" spans="14:16" x14ac:dyDescent="0.3">
      <c r="N3952" t="s">
        <v>32</v>
      </c>
      <c r="O3952">
        <v>1000</v>
      </c>
      <c r="P3952">
        <v>1</v>
      </c>
    </row>
    <row r="3953" spans="14:16" x14ac:dyDescent="0.3">
      <c r="N3953" t="s">
        <v>32</v>
      </c>
      <c r="O3953">
        <v>600</v>
      </c>
      <c r="P3953">
        <v>1</v>
      </c>
    </row>
    <row r="3954" spans="14:16" x14ac:dyDescent="0.3">
      <c r="N3954" t="s">
        <v>32</v>
      </c>
      <c r="O3954">
        <v>600</v>
      </c>
      <c r="P3954">
        <v>1</v>
      </c>
    </row>
    <row r="3955" spans="14:16" x14ac:dyDescent="0.3">
      <c r="N3955" t="s">
        <v>32</v>
      </c>
      <c r="O3955">
        <v>250</v>
      </c>
      <c r="P3955">
        <v>1</v>
      </c>
    </row>
    <row r="3956" spans="14:16" x14ac:dyDescent="0.3">
      <c r="N3956" t="s">
        <v>32</v>
      </c>
      <c r="O3956">
        <v>250</v>
      </c>
      <c r="P3956">
        <v>1</v>
      </c>
    </row>
    <row r="3957" spans="14:16" x14ac:dyDescent="0.3">
      <c r="N3957" t="s">
        <v>32</v>
      </c>
      <c r="O3957">
        <v>250</v>
      </c>
      <c r="P3957">
        <v>1</v>
      </c>
    </row>
    <row r="3958" spans="14:16" x14ac:dyDescent="0.3">
      <c r="N3958" t="s">
        <v>32</v>
      </c>
      <c r="O3958">
        <v>250</v>
      </c>
      <c r="P3958">
        <v>1</v>
      </c>
    </row>
    <row r="3959" spans="14:16" x14ac:dyDescent="0.3">
      <c r="N3959" t="s">
        <v>32</v>
      </c>
      <c r="O3959">
        <v>250</v>
      </c>
      <c r="P3959">
        <v>1</v>
      </c>
    </row>
    <row r="3960" spans="14:16" x14ac:dyDescent="0.3">
      <c r="N3960" t="s">
        <v>33</v>
      </c>
      <c r="O3960">
        <v>103</v>
      </c>
      <c r="P3960">
        <v>1</v>
      </c>
    </row>
    <row r="3961" spans="14:16" x14ac:dyDescent="0.3">
      <c r="N3961" t="s">
        <v>33</v>
      </c>
      <c r="O3961">
        <v>103</v>
      </c>
      <c r="P3961">
        <v>1</v>
      </c>
    </row>
    <row r="3962" spans="14:16" x14ac:dyDescent="0.3">
      <c r="N3962" t="s">
        <v>33</v>
      </c>
      <c r="O3962">
        <v>250</v>
      </c>
      <c r="P3962">
        <v>1</v>
      </c>
    </row>
    <row r="3963" spans="14:16" x14ac:dyDescent="0.3">
      <c r="N3963" t="s">
        <v>33</v>
      </c>
      <c r="O3963">
        <v>576</v>
      </c>
      <c r="P3963">
        <v>1</v>
      </c>
    </row>
    <row r="3964" spans="14:16" x14ac:dyDescent="0.3">
      <c r="N3964" t="s">
        <v>33</v>
      </c>
      <c r="O3964">
        <v>576</v>
      </c>
      <c r="P3964">
        <v>1</v>
      </c>
    </row>
    <row r="3965" spans="14:16" x14ac:dyDescent="0.3">
      <c r="N3965" t="s">
        <v>34</v>
      </c>
      <c r="O3965">
        <v>103</v>
      </c>
      <c r="P3965">
        <v>1</v>
      </c>
    </row>
    <row r="3966" spans="14:16" x14ac:dyDescent="0.3">
      <c r="N3966" t="s">
        <v>34</v>
      </c>
      <c r="O3966">
        <v>103</v>
      </c>
      <c r="P3966">
        <v>1</v>
      </c>
    </row>
    <row r="3967" spans="14:16" x14ac:dyDescent="0.3">
      <c r="N3967" t="s">
        <v>34</v>
      </c>
      <c r="O3967">
        <v>60</v>
      </c>
      <c r="P3967">
        <v>1</v>
      </c>
    </row>
    <row r="3968" spans="14:16" x14ac:dyDescent="0.3">
      <c r="N3968" t="s">
        <v>34</v>
      </c>
      <c r="O3968">
        <v>60</v>
      </c>
      <c r="P3968">
        <v>1</v>
      </c>
    </row>
    <row r="3969" spans="14:16" x14ac:dyDescent="0.3">
      <c r="N3969" t="s">
        <v>34</v>
      </c>
      <c r="O3969">
        <v>250</v>
      </c>
      <c r="P3969">
        <v>1</v>
      </c>
    </row>
    <row r="3970" spans="14:16" x14ac:dyDescent="0.3">
      <c r="N3970" t="s">
        <v>34</v>
      </c>
      <c r="O3970">
        <v>250</v>
      </c>
      <c r="P3970">
        <v>1</v>
      </c>
    </row>
    <row r="3971" spans="14:16" x14ac:dyDescent="0.3">
      <c r="N3971" t="s">
        <v>34</v>
      </c>
      <c r="O3971">
        <v>135</v>
      </c>
      <c r="P3971">
        <v>1</v>
      </c>
    </row>
    <row r="3972" spans="14:16" x14ac:dyDescent="0.3">
      <c r="N3972" t="s">
        <v>34</v>
      </c>
      <c r="O3972">
        <v>135</v>
      </c>
      <c r="P3972">
        <v>1</v>
      </c>
    </row>
    <row r="3973" spans="14:16" x14ac:dyDescent="0.3">
      <c r="N3973" t="s">
        <v>35</v>
      </c>
      <c r="O3973">
        <v>320</v>
      </c>
      <c r="P3973">
        <v>1</v>
      </c>
    </row>
    <row r="3974" spans="14:16" x14ac:dyDescent="0.3">
      <c r="N3974" t="s">
        <v>35</v>
      </c>
      <c r="O3974">
        <v>320</v>
      </c>
      <c r="P3974">
        <v>1</v>
      </c>
    </row>
    <row r="3975" spans="14:16" x14ac:dyDescent="0.3">
      <c r="N3975" t="s">
        <v>35</v>
      </c>
      <c r="O3975">
        <v>250</v>
      </c>
      <c r="P3975">
        <v>1</v>
      </c>
    </row>
    <row r="3976" spans="14:16" x14ac:dyDescent="0.3">
      <c r="N3976" t="s">
        <v>35</v>
      </c>
      <c r="O3976">
        <v>250</v>
      </c>
      <c r="P3976">
        <v>1</v>
      </c>
    </row>
    <row r="3977" spans="14:16" x14ac:dyDescent="0.3">
      <c r="N3977" t="s">
        <v>35</v>
      </c>
      <c r="O3977">
        <v>250</v>
      </c>
      <c r="P3977">
        <v>1</v>
      </c>
    </row>
    <row r="3978" spans="14:16" x14ac:dyDescent="0.3">
      <c r="N3978" t="s">
        <v>35</v>
      </c>
      <c r="O3978">
        <v>250</v>
      </c>
      <c r="P3978">
        <v>1</v>
      </c>
    </row>
    <row r="3979" spans="14:16" x14ac:dyDescent="0.3">
      <c r="N3979" t="s">
        <v>35</v>
      </c>
      <c r="O3979">
        <v>250</v>
      </c>
      <c r="P3979">
        <v>1</v>
      </c>
    </row>
    <row r="3980" spans="14:16" x14ac:dyDescent="0.3">
      <c r="N3980" t="s">
        <v>36</v>
      </c>
      <c r="O3980">
        <v>64</v>
      </c>
      <c r="P3980">
        <v>1</v>
      </c>
    </row>
    <row r="3981" spans="14:16" x14ac:dyDescent="0.3">
      <c r="N3981" t="s">
        <v>36</v>
      </c>
      <c r="O3981">
        <v>305</v>
      </c>
      <c r="P3981">
        <v>1</v>
      </c>
    </row>
    <row r="3982" spans="14:16" x14ac:dyDescent="0.3">
      <c r="N3982" t="s">
        <v>36</v>
      </c>
      <c r="O3982">
        <v>110</v>
      </c>
      <c r="P3982">
        <v>1</v>
      </c>
    </row>
    <row r="3983" spans="14:16" x14ac:dyDescent="0.3">
      <c r="N3983" t="s">
        <v>36</v>
      </c>
      <c r="O3983">
        <v>110</v>
      </c>
      <c r="P3983">
        <v>1</v>
      </c>
    </row>
    <row r="3984" spans="14:16" x14ac:dyDescent="0.3">
      <c r="N3984" t="s">
        <v>36</v>
      </c>
      <c r="O3984">
        <v>110</v>
      </c>
      <c r="P3984">
        <v>1</v>
      </c>
    </row>
    <row r="3985" spans="14:16" x14ac:dyDescent="0.3">
      <c r="N3985" t="s">
        <v>36</v>
      </c>
      <c r="O3985">
        <v>110</v>
      </c>
      <c r="P3985">
        <v>1</v>
      </c>
    </row>
    <row r="3986" spans="14:16" x14ac:dyDescent="0.3">
      <c r="N3986" t="s">
        <v>38</v>
      </c>
      <c r="O3986">
        <v>128</v>
      </c>
      <c r="P3986">
        <v>1</v>
      </c>
    </row>
    <row r="3987" spans="14:16" x14ac:dyDescent="0.3">
      <c r="N3987" t="s">
        <v>38</v>
      </c>
      <c r="O3987">
        <v>58</v>
      </c>
      <c r="P3987">
        <v>1</v>
      </c>
    </row>
    <row r="3988" spans="14:16" x14ac:dyDescent="0.3">
      <c r="N3988" t="s">
        <v>38</v>
      </c>
      <c r="O3988">
        <v>135</v>
      </c>
      <c r="P3988">
        <v>1</v>
      </c>
    </row>
    <row r="3989" spans="14:16" x14ac:dyDescent="0.3">
      <c r="N3989" t="s">
        <v>38</v>
      </c>
      <c r="O3989">
        <v>134</v>
      </c>
      <c r="P3989">
        <v>1</v>
      </c>
    </row>
    <row r="3990" spans="14:16" x14ac:dyDescent="0.3">
      <c r="N3990" t="s">
        <v>38</v>
      </c>
      <c r="O3990">
        <v>64</v>
      </c>
      <c r="P3990">
        <v>1</v>
      </c>
    </row>
    <row r="3991" spans="14:16" x14ac:dyDescent="0.3">
      <c r="N3991" t="s">
        <v>38</v>
      </c>
      <c r="O3991">
        <v>110</v>
      </c>
      <c r="P3991">
        <v>1</v>
      </c>
    </row>
    <row r="3992" spans="14:16" x14ac:dyDescent="0.3">
      <c r="N3992" t="s">
        <v>39</v>
      </c>
      <c r="O3992">
        <v>163</v>
      </c>
      <c r="P3992">
        <v>1</v>
      </c>
    </row>
    <row r="3993" spans="14:16" x14ac:dyDescent="0.3">
      <c r="N3993" t="s">
        <v>39</v>
      </c>
      <c r="O3993">
        <v>100</v>
      </c>
      <c r="P3993">
        <v>1</v>
      </c>
    </row>
    <row r="3994" spans="14:16" x14ac:dyDescent="0.3">
      <c r="N3994" t="s">
        <v>39</v>
      </c>
      <c r="O3994">
        <v>50</v>
      </c>
      <c r="P3994">
        <v>1</v>
      </c>
    </row>
    <row r="3995" spans="14:16" x14ac:dyDescent="0.3">
      <c r="N3995" t="s">
        <v>39</v>
      </c>
      <c r="O3995">
        <v>315</v>
      </c>
      <c r="P3995">
        <v>1</v>
      </c>
    </row>
    <row r="3996" spans="14:16" x14ac:dyDescent="0.3">
      <c r="N3996" t="s">
        <v>39</v>
      </c>
      <c r="O3996">
        <v>60</v>
      </c>
      <c r="P3996">
        <v>1</v>
      </c>
    </row>
    <row r="3997" spans="14:16" x14ac:dyDescent="0.3">
      <c r="N3997" t="s">
        <v>39</v>
      </c>
      <c r="O3997">
        <v>60</v>
      </c>
      <c r="P3997">
        <v>1</v>
      </c>
    </row>
    <row r="3998" spans="14:16" x14ac:dyDescent="0.3">
      <c r="N3998" t="s">
        <v>39</v>
      </c>
      <c r="O3998">
        <v>125</v>
      </c>
      <c r="P3998">
        <v>1</v>
      </c>
    </row>
    <row r="3999" spans="14:16" x14ac:dyDescent="0.3">
      <c r="N3999" t="s">
        <v>39</v>
      </c>
      <c r="O3999">
        <v>125</v>
      </c>
      <c r="P3999">
        <v>1</v>
      </c>
    </row>
    <row r="4000" spans="14:16" x14ac:dyDescent="0.3">
      <c r="N4000" t="s">
        <v>39</v>
      </c>
      <c r="O4000">
        <v>125</v>
      </c>
      <c r="P4000">
        <v>1</v>
      </c>
    </row>
    <row r="4001" spans="14:16" x14ac:dyDescent="0.3">
      <c r="N4001" t="s">
        <v>40</v>
      </c>
      <c r="O4001">
        <v>643</v>
      </c>
      <c r="P4001">
        <v>1</v>
      </c>
    </row>
    <row r="4002" spans="14:16" x14ac:dyDescent="0.3">
      <c r="N4002" t="s">
        <v>40</v>
      </c>
      <c r="O4002">
        <v>315</v>
      </c>
      <c r="P4002">
        <v>1</v>
      </c>
    </row>
    <row r="4003" spans="14:16" x14ac:dyDescent="0.3">
      <c r="N4003" t="s">
        <v>41</v>
      </c>
      <c r="O4003">
        <v>100</v>
      </c>
      <c r="P4003">
        <v>1</v>
      </c>
    </row>
    <row r="4004" spans="14:16" x14ac:dyDescent="0.3">
      <c r="N4004" t="s">
        <v>41</v>
      </c>
      <c r="O4004">
        <v>100</v>
      </c>
      <c r="P4004">
        <v>1</v>
      </c>
    </row>
    <row r="4005" spans="14:16" x14ac:dyDescent="0.3">
      <c r="N4005" t="s">
        <v>41</v>
      </c>
      <c r="O4005">
        <v>100</v>
      </c>
      <c r="P4005">
        <v>1</v>
      </c>
    </row>
    <row r="4006" spans="14:16" x14ac:dyDescent="0.3">
      <c r="N4006" t="s">
        <v>42</v>
      </c>
      <c r="O4006">
        <v>80</v>
      </c>
      <c r="P4006">
        <v>1</v>
      </c>
    </row>
    <row r="4007" spans="14:16" x14ac:dyDescent="0.3">
      <c r="N4007" t="s">
        <v>42</v>
      </c>
      <c r="O4007">
        <v>80</v>
      </c>
      <c r="P4007">
        <v>1</v>
      </c>
    </row>
    <row r="4008" spans="14:16" x14ac:dyDescent="0.3">
      <c r="N4008" t="s">
        <v>42</v>
      </c>
      <c r="O4008">
        <v>140</v>
      </c>
      <c r="P4008">
        <v>1</v>
      </c>
    </row>
    <row r="4009" spans="14:16" x14ac:dyDescent="0.3">
      <c r="N4009" t="s">
        <v>42</v>
      </c>
      <c r="O4009">
        <v>140</v>
      </c>
      <c r="P4009">
        <v>1</v>
      </c>
    </row>
    <row r="4010" spans="14:16" x14ac:dyDescent="0.3">
      <c r="N4010" t="s">
        <v>42</v>
      </c>
      <c r="O4010">
        <v>325</v>
      </c>
      <c r="P4010">
        <v>1</v>
      </c>
    </row>
    <row r="4011" spans="14:16" x14ac:dyDescent="0.3">
      <c r="N4011" t="s">
        <v>42</v>
      </c>
      <c r="O4011">
        <v>325</v>
      </c>
      <c r="P4011">
        <v>1</v>
      </c>
    </row>
    <row r="4012" spans="14:16" x14ac:dyDescent="0.3">
      <c r="N4012" t="s">
        <v>42</v>
      </c>
      <c r="O4012">
        <v>325</v>
      </c>
      <c r="P4012">
        <v>1</v>
      </c>
    </row>
    <row r="4013" spans="14:16" x14ac:dyDescent="0.3">
      <c r="N4013" t="s">
        <v>42</v>
      </c>
      <c r="O4013">
        <v>325</v>
      </c>
      <c r="P4013">
        <v>1</v>
      </c>
    </row>
    <row r="4014" spans="14:16" x14ac:dyDescent="0.3">
      <c r="N4014" t="s">
        <v>42</v>
      </c>
      <c r="O4014">
        <v>122</v>
      </c>
      <c r="P4014">
        <v>1</v>
      </c>
    </row>
    <row r="4015" spans="14:16" x14ac:dyDescent="0.3">
      <c r="N4015" t="s">
        <v>42</v>
      </c>
      <c r="O4015">
        <v>122</v>
      </c>
      <c r="P4015">
        <v>1</v>
      </c>
    </row>
    <row r="4016" spans="14:16" x14ac:dyDescent="0.3">
      <c r="N4016" t="s">
        <v>43</v>
      </c>
      <c r="O4016">
        <v>85</v>
      </c>
      <c r="P4016">
        <v>1</v>
      </c>
    </row>
    <row r="4017" spans="14:16" x14ac:dyDescent="0.3">
      <c r="N4017" t="s">
        <v>43</v>
      </c>
      <c r="O4017">
        <v>85</v>
      </c>
      <c r="P4017">
        <v>1</v>
      </c>
    </row>
    <row r="4018" spans="14:16" x14ac:dyDescent="0.3">
      <c r="N4018" t="s">
        <v>43</v>
      </c>
      <c r="O4018">
        <v>64</v>
      </c>
      <c r="P4018">
        <v>1</v>
      </c>
    </row>
    <row r="4019" spans="14:16" x14ac:dyDescent="0.3">
      <c r="N4019" t="s">
        <v>44</v>
      </c>
      <c r="O4019">
        <v>55</v>
      </c>
      <c r="P4019">
        <v>1</v>
      </c>
    </row>
    <row r="4020" spans="14:16" x14ac:dyDescent="0.3">
      <c r="N4020" t="s">
        <v>44</v>
      </c>
      <c r="O4020">
        <v>90</v>
      </c>
      <c r="P4020">
        <v>1</v>
      </c>
    </row>
    <row r="4021" spans="14:16" x14ac:dyDescent="0.3">
      <c r="N4021" t="s">
        <v>44</v>
      </c>
      <c r="O4021">
        <v>64</v>
      </c>
      <c r="P4021">
        <v>1</v>
      </c>
    </row>
    <row r="4022" spans="14:16" x14ac:dyDescent="0.3">
      <c r="N4022" t="s">
        <v>44</v>
      </c>
      <c r="O4022">
        <v>226</v>
      </c>
      <c r="P4022">
        <v>1</v>
      </c>
    </row>
    <row r="4023" spans="14:16" x14ac:dyDescent="0.3">
      <c r="N4023" t="s">
        <v>45</v>
      </c>
      <c r="O4023">
        <v>165</v>
      </c>
      <c r="P4023">
        <v>1</v>
      </c>
    </row>
    <row r="4024" spans="14:16" x14ac:dyDescent="0.3">
      <c r="N4024" t="s">
        <v>45</v>
      </c>
      <c r="O4024">
        <v>325</v>
      </c>
      <c r="P4024">
        <v>1</v>
      </c>
    </row>
    <row r="4025" spans="14:16" x14ac:dyDescent="0.3">
      <c r="N4025" t="s">
        <v>45</v>
      </c>
      <c r="O4025">
        <v>315</v>
      </c>
      <c r="P4025">
        <v>1</v>
      </c>
    </row>
    <row r="4026" spans="14:16" x14ac:dyDescent="0.3">
      <c r="N4026" t="s">
        <v>46</v>
      </c>
      <c r="O4026">
        <v>140</v>
      </c>
      <c r="P4026">
        <v>1</v>
      </c>
    </row>
    <row r="4027" spans="14:16" x14ac:dyDescent="0.3">
      <c r="N4027" t="s">
        <v>46</v>
      </c>
      <c r="O4027">
        <v>140</v>
      </c>
      <c r="P4027">
        <v>1</v>
      </c>
    </row>
    <row r="4028" spans="14:16" x14ac:dyDescent="0.3">
      <c r="N4028" t="s">
        <v>46</v>
      </c>
      <c r="O4028">
        <v>140</v>
      </c>
      <c r="P4028">
        <v>1</v>
      </c>
    </row>
    <row r="4029" spans="14:16" x14ac:dyDescent="0.3">
      <c r="N4029" t="s">
        <v>46</v>
      </c>
      <c r="O4029">
        <v>140</v>
      </c>
      <c r="P4029">
        <v>1</v>
      </c>
    </row>
    <row r="4030" spans="14:16" x14ac:dyDescent="0.3">
      <c r="N4030" t="s">
        <v>46</v>
      </c>
      <c r="O4030">
        <v>140</v>
      </c>
      <c r="P4030">
        <v>1</v>
      </c>
    </row>
    <row r="4031" spans="14:16" x14ac:dyDescent="0.3">
      <c r="N4031" t="s">
        <v>46</v>
      </c>
      <c r="O4031">
        <v>140</v>
      </c>
      <c r="P4031">
        <v>1</v>
      </c>
    </row>
    <row r="4032" spans="14:16" x14ac:dyDescent="0.3">
      <c r="N4032" t="s">
        <v>46</v>
      </c>
      <c r="O4032">
        <v>117</v>
      </c>
      <c r="P4032">
        <v>1</v>
      </c>
    </row>
    <row r="4033" spans="14:16" x14ac:dyDescent="0.3">
      <c r="N4033" t="s">
        <v>46</v>
      </c>
      <c r="O4033">
        <v>117</v>
      </c>
      <c r="P4033">
        <v>1</v>
      </c>
    </row>
    <row r="4034" spans="14:16" x14ac:dyDescent="0.3">
      <c r="N4034" t="s">
        <v>46</v>
      </c>
      <c r="O4034">
        <v>117</v>
      </c>
      <c r="P4034">
        <v>1</v>
      </c>
    </row>
    <row r="4035" spans="14:16" x14ac:dyDescent="0.3">
      <c r="N4035" t="s">
        <v>46</v>
      </c>
      <c r="O4035">
        <v>117</v>
      </c>
      <c r="P4035">
        <v>1</v>
      </c>
    </row>
    <row r="4036" spans="14:16" x14ac:dyDescent="0.3">
      <c r="N4036" t="s">
        <v>46</v>
      </c>
      <c r="O4036">
        <v>117</v>
      </c>
      <c r="P4036">
        <v>1</v>
      </c>
    </row>
    <row r="4037" spans="14:16" x14ac:dyDescent="0.3">
      <c r="N4037" t="s">
        <v>46</v>
      </c>
      <c r="O4037">
        <v>165</v>
      </c>
      <c r="P4037">
        <v>1</v>
      </c>
    </row>
    <row r="4038" spans="14:16" x14ac:dyDescent="0.3">
      <c r="N4038" t="s">
        <v>46</v>
      </c>
      <c r="O4038">
        <v>165</v>
      </c>
      <c r="P4038">
        <v>1</v>
      </c>
    </row>
    <row r="4039" spans="14:16" x14ac:dyDescent="0.3">
      <c r="N4039" t="s">
        <v>46</v>
      </c>
      <c r="O4039">
        <v>165</v>
      </c>
      <c r="P4039">
        <v>1</v>
      </c>
    </row>
    <row r="4040" spans="14:16" x14ac:dyDescent="0.3">
      <c r="N4040" t="s">
        <v>46</v>
      </c>
      <c r="O4040">
        <v>165</v>
      </c>
      <c r="P4040">
        <v>1</v>
      </c>
    </row>
    <row r="4041" spans="14:16" x14ac:dyDescent="0.3">
      <c r="N4041" t="s">
        <v>46</v>
      </c>
      <c r="O4041">
        <v>165</v>
      </c>
      <c r="P4041">
        <v>1</v>
      </c>
    </row>
    <row r="4042" spans="14:16" x14ac:dyDescent="0.3">
      <c r="N4042" t="s">
        <v>46</v>
      </c>
      <c r="O4042">
        <v>165</v>
      </c>
      <c r="P4042">
        <v>1</v>
      </c>
    </row>
    <row r="4043" spans="14:16" x14ac:dyDescent="0.3">
      <c r="N4043" t="s">
        <v>46</v>
      </c>
      <c r="O4043">
        <v>263</v>
      </c>
      <c r="P4043">
        <v>1</v>
      </c>
    </row>
    <row r="4044" spans="14:16" x14ac:dyDescent="0.3">
      <c r="N4044" t="s">
        <v>46</v>
      </c>
      <c r="O4044">
        <v>263</v>
      </c>
      <c r="P4044">
        <v>1</v>
      </c>
    </row>
    <row r="4045" spans="14:16" x14ac:dyDescent="0.3">
      <c r="N4045" t="s">
        <v>46</v>
      </c>
      <c r="O4045">
        <v>263</v>
      </c>
      <c r="P4045">
        <v>1</v>
      </c>
    </row>
    <row r="4046" spans="14:16" x14ac:dyDescent="0.3">
      <c r="N4046" t="s">
        <v>46</v>
      </c>
      <c r="O4046">
        <v>325</v>
      </c>
      <c r="P4046">
        <v>1</v>
      </c>
    </row>
    <row r="4047" spans="14:16" x14ac:dyDescent="0.3">
      <c r="N4047" t="s">
        <v>46</v>
      </c>
      <c r="O4047">
        <v>140</v>
      </c>
      <c r="P4047">
        <v>1</v>
      </c>
    </row>
    <row r="4048" spans="14:16" x14ac:dyDescent="0.3">
      <c r="N4048" t="s">
        <v>47</v>
      </c>
      <c r="O4048">
        <v>123.4</v>
      </c>
      <c r="P4048">
        <v>1</v>
      </c>
    </row>
    <row r="4049" spans="14:16" x14ac:dyDescent="0.3">
      <c r="N4049" t="s">
        <v>47</v>
      </c>
      <c r="O4049">
        <v>123.4</v>
      </c>
      <c r="P4049">
        <v>1</v>
      </c>
    </row>
    <row r="4050" spans="14:16" x14ac:dyDescent="0.3">
      <c r="N4050" t="s">
        <v>47</v>
      </c>
      <c r="O4050">
        <v>123.4</v>
      </c>
      <c r="P4050">
        <v>1</v>
      </c>
    </row>
    <row r="4051" spans="14:16" x14ac:dyDescent="0.3">
      <c r="N4051" t="s">
        <v>47</v>
      </c>
      <c r="O4051">
        <v>123.4</v>
      </c>
      <c r="P4051">
        <v>1</v>
      </c>
    </row>
    <row r="4052" spans="14:16" x14ac:dyDescent="0.3">
      <c r="N4052" t="s">
        <v>47</v>
      </c>
      <c r="O4052">
        <v>123.4</v>
      </c>
      <c r="P4052">
        <v>1</v>
      </c>
    </row>
    <row r="4053" spans="14:16" x14ac:dyDescent="0.3">
      <c r="N4053" t="s">
        <v>47</v>
      </c>
      <c r="O4053">
        <v>123.4</v>
      </c>
      <c r="P4053">
        <v>1</v>
      </c>
    </row>
    <row r="4054" spans="14:16" x14ac:dyDescent="0.3">
      <c r="N4054" t="s">
        <v>47</v>
      </c>
      <c r="O4054">
        <v>159</v>
      </c>
      <c r="P4054">
        <v>1</v>
      </c>
    </row>
    <row r="4055" spans="14:16" x14ac:dyDescent="0.3">
      <c r="N4055" t="s">
        <v>47</v>
      </c>
      <c r="O4055">
        <v>159</v>
      </c>
      <c r="P4055">
        <v>1</v>
      </c>
    </row>
    <row r="4056" spans="14:16" x14ac:dyDescent="0.3">
      <c r="N4056" t="s">
        <v>47</v>
      </c>
      <c r="O4056">
        <v>159</v>
      </c>
      <c r="P4056">
        <v>1</v>
      </c>
    </row>
    <row r="4057" spans="14:16" x14ac:dyDescent="0.3">
      <c r="N4057" t="s">
        <v>47</v>
      </c>
      <c r="O4057">
        <v>159</v>
      </c>
      <c r="P4057">
        <v>1</v>
      </c>
    </row>
    <row r="4058" spans="14:16" x14ac:dyDescent="0.3">
      <c r="N4058" t="s">
        <v>47</v>
      </c>
      <c r="O4058">
        <v>159</v>
      </c>
      <c r="P4058">
        <v>1</v>
      </c>
    </row>
    <row r="4059" spans="14:16" x14ac:dyDescent="0.3">
      <c r="N4059" t="s">
        <v>47</v>
      </c>
      <c r="O4059">
        <v>162</v>
      </c>
      <c r="P4059">
        <v>1</v>
      </c>
    </row>
    <row r="4060" spans="14:16" x14ac:dyDescent="0.3">
      <c r="N4060" t="s">
        <v>47</v>
      </c>
      <c r="O4060">
        <v>162</v>
      </c>
      <c r="P4060">
        <v>1</v>
      </c>
    </row>
    <row r="4061" spans="14:16" x14ac:dyDescent="0.3">
      <c r="N4061" t="s">
        <v>47</v>
      </c>
      <c r="O4061">
        <v>340</v>
      </c>
      <c r="P4061">
        <v>1</v>
      </c>
    </row>
    <row r="4062" spans="14:16" x14ac:dyDescent="0.3">
      <c r="N4062" t="s">
        <v>47</v>
      </c>
      <c r="O4062">
        <v>125</v>
      </c>
      <c r="P4062">
        <v>1</v>
      </c>
    </row>
    <row r="4063" spans="14:16" x14ac:dyDescent="0.3">
      <c r="N4063" t="s">
        <v>48</v>
      </c>
      <c r="O4063">
        <v>159</v>
      </c>
      <c r="P4063">
        <v>1</v>
      </c>
    </row>
    <row r="4064" spans="14:16" x14ac:dyDescent="0.3">
      <c r="N4064" t="s">
        <v>49</v>
      </c>
      <c r="O4064">
        <v>100</v>
      </c>
      <c r="P4064">
        <v>1</v>
      </c>
    </row>
    <row r="4065" spans="14:16" x14ac:dyDescent="0.3">
      <c r="N4065" t="s">
        <v>49</v>
      </c>
      <c r="O4065">
        <v>60</v>
      </c>
      <c r="P4065">
        <v>1</v>
      </c>
    </row>
    <row r="4066" spans="14:16" x14ac:dyDescent="0.3">
      <c r="N4066" t="s">
        <v>49</v>
      </c>
      <c r="O4066">
        <v>60</v>
      </c>
      <c r="P4066">
        <v>1</v>
      </c>
    </row>
    <row r="4067" spans="14:16" x14ac:dyDescent="0.3">
      <c r="N4067" t="s">
        <v>49</v>
      </c>
      <c r="O4067">
        <v>162</v>
      </c>
      <c r="P4067">
        <v>1</v>
      </c>
    </row>
    <row r="4068" spans="14:16" x14ac:dyDescent="0.3">
      <c r="N4068" t="s">
        <v>49</v>
      </c>
      <c r="O4068">
        <v>162</v>
      </c>
      <c r="P4068">
        <v>1</v>
      </c>
    </row>
    <row r="4069" spans="14:16" x14ac:dyDescent="0.3">
      <c r="N4069" t="s">
        <v>49</v>
      </c>
      <c r="O4069">
        <v>159</v>
      </c>
      <c r="P4069">
        <v>1</v>
      </c>
    </row>
    <row r="4070" spans="14:16" x14ac:dyDescent="0.3">
      <c r="N4070" t="s">
        <v>49</v>
      </c>
      <c r="O4070">
        <v>735</v>
      </c>
      <c r="P4070">
        <v>1</v>
      </c>
    </row>
    <row r="4071" spans="14:16" x14ac:dyDescent="0.3">
      <c r="N4071" t="s">
        <v>49</v>
      </c>
      <c r="O4071">
        <v>735</v>
      </c>
      <c r="P4071">
        <v>1</v>
      </c>
    </row>
    <row r="4072" spans="14:16" x14ac:dyDescent="0.3">
      <c r="N4072" t="s">
        <v>49</v>
      </c>
      <c r="O4072">
        <v>110</v>
      </c>
      <c r="P4072">
        <v>1</v>
      </c>
    </row>
    <row r="4073" spans="14:16" x14ac:dyDescent="0.3">
      <c r="N4073" t="s">
        <v>50</v>
      </c>
      <c r="O4073">
        <v>100</v>
      </c>
      <c r="P4073">
        <v>1</v>
      </c>
    </row>
    <row r="4074" spans="14:16" x14ac:dyDescent="0.3">
      <c r="N4074" t="s">
        <v>50</v>
      </c>
      <c r="O4074">
        <v>100</v>
      </c>
      <c r="P4074">
        <v>1</v>
      </c>
    </row>
    <row r="4075" spans="14:16" x14ac:dyDescent="0.3">
      <c r="N4075" t="s">
        <v>50</v>
      </c>
      <c r="O4075">
        <v>103</v>
      </c>
      <c r="P4075">
        <v>1</v>
      </c>
    </row>
    <row r="4076" spans="14:16" x14ac:dyDescent="0.3">
      <c r="N4076" t="s">
        <v>50</v>
      </c>
      <c r="O4076">
        <v>166</v>
      </c>
      <c r="P4076">
        <v>1</v>
      </c>
    </row>
    <row r="4077" spans="14:16" x14ac:dyDescent="0.3">
      <c r="N4077" t="s">
        <v>50</v>
      </c>
      <c r="O4077">
        <v>170</v>
      </c>
      <c r="P4077">
        <v>1</v>
      </c>
    </row>
    <row r="4078" spans="14:16" x14ac:dyDescent="0.3">
      <c r="N4078" t="s">
        <v>50</v>
      </c>
      <c r="O4078">
        <v>159</v>
      </c>
      <c r="P4078">
        <v>1</v>
      </c>
    </row>
    <row r="4079" spans="14:16" x14ac:dyDescent="0.3">
      <c r="N4079" t="s">
        <v>50</v>
      </c>
      <c r="O4079">
        <v>157</v>
      </c>
      <c r="P4079">
        <v>1</v>
      </c>
    </row>
    <row r="4080" spans="14:16" x14ac:dyDescent="0.3">
      <c r="N4080" t="s">
        <v>50</v>
      </c>
      <c r="O4080">
        <v>157</v>
      </c>
      <c r="P4080">
        <v>1</v>
      </c>
    </row>
    <row r="4081" spans="14:16" x14ac:dyDescent="0.3">
      <c r="N4081" t="s">
        <v>50</v>
      </c>
      <c r="O4081">
        <v>157</v>
      </c>
      <c r="P4081">
        <v>1</v>
      </c>
    </row>
    <row r="4082" spans="14:16" x14ac:dyDescent="0.3">
      <c r="N4082" t="s">
        <v>50</v>
      </c>
      <c r="O4082">
        <v>157</v>
      </c>
      <c r="P4082">
        <v>1</v>
      </c>
    </row>
    <row r="4083" spans="14:16" x14ac:dyDescent="0.3">
      <c r="N4083" t="s">
        <v>50</v>
      </c>
      <c r="O4083">
        <v>125</v>
      </c>
      <c r="P4083">
        <v>1</v>
      </c>
    </row>
    <row r="4084" spans="14:16" x14ac:dyDescent="0.3">
      <c r="N4084" t="s">
        <v>50</v>
      </c>
      <c r="O4084">
        <v>330</v>
      </c>
      <c r="P4084">
        <v>1</v>
      </c>
    </row>
    <row r="4085" spans="14:16" x14ac:dyDescent="0.3">
      <c r="N4085" t="s">
        <v>51</v>
      </c>
      <c r="O4085">
        <v>60</v>
      </c>
      <c r="P4085">
        <v>1</v>
      </c>
    </row>
    <row r="4086" spans="14:16" x14ac:dyDescent="0.3">
      <c r="N4086" t="s">
        <v>51</v>
      </c>
      <c r="O4086">
        <v>80</v>
      </c>
      <c r="P4086">
        <v>1</v>
      </c>
    </row>
    <row r="4087" spans="14:16" x14ac:dyDescent="0.3">
      <c r="N4087" t="s">
        <v>51</v>
      </c>
      <c r="O4087">
        <v>162</v>
      </c>
      <c r="P4087">
        <v>1</v>
      </c>
    </row>
    <row r="4088" spans="14:16" x14ac:dyDescent="0.3">
      <c r="N4088" t="s">
        <v>51</v>
      </c>
      <c r="O4088">
        <v>162</v>
      </c>
      <c r="P4088">
        <v>1</v>
      </c>
    </row>
    <row r="4089" spans="14:16" x14ac:dyDescent="0.3">
      <c r="N4089" t="s">
        <v>51</v>
      </c>
      <c r="O4089">
        <v>162</v>
      </c>
      <c r="P4089">
        <v>1</v>
      </c>
    </row>
    <row r="4090" spans="14:16" x14ac:dyDescent="0.3">
      <c r="N4090" t="s">
        <v>51</v>
      </c>
      <c r="O4090">
        <v>162</v>
      </c>
      <c r="P4090">
        <v>1</v>
      </c>
    </row>
    <row r="4091" spans="14:16" x14ac:dyDescent="0.3">
      <c r="N4091" t="s">
        <v>51</v>
      </c>
      <c r="O4091">
        <v>162</v>
      </c>
      <c r="P4091">
        <v>1</v>
      </c>
    </row>
    <row r="4092" spans="14:16" x14ac:dyDescent="0.3">
      <c r="N4092" t="s">
        <v>51</v>
      </c>
      <c r="O4092">
        <v>162</v>
      </c>
      <c r="P4092">
        <v>1</v>
      </c>
    </row>
    <row r="4093" spans="14:16" x14ac:dyDescent="0.3">
      <c r="N4093" t="s">
        <v>51</v>
      </c>
      <c r="O4093">
        <v>162</v>
      </c>
      <c r="P4093">
        <v>1</v>
      </c>
    </row>
    <row r="4094" spans="14:16" x14ac:dyDescent="0.3">
      <c r="N4094" t="s">
        <v>51</v>
      </c>
      <c r="O4094">
        <v>162</v>
      </c>
      <c r="P4094">
        <v>1</v>
      </c>
    </row>
    <row r="4095" spans="14:16" x14ac:dyDescent="0.3">
      <c r="N4095" t="s">
        <v>51</v>
      </c>
      <c r="O4095">
        <v>162</v>
      </c>
      <c r="P4095">
        <v>1</v>
      </c>
    </row>
    <row r="4096" spans="14:16" x14ac:dyDescent="0.3">
      <c r="N4096" t="s">
        <v>51</v>
      </c>
      <c r="O4096">
        <v>162</v>
      </c>
      <c r="P4096">
        <v>1</v>
      </c>
    </row>
    <row r="4097" spans="14:16" x14ac:dyDescent="0.3">
      <c r="N4097" t="s">
        <v>51</v>
      </c>
      <c r="O4097">
        <v>162</v>
      </c>
      <c r="P4097">
        <v>1</v>
      </c>
    </row>
    <row r="4098" spans="14:16" x14ac:dyDescent="0.3">
      <c r="N4098" t="s">
        <v>51</v>
      </c>
      <c r="O4098">
        <v>162</v>
      </c>
      <c r="P4098">
        <v>1</v>
      </c>
    </row>
    <row r="4099" spans="14:16" x14ac:dyDescent="0.3">
      <c r="N4099" t="s">
        <v>51</v>
      </c>
      <c r="O4099">
        <v>162</v>
      </c>
      <c r="P4099">
        <v>1</v>
      </c>
    </row>
    <row r="4100" spans="14:16" x14ac:dyDescent="0.3">
      <c r="N4100" t="s">
        <v>51</v>
      </c>
      <c r="O4100">
        <v>162</v>
      </c>
      <c r="P4100">
        <v>1</v>
      </c>
    </row>
    <row r="4101" spans="14:16" x14ac:dyDescent="0.3">
      <c r="N4101" t="s">
        <v>51</v>
      </c>
      <c r="O4101">
        <v>162</v>
      </c>
      <c r="P4101">
        <v>1</v>
      </c>
    </row>
    <row r="4102" spans="14:16" x14ac:dyDescent="0.3">
      <c r="N4102" t="s">
        <v>51</v>
      </c>
      <c r="O4102">
        <v>162</v>
      </c>
      <c r="P4102">
        <v>1</v>
      </c>
    </row>
    <row r="4103" spans="14:16" x14ac:dyDescent="0.3">
      <c r="N4103" t="s">
        <v>51</v>
      </c>
      <c r="O4103">
        <v>162</v>
      </c>
      <c r="P4103">
        <v>1</v>
      </c>
    </row>
    <row r="4104" spans="14:16" x14ac:dyDescent="0.3">
      <c r="N4104" t="s">
        <v>51</v>
      </c>
      <c r="O4104">
        <v>162</v>
      </c>
      <c r="P4104">
        <v>1</v>
      </c>
    </row>
    <row r="4105" spans="14:16" x14ac:dyDescent="0.3">
      <c r="N4105" t="s">
        <v>51</v>
      </c>
      <c r="O4105">
        <v>162</v>
      </c>
      <c r="P4105">
        <v>1</v>
      </c>
    </row>
    <row r="4106" spans="14:16" x14ac:dyDescent="0.3">
      <c r="N4106" t="s">
        <v>51</v>
      </c>
      <c r="O4106">
        <v>162</v>
      </c>
      <c r="P4106">
        <v>1</v>
      </c>
    </row>
    <row r="4107" spans="14:16" x14ac:dyDescent="0.3">
      <c r="N4107" t="s">
        <v>51</v>
      </c>
      <c r="O4107">
        <v>162</v>
      </c>
      <c r="P4107">
        <v>1</v>
      </c>
    </row>
    <row r="4108" spans="14:16" x14ac:dyDescent="0.3">
      <c r="N4108" t="s">
        <v>51</v>
      </c>
      <c r="O4108">
        <v>162</v>
      </c>
      <c r="P4108">
        <v>1</v>
      </c>
    </row>
    <row r="4109" spans="14:16" x14ac:dyDescent="0.3">
      <c r="N4109" t="s">
        <v>51</v>
      </c>
      <c r="O4109">
        <v>350</v>
      </c>
      <c r="P4109">
        <v>1</v>
      </c>
    </row>
    <row r="4110" spans="14:16" x14ac:dyDescent="0.3">
      <c r="N4110" t="s">
        <v>52</v>
      </c>
      <c r="O4110">
        <v>60</v>
      </c>
      <c r="P4110">
        <v>1</v>
      </c>
    </row>
    <row r="4111" spans="14:16" x14ac:dyDescent="0.3">
      <c r="N4111" t="s">
        <v>52</v>
      </c>
      <c r="O4111">
        <v>60</v>
      </c>
      <c r="P4111">
        <v>1</v>
      </c>
    </row>
    <row r="4112" spans="14:16" x14ac:dyDescent="0.3">
      <c r="N4112" t="s">
        <v>52</v>
      </c>
      <c r="O4112">
        <v>162</v>
      </c>
      <c r="P4112">
        <v>1</v>
      </c>
    </row>
    <row r="4113" spans="14:16" x14ac:dyDescent="0.3">
      <c r="N4113" t="s">
        <v>52</v>
      </c>
      <c r="O4113">
        <v>125</v>
      </c>
      <c r="P4113">
        <v>1</v>
      </c>
    </row>
    <row r="4114" spans="14:16" x14ac:dyDescent="0.3">
      <c r="N4114" t="s">
        <v>52</v>
      </c>
      <c r="O4114">
        <v>125</v>
      </c>
      <c r="P4114">
        <v>1</v>
      </c>
    </row>
    <row r="4115" spans="14:16" x14ac:dyDescent="0.3">
      <c r="N4115" t="s">
        <v>53</v>
      </c>
      <c r="O4115">
        <v>280</v>
      </c>
      <c r="P4115">
        <v>1</v>
      </c>
    </row>
    <row r="4116" spans="14:16" x14ac:dyDescent="0.3">
      <c r="N4116" t="s">
        <v>53</v>
      </c>
      <c r="O4116">
        <v>228</v>
      </c>
      <c r="P4116">
        <v>1</v>
      </c>
    </row>
    <row r="4117" spans="14:16" x14ac:dyDescent="0.3">
      <c r="N4117" t="s">
        <v>53</v>
      </c>
      <c r="O4117">
        <v>228</v>
      </c>
      <c r="P4117">
        <v>1</v>
      </c>
    </row>
    <row r="4118" spans="14:16" x14ac:dyDescent="0.3">
      <c r="N4118" t="s">
        <v>53</v>
      </c>
      <c r="O4118">
        <v>162</v>
      </c>
      <c r="P4118">
        <v>1</v>
      </c>
    </row>
    <row r="4119" spans="14:16" x14ac:dyDescent="0.3">
      <c r="N4119" t="s">
        <v>53</v>
      </c>
      <c r="O4119">
        <v>162</v>
      </c>
      <c r="P4119">
        <v>1</v>
      </c>
    </row>
    <row r="4120" spans="14:16" x14ac:dyDescent="0.3">
      <c r="N4120" t="s">
        <v>53</v>
      </c>
      <c r="O4120">
        <v>162</v>
      </c>
      <c r="P4120">
        <v>1</v>
      </c>
    </row>
    <row r="4121" spans="14:16" x14ac:dyDescent="0.3">
      <c r="N4121" t="s">
        <v>53</v>
      </c>
      <c r="O4121">
        <v>162</v>
      </c>
      <c r="P4121">
        <v>1</v>
      </c>
    </row>
    <row r="4122" spans="14:16" x14ac:dyDescent="0.3">
      <c r="N4122" t="s">
        <v>53</v>
      </c>
      <c r="O4122">
        <v>162</v>
      </c>
      <c r="P4122">
        <v>1</v>
      </c>
    </row>
    <row r="4123" spans="14:16" x14ac:dyDescent="0.3">
      <c r="N4123" t="s">
        <v>53</v>
      </c>
      <c r="O4123">
        <v>162</v>
      </c>
      <c r="P4123">
        <v>1</v>
      </c>
    </row>
    <row r="4124" spans="14:16" x14ac:dyDescent="0.3">
      <c r="N4124" t="s">
        <v>53</v>
      </c>
      <c r="O4124">
        <v>123.4</v>
      </c>
      <c r="P4124">
        <v>1</v>
      </c>
    </row>
    <row r="4125" spans="14:16" x14ac:dyDescent="0.3">
      <c r="N4125" t="s">
        <v>53</v>
      </c>
      <c r="O4125">
        <v>123.4</v>
      </c>
      <c r="P4125">
        <v>1</v>
      </c>
    </row>
    <row r="4126" spans="14:16" x14ac:dyDescent="0.3">
      <c r="N4126" t="s">
        <v>53</v>
      </c>
      <c r="O4126">
        <v>162</v>
      </c>
      <c r="P4126">
        <v>1</v>
      </c>
    </row>
    <row r="4127" spans="14:16" x14ac:dyDescent="0.3">
      <c r="N4127" t="s">
        <v>53</v>
      </c>
      <c r="O4127">
        <v>162</v>
      </c>
      <c r="P4127">
        <v>1</v>
      </c>
    </row>
    <row r="4128" spans="14:16" x14ac:dyDescent="0.3">
      <c r="N4128" t="s">
        <v>53</v>
      </c>
      <c r="O4128">
        <v>162</v>
      </c>
      <c r="P4128">
        <v>1</v>
      </c>
    </row>
    <row r="4129" spans="14:16" x14ac:dyDescent="0.3">
      <c r="N4129" t="s">
        <v>54</v>
      </c>
      <c r="O4129">
        <v>50</v>
      </c>
      <c r="P4129">
        <v>1</v>
      </c>
    </row>
    <row r="4130" spans="14:16" x14ac:dyDescent="0.3">
      <c r="N4130" t="s">
        <v>54</v>
      </c>
      <c r="O4130">
        <v>50</v>
      </c>
      <c r="P4130">
        <v>1</v>
      </c>
    </row>
    <row r="4131" spans="14:16" x14ac:dyDescent="0.3">
      <c r="N4131" t="s">
        <v>55</v>
      </c>
      <c r="O4131">
        <v>162</v>
      </c>
      <c r="P4131">
        <v>1</v>
      </c>
    </row>
    <row r="4132" spans="14:16" x14ac:dyDescent="0.3">
      <c r="N4132" t="s">
        <v>55</v>
      </c>
      <c r="O4132">
        <v>162</v>
      </c>
      <c r="P4132">
        <v>1</v>
      </c>
    </row>
    <row r="4133" spans="14:16" x14ac:dyDescent="0.3">
      <c r="N4133" t="s">
        <v>55</v>
      </c>
      <c r="O4133">
        <v>162</v>
      </c>
      <c r="P4133">
        <v>1</v>
      </c>
    </row>
    <row r="4134" spans="14:16" x14ac:dyDescent="0.3">
      <c r="N4134" t="s">
        <v>55</v>
      </c>
      <c r="O4134">
        <v>162</v>
      </c>
      <c r="P4134">
        <v>1</v>
      </c>
    </row>
    <row r="4135" spans="14:16" x14ac:dyDescent="0.3">
      <c r="N4135" t="s">
        <v>55</v>
      </c>
      <c r="O4135">
        <v>162</v>
      </c>
      <c r="P4135">
        <v>1</v>
      </c>
    </row>
    <row r="4136" spans="14:16" x14ac:dyDescent="0.3">
      <c r="N4136" t="s">
        <v>55</v>
      </c>
      <c r="O4136">
        <v>162</v>
      </c>
      <c r="P4136">
        <v>1</v>
      </c>
    </row>
    <row r="4137" spans="14:16" x14ac:dyDescent="0.3">
      <c r="N4137" t="s">
        <v>55</v>
      </c>
      <c r="O4137">
        <v>340</v>
      </c>
      <c r="P4137">
        <v>1</v>
      </c>
    </row>
    <row r="4138" spans="14:16" x14ac:dyDescent="0.3">
      <c r="N4138" t="s">
        <v>55</v>
      </c>
      <c r="O4138">
        <v>120</v>
      </c>
      <c r="P4138">
        <v>1</v>
      </c>
    </row>
    <row r="4139" spans="14:16" x14ac:dyDescent="0.3">
      <c r="N4139" t="s">
        <v>55</v>
      </c>
      <c r="O4139">
        <v>120</v>
      </c>
      <c r="P4139">
        <v>1</v>
      </c>
    </row>
    <row r="4140" spans="14:16" x14ac:dyDescent="0.3">
      <c r="N4140" t="s">
        <v>56</v>
      </c>
      <c r="O4140">
        <v>170</v>
      </c>
      <c r="P4140">
        <v>1</v>
      </c>
    </row>
    <row r="4141" spans="14:16" x14ac:dyDescent="0.3">
      <c r="N4141" t="s">
        <v>56</v>
      </c>
      <c r="O4141">
        <v>109</v>
      </c>
      <c r="P4141">
        <v>1</v>
      </c>
    </row>
    <row r="4142" spans="14:16" x14ac:dyDescent="0.3">
      <c r="N4142" t="s">
        <v>56</v>
      </c>
      <c r="O4142">
        <v>330</v>
      </c>
      <c r="P4142">
        <v>1</v>
      </c>
    </row>
    <row r="4143" spans="14:16" x14ac:dyDescent="0.3">
      <c r="N4143" t="s">
        <v>57</v>
      </c>
      <c r="O4143">
        <v>100</v>
      </c>
      <c r="P4143">
        <v>1</v>
      </c>
    </row>
    <row r="4144" spans="14:16" x14ac:dyDescent="0.3">
      <c r="N4144" t="s">
        <v>57</v>
      </c>
      <c r="O4144">
        <v>162</v>
      </c>
      <c r="P4144">
        <v>1</v>
      </c>
    </row>
    <row r="4145" spans="14:16" x14ac:dyDescent="0.3">
      <c r="N4145" t="s">
        <v>57</v>
      </c>
      <c r="O4145">
        <v>162</v>
      </c>
      <c r="P4145">
        <v>1</v>
      </c>
    </row>
    <row r="4146" spans="14:16" x14ac:dyDescent="0.3">
      <c r="N4146" t="s">
        <v>57</v>
      </c>
      <c r="O4146">
        <v>162</v>
      </c>
      <c r="P4146">
        <v>1</v>
      </c>
    </row>
    <row r="4147" spans="14:16" x14ac:dyDescent="0.3">
      <c r="N4147" t="s">
        <v>57</v>
      </c>
      <c r="O4147">
        <v>162</v>
      </c>
      <c r="P4147">
        <v>1</v>
      </c>
    </row>
    <row r="4148" spans="14:16" x14ac:dyDescent="0.3">
      <c r="N4148" t="s">
        <v>58</v>
      </c>
      <c r="O4148">
        <v>162</v>
      </c>
      <c r="P4148">
        <v>1</v>
      </c>
    </row>
    <row r="4149" spans="14:16" x14ac:dyDescent="0.3">
      <c r="N4149" t="s">
        <v>58</v>
      </c>
      <c r="O4149">
        <v>162</v>
      </c>
      <c r="P4149">
        <v>1</v>
      </c>
    </row>
    <row r="4150" spans="14:16" x14ac:dyDescent="0.3">
      <c r="N4150" t="s">
        <v>58</v>
      </c>
      <c r="O4150">
        <v>162</v>
      </c>
      <c r="P4150">
        <v>1</v>
      </c>
    </row>
    <row r="4151" spans="14:16" x14ac:dyDescent="0.3">
      <c r="N4151" t="s">
        <v>58</v>
      </c>
      <c r="O4151">
        <v>162</v>
      </c>
      <c r="P4151">
        <v>1</v>
      </c>
    </row>
    <row r="4152" spans="14:16" x14ac:dyDescent="0.3">
      <c r="N4152" t="s">
        <v>59</v>
      </c>
      <c r="O4152">
        <v>160</v>
      </c>
      <c r="P4152">
        <v>1</v>
      </c>
    </row>
    <row r="4153" spans="14:16" x14ac:dyDescent="0.3">
      <c r="N4153" t="s">
        <v>60</v>
      </c>
      <c r="O4153">
        <v>310</v>
      </c>
      <c r="P4153">
        <v>1</v>
      </c>
    </row>
    <row r="4154" spans="14:16" x14ac:dyDescent="0.3">
      <c r="N4154" t="s">
        <v>60</v>
      </c>
      <c r="O4154">
        <v>70</v>
      </c>
      <c r="P4154">
        <v>1</v>
      </c>
    </row>
    <row r="4155" spans="14:16" x14ac:dyDescent="0.3">
      <c r="N4155" t="s">
        <v>61</v>
      </c>
      <c r="O4155">
        <v>204</v>
      </c>
      <c r="P4155">
        <v>1</v>
      </c>
    </row>
    <row r="4156" spans="14:16" x14ac:dyDescent="0.3">
      <c r="N4156" t="s">
        <v>61</v>
      </c>
      <c r="O4156">
        <v>500</v>
      </c>
      <c r="P4156">
        <v>1</v>
      </c>
    </row>
    <row r="4157" spans="14:16" x14ac:dyDescent="0.3">
      <c r="N4157" t="s">
        <v>61</v>
      </c>
      <c r="O4157">
        <v>310</v>
      </c>
      <c r="P4157">
        <v>1</v>
      </c>
    </row>
    <row r="4158" spans="14:16" x14ac:dyDescent="0.3">
      <c r="N4158" t="s">
        <v>61</v>
      </c>
      <c r="O4158">
        <v>170</v>
      </c>
      <c r="P4158">
        <v>1</v>
      </c>
    </row>
    <row r="4159" spans="14:16" x14ac:dyDescent="0.3">
      <c r="N4159" t="s">
        <v>61</v>
      </c>
      <c r="O4159">
        <v>170</v>
      </c>
      <c r="P4159">
        <v>1</v>
      </c>
    </row>
    <row r="4160" spans="14:16" x14ac:dyDescent="0.3">
      <c r="N4160" t="s">
        <v>62</v>
      </c>
      <c r="O4160">
        <v>51</v>
      </c>
      <c r="P4160">
        <v>1</v>
      </c>
    </row>
    <row r="4161" spans="14:16" x14ac:dyDescent="0.3">
      <c r="N4161" t="s">
        <v>62</v>
      </c>
      <c r="O4161">
        <v>51</v>
      </c>
      <c r="P4161">
        <v>1</v>
      </c>
    </row>
    <row r="4162" spans="14:16" x14ac:dyDescent="0.3">
      <c r="N4162" t="s">
        <v>62</v>
      </c>
      <c r="O4162">
        <v>307</v>
      </c>
      <c r="P4162">
        <v>1</v>
      </c>
    </row>
    <row r="4163" spans="14:16" x14ac:dyDescent="0.3">
      <c r="N4163" t="s">
        <v>62</v>
      </c>
      <c r="O4163">
        <v>307</v>
      </c>
      <c r="P4163">
        <v>1</v>
      </c>
    </row>
    <row r="4164" spans="14:16" x14ac:dyDescent="0.3">
      <c r="N4164" t="s">
        <v>63</v>
      </c>
      <c r="O4164">
        <v>160</v>
      </c>
      <c r="P4164">
        <v>1</v>
      </c>
    </row>
    <row r="4165" spans="14:16" x14ac:dyDescent="0.3">
      <c r="N4165" t="s">
        <v>63</v>
      </c>
      <c r="O4165">
        <v>183</v>
      </c>
      <c r="P4165">
        <v>1</v>
      </c>
    </row>
    <row r="4166" spans="14:16" x14ac:dyDescent="0.3">
      <c r="N4166" t="s">
        <v>63</v>
      </c>
      <c r="O4166">
        <v>183</v>
      </c>
      <c r="P4166">
        <v>1</v>
      </c>
    </row>
    <row r="4167" spans="14:16" x14ac:dyDescent="0.3">
      <c r="N4167" t="s">
        <v>63</v>
      </c>
      <c r="O4167">
        <v>310</v>
      </c>
      <c r="P4167">
        <v>1</v>
      </c>
    </row>
    <row r="4168" spans="14:16" x14ac:dyDescent="0.3">
      <c r="N4168" t="s">
        <v>63</v>
      </c>
      <c r="O4168">
        <v>162</v>
      </c>
      <c r="P4168">
        <v>1</v>
      </c>
    </row>
    <row r="4169" spans="14:16" x14ac:dyDescent="0.3">
      <c r="N4169" t="s">
        <v>63</v>
      </c>
      <c r="O4169">
        <v>162</v>
      </c>
      <c r="P4169">
        <v>1</v>
      </c>
    </row>
    <row r="4170" spans="14:16" x14ac:dyDescent="0.3">
      <c r="N4170" t="s">
        <v>63</v>
      </c>
      <c r="O4170">
        <v>160</v>
      </c>
      <c r="P4170">
        <v>1</v>
      </c>
    </row>
    <row r="4171" spans="14:16" x14ac:dyDescent="0.3">
      <c r="N4171" t="s">
        <v>63</v>
      </c>
      <c r="O4171">
        <v>160</v>
      </c>
      <c r="P4171">
        <v>1</v>
      </c>
    </row>
    <row r="4172" spans="14:16" x14ac:dyDescent="0.3">
      <c r="N4172" t="s">
        <v>63</v>
      </c>
      <c r="O4172">
        <v>320</v>
      </c>
      <c r="P4172">
        <v>1</v>
      </c>
    </row>
    <row r="4173" spans="14:16" x14ac:dyDescent="0.3">
      <c r="N4173" t="s">
        <v>63</v>
      </c>
      <c r="O4173">
        <v>183</v>
      </c>
      <c r="P4173">
        <v>1</v>
      </c>
    </row>
    <row r="4174" spans="14:16" x14ac:dyDescent="0.3">
      <c r="N4174" t="s">
        <v>63</v>
      </c>
      <c r="O4174">
        <v>307</v>
      </c>
      <c r="P4174">
        <v>1</v>
      </c>
    </row>
    <row r="4175" spans="14:16" x14ac:dyDescent="0.3">
      <c r="N4175" t="s">
        <v>63</v>
      </c>
      <c r="O4175">
        <v>183</v>
      </c>
      <c r="P4175">
        <v>1</v>
      </c>
    </row>
    <row r="4176" spans="14:16" x14ac:dyDescent="0.3">
      <c r="N4176" t="s">
        <v>63</v>
      </c>
      <c r="O4176">
        <v>183</v>
      </c>
      <c r="P4176">
        <v>1</v>
      </c>
    </row>
    <row r="4177" spans="14:16" x14ac:dyDescent="0.3">
      <c r="N4177" t="s">
        <v>63</v>
      </c>
      <c r="O4177">
        <v>307</v>
      </c>
      <c r="P4177">
        <v>1</v>
      </c>
    </row>
    <row r="4178" spans="14:16" x14ac:dyDescent="0.3">
      <c r="N4178" t="s">
        <v>63</v>
      </c>
      <c r="O4178">
        <v>307</v>
      </c>
      <c r="P4178">
        <v>1</v>
      </c>
    </row>
    <row r="4179" spans="14:16" x14ac:dyDescent="0.3">
      <c r="N4179" t="s">
        <v>63</v>
      </c>
      <c r="O4179">
        <v>292</v>
      </c>
      <c r="P4179">
        <v>1</v>
      </c>
    </row>
    <row r="4180" spans="14:16" x14ac:dyDescent="0.3">
      <c r="N4180" t="s">
        <v>63</v>
      </c>
      <c r="O4180">
        <v>162</v>
      </c>
      <c r="P4180">
        <v>1</v>
      </c>
    </row>
    <row r="4181" spans="14:16" x14ac:dyDescent="0.3">
      <c r="N4181" t="s">
        <v>64</v>
      </c>
      <c r="O4181">
        <v>250</v>
      </c>
      <c r="P4181">
        <v>1</v>
      </c>
    </row>
    <row r="4182" spans="14:16" x14ac:dyDescent="0.3">
      <c r="N4182" t="s">
        <v>64</v>
      </c>
      <c r="O4182">
        <v>250</v>
      </c>
      <c r="P4182">
        <v>1</v>
      </c>
    </row>
    <row r="4183" spans="14:16" x14ac:dyDescent="0.3">
      <c r="N4183" t="s">
        <v>64</v>
      </c>
      <c r="O4183">
        <v>180</v>
      </c>
      <c r="P4183">
        <v>1</v>
      </c>
    </row>
    <row r="4184" spans="14:16" x14ac:dyDescent="0.3">
      <c r="N4184" t="s">
        <v>64</v>
      </c>
      <c r="O4184">
        <v>160</v>
      </c>
      <c r="P4184">
        <v>1</v>
      </c>
    </row>
    <row r="4185" spans="14:16" x14ac:dyDescent="0.3">
      <c r="N4185" t="s">
        <v>64</v>
      </c>
      <c r="O4185">
        <v>150</v>
      </c>
      <c r="P4185">
        <v>1</v>
      </c>
    </row>
    <row r="4186" spans="14:16" x14ac:dyDescent="0.3">
      <c r="N4186" t="s">
        <v>64</v>
      </c>
      <c r="O4186">
        <v>307</v>
      </c>
      <c r="P4186">
        <v>1</v>
      </c>
    </row>
    <row r="4187" spans="14:16" x14ac:dyDescent="0.3">
      <c r="N4187" t="s">
        <v>64</v>
      </c>
      <c r="O4187">
        <v>141</v>
      </c>
      <c r="P4187">
        <v>1</v>
      </c>
    </row>
    <row r="4188" spans="14:16" x14ac:dyDescent="0.3">
      <c r="N4188" t="s">
        <v>64</v>
      </c>
      <c r="O4188">
        <v>160</v>
      </c>
      <c r="P4188">
        <v>1</v>
      </c>
    </row>
    <row r="4189" spans="14:16" x14ac:dyDescent="0.3">
      <c r="N4189" t="s">
        <v>64</v>
      </c>
      <c r="O4189">
        <v>144</v>
      </c>
      <c r="P4189">
        <v>1</v>
      </c>
    </row>
    <row r="4190" spans="14:16" x14ac:dyDescent="0.3">
      <c r="N4190" t="s">
        <v>64</v>
      </c>
      <c r="O4190">
        <v>160</v>
      </c>
      <c r="P4190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1BE6-8001-4F35-B0BE-08DA8963B661}">
  <dimension ref="A1:W273"/>
  <sheetViews>
    <sheetView workbookViewId="0">
      <selection activeCell="H22" sqref="H22"/>
    </sheetView>
  </sheetViews>
  <sheetFormatPr defaultRowHeight="14.4" x14ac:dyDescent="0.3"/>
  <cols>
    <col min="3" max="3" width="9.5546875" customWidth="1"/>
  </cols>
  <sheetData>
    <row r="1" spans="1:23" ht="40.799999999999997" thickBot="1" x14ac:dyDescent="0.35">
      <c r="A1" s="1" t="s">
        <v>3</v>
      </c>
      <c r="B1" t="s">
        <v>4</v>
      </c>
      <c r="C1" s="1" t="s">
        <v>0</v>
      </c>
      <c r="D1" s="1" t="s">
        <v>1</v>
      </c>
      <c r="E1" s="1" t="s">
        <v>2</v>
      </c>
      <c r="G1" s="16" t="s">
        <v>85</v>
      </c>
    </row>
    <row r="2" spans="1:23" ht="15" thickBot="1" x14ac:dyDescent="0.35">
      <c r="A2" s="2">
        <v>1954</v>
      </c>
      <c r="B2" s="2">
        <v>1</v>
      </c>
      <c r="C2" s="2">
        <v>0.06</v>
      </c>
      <c r="D2" s="2">
        <v>60</v>
      </c>
      <c r="E2" s="2">
        <v>6814</v>
      </c>
      <c r="F2">
        <v>6814</v>
      </c>
      <c r="G2">
        <v>14159.692520000001</v>
      </c>
      <c r="I2">
        <v>0.16900000000000001</v>
      </c>
      <c r="J2">
        <v>6777</v>
      </c>
      <c r="L2" s="15" t="s">
        <v>81</v>
      </c>
      <c r="Q2" t="s">
        <v>3</v>
      </c>
      <c r="R2" t="s">
        <v>2</v>
      </c>
      <c r="S2" t="s">
        <v>5</v>
      </c>
      <c r="T2" t="s">
        <v>3</v>
      </c>
      <c r="U2" t="s">
        <v>82</v>
      </c>
      <c r="V2" t="s">
        <v>83</v>
      </c>
      <c r="W2" t="s">
        <v>84</v>
      </c>
    </row>
    <row r="3" spans="1:23" ht="15" thickBot="1" x14ac:dyDescent="0.35">
      <c r="A3" s="2">
        <v>1955</v>
      </c>
      <c r="B3" s="2">
        <v>9</v>
      </c>
      <c r="C3" s="2">
        <v>0.32</v>
      </c>
      <c r="D3" s="2">
        <v>32.5</v>
      </c>
      <c r="E3" s="2"/>
      <c r="G3">
        <v>7457.8442619999996</v>
      </c>
      <c r="I3">
        <v>0.35199999999999998</v>
      </c>
      <c r="J3">
        <v>2798</v>
      </c>
      <c r="L3">
        <v>38.350999999999999</v>
      </c>
      <c r="M3">
        <v>974</v>
      </c>
      <c r="O3">
        <v>1953.99098618276</v>
      </c>
      <c r="P3">
        <v>6814.0376013419</v>
      </c>
      <c r="Q3">
        <v>1954</v>
      </c>
      <c r="R3">
        <v>6814</v>
      </c>
      <c r="S3">
        <v>1</v>
      </c>
      <c r="T3">
        <v>1954</v>
      </c>
      <c r="U3">
        <f>SUMIF($Q$3:$Q$273,$T3,R$3:R$273)</f>
        <v>6814</v>
      </c>
      <c r="V3">
        <f>SUMIF($Q$3:$Q$273,$T3,S$3:S$273)</f>
        <v>1</v>
      </c>
      <c r="W3">
        <f>ROUND(U3/V3,0)</f>
        <v>6814</v>
      </c>
    </row>
    <row r="4" spans="1:23" ht="15" thickBot="1" x14ac:dyDescent="0.35">
      <c r="A4" s="2">
        <v>1956</v>
      </c>
      <c r="B4" s="2">
        <v>14</v>
      </c>
      <c r="C4" s="2">
        <v>0.89700000000000002</v>
      </c>
      <c r="D4" s="2">
        <v>115.4</v>
      </c>
      <c r="E4" s="2">
        <v>2502</v>
      </c>
      <c r="F4">
        <v>2502</v>
      </c>
      <c r="G4">
        <v>5025.349209</v>
      </c>
      <c r="I4">
        <v>0.78900000000000003</v>
      </c>
      <c r="J4">
        <v>2488</v>
      </c>
      <c r="L4">
        <v>45.006999999999998</v>
      </c>
      <c r="M4">
        <v>1849</v>
      </c>
      <c r="O4">
        <v>1956.01197888869</v>
      </c>
      <c r="P4">
        <v>3413.3579974413001</v>
      </c>
      <c r="Q4">
        <v>1956</v>
      </c>
      <c r="R4">
        <v>3413</v>
      </c>
      <c r="S4">
        <v>1</v>
      </c>
      <c r="T4">
        <v>1955</v>
      </c>
      <c r="U4">
        <f t="shared" ref="U4:U67" si="0">SUMIF($Q$3:$Q$273,$T4,R$3:R$273)</f>
        <v>0</v>
      </c>
      <c r="V4">
        <f t="shared" ref="V4:V67" si="1">SUMIF($Q$3:$Q$273,$T4,S$3:S$273)</f>
        <v>0</v>
      </c>
      <c r="W4" t="e">
        <f t="shared" ref="W4:W67" si="2">ROUND(U4/V4,0)</f>
        <v>#DIV/0!</v>
      </c>
    </row>
    <row r="5" spans="1:23" ht="15" thickBot="1" x14ac:dyDescent="0.35">
      <c r="A5" s="2">
        <v>1957</v>
      </c>
      <c r="B5" s="2">
        <v>27</v>
      </c>
      <c r="C5" s="2">
        <v>2.7330000000000001</v>
      </c>
      <c r="D5" s="2">
        <v>141.19999999999999</v>
      </c>
      <c r="E5" s="2">
        <v>8512</v>
      </c>
      <c r="F5">
        <v>8512</v>
      </c>
      <c r="G5">
        <v>3279.840866</v>
      </c>
      <c r="I5">
        <v>1.464</v>
      </c>
      <c r="J5">
        <v>1882</v>
      </c>
      <c r="L5">
        <v>49.831000000000003</v>
      </c>
      <c r="M5">
        <v>1870</v>
      </c>
      <c r="O5">
        <v>1956.3488110063399</v>
      </c>
      <c r="P5">
        <v>2207.18929761561</v>
      </c>
      <c r="Q5">
        <v>1956</v>
      </c>
      <c r="R5">
        <v>2207</v>
      </c>
      <c r="S5">
        <v>1</v>
      </c>
      <c r="T5">
        <v>1956</v>
      </c>
      <c r="U5">
        <f t="shared" si="0"/>
        <v>7507</v>
      </c>
      <c r="V5">
        <f t="shared" si="1"/>
        <v>3</v>
      </c>
      <c r="W5">
        <f t="shared" si="2"/>
        <v>2502</v>
      </c>
    </row>
    <row r="6" spans="1:23" ht="15" thickBot="1" x14ac:dyDescent="0.35">
      <c r="A6" s="2">
        <v>1958</v>
      </c>
      <c r="B6" s="2">
        <v>32</v>
      </c>
      <c r="C6" s="2">
        <v>3.194</v>
      </c>
      <c r="D6" s="2">
        <v>92.2</v>
      </c>
      <c r="E6" s="2">
        <v>6294</v>
      </c>
      <c r="F6">
        <v>6294</v>
      </c>
      <c r="G6">
        <v>3089.765222</v>
      </c>
      <c r="I6">
        <v>1.597</v>
      </c>
      <c r="J6">
        <v>8472</v>
      </c>
      <c r="L6">
        <v>50.930999999999997</v>
      </c>
      <c r="M6">
        <v>1361</v>
      </c>
      <c r="O6">
        <v>1956.3488110063399</v>
      </c>
      <c r="P6">
        <v>1887.0658994191199</v>
      </c>
      <c r="Q6">
        <v>1956</v>
      </c>
      <c r="R6">
        <v>1887</v>
      </c>
      <c r="S6">
        <v>1</v>
      </c>
      <c r="T6">
        <v>1957</v>
      </c>
      <c r="U6">
        <f t="shared" si="0"/>
        <v>8512</v>
      </c>
      <c r="V6">
        <f t="shared" si="1"/>
        <v>1</v>
      </c>
      <c r="W6">
        <f t="shared" si="2"/>
        <v>8512</v>
      </c>
    </row>
    <row r="7" spans="1:23" ht="15" thickBot="1" x14ac:dyDescent="0.35">
      <c r="A7" s="2">
        <v>1959</v>
      </c>
      <c r="B7" s="2">
        <v>39</v>
      </c>
      <c r="C7" s="2">
        <v>4.17</v>
      </c>
      <c r="D7" s="2">
        <v>139.4</v>
      </c>
      <c r="E7" s="2">
        <v>2889</v>
      </c>
      <c r="F7">
        <v>2889</v>
      </c>
      <c r="G7">
        <v>2789.8036790000001</v>
      </c>
      <c r="I7">
        <v>2.6379999999999999</v>
      </c>
      <c r="J7">
        <v>2525</v>
      </c>
      <c r="L7">
        <v>58.478999999999999</v>
      </c>
      <c r="M7">
        <v>1674</v>
      </c>
      <c r="O7">
        <v>1957.0786139279201</v>
      </c>
      <c r="P7">
        <v>8512.3493310814101</v>
      </c>
      <c r="Q7">
        <v>1957</v>
      </c>
      <c r="R7">
        <v>8512</v>
      </c>
      <c r="S7">
        <v>1</v>
      </c>
      <c r="T7">
        <v>1958</v>
      </c>
      <c r="U7">
        <f t="shared" si="0"/>
        <v>12587</v>
      </c>
      <c r="V7">
        <f t="shared" si="1"/>
        <v>2</v>
      </c>
      <c r="W7">
        <f t="shared" si="2"/>
        <v>6294</v>
      </c>
    </row>
    <row r="8" spans="1:23" ht="15" thickBot="1" x14ac:dyDescent="0.35">
      <c r="A8" s="2">
        <v>1960</v>
      </c>
      <c r="B8" s="2">
        <v>50</v>
      </c>
      <c r="C8" s="2">
        <v>5.18</v>
      </c>
      <c r="D8" s="2">
        <v>91.8</v>
      </c>
      <c r="E8" s="2">
        <v>4221</v>
      </c>
      <c r="F8">
        <v>4221</v>
      </c>
      <c r="G8">
        <v>2567.423155</v>
      </c>
      <c r="I8">
        <v>3.6859999999999999</v>
      </c>
      <c r="J8">
        <v>3536</v>
      </c>
      <c r="L8">
        <v>66.897000000000006</v>
      </c>
      <c r="M8">
        <v>1431</v>
      </c>
      <c r="O8">
        <v>1957.80841684951</v>
      </c>
      <c r="P8">
        <v>2535.3480504091399</v>
      </c>
      <c r="Q8">
        <v>1958</v>
      </c>
      <c r="R8">
        <v>2535</v>
      </c>
      <c r="S8">
        <v>1</v>
      </c>
      <c r="T8">
        <v>1959</v>
      </c>
      <c r="U8">
        <f t="shared" si="0"/>
        <v>8667</v>
      </c>
      <c r="V8">
        <f t="shared" si="1"/>
        <v>3</v>
      </c>
      <c r="W8">
        <f t="shared" si="2"/>
        <v>2889</v>
      </c>
    </row>
    <row r="9" spans="1:23" ht="15" thickBot="1" x14ac:dyDescent="0.35">
      <c r="A9" s="2">
        <v>1961</v>
      </c>
      <c r="B9" s="2">
        <v>57</v>
      </c>
      <c r="C9" s="2">
        <v>6.7089999999999996</v>
      </c>
      <c r="D9" s="2">
        <v>218.4</v>
      </c>
      <c r="E9" s="2">
        <v>3742</v>
      </c>
      <c r="F9">
        <v>3742</v>
      </c>
      <c r="G9">
        <v>2325.2830049999998</v>
      </c>
      <c r="I9">
        <v>3.879</v>
      </c>
      <c r="J9">
        <v>5446</v>
      </c>
      <c r="L9">
        <v>71.141999999999996</v>
      </c>
      <c r="M9">
        <v>1497</v>
      </c>
      <c r="O9">
        <v>1957.9768329083299</v>
      </c>
      <c r="P9">
        <v>10051.8848047519</v>
      </c>
      <c r="Q9">
        <v>1958</v>
      </c>
      <c r="R9">
        <v>10052</v>
      </c>
      <c r="S9">
        <v>1</v>
      </c>
      <c r="T9">
        <v>1960</v>
      </c>
      <c r="U9">
        <f t="shared" si="0"/>
        <v>25324</v>
      </c>
      <c r="V9">
        <f t="shared" si="1"/>
        <v>6</v>
      </c>
      <c r="W9">
        <f t="shared" si="2"/>
        <v>4221</v>
      </c>
    </row>
    <row r="10" spans="1:23" ht="15" thickBot="1" x14ac:dyDescent="0.35">
      <c r="A10" s="2">
        <v>1962</v>
      </c>
      <c r="B10" s="2">
        <v>65</v>
      </c>
      <c r="C10" s="2">
        <v>8.0879999999999992</v>
      </c>
      <c r="D10" s="2">
        <v>172.4</v>
      </c>
      <c r="E10" s="2">
        <v>3594</v>
      </c>
      <c r="F10">
        <v>3594</v>
      </c>
      <c r="G10">
        <v>2164.6246219999998</v>
      </c>
      <c r="I10">
        <v>4.7210000000000001</v>
      </c>
      <c r="J10">
        <v>3754</v>
      </c>
      <c r="L10">
        <v>73.805000000000007</v>
      </c>
      <c r="M10">
        <v>1855</v>
      </c>
      <c r="O10">
        <v>1958.5382197710901</v>
      </c>
      <c r="P10">
        <v>3538.8153137436302</v>
      </c>
      <c r="Q10">
        <v>1959</v>
      </c>
      <c r="R10">
        <v>3539</v>
      </c>
      <c r="S10">
        <v>1</v>
      </c>
      <c r="T10">
        <v>1961</v>
      </c>
      <c r="U10">
        <f t="shared" si="0"/>
        <v>11225</v>
      </c>
      <c r="V10">
        <f t="shared" si="1"/>
        <v>3</v>
      </c>
      <c r="W10">
        <f t="shared" si="2"/>
        <v>3742</v>
      </c>
    </row>
    <row r="11" spans="1:23" ht="15" thickBot="1" x14ac:dyDescent="0.35">
      <c r="A11" s="2">
        <v>1963</v>
      </c>
      <c r="B11" s="2">
        <v>70</v>
      </c>
      <c r="C11" s="2">
        <v>9.81</v>
      </c>
      <c r="D11" s="2">
        <v>344.4</v>
      </c>
      <c r="E11" s="2">
        <v>1959</v>
      </c>
      <c r="F11">
        <v>1959</v>
      </c>
      <c r="G11">
        <v>2010.3724400000001</v>
      </c>
      <c r="I11">
        <v>5.0030000000000001</v>
      </c>
      <c r="J11">
        <v>2522</v>
      </c>
      <c r="L11">
        <v>79.974999999999994</v>
      </c>
      <c r="M11">
        <v>1495</v>
      </c>
      <c r="O11">
        <v>1958.9873292612999</v>
      </c>
      <c r="P11">
        <v>3118.5336781167398</v>
      </c>
      <c r="Q11">
        <v>1959</v>
      </c>
      <c r="R11">
        <v>3119</v>
      </c>
      <c r="S11">
        <v>1</v>
      </c>
      <c r="T11">
        <v>1962</v>
      </c>
      <c r="U11">
        <f t="shared" si="0"/>
        <v>14375</v>
      </c>
      <c r="V11">
        <f t="shared" si="1"/>
        <v>4</v>
      </c>
      <c r="W11">
        <f t="shared" si="2"/>
        <v>3594</v>
      </c>
    </row>
    <row r="12" spans="1:23" ht="15" thickBot="1" x14ac:dyDescent="0.35">
      <c r="A12" s="2">
        <v>1964</v>
      </c>
      <c r="B12" s="2">
        <v>79</v>
      </c>
      <c r="C12" s="2">
        <v>12.602</v>
      </c>
      <c r="D12" s="2">
        <v>310.2</v>
      </c>
      <c r="E12" s="2">
        <v>1822</v>
      </c>
      <c r="F12">
        <v>1822</v>
      </c>
      <c r="G12">
        <v>1826.4905630000001</v>
      </c>
      <c r="I12">
        <v>5.58</v>
      </c>
      <c r="J12">
        <v>9439</v>
      </c>
      <c r="L12">
        <v>89.17</v>
      </c>
      <c r="M12">
        <v>1995</v>
      </c>
      <c r="O12">
        <v>1958.9873292612999</v>
      </c>
      <c r="P12">
        <v>2008.7491635357201</v>
      </c>
      <c r="Q12">
        <v>1959</v>
      </c>
      <c r="R12">
        <v>2009</v>
      </c>
      <c r="S12">
        <v>1</v>
      </c>
      <c r="T12">
        <v>1963</v>
      </c>
      <c r="U12">
        <f t="shared" si="0"/>
        <v>3917</v>
      </c>
      <c r="V12">
        <f t="shared" si="1"/>
        <v>2</v>
      </c>
      <c r="W12">
        <f t="shared" si="2"/>
        <v>1959</v>
      </c>
    </row>
    <row r="13" spans="1:23" ht="15" thickBot="1" x14ac:dyDescent="0.35">
      <c r="A13" s="2">
        <v>1965</v>
      </c>
      <c r="B13" s="2">
        <v>87</v>
      </c>
      <c r="C13" s="2">
        <v>15.87</v>
      </c>
      <c r="D13" s="2">
        <v>408.5</v>
      </c>
      <c r="E13" s="2">
        <v>1696</v>
      </c>
      <c r="F13">
        <v>1696</v>
      </c>
      <c r="G13">
        <v>1672.1097870000001</v>
      </c>
      <c r="I13">
        <v>6.5960000000000001</v>
      </c>
      <c r="J13">
        <v>3823</v>
      </c>
      <c r="L13">
        <v>89.17</v>
      </c>
      <c r="M13">
        <v>1821</v>
      </c>
      <c r="O13">
        <v>1959.7732708691599</v>
      </c>
      <c r="P13">
        <v>5464.5151836176001</v>
      </c>
      <c r="Q13">
        <v>1960</v>
      </c>
      <c r="R13">
        <v>5465</v>
      </c>
      <c r="S13">
        <v>1</v>
      </c>
      <c r="T13">
        <v>1964</v>
      </c>
      <c r="U13">
        <f t="shared" si="0"/>
        <v>5466</v>
      </c>
      <c r="V13">
        <f t="shared" si="1"/>
        <v>3</v>
      </c>
      <c r="W13">
        <f t="shared" si="2"/>
        <v>1822</v>
      </c>
    </row>
    <row r="14" spans="1:23" ht="15" thickBot="1" x14ac:dyDescent="0.35">
      <c r="A14" s="2">
        <v>1966</v>
      </c>
      <c r="B14" s="2">
        <v>101</v>
      </c>
      <c r="C14" s="2">
        <v>22.821999999999999</v>
      </c>
      <c r="D14" s="2">
        <v>496.6</v>
      </c>
      <c r="E14" s="2">
        <v>1608</v>
      </c>
      <c r="F14">
        <v>1608</v>
      </c>
      <c r="G14">
        <v>1454.9105199999999</v>
      </c>
      <c r="I14">
        <v>6.891</v>
      </c>
      <c r="J14">
        <v>2497</v>
      </c>
      <c r="L14">
        <v>100.907</v>
      </c>
      <c r="M14">
        <v>2812</v>
      </c>
      <c r="O14">
        <v>1959.9978256142599</v>
      </c>
      <c r="P14">
        <v>5937.52658987208</v>
      </c>
      <c r="Q14">
        <v>1960</v>
      </c>
      <c r="R14">
        <v>5938</v>
      </c>
      <c r="S14">
        <v>1</v>
      </c>
      <c r="T14">
        <v>1965</v>
      </c>
      <c r="U14">
        <f t="shared" si="0"/>
        <v>8479</v>
      </c>
      <c r="V14">
        <f t="shared" si="1"/>
        <v>5</v>
      </c>
      <c r="W14">
        <f t="shared" si="2"/>
        <v>1696</v>
      </c>
    </row>
    <row r="15" spans="1:23" ht="15" thickBot="1" x14ac:dyDescent="0.35">
      <c r="I15">
        <v>8.3249999999999993</v>
      </c>
      <c r="J15">
        <v>2255</v>
      </c>
      <c r="L15">
        <v>102.033</v>
      </c>
      <c r="M15">
        <v>1313</v>
      </c>
      <c r="O15">
        <v>1959.9978256142599</v>
      </c>
      <c r="P15">
        <v>4418.0636884324304</v>
      </c>
      <c r="Q15">
        <v>1960</v>
      </c>
      <c r="R15">
        <v>4418</v>
      </c>
      <c r="S15">
        <v>1</v>
      </c>
      <c r="T15">
        <v>1966</v>
      </c>
      <c r="U15">
        <f t="shared" si="0"/>
        <v>8041</v>
      </c>
      <c r="V15">
        <f t="shared" si="1"/>
        <v>5</v>
      </c>
      <c r="W15">
        <f t="shared" si="2"/>
        <v>1608</v>
      </c>
    </row>
    <row r="16" spans="1:23" ht="15" thickBot="1" x14ac:dyDescent="0.35">
      <c r="A16" s="2"/>
      <c r="B16" s="2"/>
      <c r="C16" s="2"/>
      <c r="D16" s="2"/>
      <c r="E16" s="2"/>
      <c r="I16">
        <v>8.9529999999999994</v>
      </c>
      <c r="J16">
        <v>3405</v>
      </c>
      <c r="L16">
        <v>111.471</v>
      </c>
      <c r="M16">
        <v>1261</v>
      </c>
      <c r="O16">
        <v>1959.9978256142599</v>
      </c>
      <c r="P16">
        <v>3840.9211389061602</v>
      </c>
      <c r="Q16">
        <v>1960</v>
      </c>
      <c r="R16">
        <v>3841</v>
      </c>
      <c r="S16">
        <v>1</v>
      </c>
    </row>
    <row r="17" spans="1:19" ht="15" thickBot="1" x14ac:dyDescent="0.35">
      <c r="A17" s="2"/>
      <c r="B17" s="2"/>
      <c r="C17" s="2"/>
      <c r="D17" s="2"/>
      <c r="E17" s="2"/>
      <c r="I17">
        <v>11.718</v>
      </c>
      <c r="J17">
        <v>1396</v>
      </c>
      <c r="L17">
        <v>111.724</v>
      </c>
      <c r="M17">
        <v>1731</v>
      </c>
      <c r="O17">
        <v>1960.0921909141</v>
      </c>
      <c r="P17">
        <v>2756.24736224449</v>
      </c>
      <c r="Q17">
        <v>1960</v>
      </c>
      <c r="R17">
        <v>2756</v>
      </c>
      <c r="S17">
        <v>1</v>
      </c>
    </row>
    <row r="18" spans="1:19" ht="15" thickBot="1" x14ac:dyDescent="0.35">
      <c r="A18" s="2"/>
      <c r="B18" s="2"/>
      <c r="C18" s="2"/>
      <c r="D18" s="2"/>
      <c r="E18" s="2"/>
      <c r="I18">
        <v>11.89</v>
      </c>
      <c r="J18">
        <v>3068</v>
      </c>
      <c r="L18">
        <v>111.92400000000001</v>
      </c>
      <c r="M18">
        <v>1844</v>
      </c>
      <c r="O18">
        <v>1960.8399059083899</v>
      </c>
      <c r="P18">
        <v>2155.4467429603901</v>
      </c>
      <c r="Q18">
        <v>1960</v>
      </c>
      <c r="R18">
        <v>2906</v>
      </c>
      <c r="S18">
        <v>1</v>
      </c>
    </row>
    <row r="19" spans="1:19" ht="15" thickBot="1" x14ac:dyDescent="0.35">
      <c r="A19" s="2"/>
      <c r="B19" s="2"/>
      <c r="C19" s="2"/>
      <c r="D19" s="2"/>
      <c r="E19" s="2"/>
      <c r="I19">
        <v>14.898</v>
      </c>
      <c r="J19">
        <v>1176</v>
      </c>
      <c r="L19">
        <v>114.188</v>
      </c>
      <c r="M19">
        <v>3531</v>
      </c>
      <c r="O19">
        <v>1961.12059933977</v>
      </c>
      <c r="P19">
        <v>6547.2403210337197</v>
      </c>
      <c r="Q19">
        <v>1961</v>
      </c>
      <c r="R19">
        <v>2155</v>
      </c>
      <c r="S19">
        <v>1</v>
      </c>
    </row>
    <row r="20" spans="1:19" ht="15" thickBot="1" x14ac:dyDescent="0.35">
      <c r="A20" s="2"/>
      <c r="B20" s="2"/>
      <c r="C20" s="2"/>
      <c r="D20" s="2"/>
      <c r="E20" s="2"/>
      <c r="I20">
        <v>15.851000000000001</v>
      </c>
      <c r="J20">
        <v>2146</v>
      </c>
      <c r="L20">
        <v>121.914</v>
      </c>
      <c r="M20">
        <v>6548</v>
      </c>
      <c r="O20">
        <v>1961.18121857847</v>
      </c>
      <c r="P20">
        <v>2523.0608847671001</v>
      </c>
      <c r="Q20">
        <v>1961</v>
      </c>
      <c r="R20">
        <v>6547</v>
      </c>
      <c r="S20">
        <v>1</v>
      </c>
    </row>
    <row r="21" spans="1:19" ht="15" thickBot="1" x14ac:dyDescent="0.35">
      <c r="A21" s="2"/>
      <c r="B21" s="2"/>
      <c r="C21" s="2"/>
      <c r="D21" s="2"/>
      <c r="E21" s="2"/>
      <c r="I21">
        <v>19.498000000000001</v>
      </c>
      <c r="J21">
        <v>1261</v>
      </c>
      <c r="L21">
        <v>121.914</v>
      </c>
      <c r="M21">
        <v>1543</v>
      </c>
      <c r="O21">
        <v>1961.8504022613599</v>
      </c>
      <c r="P21">
        <v>3824.5929136937398</v>
      </c>
      <c r="Q21">
        <v>1961</v>
      </c>
      <c r="R21">
        <v>2523</v>
      </c>
      <c r="S21">
        <v>1</v>
      </c>
    </row>
    <row r="22" spans="1:19" ht="15" thickBot="1" x14ac:dyDescent="0.35">
      <c r="A22" s="2"/>
      <c r="B22" s="2"/>
      <c r="C22" s="2"/>
      <c r="D22" s="2"/>
      <c r="E22" s="2"/>
      <c r="I22">
        <v>24.608000000000001</v>
      </c>
      <c r="J22">
        <v>900</v>
      </c>
      <c r="L22">
        <v>133.928</v>
      </c>
      <c r="M22">
        <v>1337</v>
      </c>
      <c r="O22">
        <v>1962.1872343790101</v>
      </c>
      <c r="P22">
        <v>2497.6759145483202</v>
      </c>
      <c r="Q22">
        <v>1962</v>
      </c>
      <c r="R22">
        <v>3825</v>
      </c>
      <c r="S22">
        <v>1</v>
      </c>
    </row>
    <row r="23" spans="1:19" ht="15" thickBot="1" x14ac:dyDescent="0.35">
      <c r="A23" s="2"/>
      <c r="B23" s="2"/>
      <c r="C23" s="2"/>
      <c r="D23" s="2"/>
      <c r="E23" s="2"/>
      <c r="I23">
        <v>28.050999999999998</v>
      </c>
      <c r="J23">
        <v>3040</v>
      </c>
      <c r="L23">
        <v>134.00399999999999</v>
      </c>
      <c r="M23">
        <v>4429</v>
      </c>
      <c r="O23">
        <v>1962.4679278103899</v>
      </c>
      <c r="P23">
        <v>4218.6543965573901</v>
      </c>
      <c r="Q23">
        <v>1962</v>
      </c>
      <c r="R23">
        <v>2498</v>
      </c>
      <c r="S23">
        <v>1</v>
      </c>
    </row>
    <row r="24" spans="1:19" ht="15" thickBot="1" x14ac:dyDescent="0.35">
      <c r="A24" s="2"/>
      <c r="B24" s="2"/>
      <c r="C24" s="2"/>
      <c r="D24" s="2"/>
      <c r="E24" s="2"/>
      <c r="I24">
        <v>31.283999999999999</v>
      </c>
      <c r="J24">
        <v>956</v>
      </c>
      <c r="L24">
        <v>135.96799999999999</v>
      </c>
      <c r="M24">
        <v>1441</v>
      </c>
      <c r="O24">
        <v>1962.91703730059</v>
      </c>
      <c r="P24">
        <v>1657.15752160479</v>
      </c>
      <c r="Q24">
        <v>1962</v>
      </c>
      <c r="R24">
        <v>4219</v>
      </c>
      <c r="S24">
        <v>1</v>
      </c>
    </row>
    <row r="25" spans="1:19" ht="15" thickBot="1" x14ac:dyDescent="0.35">
      <c r="A25" s="2"/>
      <c r="B25" s="2"/>
      <c r="C25" s="2"/>
      <c r="D25" s="2"/>
      <c r="E25" s="2"/>
      <c r="L25">
        <v>147.21100000000001</v>
      </c>
      <c r="M25">
        <v>1338</v>
      </c>
      <c r="O25">
        <v>1963.1415920457</v>
      </c>
      <c r="P25">
        <v>2259.9031471283702</v>
      </c>
      <c r="Q25">
        <v>1962</v>
      </c>
      <c r="R25">
        <v>3833</v>
      </c>
      <c r="S25">
        <v>1</v>
      </c>
    </row>
    <row r="26" spans="1:19" ht="15" thickBot="1" x14ac:dyDescent="0.35">
      <c r="A26" s="2"/>
      <c r="B26" s="2"/>
      <c r="C26" s="2"/>
      <c r="D26" s="2"/>
      <c r="E26" s="2"/>
      <c r="L26">
        <v>147.29400000000001</v>
      </c>
      <c r="M26">
        <v>3810</v>
      </c>
      <c r="O26">
        <v>1963.75911759473</v>
      </c>
      <c r="P26">
        <v>2603.9648497181602</v>
      </c>
      <c r="Q26">
        <v>1963</v>
      </c>
      <c r="R26">
        <v>1657</v>
      </c>
      <c r="S26">
        <v>1</v>
      </c>
    </row>
    <row r="27" spans="1:19" ht="15" thickBot="1" x14ac:dyDescent="0.35">
      <c r="A27" s="2"/>
      <c r="B27" s="2"/>
      <c r="C27" s="2"/>
      <c r="D27" s="2"/>
      <c r="E27" s="2"/>
      <c r="L27">
        <v>147.29400000000001</v>
      </c>
      <c r="M27">
        <v>2228</v>
      </c>
      <c r="O27">
        <v>1964.31674870031</v>
      </c>
      <c r="P27">
        <v>1513.4670905159901</v>
      </c>
      <c r="Q27">
        <v>1963</v>
      </c>
      <c r="R27">
        <v>2260</v>
      </c>
      <c r="S27">
        <v>1</v>
      </c>
    </row>
    <row r="28" spans="1:19" ht="15" thickBot="1" x14ac:dyDescent="0.35">
      <c r="A28" s="2"/>
      <c r="B28" s="2"/>
      <c r="C28" s="2"/>
      <c r="D28" s="2"/>
      <c r="E28" s="2"/>
      <c r="L28">
        <v>160.72900000000001</v>
      </c>
      <c r="M28">
        <v>4259</v>
      </c>
      <c r="O28">
        <v>1964.7134752614199</v>
      </c>
      <c r="P28">
        <v>976.88461512529796</v>
      </c>
      <c r="Q28">
        <v>1964</v>
      </c>
      <c r="R28">
        <v>2604</v>
      </c>
      <c r="S28">
        <v>1</v>
      </c>
    </row>
    <row r="29" spans="1:19" ht="15" thickBot="1" x14ac:dyDescent="0.35">
      <c r="A29" s="2"/>
      <c r="B29" s="2"/>
      <c r="C29" s="2"/>
      <c r="D29" s="2"/>
      <c r="E29" s="2"/>
      <c r="L29">
        <v>174.11699999999999</v>
      </c>
      <c r="M29">
        <v>6056</v>
      </c>
      <c r="O29">
        <v>1964.93803000652</v>
      </c>
      <c r="P29">
        <v>3471.5876049899598</v>
      </c>
      <c r="Q29">
        <v>1964</v>
      </c>
      <c r="R29">
        <v>1513</v>
      </c>
      <c r="S29">
        <v>1</v>
      </c>
    </row>
    <row r="30" spans="1:19" ht="15" thickBot="1" x14ac:dyDescent="0.35">
      <c r="A30" s="2"/>
      <c r="B30" s="2"/>
      <c r="C30" s="2"/>
      <c r="D30" s="2"/>
      <c r="E30" s="2"/>
      <c r="L30">
        <v>177.958</v>
      </c>
      <c r="M30">
        <v>1577</v>
      </c>
      <c r="O30">
        <v>1964.3140095390499</v>
      </c>
      <c r="P30">
        <v>1348.7947058402799</v>
      </c>
      <c r="Q30">
        <v>1964</v>
      </c>
      <c r="R30">
        <v>1349</v>
      </c>
      <c r="S30">
        <v>1</v>
      </c>
    </row>
    <row r="31" spans="1:19" ht="15" thickBot="1" x14ac:dyDescent="0.35">
      <c r="A31" s="2"/>
      <c r="B31" s="2"/>
      <c r="C31" s="2"/>
      <c r="D31" s="2"/>
      <c r="E31" s="2"/>
      <c r="L31">
        <v>187.25399999999999</v>
      </c>
      <c r="M31">
        <v>3406</v>
      </c>
      <c r="O31">
        <v>1965.97995611694</v>
      </c>
      <c r="P31">
        <v>2608.8589189283798</v>
      </c>
      <c r="Q31">
        <v>1965</v>
      </c>
      <c r="R31">
        <v>977</v>
      </c>
      <c r="S31">
        <v>1</v>
      </c>
    </row>
    <row r="32" spans="1:19" ht="15" thickBot="1" x14ac:dyDescent="0.35">
      <c r="A32" s="2"/>
      <c r="B32" s="2"/>
      <c r="C32" s="2"/>
      <c r="D32" s="2"/>
      <c r="E32" s="2"/>
      <c r="L32">
        <v>187.25399999999999</v>
      </c>
      <c r="M32">
        <v>1843</v>
      </c>
      <c r="O32">
        <v>1966.00466504576</v>
      </c>
      <c r="P32">
        <v>1694.9461273660199</v>
      </c>
      <c r="Q32">
        <v>1965</v>
      </c>
      <c r="R32">
        <v>3472</v>
      </c>
      <c r="S32">
        <v>1</v>
      </c>
    </row>
    <row r="33" spans="1:19" ht="15" thickBot="1" x14ac:dyDescent="0.35">
      <c r="A33" s="2"/>
      <c r="B33" s="2"/>
      <c r="C33" s="2"/>
      <c r="D33" s="2"/>
      <c r="E33" s="2"/>
      <c r="L33">
        <v>204.11799999999999</v>
      </c>
      <c r="M33">
        <v>5531</v>
      </c>
      <c r="O33">
        <v>1966.36956650655</v>
      </c>
      <c r="P33">
        <v>1077.4569083942999</v>
      </c>
      <c r="Q33">
        <v>1965</v>
      </c>
      <c r="R33">
        <v>1450</v>
      </c>
      <c r="S33">
        <v>1</v>
      </c>
    </row>
    <row r="34" spans="1:19" ht="15" thickBot="1" x14ac:dyDescent="0.35">
      <c r="A34" s="2"/>
      <c r="B34" s="2"/>
      <c r="C34" s="2"/>
      <c r="D34" s="2"/>
      <c r="E34" s="2"/>
      <c r="L34">
        <v>204.333</v>
      </c>
      <c r="M34">
        <v>1323</v>
      </c>
      <c r="O34">
        <v>1966.94371216164</v>
      </c>
      <c r="P34">
        <v>2915.81093899905</v>
      </c>
      <c r="Q34">
        <v>1965</v>
      </c>
      <c r="R34">
        <v>1338</v>
      </c>
      <c r="S34">
        <v>1</v>
      </c>
    </row>
    <row r="35" spans="1:19" ht="15" thickBot="1" x14ac:dyDescent="0.35">
      <c r="A35" s="2"/>
      <c r="B35" s="2"/>
      <c r="C35" s="2"/>
      <c r="D35" s="2"/>
      <c r="E35" s="2"/>
      <c r="L35">
        <v>216.57599999999999</v>
      </c>
      <c r="M35">
        <v>3888</v>
      </c>
      <c r="O35">
        <v>1967.49100359667</v>
      </c>
      <c r="P35">
        <v>674.31941822494002</v>
      </c>
      <c r="Q35">
        <v>1965</v>
      </c>
      <c r="R35">
        <v>1242</v>
      </c>
      <c r="S35">
        <v>1</v>
      </c>
    </row>
    <row r="36" spans="1:19" ht="15" thickBot="1" x14ac:dyDescent="0.35">
      <c r="A36" s="2"/>
      <c r="B36" s="2"/>
      <c r="C36" s="2"/>
      <c r="D36" s="2"/>
      <c r="E36" s="2"/>
      <c r="L36">
        <v>217.233</v>
      </c>
      <c r="M36">
        <v>5743</v>
      </c>
      <c r="O36">
        <v>1967.4517956253101</v>
      </c>
      <c r="P36">
        <v>1002.6550705982399</v>
      </c>
      <c r="Q36">
        <v>1966</v>
      </c>
      <c r="R36">
        <v>2609</v>
      </c>
      <c r="S36">
        <v>1</v>
      </c>
    </row>
    <row r="37" spans="1:19" ht="15" thickBot="1" x14ac:dyDescent="0.35">
      <c r="A37" s="2"/>
      <c r="B37" s="2"/>
      <c r="C37" s="2"/>
      <c r="D37" s="2"/>
      <c r="E37" s="2"/>
      <c r="L37">
        <v>226.23699999999999</v>
      </c>
      <c r="M37">
        <v>1324</v>
      </c>
      <c r="O37">
        <v>1967.6407067600801</v>
      </c>
      <c r="P37">
        <v>2268.7666134026399</v>
      </c>
      <c r="Q37">
        <v>1966</v>
      </c>
      <c r="R37">
        <v>1695</v>
      </c>
      <c r="S37">
        <v>1</v>
      </c>
    </row>
    <row r="38" spans="1:19" ht="15" thickBot="1" x14ac:dyDescent="0.35">
      <c r="A38" s="2"/>
      <c r="B38" s="2"/>
      <c r="C38" s="2"/>
      <c r="D38" s="2"/>
      <c r="E38" s="2"/>
      <c r="L38">
        <v>233.977</v>
      </c>
      <c r="M38">
        <v>1713</v>
      </c>
      <c r="O38">
        <v>1967.89232837178</v>
      </c>
      <c r="P38">
        <v>1314.15812601721</v>
      </c>
      <c r="Q38">
        <v>1966</v>
      </c>
      <c r="R38">
        <v>1077</v>
      </c>
      <c r="S38">
        <v>1</v>
      </c>
    </row>
    <row r="39" spans="1:19" ht="15" thickBot="1" x14ac:dyDescent="0.35">
      <c r="A39" s="2"/>
      <c r="B39" s="2"/>
      <c r="C39" s="2"/>
      <c r="D39" s="2"/>
      <c r="E39" s="2"/>
      <c r="L39">
        <v>235.22399999999999</v>
      </c>
      <c r="M39">
        <v>5392</v>
      </c>
      <c r="O39">
        <v>1968.25021249678</v>
      </c>
      <c r="P39">
        <v>1866.3261460230999</v>
      </c>
      <c r="Q39">
        <v>1966</v>
      </c>
      <c r="R39">
        <v>1402</v>
      </c>
      <c r="S39">
        <v>1</v>
      </c>
    </row>
    <row r="40" spans="1:19" ht="15" thickBot="1" x14ac:dyDescent="0.35">
      <c r="A40" s="2"/>
      <c r="B40" s="2"/>
      <c r="C40" s="2"/>
      <c r="D40" s="2"/>
      <c r="E40" s="2"/>
      <c r="L40">
        <v>242.619</v>
      </c>
      <c r="M40">
        <v>1759</v>
      </c>
      <c r="O40">
        <v>1968.5215494804499</v>
      </c>
      <c r="P40">
        <v>1476.9649084723201</v>
      </c>
      <c r="Q40">
        <v>1966</v>
      </c>
      <c r="R40">
        <v>1258</v>
      </c>
      <c r="S40">
        <v>1</v>
      </c>
    </row>
    <row r="41" spans="1:19" ht="15" thickBot="1" x14ac:dyDescent="0.35">
      <c r="A41" s="2"/>
      <c r="B41" s="2"/>
      <c r="C41" s="2"/>
      <c r="D41" s="2"/>
      <c r="E41" s="2"/>
      <c r="L41">
        <v>243.30600000000001</v>
      </c>
      <c r="M41">
        <v>7340</v>
      </c>
      <c r="O41">
        <v>1968.25021249678</v>
      </c>
      <c r="P41">
        <v>4114.92993625895</v>
      </c>
      <c r="Q41">
        <v>1967</v>
      </c>
      <c r="R41">
        <v>2916</v>
      </c>
      <c r="S41">
        <v>1</v>
      </c>
    </row>
    <row r="42" spans="1:19" ht="15" thickBot="1" x14ac:dyDescent="0.35">
      <c r="A42" s="2"/>
      <c r="B42" s="2"/>
      <c r="C42" s="2"/>
      <c r="D42" s="2"/>
      <c r="E42" s="2"/>
      <c r="L42">
        <v>243.30600000000001</v>
      </c>
      <c r="M42">
        <v>2808</v>
      </c>
      <c r="O42">
        <v>1968.7779161477699</v>
      </c>
      <c r="P42">
        <v>1639.2346738614001</v>
      </c>
      <c r="Q42">
        <v>1967</v>
      </c>
      <c r="R42">
        <v>674</v>
      </c>
      <c r="S42">
        <v>1</v>
      </c>
    </row>
    <row r="43" spans="1:19" ht="15" thickBot="1" x14ac:dyDescent="0.35">
      <c r="A43" s="2"/>
      <c r="B43" s="2"/>
      <c r="C43" s="2"/>
      <c r="D43" s="1"/>
      <c r="E43" s="1"/>
      <c r="L43">
        <v>254.16</v>
      </c>
      <c r="M43">
        <v>3889</v>
      </c>
      <c r="O43">
        <v>1968.40740081835</v>
      </c>
      <c r="P43">
        <v>783.91984860207401</v>
      </c>
      <c r="Q43">
        <v>1967</v>
      </c>
      <c r="R43">
        <v>1003</v>
      </c>
      <c r="S43">
        <v>1</v>
      </c>
    </row>
    <row r="44" spans="1:19" ht="15" thickBot="1" x14ac:dyDescent="0.35">
      <c r="A44" s="2"/>
      <c r="B44" s="2"/>
      <c r="C44" s="2"/>
      <c r="D44" s="2"/>
      <c r="E44" s="2"/>
      <c r="L44">
        <v>257.20299999999997</v>
      </c>
      <c r="M44">
        <v>2111</v>
      </c>
      <c r="O44">
        <v>1968.7105497242401</v>
      </c>
      <c r="P44">
        <v>987.76640860584996</v>
      </c>
      <c r="Q44">
        <v>1967</v>
      </c>
      <c r="R44">
        <v>3032</v>
      </c>
      <c r="S44">
        <v>1</v>
      </c>
    </row>
    <row r="45" spans="1:19" ht="15" thickBot="1" x14ac:dyDescent="0.35">
      <c r="A45" s="2"/>
      <c r="B45" s="2"/>
      <c r="C45" s="2"/>
      <c r="D45" s="2"/>
      <c r="E45" s="2"/>
      <c r="L45">
        <v>261.589</v>
      </c>
      <c r="M45">
        <v>5821</v>
      </c>
      <c r="O45">
        <v>1968.64318330071</v>
      </c>
      <c r="P45">
        <v>2481.2130544051502</v>
      </c>
      <c r="Q45">
        <v>1967</v>
      </c>
      <c r="R45">
        <v>2729</v>
      </c>
      <c r="S45">
        <v>1</v>
      </c>
    </row>
    <row r="46" spans="1:19" ht="15" thickBot="1" x14ac:dyDescent="0.35">
      <c r="A46" s="2"/>
      <c r="B46" s="2"/>
      <c r="C46" s="2"/>
      <c r="D46" s="2"/>
      <c r="E46" s="2"/>
      <c r="L46">
        <v>275.85899999999998</v>
      </c>
      <c r="M46">
        <v>1756</v>
      </c>
      <c r="O46">
        <v>1968.8490251503899</v>
      </c>
      <c r="P46">
        <v>2248.55392111418</v>
      </c>
      <c r="Q46">
        <v>1967</v>
      </c>
      <c r="R46">
        <v>1274</v>
      </c>
      <c r="S46">
        <v>1</v>
      </c>
    </row>
    <row r="47" spans="1:19" ht="15" thickBot="1" x14ac:dyDescent="0.35">
      <c r="A47" s="2"/>
      <c r="B47" s="2"/>
      <c r="C47" s="2"/>
      <c r="D47" s="2"/>
      <c r="E47" s="2"/>
      <c r="L47">
        <v>287.61399999999998</v>
      </c>
      <c r="M47">
        <v>2268</v>
      </c>
      <c r="O47">
        <v>1969.0521937292899</v>
      </c>
      <c r="P47">
        <v>1320.55534215031</v>
      </c>
      <c r="Q47">
        <v>1967</v>
      </c>
      <c r="R47">
        <v>874</v>
      </c>
      <c r="S47">
        <v>1</v>
      </c>
    </row>
    <row r="48" spans="1:19" ht="15" thickBot="1" x14ac:dyDescent="0.35">
      <c r="A48" s="2"/>
      <c r="B48" s="2"/>
      <c r="C48" s="2"/>
      <c r="D48" s="2"/>
      <c r="E48" s="2"/>
      <c r="L48">
        <v>289.55200000000002</v>
      </c>
      <c r="M48">
        <v>1678</v>
      </c>
      <c r="O48">
        <v>1969.9824919590001</v>
      </c>
      <c r="P48">
        <v>1591.3310643091299</v>
      </c>
      <c r="Q48">
        <v>1967</v>
      </c>
      <c r="R48">
        <v>794</v>
      </c>
      <c r="S48">
        <v>1</v>
      </c>
    </row>
    <row r="49" spans="1:23" ht="15" thickBot="1" x14ac:dyDescent="0.35">
      <c r="A49" s="2"/>
      <c r="B49" s="2"/>
      <c r="C49" s="2"/>
      <c r="D49" s="2"/>
      <c r="E49" s="2"/>
      <c r="L49">
        <v>298.26600000000002</v>
      </c>
      <c r="M49">
        <v>4912</v>
      </c>
      <c r="O49">
        <v>1969.9515704995099</v>
      </c>
      <c r="P49">
        <v>2352.70133716295</v>
      </c>
      <c r="Q49">
        <v>1967</v>
      </c>
      <c r="R49">
        <v>602</v>
      </c>
      <c r="S49">
        <v>1</v>
      </c>
    </row>
    <row r="50" spans="1:23" ht="15" thickBot="1" x14ac:dyDescent="0.35">
      <c r="A50" s="2"/>
      <c r="B50" s="2"/>
      <c r="C50" s="2"/>
      <c r="D50" s="2"/>
      <c r="E50" s="2"/>
      <c r="L50">
        <v>306.00299999999999</v>
      </c>
      <c r="M50">
        <v>2758</v>
      </c>
      <c r="O50">
        <v>1970.0043487714699</v>
      </c>
      <c r="P50">
        <v>806.34521892187695</v>
      </c>
      <c r="Q50">
        <v>1967</v>
      </c>
      <c r="R50">
        <v>650</v>
      </c>
      <c r="S50">
        <v>1</v>
      </c>
    </row>
    <row r="51" spans="1:23" ht="15" thickBot="1" x14ac:dyDescent="0.35">
      <c r="A51" s="2"/>
      <c r="B51" s="2"/>
      <c r="C51" s="2"/>
      <c r="D51" s="2"/>
      <c r="E51" s="2"/>
      <c r="L51">
        <v>312.84300000000002</v>
      </c>
      <c r="M51">
        <v>1743</v>
      </c>
      <c r="O51">
        <v>1970.5855818458499</v>
      </c>
      <c r="P51">
        <v>1846.3082301342799</v>
      </c>
      <c r="Q51">
        <v>1967</v>
      </c>
      <c r="R51">
        <v>986</v>
      </c>
      <c r="S51">
        <v>1</v>
      </c>
    </row>
    <row r="52" spans="1:23" ht="15" thickBot="1" x14ac:dyDescent="0.35">
      <c r="A52" s="2"/>
      <c r="B52" s="2"/>
      <c r="C52" s="2"/>
      <c r="D52" s="2"/>
      <c r="E52" s="2"/>
      <c r="L52">
        <v>316.137</v>
      </c>
      <c r="M52">
        <v>3024</v>
      </c>
      <c r="O52">
        <v>1970.8325920654599</v>
      </c>
      <c r="P52">
        <v>2093.28344466525</v>
      </c>
      <c r="Q52">
        <v>1967</v>
      </c>
      <c r="R52">
        <v>1066</v>
      </c>
      <c r="S52">
        <v>1</v>
      </c>
    </row>
    <row r="53" spans="1:23" ht="15" thickBot="1" x14ac:dyDescent="0.35">
      <c r="A53" s="2"/>
      <c r="B53" s="2"/>
      <c r="C53" s="2"/>
      <c r="D53" s="2"/>
      <c r="E53" s="2"/>
      <c r="L53">
        <v>319.02499999999998</v>
      </c>
      <c r="M53">
        <v>1869</v>
      </c>
      <c r="O53">
        <v>1970.88873075174</v>
      </c>
      <c r="P53">
        <v>4282.4788334504801</v>
      </c>
      <c r="Q53">
        <v>1968</v>
      </c>
      <c r="R53">
        <v>2269</v>
      </c>
      <c r="S53">
        <v>1</v>
      </c>
    </row>
    <row r="54" spans="1:23" ht="15" thickBot="1" x14ac:dyDescent="0.35">
      <c r="A54" s="2"/>
      <c r="B54" s="2"/>
      <c r="C54" s="2"/>
      <c r="D54" s="2"/>
      <c r="E54" s="2"/>
      <c r="L54">
        <v>320.47800000000001</v>
      </c>
      <c r="M54">
        <v>2695</v>
      </c>
      <c r="O54">
        <v>1971.1694241831201</v>
      </c>
      <c r="P54">
        <v>1657.9069893859601</v>
      </c>
      <c r="Q54">
        <v>1968</v>
      </c>
      <c r="R54">
        <v>1314</v>
      </c>
      <c r="S54">
        <v>1</v>
      </c>
    </row>
    <row r="55" spans="1:23" ht="15" thickBot="1" x14ac:dyDescent="0.35">
      <c r="A55" s="2"/>
      <c r="B55" s="2"/>
      <c r="C55" s="2"/>
      <c r="D55" s="2"/>
      <c r="E55" s="2"/>
      <c r="L55">
        <v>323.7</v>
      </c>
      <c r="M55">
        <v>1693</v>
      </c>
      <c r="O55">
        <v>1970.9411136808301</v>
      </c>
      <c r="P55">
        <v>1307.80549027801</v>
      </c>
      <c r="Q55">
        <v>1968</v>
      </c>
      <c r="R55">
        <v>1866</v>
      </c>
      <c r="S55">
        <v>1</v>
      </c>
    </row>
    <row r="56" spans="1:23" ht="15" thickBot="1" x14ac:dyDescent="0.35">
      <c r="A56" s="2"/>
      <c r="B56" s="2"/>
      <c r="C56" s="2"/>
      <c r="D56" s="2"/>
      <c r="E56" s="2"/>
      <c r="L56">
        <v>344.97199999999998</v>
      </c>
      <c r="M56">
        <v>4104</v>
      </c>
      <c r="O56">
        <v>1971.3378402419401</v>
      </c>
      <c r="P56">
        <v>2418.6582997062001</v>
      </c>
      <c r="Q56">
        <v>1968</v>
      </c>
      <c r="R56">
        <v>4115</v>
      </c>
      <c r="S56">
        <v>1</v>
      </c>
    </row>
    <row r="57" spans="1:23" ht="15" thickBot="1" x14ac:dyDescent="0.35">
      <c r="A57" s="2"/>
      <c r="B57" s="2"/>
      <c r="C57" s="2"/>
      <c r="D57" s="2"/>
      <c r="E57" s="2"/>
      <c r="L57">
        <v>352.58199999999999</v>
      </c>
      <c r="M57">
        <v>1640</v>
      </c>
      <c r="O57">
        <v>1970.9718939464501</v>
      </c>
      <c r="P57">
        <v>844.80506168344903</v>
      </c>
      <c r="Q57">
        <v>1968</v>
      </c>
      <c r="R57">
        <v>784</v>
      </c>
      <c r="S57">
        <v>1</v>
      </c>
    </row>
    <row r="58" spans="1:23" ht="15" thickBot="1" x14ac:dyDescent="0.35">
      <c r="A58" s="2"/>
      <c r="B58" s="2"/>
      <c r="C58" s="2"/>
      <c r="D58" s="2"/>
      <c r="E58" s="2"/>
      <c r="L58">
        <v>353.286</v>
      </c>
      <c r="M58">
        <v>2656</v>
      </c>
      <c r="O58">
        <v>1972.1237818498</v>
      </c>
      <c r="P58">
        <v>1821.24010359515</v>
      </c>
      <c r="Q58">
        <v>1968</v>
      </c>
      <c r="R58">
        <v>1513</v>
      </c>
      <c r="S58">
        <v>1</v>
      </c>
      <c r="U58">
        <f t="shared" si="0"/>
        <v>0</v>
      </c>
      <c r="V58">
        <f t="shared" si="1"/>
        <v>0</v>
      </c>
      <c r="W58" t="e">
        <f t="shared" si="2"/>
        <v>#DIV/0!</v>
      </c>
    </row>
    <row r="59" spans="1:23" ht="15" thickBot="1" x14ac:dyDescent="0.35">
      <c r="A59" s="2"/>
      <c r="B59" s="2"/>
      <c r="C59" s="2"/>
      <c r="D59" s="2"/>
      <c r="E59" s="2"/>
      <c r="L59">
        <v>360.36</v>
      </c>
      <c r="M59">
        <v>4398</v>
      </c>
      <c r="O59">
        <v>1971.55293499716</v>
      </c>
      <c r="P59">
        <v>1273.2899306281199</v>
      </c>
      <c r="Q59">
        <v>1968</v>
      </c>
      <c r="R59">
        <v>1689</v>
      </c>
      <c r="S59">
        <v>1</v>
      </c>
      <c r="U59">
        <f t="shared" si="0"/>
        <v>0</v>
      </c>
      <c r="V59">
        <f t="shared" si="1"/>
        <v>0</v>
      </c>
      <c r="W59" t="e">
        <f t="shared" si="2"/>
        <v>#DIV/0!</v>
      </c>
    </row>
    <row r="60" spans="1:23" ht="15" thickBot="1" x14ac:dyDescent="0.35">
      <c r="A60" s="2"/>
      <c r="B60" s="2"/>
      <c r="C60" s="2"/>
      <c r="D60" s="2"/>
      <c r="E60" s="2"/>
      <c r="L60">
        <v>361.18200000000002</v>
      </c>
      <c r="M60">
        <v>1934</v>
      </c>
      <c r="O60">
        <v>1972.1596921596899</v>
      </c>
      <c r="P60">
        <v>3501.4438665747398</v>
      </c>
      <c r="Q60">
        <v>1968</v>
      </c>
      <c r="R60">
        <v>1321</v>
      </c>
      <c r="S60">
        <v>1</v>
      </c>
      <c r="U60">
        <f t="shared" si="0"/>
        <v>0</v>
      </c>
      <c r="V60">
        <f t="shared" si="1"/>
        <v>0</v>
      </c>
      <c r="W60" t="e">
        <f t="shared" si="2"/>
        <v>#DIV/0!</v>
      </c>
    </row>
    <row r="61" spans="1:23" ht="15" thickBot="1" x14ac:dyDescent="0.35">
      <c r="A61" s="2"/>
      <c r="B61" s="2"/>
      <c r="C61" s="2"/>
      <c r="D61" s="2"/>
      <c r="E61" s="2"/>
      <c r="L61">
        <v>365.64100000000002</v>
      </c>
      <c r="M61">
        <v>2443</v>
      </c>
      <c r="O61">
        <v>1972.09907292099</v>
      </c>
      <c r="P61">
        <v>988.22481631497703</v>
      </c>
      <c r="Q61">
        <v>1968</v>
      </c>
      <c r="R61">
        <v>890</v>
      </c>
      <c r="S61">
        <v>1</v>
      </c>
      <c r="U61">
        <f t="shared" si="0"/>
        <v>0</v>
      </c>
      <c r="V61">
        <f t="shared" si="1"/>
        <v>0</v>
      </c>
      <c r="W61" t="e">
        <f t="shared" si="2"/>
        <v>#DIV/0!</v>
      </c>
    </row>
    <row r="62" spans="1:23" ht="15" thickBot="1" x14ac:dyDescent="0.35">
      <c r="A62" s="2"/>
      <c r="B62" s="2"/>
      <c r="C62" s="2"/>
      <c r="D62" s="2"/>
      <c r="E62" s="2"/>
      <c r="L62">
        <v>371.53899999999999</v>
      </c>
      <c r="M62">
        <v>2606</v>
      </c>
      <c r="O62">
        <v>1972.5728913400101</v>
      </c>
      <c r="P62">
        <v>2410.13890047718</v>
      </c>
      <c r="Q62">
        <v>1968</v>
      </c>
      <c r="R62">
        <v>1001</v>
      </c>
      <c r="S62">
        <v>1</v>
      </c>
      <c r="U62">
        <f t="shared" si="0"/>
        <v>0</v>
      </c>
      <c r="V62">
        <f t="shared" si="1"/>
        <v>0</v>
      </c>
      <c r="W62" t="e">
        <f t="shared" si="2"/>
        <v>#DIV/0!</v>
      </c>
    </row>
    <row r="63" spans="1:23" ht="15" thickBot="1" x14ac:dyDescent="0.35">
      <c r="A63" s="2"/>
      <c r="B63" s="2"/>
      <c r="C63" s="2"/>
      <c r="D63" s="2"/>
      <c r="E63" s="2"/>
      <c r="L63">
        <v>378.79</v>
      </c>
      <c r="M63">
        <v>3040</v>
      </c>
      <c r="O63">
        <v>1972.7600202942599</v>
      </c>
      <c r="P63">
        <v>1506.8233743416499</v>
      </c>
      <c r="Q63">
        <v>1968</v>
      </c>
      <c r="R63">
        <v>794</v>
      </c>
      <c r="S63">
        <v>1</v>
      </c>
      <c r="U63">
        <f t="shared" si="0"/>
        <v>0</v>
      </c>
      <c r="V63">
        <f t="shared" si="1"/>
        <v>0</v>
      </c>
      <c r="W63" t="e">
        <f t="shared" si="2"/>
        <v>#DIV/0!</v>
      </c>
    </row>
    <row r="64" spans="1:23" ht="15" thickBot="1" x14ac:dyDescent="0.35">
      <c r="A64" s="2"/>
      <c r="B64" s="2"/>
      <c r="C64" s="2"/>
      <c r="D64" s="2"/>
      <c r="E64" s="2"/>
      <c r="L64">
        <v>381.60500000000002</v>
      </c>
      <c r="M64">
        <v>1874</v>
      </c>
      <c r="O64">
        <v>1972.5728913400101</v>
      </c>
      <c r="P64">
        <v>6100.2747901043504</v>
      </c>
      <c r="Q64">
        <v>1968</v>
      </c>
      <c r="R64">
        <v>650</v>
      </c>
      <c r="S64">
        <v>1</v>
      </c>
      <c r="U64">
        <f t="shared" si="0"/>
        <v>0</v>
      </c>
      <c r="V64">
        <f t="shared" si="1"/>
        <v>0</v>
      </c>
      <c r="W64" t="e">
        <f t="shared" si="2"/>
        <v>#DIV/0!</v>
      </c>
    </row>
    <row r="65" spans="1:23" ht="15" thickBot="1" x14ac:dyDescent="0.35">
      <c r="A65" s="2"/>
      <c r="B65" s="2"/>
      <c r="C65" s="2"/>
      <c r="D65" s="2"/>
      <c r="E65" s="2"/>
      <c r="L65">
        <v>381.952</v>
      </c>
      <c r="M65">
        <v>2261</v>
      </c>
      <c r="O65">
        <v>1972.68516871256</v>
      </c>
      <c r="P65">
        <v>7001.1769494885102</v>
      </c>
      <c r="Q65">
        <v>1969</v>
      </c>
      <c r="R65">
        <v>1477</v>
      </c>
      <c r="S65">
        <v>1</v>
      </c>
      <c r="U65">
        <f t="shared" si="0"/>
        <v>0</v>
      </c>
      <c r="V65">
        <f t="shared" si="1"/>
        <v>0</v>
      </c>
      <c r="W65" t="e">
        <f t="shared" si="2"/>
        <v>#DIV/0!</v>
      </c>
    </row>
    <row r="66" spans="1:23" ht="15" thickBot="1" x14ac:dyDescent="0.35">
      <c r="A66" s="2"/>
      <c r="B66" s="2"/>
      <c r="C66" s="2"/>
      <c r="D66" s="2"/>
      <c r="E66" s="2"/>
      <c r="L66">
        <v>386.74400000000003</v>
      </c>
      <c r="M66">
        <v>3920</v>
      </c>
      <c r="O66">
        <v>1972.7974460851101</v>
      </c>
      <c r="P66">
        <v>10858.774383881901</v>
      </c>
      <c r="Q66">
        <v>1969</v>
      </c>
      <c r="R66">
        <v>1639</v>
      </c>
      <c r="S66">
        <v>1</v>
      </c>
      <c r="U66">
        <f t="shared" si="0"/>
        <v>0</v>
      </c>
      <c r="V66">
        <f t="shared" si="1"/>
        <v>0</v>
      </c>
      <c r="W66" t="e">
        <f t="shared" si="2"/>
        <v>#DIV/0!</v>
      </c>
    </row>
    <row r="67" spans="1:23" ht="15" thickBot="1" x14ac:dyDescent="0.35">
      <c r="A67" s="2"/>
      <c r="B67" s="2"/>
      <c r="C67" s="2"/>
      <c r="D67" s="2"/>
      <c r="E67" s="2"/>
      <c r="L67">
        <v>404.83699999999999</v>
      </c>
      <c r="M67">
        <v>4795</v>
      </c>
      <c r="O67">
        <v>1973.04071372564</v>
      </c>
      <c r="P67">
        <v>2135.5029643563598</v>
      </c>
      <c r="Q67">
        <v>1969</v>
      </c>
      <c r="R67">
        <v>988</v>
      </c>
      <c r="S67">
        <v>1</v>
      </c>
      <c r="U67">
        <f t="shared" si="0"/>
        <v>0</v>
      </c>
      <c r="V67">
        <f t="shared" si="1"/>
        <v>0</v>
      </c>
      <c r="W67" t="e">
        <f t="shared" si="2"/>
        <v>#DIV/0!</v>
      </c>
    </row>
    <row r="68" spans="1:23" ht="15" thickBot="1" x14ac:dyDescent="0.35">
      <c r="A68" s="2"/>
      <c r="B68" s="2"/>
      <c r="C68" s="2"/>
      <c r="D68" s="2"/>
      <c r="E68" s="2"/>
      <c r="L68">
        <v>410.76900000000001</v>
      </c>
      <c r="M68">
        <v>3043</v>
      </c>
      <c r="O68">
        <v>1972.7974460851101</v>
      </c>
      <c r="P68">
        <v>774.88734069253496</v>
      </c>
      <c r="Q68">
        <v>1969</v>
      </c>
      <c r="R68">
        <v>2481</v>
      </c>
      <c r="S68">
        <v>1</v>
      </c>
      <c r="U68">
        <f t="shared" ref="U68:U73" si="3">SUMIF($Q$3:$Q$273,$T68,R$3:R$273)</f>
        <v>0</v>
      </c>
      <c r="V68">
        <f t="shared" ref="V68:V73" si="4">SUMIF($Q$3:$Q$273,$T68,S$3:S$273)</f>
        <v>0</v>
      </c>
      <c r="W68" t="e">
        <f t="shared" ref="W68:W73" si="5">ROUND(U68/V68,0)</f>
        <v>#DIV/0!</v>
      </c>
    </row>
    <row r="69" spans="1:23" ht="15" thickBot="1" x14ac:dyDescent="0.35">
      <c r="A69" s="2"/>
      <c r="B69" s="2"/>
      <c r="C69" s="2"/>
      <c r="D69" s="2"/>
      <c r="E69" s="2"/>
      <c r="L69">
        <v>410.76900000000001</v>
      </c>
      <c r="M69">
        <v>2596</v>
      </c>
      <c r="O69">
        <v>1973.0220008302199</v>
      </c>
      <c r="P69">
        <v>5525.1966428495498</v>
      </c>
      <c r="Q69">
        <v>1969</v>
      </c>
      <c r="R69">
        <v>2249</v>
      </c>
      <c r="S69">
        <v>1</v>
      </c>
      <c r="U69">
        <f t="shared" si="3"/>
        <v>0</v>
      </c>
      <c r="V69">
        <f t="shared" si="4"/>
        <v>0</v>
      </c>
      <c r="W69" t="e">
        <f t="shared" si="5"/>
        <v>#DIV/0!</v>
      </c>
    </row>
    <row r="70" spans="1:23" x14ac:dyDescent="0.3">
      <c r="L70">
        <v>415.27600000000001</v>
      </c>
      <c r="M70">
        <v>1792</v>
      </c>
      <c r="O70">
        <v>1973.2293186265699</v>
      </c>
      <c r="P70">
        <v>3322.6681609247698</v>
      </c>
      <c r="Q70">
        <v>1969</v>
      </c>
      <c r="R70">
        <v>1321</v>
      </c>
      <c r="S70">
        <v>1</v>
      </c>
      <c r="U70">
        <f t="shared" si="3"/>
        <v>0</v>
      </c>
      <c r="V70">
        <f t="shared" si="4"/>
        <v>0</v>
      </c>
      <c r="W70" t="e">
        <f t="shared" si="5"/>
        <v>#DIV/0!</v>
      </c>
    </row>
    <row r="71" spans="1:23" x14ac:dyDescent="0.3">
      <c r="L71">
        <v>416.78899999999999</v>
      </c>
      <c r="M71">
        <v>3478</v>
      </c>
      <c r="O71">
        <v>1973.7150252379899</v>
      </c>
      <c r="P71">
        <v>2434.58128286889</v>
      </c>
      <c r="Q71">
        <v>1969</v>
      </c>
      <c r="R71">
        <v>1497</v>
      </c>
      <c r="S71">
        <v>1</v>
      </c>
      <c r="U71">
        <f t="shared" si="3"/>
        <v>0</v>
      </c>
      <c r="V71">
        <f t="shared" si="4"/>
        <v>0</v>
      </c>
      <c r="W71" t="e">
        <f t="shared" si="5"/>
        <v>#DIV/0!</v>
      </c>
    </row>
    <row r="72" spans="1:23" x14ac:dyDescent="0.3">
      <c r="L72">
        <v>431.04899999999998</v>
      </c>
      <c r="M72">
        <v>1981</v>
      </c>
      <c r="O72">
        <v>1973.73682025736</v>
      </c>
      <c r="P72">
        <v>1342.7156497620799</v>
      </c>
      <c r="Q72">
        <v>1969</v>
      </c>
      <c r="R72">
        <v>1753</v>
      </c>
      <c r="S72">
        <v>1</v>
      </c>
      <c r="U72">
        <f t="shared" si="3"/>
        <v>0</v>
      </c>
      <c r="V72">
        <f t="shared" si="4"/>
        <v>0</v>
      </c>
      <c r="W72" t="e">
        <f t="shared" si="5"/>
        <v>#DIV/0!</v>
      </c>
    </row>
    <row r="73" spans="1:23" x14ac:dyDescent="0.3">
      <c r="L73">
        <v>436.17399999999998</v>
      </c>
      <c r="M73">
        <v>1919</v>
      </c>
      <c r="O73">
        <v>1973.89524132986</v>
      </c>
      <c r="P73">
        <v>3809.2617991072898</v>
      </c>
      <c r="Q73">
        <v>1969</v>
      </c>
      <c r="R73">
        <v>1673</v>
      </c>
      <c r="S73">
        <v>1</v>
      </c>
      <c r="U73">
        <f t="shared" si="3"/>
        <v>0</v>
      </c>
      <c r="V73">
        <f t="shared" si="4"/>
        <v>0</v>
      </c>
      <c r="W73" t="e">
        <f t="shared" si="5"/>
        <v>#DIV/0!</v>
      </c>
    </row>
    <row r="74" spans="1:23" x14ac:dyDescent="0.3">
      <c r="Q74">
        <v>1969</v>
      </c>
      <c r="R74">
        <v>1145</v>
      </c>
      <c r="S74">
        <v>1</v>
      </c>
    </row>
    <row r="75" spans="1:23" x14ac:dyDescent="0.3">
      <c r="Q75">
        <v>1970</v>
      </c>
      <c r="R75">
        <v>1591</v>
      </c>
      <c r="S75">
        <v>1</v>
      </c>
    </row>
    <row r="76" spans="1:23" x14ac:dyDescent="0.3">
      <c r="Q76">
        <v>1970</v>
      </c>
      <c r="R76">
        <v>2353</v>
      </c>
      <c r="S76">
        <v>1</v>
      </c>
    </row>
    <row r="77" spans="1:23" x14ac:dyDescent="0.3">
      <c r="Q77">
        <v>1970</v>
      </c>
      <c r="R77">
        <v>806</v>
      </c>
      <c r="S77">
        <v>1</v>
      </c>
    </row>
    <row r="78" spans="1:23" x14ac:dyDescent="0.3">
      <c r="Q78">
        <v>1970</v>
      </c>
      <c r="R78">
        <v>1465</v>
      </c>
      <c r="S78">
        <v>1</v>
      </c>
    </row>
    <row r="79" spans="1:23" x14ac:dyDescent="0.3">
      <c r="Q79">
        <v>1970</v>
      </c>
      <c r="R79">
        <v>1673</v>
      </c>
      <c r="S79">
        <v>1</v>
      </c>
    </row>
    <row r="80" spans="1:23" x14ac:dyDescent="0.3">
      <c r="Q80">
        <v>1970</v>
      </c>
      <c r="R80">
        <v>1928</v>
      </c>
      <c r="S80">
        <v>1</v>
      </c>
    </row>
    <row r="81" spans="17:19" x14ac:dyDescent="0.3">
      <c r="Q81">
        <v>1970</v>
      </c>
      <c r="R81">
        <v>2072</v>
      </c>
      <c r="S81">
        <v>1</v>
      </c>
    </row>
    <row r="82" spans="17:19" x14ac:dyDescent="0.3">
      <c r="Q82">
        <v>1970</v>
      </c>
      <c r="R82">
        <v>2152</v>
      </c>
      <c r="S82">
        <v>1</v>
      </c>
    </row>
    <row r="83" spans="17:19" x14ac:dyDescent="0.3">
      <c r="Q83">
        <v>1971</v>
      </c>
      <c r="R83">
        <v>1846</v>
      </c>
      <c r="S83">
        <v>1</v>
      </c>
    </row>
    <row r="84" spans="17:19" x14ac:dyDescent="0.3">
      <c r="Q84">
        <v>1971</v>
      </c>
      <c r="R84">
        <v>2093</v>
      </c>
      <c r="S84">
        <v>1</v>
      </c>
    </row>
    <row r="85" spans="17:19" x14ac:dyDescent="0.3">
      <c r="Q85">
        <v>1971</v>
      </c>
      <c r="R85">
        <v>4282</v>
      </c>
      <c r="S85">
        <v>1</v>
      </c>
    </row>
    <row r="86" spans="17:19" x14ac:dyDescent="0.3">
      <c r="Q86">
        <v>1971</v>
      </c>
      <c r="R86">
        <v>1658</v>
      </c>
      <c r="S86">
        <v>1</v>
      </c>
    </row>
    <row r="87" spans="17:19" x14ac:dyDescent="0.3">
      <c r="Q87">
        <v>1971</v>
      </c>
      <c r="R87">
        <v>1308</v>
      </c>
      <c r="S87">
        <v>1</v>
      </c>
    </row>
    <row r="88" spans="17:19" x14ac:dyDescent="0.3">
      <c r="Q88">
        <v>1971</v>
      </c>
      <c r="R88">
        <v>2419</v>
      </c>
      <c r="S88">
        <v>1</v>
      </c>
    </row>
    <row r="89" spans="17:19" x14ac:dyDescent="0.3">
      <c r="Q89">
        <v>1971</v>
      </c>
      <c r="R89">
        <v>845</v>
      </c>
      <c r="S89">
        <v>1</v>
      </c>
    </row>
    <row r="90" spans="17:19" x14ac:dyDescent="0.3">
      <c r="Q90">
        <v>1971</v>
      </c>
      <c r="R90">
        <v>1768</v>
      </c>
      <c r="S90">
        <v>1</v>
      </c>
    </row>
    <row r="91" spans="17:19" x14ac:dyDescent="0.3">
      <c r="Q91">
        <v>1971</v>
      </c>
      <c r="R91">
        <v>1576</v>
      </c>
      <c r="S91">
        <v>1</v>
      </c>
    </row>
    <row r="92" spans="17:19" x14ac:dyDescent="0.3">
      <c r="Q92">
        <v>1971</v>
      </c>
      <c r="R92">
        <v>2392</v>
      </c>
      <c r="S92">
        <v>1</v>
      </c>
    </row>
    <row r="93" spans="17:19" x14ac:dyDescent="0.3">
      <c r="Q93">
        <v>1971</v>
      </c>
      <c r="R93">
        <v>2488</v>
      </c>
      <c r="S93">
        <v>1</v>
      </c>
    </row>
    <row r="94" spans="17:19" x14ac:dyDescent="0.3">
      <c r="Q94">
        <v>1972</v>
      </c>
      <c r="R94">
        <v>1821</v>
      </c>
      <c r="S94">
        <v>1</v>
      </c>
    </row>
    <row r="95" spans="17:19" x14ac:dyDescent="0.3">
      <c r="Q95">
        <v>1972</v>
      </c>
      <c r="R95">
        <v>1273</v>
      </c>
      <c r="S95">
        <v>1</v>
      </c>
    </row>
    <row r="96" spans="17:19" x14ac:dyDescent="0.3">
      <c r="Q96">
        <v>1972</v>
      </c>
      <c r="R96">
        <v>3501</v>
      </c>
      <c r="S96">
        <v>1</v>
      </c>
    </row>
    <row r="97" spans="17:19" x14ac:dyDescent="0.3">
      <c r="Q97">
        <v>1972</v>
      </c>
      <c r="R97">
        <v>988</v>
      </c>
      <c r="S97">
        <v>1</v>
      </c>
    </row>
    <row r="98" spans="17:19" x14ac:dyDescent="0.3">
      <c r="Q98">
        <v>1972</v>
      </c>
      <c r="R98">
        <v>1256</v>
      </c>
      <c r="S98">
        <v>1</v>
      </c>
    </row>
    <row r="99" spans="17:19" x14ac:dyDescent="0.3">
      <c r="Q99">
        <v>1972</v>
      </c>
      <c r="R99">
        <v>1400</v>
      </c>
      <c r="S99">
        <v>1</v>
      </c>
    </row>
    <row r="100" spans="17:19" x14ac:dyDescent="0.3">
      <c r="Q100">
        <v>1972</v>
      </c>
      <c r="R100">
        <v>1416</v>
      </c>
      <c r="S100">
        <v>1</v>
      </c>
    </row>
    <row r="101" spans="17:19" x14ac:dyDescent="0.3">
      <c r="Q101">
        <v>1972</v>
      </c>
      <c r="R101">
        <v>1592</v>
      </c>
      <c r="S101">
        <v>1</v>
      </c>
    </row>
    <row r="102" spans="17:19" x14ac:dyDescent="0.3">
      <c r="Q102">
        <v>1972</v>
      </c>
      <c r="R102">
        <v>1720</v>
      </c>
      <c r="S102">
        <v>1</v>
      </c>
    </row>
    <row r="103" spans="17:19" x14ac:dyDescent="0.3">
      <c r="Q103">
        <v>1973</v>
      </c>
      <c r="R103">
        <v>2410</v>
      </c>
      <c r="S103">
        <v>1</v>
      </c>
    </row>
    <row r="104" spans="17:19" x14ac:dyDescent="0.3">
      <c r="Q104">
        <v>1973</v>
      </c>
      <c r="R104">
        <v>1507</v>
      </c>
      <c r="S104">
        <v>1</v>
      </c>
    </row>
    <row r="105" spans="17:19" x14ac:dyDescent="0.3">
      <c r="Q105">
        <v>1973</v>
      </c>
      <c r="R105">
        <v>6100</v>
      </c>
      <c r="S105">
        <v>1</v>
      </c>
    </row>
    <row r="106" spans="17:19" x14ac:dyDescent="0.3">
      <c r="Q106">
        <v>1973</v>
      </c>
      <c r="R106">
        <v>7001</v>
      </c>
      <c r="S106">
        <v>1</v>
      </c>
    </row>
    <row r="107" spans="17:19" x14ac:dyDescent="0.3">
      <c r="Q107">
        <v>1973</v>
      </c>
      <c r="R107">
        <v>10859</v>
      </c>
      <c r="S107">
        <v>1</v>
      </c>
    </row>
    <row r="108" spans="17:19" x14ac:dyDescent="0.3">
      <c r="Q108">
        <v>1973</v>
      </c>
      <c r="R108">
        <v>2136</v>
      </c>
      <c r="S108">
        <v>1</v>
      </c>
    </row>
    <row r="109" spans="17:19" x14ac:dyDescent="0.3">
      <c r="Q109">
        <v>1973</v>
      </c>
      <c r="R109">
        <v>775</v>
      </c>
      <c r="S109">
        <v>1</v>
      </c>
    </row>
    <row r="110" spans="17:19" x14ac:dyDescent="0.3">
      <c r="Q110">
        <v>1973</v>
      </c>
      <c r="R110">
        <v>5525</v>
      </c>
      <c r="S110">
        <v>1</v>
      </c>
    </row>
    <row r="111" spans="17:19" x14ac:dyDescent="0.3">
      <c r="Q111">
        <v>1973</v>
      </c>
      <c r="R111">
        <v>3323</v>
      </c>
      <c r="S111">
        <v>1</v>
      </c>
    </row>
    <row r="112" spans="17:19" x14ac:dyDescent="0.3">
      <c r="Q112">
        <v>1973</v>
      </c>
      <c r="R112">
        <v>1272</v>
      </c>
      <c r="S112">
        <v>1</v>
      </c>
    </row>
    <row r="113" spans="17:19" x14ac:dyDescent="0.3">
      <c r="Q113">
        <v>1973</v>
      </c>
      <c r="R113">
        <v>1336</v>
      </c>
      <c r="S113">
        <v>1</v>
      </c>
    </row>
    <row r="114" spans="17:19" x14ac:dyDescent="0.3">
      <c r="Q114">
        <v>1973</v>
      </c>
      <c r="R114">
        <v>1448</v>
      </c>
      <c r="S114">
        <v>1</v>
      </c>
    </row>
    <row r="115" spans="17:19" x14ac:dyDescent="0.3">
      <c r="Q115">
        <v>1974</v>
      </c>
      <c r="R115">
        <v>2435</v>
      </c>
      <c r="S115">
        <v>1</v>
      </c>
    </row>
    <row r="116" spans="17:19" x14ac:dyDescent="0.3">
      <c r="Q116">
        <v>1974</v>
      </c>
      <c r="R116">
        <v>1343</v>
      </c>
      <c r="S116">
        <v>1</v>
      </c>
    </row>
    <row r="117" spans="17:19" x14ac:dyDescent="0.3">
      <c r="Q117">
        <v>1974</v>
      </c>
      <c r="R117">
        <v>3809</v>
      </c>
      <c r="S117">
        <v>1</v>
      </c>
    </row>
    <row r="118" spans="17:19" x14ac:dyDescent="0.3">
      <c r="Q118">
        <v>1974</v>
      </c>
      <c r="R118">
        <v>2068</v>
      </c>
      <c r="S118">
        <v>1</v>
      </c>
    </row>
    <row r="119" spans="17:19" x14ac:dyDescent="0.3">
      <c r="Q119">
        <v>1974</v>
      </c>
      <c r="R119">
        <v>8046</v>
      </c>
      <c r="S119">
        <v>1</v>
      </c>
    </row>
    <row r="120" spans="17:19" x14ac:dyDescent="0.3">
      <c r="Q120">
        <v>1974</v>
      </c>
      <c r="R120">
        <v>4613</v>
      </c>
      <c r="S120">
        <v>1</v>
      </c>
    </row>
    <row r="121" spans="17:19" x14ac:dyDescent="0.3">
      <c r="Q121">
        <v>1974</v>
      </c>
      <c r="R121">
        <v>3538</v>
      </c>
      <c r="S121">
        <v>1</v>
      </c>
    </row>
    <row r="122" spans="17:19" x14ac:dyDescent="0.3">
      <c r="Q122">
        <v>1974</v>
      </c>
      <c r="R122">
        <v>2119</v>
      </c>
      <c r="S122">
        <v>1</v>
      </c>
    </row>
    <row r="123" spans="17:19" x14ac:dyDescent="0.3">
      <c r="Q123">
        <v>1974</v>
      </c>
      <c r="R123">
        <v>3958</v>
      </c>
      <c r="S123">
        <v>1</v>
      </c>
    </row>
    <row r="124" spans="17:19" x14ac:dyDescent="0.3">
      <c r="Q124">
        <v>1974</v>
      </c>
      <c r="R124">
        <v>4933</v>
      </c>
      <c r="S124">
        <v>1</v>
      </c>
    </row>
    <row r="125" spans="17:19" x14ac:dyDescent="0.3">
      <c r="Q125">
        <v>1974</v>
      </c>
      <c r="R125">
        <v>4709</v>
      </c>
      <c r="S125">
        <v>1</v>
      </c>
    </row>
    <row r="126" spans="17:19" x14ac:dyDescent="0.3">
      <c r="Q126">
        <v>1974</v>
      </c>
      <c r="R126">
        <v>2567</v>
      </c>
      <c r="S126">
        <v>1</v>
      </c>
    </row>
    <row r="127" spans="17:19" x14ac:dyDescent="0.3">
      <c r="Q127">
        <v>1975</v>
      </c>
      <c r="R127">
        <v>4902</v>
      </c>
      <c r="S127">
        <v>1</v>
      </c>
    </row>
    <row r="128" spans="17:19" x14ac:dyDescent="0.3">
      <c r="Q128">
        <v>1975</v>
      </c>
      <c r="R128">
        <v>5605</v>
      </c>
      <c r="S128">
        <v>1</v>
      </c>
    </row>
    <row r="129" spans="17:19" x14ac:dyDescent="0.3">
      <c r="Q129">
        <v>1975</v>
      </c>
      <c r="R129">
        <v>6442</v>
      </c>
      <c r="S129">
        <v>1</v>
      </c>
    </row>
    <row r="130" spans="17:19" x14ac:dyDescent="0.3">
      <c r="Q130">
        <v>1975</v>
      </c>
      <c r="R130">
        <v>1800</v>
      </c>
      <c r="S130">
        <v>1</v>
      </c>
    </row>
    <row r="131" spans="17:19" x14ac:dyDescent="0.3">
      <c r="Q131">
        <v>1975</v>
      </c>
      <c r="R131">
        <v>7272</v>
      </c>
      <c r="S131">
        <v>1</v>
      </c>
    </row>
    <row r="132" spans="17:19" x14ac:dyDescent="0.3">
      <c r="Q132">
        <v>1975</v>
      </c>
      <c r="R132">
        <v>2717</v>
      </c>
      <c r="S132">
        <v>1</v>
      </c>
    </row>
    <row r="133" spans="17:19" x14ac:dyDescent="0.3">
      <c r="Q133">
        <v>1975</v>
      </c>
      <c r="R133">
        <v>2494</v>
      </c>
      <c r="S133">
        <v>1</v>
      </c>
    </row>
    <row r="134" spans="17:19" x14ac:dyDescent="0.3">
      <c r="Q134">
        <v>1975</v>
      </c>
      <c r="R134">
        <v>1220</v>
      </c>
      <c r="S134">
        <v>1</v>
      </c>
    </row>
    <row r="135" spans="17:19" x14ac:dyDescent="0.3">
      <c r="Q135">
        <v>1975</v>
      </c>
      <c r="R135">
        <v>3874</v>
      </c>
      <c r="S135">
        <v>1</v>
      </c>
    </row>
    <row r="136" spans="17:19" x14ac:dyDescent="0.3">
      <c r="Q136">
        <v>1975</v>
      </c>
      <c r="R136">
        <v>2147</v>
      </c>
      <c r="S136">
        <v>1</v>
      </c>
    </row>
    <row r="137" spans="17:19" x14ac:dyDescent="0.3">
      <c r="Q137">
        <v>1975</v>
      </c>
      <c r="R137">
        <v>1368</v>
      </c>
      <c r="S137">
        <v>1</v>
      </c>
    </row>
    <row r="138" spans="17:19" x14ac:dyDescent="0.3">
      <c r="Q138">
        <v>1975</v>
      </c>
      <c r="R138">
        <v>3382</v>
      </c>
      <c r="S138">
        <v>1</v>
      </c>
    </row>
    <row r="139" spans="17:19" x14ac:dyDescent="0.3">
      <c r="Q139">
        <v>1975</v>
      </c>
      <c r="R139">
        <v>3542</v>
      </c>
      <c r="S139">
        <v>1</v>
      </c>
    </row>
    <row r="140" spans="17:19" x14ac:dyDescent="0.3">
      <c r="Q140">
        <v>1975</v>
      </c>
      <c r="R140">
        <v>1863</v>
      </c>
      <c r="S140">
        <v>1</v>
      </c>
    </row>
    <row r="141" spans="17:19" x14ac:dyDescent="0.3">
      <c r="Q141">
        <v>1975</v>
      </c>
      <c r="R141">
        <v>1767</v>
      </c>
      <c r="S141">
        <v>1</v>
      </c>
    </row>
    <row r="142" spans="17:19" x14ac:dyDescent="0.3">
      <c r="Q142">
        <v>1975</v>
      </c>
      <c r="R142">
        <v>1719</v>
      </c>
      <c r="S142">
        <v>1</v>
      </c>
    </row>
    <row r="143" spans="17:19" x14ac:dyDescent="0.3">
      <c r="Q143">
        <v>1976</v>
      </c>
      <c r="R143">
        <v>8765</v>
      </c>
      <c r="S143">
        <v>1</v>
      </c>
    </row>
    <row r="144" spans="17:19" x14ac:dyDescent="0.3">
      <c r="Q144">
        <v>1976</v>
      </c>
      <c r="R144">
        <v>4304</v>
      </c>
      <c r="S144">
        <v>1</v>
      </c>
    </row>
    <row r="145" spans="17:19" x14ac:dyDescent="0.3">
      <c r="Q145">
        <v>1976</v>
      </c>
      <c r="R145">
        <v>3297</v>
      </c>
      <c r="S145">
        <v>1</v>
      </c>
    </row>
    <row r="146" spans="17:19" x14ac:dyDescent="0.3">
      <c r="Q146">
        <v>1976</v>
      </c>
      <c r="R146">
        <v>8170</v>
      </c>
      <c r="S146">
        <v>1</v>
      </c>
    </row>
    <row r="147" spans="17:19" x14ac:dyDescent="0.3">
      <c r="Q147">
        <v>1976</v>
      </c>
      <c r="R147">
        <v>3642</v>
      </c>
      <c r="S147">
        <v>1</v>
      </c>
    </row>
    <row r="148" spans="17:19" x14ac:dyDescent="0.3">
      <c r="Q148">
        <v>1976</v>
      </c>
      <c r="R148">
        <v>7803</v>
      </c>
      <c r="S148">
        <v>1</v>
      </c>
    </row>
    <row r="149" spans="17:19" x14ac:dyDescent="0.3">
      <c r="Q149">
        <v>1976</v>
      </c>
      <c r="R149">
        <v>2881</v>
      </c>
      <c r="S149">
        <v>1</v>
      </c>
    </row>
    <row r="150" spans="17:19" x14ac:dyDescent="0.3">
      <c r="Q150">
        <v>1976</v>
      </c>
      <c r="R150">
        <v>1327</v>
      </c>
      <c r="S150">
        <v>1</v>
      </c>
    </row>
    <row r="151" spans="17:19" x14ac:dyDescent="0.3">
      <c r="Q151">
        <v>1976</v>
      </c>
      <c r="R151">
        <v>3873</v>
      </c>
      <c r="S151">
        <v>1</v>
      </c>
    </row>
    <row r="152" spans="17:19" x14ac:dyDescent="0.3">
      <c r="Q152">
        <v>1976</v>
      </c>
      <c r="R152">
        <v>1335</v>
      </c>
      <c r="S152">
        <v>1</v>
      </c>
    </row>
    <row r="153" spans="17:19" x14ac:dyDescent="0.3">
      <c r="Q153">
        <v>1976</v>
      </c>
      <c r="R153">
        <v>1687</v>
      </c>
      <c r="S153">
        <v>1</v>
      </c>
    </row>
    <row r="154" spans="17:19" x14ac:dyDescent="0.3">
      <c r="Q154">
        <v>1976</v>
      </c>
      <c r="R154">
        <v>2678</v>
      </c>
      <c r="S154">
        <v>1</v>
      </c>
    </row>
    <row r="155" spans="17:19" x14ac:dyDescent="0.3">
      <c r="Q155">
        <v>1976</v>
      </c>
      <c r="R155">
        <v>2646</v>
      </c>
      <c r="S155">
        <v>1</v>
      </c>
    </row>
    <row r="156" spans="17:19" x14ac:dyDescent="0.3">
      <c r="Q156">
        <v>1976</v>
      </c>
      <c r="R156">
        <v>3190</v>
      </c>
      <c r="S156">
        <v>1</v>
      </c>
    </row>
    <row r="157" spans="17:19" x14ac:dyDescent="0.3">
      <c r="Q157">
        <v>1976</v>
      </c>
      <c r="R157">
        <v>5013</v>
      </c>
      <c r="S157">
        <v>1</v>
      </c>
    </row>
    <row r="158" spans="17:19" x14ac:dyDescent="0.3">
      <c r="Q158">
        <v>1977</v>
      </c>
      <c r="R158">
        <v>5100</v>
      </c>
      <c r="S158">
        <v>1</v>
      </c>
    </row>
    <row r="159" spans="17:19" x14ac:dyDescent="0.3">
      <c r="Q159">
        <v>1977</v>
      </c>
      <c r="R159">
        <v>1725</v>
      </c>
      <c r="S159">
        <v>1</v>
      </c>
    </row>
    <row r="160" spans="17:19" x14ac:dyDescent="0.3">
      <c r="Q160">
        <v>1977</v>
      </c>
      <c r="R160">
        <v>5989</v>
      </c>
      <c r="S160">
        <v>1</v>
      </c>
    </row>
    <row r="161" spans="17:19" x14ac:dyDescent="0.3">
      <c r="Q161">
        <v>1977</v>
      </c>
      <c r="R161">
        <v>2791</v>
      </c>
      <c r="S161">
        <v>1</v>
      </c>
    </row>
    <row r="162" spans="17:19" x14ac:dyDescent="0.3">
      <c r="Q162">
        <v>1977</v>
      </c>
      <c r="R162">
        <v>3530</v>
      </c>
      <c r="S162">
        <v>1</v>
      </c>
    </row>
    <row r="163" spans="17:19" x14ac:dyDescent="0.3">
      <c r="Q163">
        <v>1977</v>
      </c>
      <c r="R163">
        <v>1963</v>
      </c>
      <c r="S163">
        <v>1</v>
      </c>
    </row>
    <row r="164" spans="17:19" x14ac:dyDescent="0.3">
      <c r="Q164">
        <v>1977</v>
      </c>
      <c r="R164">
        <v>7346</v>
      </c>
      <c r="S164">
        <v>1</v>
      </c>
    </row>
    <row r="165" spans="17:19" x14ac:dyDescent="0.3">
      <c r="Q165">
        <v>1977</v>
      </c>
      <c r="R165">
        <v>5198</v>
      </c>
      <c r="S165">
        <v>1</v>
      </c>
    </row>
    <row r="166" spans="17:19" x14ac:dyDescent="0.3">
      <c r="Q166">
        <v>1977</v>
      </c>
      <c r="R166">
        <v>4144</v>
      </c>
      <c r="S166">
        <v>1</v>
      </c>
    </row>
    <row r="167" spans="17:19" x14ac:dyDescent="0.3">
      <c r="Q167">
        <v>1977</v>
      </c>
      <c r="R167">
        <v>1767</v>
      </c>
      <c r="S167">
        <v>1</v>
      </c>
    </row>
    <row r="168" spans="17:19" x14ac:dyDescent="0.3">
      <c r="Q168">
        <v>1977</v>
      </c>
      <c r="R168">
        <v>1719</v>
      </c>
      <c r="S168">
        <v>1</v>
      </c>
    </row>
    <row r="169" spans="17:19" x14ac:dyDescent="0.3">
      <c r="Q169">
        <v>1977</v>
      </c>
      <c r="R169">
        <v>2742</v>
      </c>
      <c r="S169">
        <v>1</v>
      </c>
    </row>
    <row r="170" spans="17:19" x14ac:dyDescent="0.3">
      <c r="Q170">
        <v>1977</v>
      </c>
      <c r="R170">
        <v>3462</v>
      </c>
      <c r="S170">
        <v>1</v>
      </c>
    </row>
    <row r="171" spans="17:19" x14ac:dyDescent="0.3">
      <c r="Q171">
        <v>1978</v>
      </c>
      <c r="R171">
        <v>2301</v>
      </c>
      <c r="S171">
        <v>1</v>
      </c>
    </row>
    <row r="172" spans="17:19" x14ac:dyDescent="0.3">
      <c r="Q172">
        <v>1978</v>
      </c>
      <c r="R172">
        <v>2915</v>
      </c>
      <c r="S172">
        <v>1</v>
      </c>
    </row>
    <row r="173" spans="17:19" x14ac:dyDescent="0.3">
      <c r="Q173">
        <v>1978</v>
      </c>
      <c r="R173">
        <v>1729</v>
      </c>
      <c r="S173">
        <v>1</v>
      </c>
    </row>
    <row r="174" spans="17:19" x14ac:dyDescent="0.3">
      <c r="Q174">
        <v>1978</v>
      </c>
      <c r="R174">
        <v>3888</v>
      </c>
      <c r="S174">
        <v>1</v>
      </c>
    </row>
    <row r="175" spans="17:19" x14ac:dyDescent="0.3">
      <c r="Q175">
        <v>1978</v>
      </c>
      <c r="R175">
        <v>5812</v>
      </c>
      <c r="S175">
        <v>1</v>
      </c>
    </row>
    <row r="176" spans="17:19" x14ac:dyDescent="0.3">
      <c r="Q176">
        <v>1978</v>
      </c>
      <c r="R176">
        <v>2552</v>
      </c>
      <c r="S176">
        <v>1</v>
      </c>
    </row>
    <row r="177" spans="17:19" x14ac:dyDescent="0.3">
      <c r="Q177">
        <v>1978</v>
      </c>
      <c r="R177">
        <v>1990</v>
      </c>
      <c r="S177">
        <v>1</v>
      </c>
    </row>
    <row r="178" spans="17:19" x14ac:dyDescent="0.3">
      <c r="Q178">
        <v>1978</v>
      </c>
      <c r="R178">
        <v>2598</v>
      </c>
      <c r="S178">
        <v>1</v>
      </c>
    </row>
    <row r="179" spans="17:19" x14ac:dyDescent="0.3">
      <c r="Q179">
        <v>1978</v>
      </c>
      <c r="R179">
        <v>2310</v>
      </c>
      <c r="S179">
        <v>1</v>
      </c>
    </row>
    <row r="180" spans="17:19" x14ac:dyDescent="0.3">
      <c r="Q180">
        <v>1979</v>
      </c>
      <c r="R180">
        <v>1902</v>
      </c>
      <c r="S180">
        <v>1</v>
      </c>
    </row>
    <row r="181" spans="17:19" x14ac:dyDescent="0.3">
      <c r="Q181">
        <v>1979</v>
      </c>
      <c r="R181">
        <v>1680</v>
      </c>
      <c r="S181">
        <v>1</v>
      </c>
    </row>
    <row r="182" spans="17:19" x14ac:dyDescent="0.3">
      <c r="Q182">
        <v>1979</v>
      </c>
      <c r="R182">
        <v>1470</v>
      </c>
      <c r="S182">
        <v>1</v>
      </c>
    </row>
    <row r="183" spans="17:19" x14ac:dyDescent="0.3">
      <c r="Q183">
        <v>1979</v>
      </c>
      <c r="R183">
        <v>2932</v>
      </c>
      <c r="S183">
        <v>1</v>
      </c>
    </row>
    <row r="184" spans="17:19" x14ac:dyDescent="0.3">
      <c r="Q184">
        <v>1979</v>
      </c>
      <c r="R184">
        <v>2557</v>
      </c>
      <c r="S184">
        <v>1</v>
      </c>
    </row>
    <row r="185" spans="17:19" x14ac:dyDescent="0.3">
      <c r="Q185">
        <v>1980</v>
      </c>
      <c r="R185">
        <v>2252</v>
      </c>
      <c r="S185">
        <v>1</v>
      </c>
    </row>
    <row r="186" spans="17:19" x14ac:dyDescent="0.3">
      <c r="Q186">
        <v>1980</v>
      </c>
      <c r="R186">
        <v>2051</v>
      </c>
      <c r="S186">
        <v>1</v>
      </c>
    </row>
    <row r="187" spans="17:19" x14ac:dyDescent="0.3">
      <c r="Q187">
        <v>1980</v>
      </c>
      <c r="R187">
        <v>3744</v>
      </c>
      <c r="S187">
        <v>1</v>
      </c>
    </row>
    <row r="188" spans="17:19" x14ac:dyDescent="0.3">
      <c r="Q188">
        <v>1980</v>
      </c>
      <c r="R188">
        <v>1705</v>
      </c>
      <c r="S188">
        <v>1</v>
      </c>
    </row>
    <row r="189" spans="17:19" x14ac:dyDescent="0.3">
      <c r="Q189">
        <v>1980</v>
      </c>
      <c r="R189">
        <v>4847</v>
      </c>
      <c r="S189">
        <v>1</v>
      </c>
    </row>
    <row r="190" spans="17:19" x14ac:dyDescent="0.3">
      <c r="Q190">
        <v>1980</v>
      </c>
      <c r="R190">
        <v>1462</v>
      </c>
      <c r="S190">
        <v>1</v>
      </c>
    </row>
    <row r="191" spans="17:19" x14ac:dyDescent="0.3">
      <c r="Q191">
        <v>1980</v>
      </c>
      <c r="R191">
        <v>1686</v>
      </c>
      <c r="S191">
        <v>1</v>
      </c>
    </row>
    <row r="192" spans="17:19" x14ac:dyDescent="0.3">
      <c r="Q192">
        <v>1980</v>
      </c>
      <c r="R192">
        <v>1942</v>
      </c>
      <c r="S192">
        <v>1</v>
      </c>
    </row>
    <row r="193" spans="17:19" x14ac:dyDescent="0.3">
      <c r="Q193">
        <v>1980</v>
      </c>
      <c r="R193">
        <v>1910</v>
      </c>
      <c r="S193">
        <v>1</v>
      </c>
    </row>
    <row r="194" spans="17:19" x14ac:dyDescent="0.3">
      <c r="Q194">
        <v>1980</v>
      </c>
      <c r="R194">
        <v>2262</v>
      </c>
      <c r="S194">
        <v>1</v>
      </c>
    </row>
    <row r="195" spans="17:19" x14ac:dyDescent="0.3">
      <c r="Q195">
        <v>1980</v>
      </c>
      <c r="R195">
        <v>4963</v>
      </c>
      <c r="S195">
        <v>1</v>
      </c>
    </row>
    <row r="196" spans="17:19" x14ac:dyDescent="0.3">
      <c r="Q196">
        <v>1981</v>
      </c>
      <c r="R196">
        <v>2041</v>
      </c>
      <c r="S196">
        <v>1</v>
      </c>
    </row>
    <row r="197" spans="17:19" x14ac:dyDescent="0.3">
      <c r="Q197">
        <v>1981</v>
      </c>
      <c r="R197">
        <v>3287</v>
      </c>
      <c r="S197">
        <v>1</v>
      </c>
    </row>
    <row r="198" spans="17:19" x14ac:dyDescent="0.3">
      <c r="Q198">
        <v>1981</v>
      </c>
      <c r="R198">
        <v>2968</v>
      </c>
      <c r="S198">
        <v>1</v>
      </c>
    </row>
    <row r="199" spans="17:19" x14ac:dyDescent="0.3">
      <c r="Q199">
        <v>1981</v>
      </c>
      <c r="R199">
        <v>3748</v>
      </c>
      <c r="S199">
        <v>1</v>
      </c>
    </row>
    <row r="200" spans="17:19" x14ac:dyDescent="0.3">
      <c r="Q200">
        <v>1981</v>
      </c>
      <c r="R200">
        <v>2821</v>
      </c>
      <c r="S200">
        <v>1</v>
      </c>
    </row>
    <row r="201" spans="17:19" x14ac:dyDescent="0.3">
      <c r="Q201">
        <v>1981</v>
      </c>
      <c r="R201">
        <v>2741</v>
      </c>
      <c r="S201">
        <v>1</v>
      </c>
    </row>
    <row r="202" spans="17:19" x14ac:dyDescent="0.3">
      <c r="Q202">
        <v>1981</v>
      </c>
      <c r="R202">
        <v>1797</v>
      </c>
      <c r="S202">
        <v>1</v>
      </c>
    </row>
    <row r="203" spans="17:19" x14ac:dyDescent="0.3">
      <c r="Q203">
        <v>1981</v>
      </c>
      <c r="R203">
        <v>1654</v>
      </c>
      <c r="S203">
        <v>1</v>
      </c>
    </row>
    <row r="204" spans="17:19" x14ac:dyDescent="0.3">
      <c r="Q204">
        <v>1982</v>
      </c>
      <c r="R204">
        <v>3910</v>
      </c>
      <c r="S204">
        <v>1</v>
      </c>
    </row>
    <row r="205" spans="17:19" x14ac:dyDescent="0.3">
      <c r="Q205">
        <v>1982</v>
      </c>
      <c r="R205">
        <v>1739</v>
      </c>
      <c r="S205">
        <v>1</v>
      </c>
    </row>
    <row r="206" spans="17:19" x14ac:dyDescent="0.3">
      <c r="Q206">
        <v>1982</v>
      </c>
      <c r="R206">
        <v>3018</v>
      </c>
      <c r="S206">
        <v>1</v>
      </c>
    </row>
    <row r="207" spans="17:19" x14ac:dyDescent="0.3">
      <c r="Q207">
        <v>1982</v>
      </c>
      <c r="R207">
        <v>3924</v>
      </c>
      <c r="S207">
        <v>1</v>
      </c>
    </row>
    <row r="208" spans="17:19" x14ac:dyDescent="0.3">
      <c r="Q208">
        <v>1982</v>
      </c>
      <c r="R208">
        <v>2741</v>
      </c>
      <c r="S208">
        <v>1</v>
      </c>
    </row>
    <row r="209" spans="17:19" x14ac:dyDescent="0.3">
      <c r="Q209">
        <v>1982</v>
      </c>
      <c r="R209">
        <v>1781</v>
      </c>
      <c r="S209">
        <v>1</v>
      </c>
    </row>
    <row r="210" spans="17:19" x14ac:dyDescent="0.3">
      <c r="Q210">
        <v>1982</v>
      </c>
      <c r="R210">
        <v>1621</v>
      </c>
      <c r="S210">
        <v>1</v>
      </c>
    </row>
    <row r="211" spans="17:19" x14ac:dyDescent="0.3">
      <c r="Q211">
        <v>1983</v>
      </c>
      <c r="R211">
        <v>4017</v>
      </c>
      <c r="S211">
        <v>1</v>
      </c>
    </row>
    <row r="212" spans="17:19" x14ac:dyDescent="0.3">
      <c r="Q212">
        <v>1983</v>
      </c>
      <c r="R212">
        <v>2682</v>
      </c>
      <c r="S212">
        <v>1</v>
      </c>
    </row>
    <row r="213" spans="17:19" x14ac:dyDescent="0.3">
      <c r="Q213">
        <v>1983</v>
      </c>
      <c r="R213">
        <v>3300</v>
      </c>
      <c r="S213">
        <v>1</v>
      </c>
    </row>
    <row r="214" spans="17:19" x14ac:dyDescent="0.3">
      <c r="Q214">
        <v>1983</v>
      </c>
      <c r="R214">
        <v>1908</v>
      </c>
      <c r="S214">
        <v>1</v>
      </c>
    </row>
    <row r="215" spans="17:19" x14ac:dyDescent="0.3">
      <c r="Q215">
        <v>1983</v>
      </c>
      <c r="R215">
        <v>1639</v>
      </c>
      <c r="S215">
        <v>1</v>
      </c>
    </row>
    <row r="216" spans="17:19" x14ac:dyDescent="0.3">
      <c r="Q216">
        <v>1983</v>
      </c>
      <c r="R216">
        <v>3596</v>
      </c>
      <c r="S216">
        <v>1</v>
      </c>
    </row>
    <row r="217" spans="17:19" x14ac:dyDescent="0.3">
      <c r="Q217">
        <v>1983</v>
      </c>
      <c r="R217">
        <v>4116</v>
      </c>
      <c r="S217">
        <v>1</v>
      </c>
    </row>
    <row r="218" spans="17:19" x14ac:dyDescent="0.3">
      <c r="Q218">
        <v>1984</v>
      </c>
      <c r="R218">
        <v>2628</v>
      </c>
      <c r="S218">
        <v>1</v>
      </c>
    </row>
    <row r="219" spans="17:19" x14ac:dyDescent="0.3">
      <c r="Q219">
        <v>1984</v>
      </c>
      <c r="R219">
        <v>1642</v>
      </c>
      <c r="S219">
        <v>1</v>
      </c>
    </row>
    <row r="220" spans="17:19" x14ac:dyDescent="0.3">
      <c r="Q220">
        <v>1984</v>
      </c>
      <c r="R220">
        <v>2453</v>
      </c>
      <c r="S220">
        <v>1</v>
      </c>
    </row>
    <row r="221" spans="17:19" x14ac:dyDescent="0.3">
      <c r="Q221">
        <v>1985</v>
      </c>
      <c r="R221">
        <v>2095</v>
      </c>
      <c r="S221">
        <v>1</v>
      </c>
    </row>
    <row r="222" spans="17:19" x14ac:dyDescent="0.3">
      <c r="Q222">
        <v>1985</v>
      </c>
      <c r="R222">
        <v>3935</v>
      </c>
      <c r="S222">
        <v>1</v>
      </c>
    </row>
    <row r="223" spans="17:19" x14ac:dyDescent="0.3">
      <c r="Q223">
        <v>1985</v>
      </c>
      <c r="R223">
        <v>4158</v>
      </c>
      <c r="S223">
        <v>1</v>
      </c>
    </row>
    <row r="224" spans="17:19" x14ac:dyDescent="0.3">
      <c r="Q224">
        <v>1985</v>
      </c>
      <c r="R224">
        <v>5509</v>
      </c>
      <c r="S224">
        <v>1</v>
      </c>
    </row>
    <row r="225" spans="17:19" x14ac:dyDescent="0.3">
      <c r="Q225">
        <v>1985</v>
      </c>
      <c r="R225">
        <v>3387</v>
      </c>
      <c r="S225">
        <v>1</v>
      </c>
    </row>
    <row r="226" spans="17:19" x14ac:dyDescent="0.3">
      <c r="Q226">
        <v>1985</v>
      </c>
      <c r="R226">
        <v>1956</v>
      </c>
      <c r="S226">
        <v>1</v>
      </c>
    </row>
    <row r="227" spans="17:19" x14ac:dyDescent="0.3">
      <c r="Q227">
        <v>1985</v>
      </c>
      <c r="R227">
        <v>1877</v>
      </c>
      <c r="S227">
        <v>1</v>
      </c>
    </row>
    <row r="228" spans="17:19" x14ac:dyDescent="0.3">
      <c r="Q228">
        <v>1986</v>
      </c>
      <c r="R228">
        <v>2971</v>
      </c>
      <c r="S228">
        <v>1</v>
      </c>
    </row>
    <row r="229" spans="17:19" x14ac:dyDescent="0.3">
      <c r="Q229">
        <v>1986</v>
      </c>
      <c r="R229">
        <v>2108</v>
      </c>
      <c r="S229">
        <v>1</v>
      </c>
    </row>
    <row r="230" spans="17:19" x14ac:dyDescent="0.3">
      <c r="Q230">
        <v>1986</v>
      </c>
      <c r="R230">
        <v>2455</v>
      </c>
      <c r="S230">
        <v>1</v>
      </c>
    </row>
    <row r="231" spans="17:19" x14ac:dyDescent="0.3">
      <c r="Q231">
        <v>1986</v>
      </c>
      <c r="R231">
        <v>3926</v>
      </c>
      <c r="S231">
        <v>1</v>
      </c>
    </row>
    <row r="232" spans="17:19" x14ac:dyDescent="0.3">
      <c r="Q232">
        <v>1986</v>
      </c>
      <c r="R232">
        <v>3523</v>
      </c>
      <c r="S232">
        <v>1</v>
      </c>
    </row>
    <row r="233" spans="17:19" x14ac:dyDescent="0.3">
      <c r="Q233">
        <v>1988</v>
      </c>
      <c r="R233">
        <v>4206</v>
      </c>
      <c r="S233">
        <v>1</v>
      </c>
    </row>
    <row r="234" spans="17:19" x14ac:dyDescent="0.3">
      <c r="Q234">
        <v>1988</v>
      </c>
      <c r="R234">
        <v>3500</v>
      </c>
      <c r="S234">
        <v>1</v>
      </c>
    </row>
    <row r="235" spans="17:19" x14ac:dyDescent="0.3">
      <c r="Q235">
        <v>1988</v>
      </c>
      <c r="R235">
        <v>2234</v>
      </c>
      <c r="S235">
        <v>1</v>
      </c>
    </row>
    <row r="236" spans="17:19" x14ac:dyDescent="0.3">
      <c r="Q236">
        <v>1989</v>
      </c>
      <c r="R236">
        <v>1878</v>
      </c>
      <c r="S236">
        <v>1</v>
      </c>
    </row>
    <row r="237" spans="17:19" x14ac:dyDescent="0.3">
      <c r="Q237">
        <v>1989</v>
      </c>
      <c r="R237">
        <v>3025</v>
      </c>
      <c r="S237">
        <v>1</v>
      </c>
    </row>
    <row r="238" spans="17:19" x14ac:dyDescent="0.3">
      <c r="Q238">
        <v>1990</v>
      </c>
      <c r="R238">
        <v>5704</v>
      </c>
      <c r="S238">
        <v>1</v>
      </c>
    </row>
    <row r="239" spans="17:19" x14ac:dyDescent="0.3">
      <c r="Q239">
        <v>1990</v>
      </c>
      <c r="R239">
        <v>2295</v>
      </c>
      <c r="S239">
        <v>1</v>
      </c>
    </row>
    <row r="240" spans="17:19" x14ac:dyDescent="0.3">
      <c r="Q240">
        <v>1990</v>
      </c>
      <c r="R240">
        <v>3454</v>
      </c>
      <c r="S240">
        <v>1</v>
      </c>
    </row>
    <row r="241" spans="17:19" x14ac:dyDescent="0.3">
      <c r="Q241">
        <v>1990</v>
      </c>
      <c r="R241">
        <v>3097</v>
      </c>
      <c r="S241">
        <v>1</v>
      </c>
    </row>
    <row r="242" spans="17:19" x14ac:dyDescent="0.3">
      <c r="Q242">
        <v>1990</v>
      </c>
      <c r="R242">
        <v>2419</v>
      </c>
      <c r="S242">
        <v>1</v>
      </c>
    </row>
    <row r="243" spans="17:19" x14ac:dyDescent="0.3">
      <c r="Q243">
        <v>1990</v>
      </c>
      <c r="R243">
        <v>2355</v>
      </c>
      <c r="S243">
        <v>1</v>
      </c>
    </row>
    <row r="244" spans="17:19" x14ac:dyDescent="0.3">
      <c r="Q244">
        <v>1990</v>
      </c>
      <c r="R244">
        <v>2195</v>
      </c>
      <c r="S244">
        <v>1</v>
      </c>
    </row>
    <row r="245" spans="17:19" x14ac:dyDescent="0.3">
      <c r="Q245">
        <v>1991</v>
      </c>
      <c r="R245">
        <v>2190</v>
      </c>
      <c r="S245">
        <v>1</v>
      </c>
    </row>
    <row r="246" spans="17:19" x14ac:dyDescent="0.3">
      <c r="Q246">
        <v>1991</v>
      </c>
      <c r="R246">
        <v>3666</v>
      </c>
      <c r="S246">
        <v>1</v>
      </c>
    </row>
    <row r="247" spans="17:19" x14ac:dyDescent="0.3">
      <c r="Q247">
        <v>1991</v>
      </c>
      <c r="R247">
        <v>3309</v>
      </c>
      <c r="S247">
        <v>1</v>
      </c>
    </row>
    <row r="248" spans="17:19" x14ac:dyDescent="0.3">
      <c r="Q248">
        <v>1991</v>
      </c>
      <c r="R248">
        <v>1879</v>
      </c>
      <c r="S248">
        <v>1</v>
      </c>
    </row>
    <row r="249" spans="17:19" x14ac:dyDescent="0.3">
      <c r="Q249">
        <v>1993</v>
      </c>
      <c r="R249">
        <v>2867</v>
      </c>
      <c r="S249">
        <v>1</v>
      </c>
    </row>
    <row r="250" spans="17:19" x14ac:dyDescent="0.3">
      <c r="Q250">
        <v>1993</v>
      </c>
      <c r="R250">
        <v>3158</v>
      </c>
      <c r="S250">
        <v>1</v>
      </c>
    </row>
    <row r="251" spans="17:19" x14ac:dyDescent="0.3">
      <c r="Q251">
        <v>1993</v>
      </c>
      <c r="R251">
        <v>2773</v>
      </c>
      <c r="S251">
        <v>1</v>
      </c>
    </row>
    <row r="252" spans="17:19" x14ac:dyDescent="0.3">
      <c r="Q252">
        <v>1994</v>
      </c>
      <c r="R252">
        <v>2102</v>
      </c>
      <c r="S252">
        <v>1</v>
      </c>
    </row>
    <row r="253" spans="17:19" x14ac:dyDescent="0.3">
      <c r="Q253">
        <v>1994</v>
      </c>
      <c r="R253">
        <v>2929</v>
      </c>
      <c r="S253">
        <v>1</v>
      </c>
    </row>
    <row r="254" spans="17:19" x14ac:dyDescent="0.3">
      <c r="Q254">
        <v>1995</v>
      </c>
      <c r="R254">
        <v>2912</v>
      </c>
      <c r="S254">
        <v>1</v>
      </c>
    </row>
    <row r="255" spans="17:19" x14ac:dyDescent="0.3">
      <c r="Q255">
        <v>1998</v>
      </c>
      <c r="R255">
        <v>1683</v>
      </c>
      <c r="S255">
        <v>1</v>
      </c>
    </row>
    <row r="256" spans="17:19" x14ac:dyDescent="0.3">
      <c r="Q256">
        <v>1998</v>
      </c>
      <c r="R256">
        <v>4788</v>
      </c>
      <c r="S256">
        <v>1</v>
      </c>
    </row>
    <row r="257" spans="17:19" x14ac:dyDescent="0.3">
      <c r="Q257">
        <v>2000</v>
      </c>
      <c r="R257">
        <v>1926</v>
      </c>
      <c r="S257">
        <v>1</v>
      </c>
    </row>
    <row r="258" spans="17:19" x14ac:dyDescent="0.3">
      <c r="Q258">
        <v>2000</v>
      </c>
      <c r="R258">
        <v>1872</v>
      </c>
      <c r="S258">
        <v>1</v>
      </c>
    </row>
    <row r="259" spans="17:19" x14ac:dyDescent="0.3">
      <c r="Q259">
        <v>2001</v>
      </c>
      <c r="R259">
        <v>2952</v>
      </c>
      <c r="S259">
        <v>1</v>
      </c>
    </row>
    <row r="260" spans="17:19" x14ac:dyDescent="0.3">
      <c r="Q260">
        <v>2001</v>
      </c>
      <c r="R260">
        <v>4335</v>
      </c>
      <c r="S260">
        <v>1</v>
      </c>
    </row>
    <row r="261" spans="17:19" x14ac:dyDescent="0.3">
      <c r="Q261">
        <v>2001</v>
      </c>
      <c r="R261">
        <v>1925</v>
      </c>
      <c r="S261">
        <v>1</v>
      </c>
    </row>
    <row r="262" spans="17:19" x14ac:dyDescent="0.3">
      <c r="Q262">
        <v>2002</v>
      </c>
      <c r="R262">
        <v>3101</v>
      </c>
      <c r="S262">
        <v>1</v>
      </c>
    </row>
    <row r="263" spans="17:19" x14ac:dyDescent="0.3">
      <c r="Q263">
        <v>2002</v>
      </c>
      <c r="R263">
        <v>1888</v>
      </c>
      <c r="S263">
        <v>1</v>
      </c>
    </row>
    <row r="264" spans="17:19" x14ac:dyDescent="0.3">
      <c r="Q264">
        <v>2002</v>
      </c>
      <c r="R264">
        <v>1984</v>
      </c>
      <c r="S264">
        <v>1</v>
      </c>
    </row>
    <row r="265" spans="17:19" x14ac:dyDescent="0.3">
      <c r="Q265">
        <v>2003</v>
      </c>
      <c r="R265">
        <v>2017</v>
      </c>
      <c r="S265">
        <v>1</v>
      </c>
    </row>
    <row r="266" spans="17:19" x14ac:dyDescent="0.3">
      <c r="Q266">
        <v>2003</v>
      </c>
      <c r="R266">
        <v>1833</v>
      </c>
      <c r="S266">
        <v>1</v>
      </c>
    </row>
    <row r="267" spans="17:19" x14ac:dyDescent="0.3">
      <c r="Q267">
        <v>2003</v>
      </c>
      <c r="R267">
        <v>1840</v>
      </c>
      <c r="S267">
        <v>1</v>
      </c>
    </row>
    <row r="268" spans="17:19" x14ac:dyDescent="0.3">
      <c r="Q268">
        <v>2005</v>
      </c>
      <c r="R268">
        <v>3823</v>
      </c>
      <c r="S268">
        <v>1</v>
      </c>
    </row>
    <row r="269" spans="17:19" x14ac:dyDescent="0.3">
      <c r="Q269">
        <v>2006</v>
      </c>
      <c r="R269">
        <v>1979</v>
      </c>
      <c r="S269">
        <v>1</v>
      </c>
    </row>
    <row r="270" spans="17:19" x14ac:dyDescent="0.3">
      <c r="Q270">
        <v>2008</v>
      </c>
      <c r="R270">
        <v>2008</v>
      </c>
      <c r="S270">
        <v>1</v>
      </c>
    </row>
    <row r="271" spans="17:19" x14ac:dyDescent="0.3">
      <c r="Q271">
        <v>2008</v>
      </c>
      <c r="R271">
        <v>1966</v>
      </c>
      <c r="S271">
        <v>1</v>
      </c>
    </row>
    <row r="272" spans="17:19" x14ac:dyDescent="0.3">
      <c r="Q272">
        <v>2009</v>
      </c>
      <c r="R272">
        <v>1751</v>
      </c>
      <c r="S272">
        <v>1</v>
      </c>
    </row>
    <row r="273" spans="17:19" x14ac:dyDescent="0.3">
      <c r="Q273">
        <v>2009</v>
      </c>
      <c r="R273">
        <v>2027</v>
      </c>
      <c r="S273">
        <v>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EBB2-4246-459F-9247-286E5CADCE09}">
  <dimension ref="A1:S272"/>
  <sheetViews>
    <sheetView workbookViewId="0">
      <selection activeCell="F13" sqref="F13"/>
    </sheetView>
  </sheetViews>
  <sheetFormatPr defaultRowHeight="14.4" x14ac:dyDescent="0.3"/>
  <cols>
    <col min="3" max="3" width="9.77734375" customWidth="1"/>
  </cols>
  <sheetData>
    <row r="1" spans="1:19" ht="27.6" thickBot="1" x14ac:dyDescent="0.35">
      <c r="A1" s="1" t="s">
        <v>3</v>
      </c>
      <c r="B1" t="s">
        <v>4</v>
      </c>
      <c r="C1" s="1" t="s">
        <v>0</v>
      </c>
      <c r="D1" s="1" t="s">
        <v>1</v>
      </c>
      <c r="E1" s="1" t="s">
        <v>2</v>
      </c>
      <c r="H1" s="15" t="s">
        <v>81</v>
      </c>
      <c r="M1" t="s">
        <v>3</v>
      </c>
      <c r="N1" t="s">
        <v>2</v>
      </c>
      <c r="O1" t="s">
        <v>5</v>
      </c>
      <c r="P1" t="s">
        <v>3</v>
      </c>
      <c r="Q1" t="s">
        <v>82</v>
      </c>
      <c r="R1" t="s">
        <v>83</v>
      </c>
      <c r="S1" t="s">
        <v>84</v>
      </c>
    </row>
    <row r="2" spans="1:19" ht="15" thickBot="1" x14ac:dyDescent="0.35">
      <c r="A2" s="2">
        <v>1967</v>
      </c>
      <c r="B2" s="2">
        <v>126</v>
      </c>
      <c r="C2" s="2">
        <v>39.109000000000002</v>
      </c>
      <c r="D2" s="2">
        <v>651.5</v>
      </c>
      <c r="E2" s="2">
        <v>1383</v>
      </c>
      <c r="F2">
        <v>1159</v>
      </c>
      <c r="H2">
        <v>38.350999999999999</v>
      </c>
      <c r="I2">
        <v>974</v>
      </c>
      <c r="K2">
        <v>1953.99098618276</v>
      </c>
      <c r="L2">
        <v>6814.0376013419</v>
      </c>
      <c r="M2">
        <v>1954</v>
      </c>
      <c r="N2">
        <v>6814</v>
      </c>
      <c r="O2">
        <v>1</v>
      </c>
      <c r="P2">
        <v>1967</v>
      </c>
      <c r="Q2">
        <f>SUMIF(Table2[Year],$P2,Table2[Capex])</f>
        <v>16600</v>
      </c>
      <c r="R2">
        <f>SUMIF(Table2[Year],$P2,Table2[Number])</f>
        <v>12</v>
      </c>
      <c r="S2">
        <f>ROUND(Q2/R2,0)</f>
        <v>1383</v>
      </c>
    </row>
    <row r="3" spans="1:19" ht="15" thickBot="1" x14ac:dyDescent="0.35">
      <c r="A3" s="2">
        <v>1968</v>
      </c>
      <c r="B3" s="2">
        <v>163</v>
      </c>
      <c r="C3" s="2">
        <v>65.942999999999998</v>
      </c>
      <c r="D3" s="2">
        <v>725.2</v>
      </c>
      <c r="E3" s="2">
        <v>1517</v>
      </c>
      <c r="F3">
        <v>1703</v>
      </c>
      <c r="H3">
        <v>45.006999999999998</v>
      </c>
      <c r="I3">
        <v>1849</v>
      </c>
      <c r="K3">
        <v>1956.01197888869</v>
      </c>
      <c r="L3">
        <v>3413.3579974413001</v>
      </c>
      <c r="M3">
        <v>1956</v>
      </c>
      <c r="N3">
        <v>3413</v>
      </c>
      <c r="O3">
        <v>1</v>
      </c>
      <c r="P3">
        <v>1968</v>
      </c>
      <c r="Q3">
        <f>SUMIF(Table2[Year],$P3,Table2[Capex])</f>
        <v>18206</v>
      </c>
      <c r="R3">
        <f>SUMIF(Table2[Year],$P3,Table2[Number])</f>
        <v>12</v>
      </c>
      <c r="S3">
        <f t="shared" ref="S3:S56" si="0">ROUND(Q3/R3,0)</f>
        <v>1517</v>
      </c>
    </row>
    <row r="4" spans="1:19" ht="15" thickBot="1" x14ac:dyDescent="0.35">
      <c r="A4" s="2">
        <v>1969</v>
      </c>
      <c r="B4" s="2">
        <v>176</v>
      </c>
      <c r="C4" s="2">
        <v>75.340999999999994</v>
      </c>
      <c r="D4" s="2">
        <v>722.9</v>
      </c>
      <c r="E4" s="2">
        <v>1622</v>
      </c>
      <c r="F4">
        <v>2207</v>
      </c>
      <c r="H4">
        <v>49.831000000000003</v>
      </c>
      <c r="I4">
        <v>1870</v>
      </c>
      <c r="K4">
        <v>1956.3488110063399</v>
      </c>
      <c r="L4">
        <v>2207.18929761561</v>
      </c>
      <c r="M4">
        <v>1956</v>
      </c>
      <c r="N4">
        <v>2207</v>
      </c>
      <c r="O4">
        <v>1</v>
      </c>
      <c r="P4">
        <v>1969</v>
      </c>
      <c r="Q4">
        <f>SUMIF(Table2[Year],$P4,Table2[Capex])</f>
        <v>16223</v>
      </c>
      <c r="R4">
        <f>SUMIF(Table2[Year],$P4,Table2[Number])</f>
        <v>10</v>
      </c>
      <c r="S4">
        <f t="shared" si="0"/>
        <v>1622</v>
      </c>
    </row>
    <row r="5" spans="1:19" ht="15" thickBot="1" x14ac:dyDescent="0.35">
      <c r="A5" s="2">
        <v>1970</v>
      </c>
      <c r="B5" s="2">
        <v>213</v>
      </c>
      <c r="C5" s="2">
        <v>100.893</v>
      </c>
      <c r="D5" s="2">
        <v>690.6</v>
      </c>
      <c r="E5" s="2">
        <v>1755</v>
      </c>
      <c r="F5">
        <v>3346</v>
      </c>
      <c r="H5">
        <v>50.930999999999997</v>
      </c>
      <c r="I5">
        <v>1361</v>
      </c>
      <c r="K5">
        <v>1956.3488110063399</v>
      </c>
      <c r="L5">
        <v>1887.0658994191199</v>
      </c>
      <c r="M5">
        <v>1956</v>
      </c>
      <c r="N5">
        <v>1887</v>
      </c>
      <c r="O5">
        <v>1</v>
      </c>
      <c r="P5">
        <v>1970</v>
      </c>
      <c r="Q5">
        <f>SUMIF(Table2[Year],$P5,Table2[Capex])</f>
        <v>14040</v>
      </c>
      <c r="R5">
        <f>SUMIF(Table2[Year],$P5,Table2[Number])</f>
        <v>8</v>
      </c>
      <c r="S5">
        <f t="shared" si="0"/>
        <v>1755</v>
      </c>
    </row>
    <row r="6" spans="1:19" ht="15" thickBot="1" x14ac:dyDescent="0.35">
      <c r="A6" s="2">
        <v>1971</v>
      </c>
      <c r="B6" s="2">
        <v>231</v>
      </c>
      <c r="C6" s="2">
        <v>113.55200000000001</v>
      </c>
      <c r="D6" s="2">
        <v>703.3</v>
      </c>
      <c r="E6" s="2">
        <v>2061</v>
      </c>
      <c r="F6">
        <v>2060</v>
      </c>
      <c r="H6">
        <v>58.478999999999999</v>
      </c>
      <c r="I6">
        <v>1674</v>
      </c>
      <c r="K6">
        <v>1957.0786139279201</v>
      </c>
      <c r="L6">
        <v>8512.3493310814101</v>
      </c>
      <c r="M6">
        <v>1957</v>
      </c>
      <c r="N6">
        <v>8512</v>
      </c>
      <c r="O6">
        <v>1</v>
      </c>
      <c r="P6">
        <v>1971</v>
      </c>
      <c r="Q6">
        <f>SUMIF(Table2[Year],$P6,Table2[Capex])</f>
        <v>22675</v>
      </c>
      <c r="R6">
        <f>SUMIF(Table2[Year],$P6,Table2[Number])</f>
        <v>11</v>
      </c>
      <c r="S6">
        <f t="shared" si="0"/>
        <v>2061</v>
      </c>
    </row>
    <row r="7" spans="1:19" ht="15" thickBot="1" x14ac:dyDescent="0.35">
      <c r="A7" s="2">
        <v>1972</v>
      </c>
      <c r="B7" s="2">
        <v>259</v>
      </c>
      <c r="C7" s="2">
        <v>134.87200000000001</v>
      </c>
      <c r="D7" s="2">
        <v>761.4</v>
      </c>
      <c r="E7" s="2">
        <v>1663</v>
      </c>
      <c r="F7">
        <v>5271</v>
      </c>
      <c r="H7">
        <v>66.897000000000006</v>
      </c>
      <c r="I7">
        <v>1431</v>
      </c>
      <c r="K7">
        <v>1957.80841684951</v>
      </c>
      <c r="L7">
        <v>2535.3480504091399</v>
      </c>
      <c r="M7">
        <v>1958</v>
      </c>
      <c r="N7">
        <v>2535</v>
      </c>
      <c r="O7">
        <v>1</v>
      </c>
      <c r="P7">
        <v>1972</v>
      </c>
      <c r="Q7">
        <f>SUMIF(Table2[Year],$P7,Table2[Capex])</f>
        <v>14967</v>
      </c>
      <c r="R7">
        <f>SUMIF(Table2[Year],$P7,Table2[Number])</f>
        <v>9</v>
      </c>
      <c r="S7">
        <f t="shared" si="0"/>
        <v>1663</v>
      </c>
    </row>
    <row r="8" spans="1:19" ht="15" thickBot="1" x14ac:dyDescent="0.35">
      <c r="A8" s="2">
        <v>1973</v>
      </c>
      <c r="B8" s="2">
        <v>289</v>
      </c>
      <c r="C8" s="2">
        <v>159.714</v>
      </c>
      <c r="D8" s="2">
        <v>828.1</v>
      </c>
      <c r="E8" s="2">
        <v>3641</v>
      </c>
      <c r="H8">
        <v>71.141999999999996</v>
      </c>
      <c r="I8">
        <v>1497</v>
      </c>
      <c r="K8">
        <v>1957.9768329083299</v>
      </c>
      <c r="L8">
        <v>10051.8848047519</v>
      </c>
      <c r="M8">
        <v>1958</v>
      </c>
      <c r="N8">
        <v>10052</v>
      </c>
      <c r="O8">
        <v>1</v>
      </c>
      <c r="P8">
        <v>1973</v>
      </c>
      <c r="Q8">
        <f>SUMIF(Table2[Year],$P8,Table2[Capex])</f>
        <v>43692</v>
      </c>
      <c r="R8">
        <f>SUMIF(Table2[Year],$P8,Table2[Number])</f>
        <v>12</v>
      </c>
      <c r="S8">
        <f t="shared" si="0"/>
        <v>3641</v>
      </c>
    </row>
    <row r="9" spans="1:19" ht="15" thickBot="1" x14ac:dyDescent="0.35">
      <c r="A9" s="2">
        <v>1974</v>
      </c>
      <c r="B9" s="2">
        <v>327</v>
      </c>
      <c r="C9" s="2">
        <v>195.05099999999999</v>
      </c>
      <c r="D9" s="2">
        <v>929.9</v>
      </c>
      <c r="E9" s="2">
        <v>3678</v>
      </c>
      <c r="H9">
        <v>73.805000000000007</v>
      </c>
      <c r="I9">
        <v>1855</v>
      </c>
      <c r="K9">
        <v>1958.5382197710901</v>
      </c>
      <c r="L9">
        <v>3538.8153137436302</v>
      </c>
      <c r="M9">
        <v>1959</v>
      </c>
      <c r="N9">
        <v>3539</v>
      </c>
      <c r="O9">
        <v>1</v>
      </c>
      <c r="P9">
        <v>1974</v>
      </c>
      <c r="Q9">
        <f>SUMIF(Table2[Year],$P9,Table2[Capex])</f>
        <v>44138</v>
      </c>
      <c r="R9">
        <f>SUMIF(Table2[Year],$P9,Table2[Number])</f>
        <v>12</v>
      </c>
      <c r="S9">
        <f t="shared" si="0"/>
        <v>3678</v>
      </c>
    </row>
    <row r="10" spans="1:19" ht="15" thickBot="1" x14ac:dyDescent="0.35">
      <c r="A10" s="2">
        <v>1975</v>
      </c>
      <c r="B10" s="2">
        <v>365</v>
      </c>
      <c r="C10" s="2">
        <v>231.71</v>
      </c>
      <c r="D10" s="2">
        <v>964.7</v>
      </c>
      <c r="E10" s="2">
        <v>3257</v>
      </c>
      <c r="H10">
        <v>79.974999999999994</v>
      </c>
      <c r="I10">
        <v>1495</v>
      </c>
      <c r="K10">
        <v>1958.9873292612999</v>
      </c>
      <c r="L10">
        <v>3118.5336781167398</v>
      </c>
      <c r="M10">
        <v>1959</v>
      </c>
      <c r="N10">
        <v>3119</v>
      </c>
      <c r="O10">
        <v>1</v>
      </c>
      <c r="P10">
        <v>1975</v>
      </c>
      <c r="Q10">
        <f>SUMIF(Table2[Year],$P10,Table2[Capex])</f>
        <v>52114</v>
      </c>
      <c r="R10">
        <f>SUMIF(Table2[Year],$P10,Table2[Number])</f>
        <v>16</v>
      </c>
      <c r="S10">
        <f t="shared" si="0"/>
        <v>3257</v>
      </c>
    </row>
    <row r="11" spans="1:19" ht="15" thickBot="1" x14ac:dyDescent="0.35">
      <c r="A11" s="2">
        <v>1976</v>
      </c>
      <c r="B11" s="2">
        <v>408</v>
      </c>
      <c r="C11" s="2">
        <v>273.59199999999998</v>
      </c>
      <c r="D11" s="2">
        <v>974</v>
      </c>
      <c r="E11" s="2">
        <v>4041</v>
      </c>
      <c r="H11">
        <v>89.17</v>
      </c>
      <c r="I11">
        <v>1995</v>
      </c>
      <c r="K11">
        <v>1958.9873292612999</v>
      </c>
      <c r="L11">
        <v>2008.7491635357201</v>
      </c>
      <c r="M11">
        <v>1959</v>
      </c>
      <c r="N11">
        <v>2009</v>
      </c>
      <c r="O11">
        <v>1</v>
      </c>
      <c r="P11">
        <v>1976</v>
      </c>
      <c r="Q11">
        <f>SUMIF(Table2[Year],$P11,Table2[Capex])</f>
        <v>60611</v>
      </c>
      <c r="R11">
        <f>SUMIF(Table2[Year],$P11,Table2[Number])</f>
        <v>15</v>
      </c>
      <c r="S11">
        <f t="shared" si="0"/>
        <v>4041</v>
      </c>
    </row>
    <row r="12" spans="1:19" ht="15" thickBot="1" x14ac:dyDescent="0.35">
      <c r="A12" s="2">
        <v>1977</v>
      </c>
      <c r="B12" s="2">
        <v>431</v>
      </c>
      <c r="C12" s="2">
        <v>295.44099999999997</v>
      </c>
      <c r="D12" s="2">
        <v>950</v>
      </c>
      <c r="E12" s="2">
        <v>3652</v>
      </c>
      <c r="H12">
        <v>89.17</v>
      </c>
      <c r="I12">
        <v>1821</v>
      </c>
      <c r="K12">
        <v>1959.7732708691599</v>
      </c>
      <c r="L12">
        <v>5464.5151836176001</v>
      </c>
      <c r="M12">
        <v>1960</v>
      </c>
      <c r="N12">
        <v>5465</v>
      </c>
      <c r="O12">
        <v>1</v>
      </c>
      <c r="P12">
        <v>1977</v>
      </c>
      <c r="Q12">
        <f>SUMIF(Table2[Year],$P12,Table2[Capex])</f>
        <v>47476</v>
      </c>
      <c r="R12">
        <f>SUMIF(Table2[Year],$P12,Table2[Number])</f>
        <v>13</v>
      </c>
      <c r="S12">
        <f t="shared" si="0"/>
        <v>3652</v>
      </c>
    </row>
    <row r="13" spans="1:19" ht="15" thickBot="1" x14ac:dyDescent="0.35">
      <c r="A13" s="2">
        <v>1978</v>
      </c>
      <c r="B13" s="2">
        <v>454</v>
      </c>
      <c r="C13" s="2">
        <v>317.22199999999998</v>
      </c>
      <c r="D13" s="2">
        <v>947</v>
      </c>
      <c r="E13" s="2">
        <v>2899</v>
      </c>
      <c r="H13">
        <v>100.907</v>
      </c>
      <c r="I13">
        <v>2812</v>
      </c>
      <c r="K13">
        <v>1959.9978256142599</v>
      </c>
      <c r="L13">
        <v>5937.52658987208</v>
      </c>
      <c r="M13">
        <v>1960</v>
      </c>
      <c r="N13">
        <v>5938</v>
      </c>
      <c r="O13">
        <v>1</v>
      </c>
      <c r="P13">
        <v>1978</v>
      </c>
      <c r="Q13">
        <f>SUMIF(Table2[Year],$P13,Table2[Capex])</f>
        <v>26095</v>
      </c>
      <c r="R13">
        <f>SUMIF(Table2[Year],$P13,Table2[Number])</f>
        <v>9</v>
      </c>
      <c r="S13">
        <f t="shared" si="0"/>
        <v>2899</v>
      </c>
    </row>
    <row r="14" spans="1:19" ht="15" thickBot="1" x14ac:dyDescent="0.35">
      <c r="A14" s="2">
        <v>1979</v>
      </c>
      <c r="B14" s="2">
        <v>481</v>
      </c>
      <c r="C14" s="2">
        <v>340.32499999999999</v>
      </c>
      <c r="D14" s="2">
        <v>855.7</v>
      </c>
      <c r="E14" s="2">
        <v>2108</v>
      </c>
      <c r="H14">
        <v>102.033</v>
      </c>
      <c r="I14">
        <v>1313</v>
      </c>
      <c r="K14">
        <v>1959.9978256142599</v>
      </c>
      <c r="L14">
        <v>4418.0636884324304</v>
      </c>
      <c r="M14">
        <v>1960</v>
      </c>
      <c r="N14">
        <v>4418</v>
      </c>
      <c r="O14">
        <v>1</v>
      </c>
      <c r="P14">
        <v>1979</v>
      </c>
      <c r="Q14">
        <f>SUMIF(Table2[Year],$P14,Table2[Capex])</f>
        <v>10541</v>
      </c>
      <c r="R14">
        <f>SUMIF(Table2[Year],$P14,Table2[Number])</f>
        <v>5</v>
      </c>
      <c r="S14">
        <f t="shared" si="0"/>
        <v>2108</v>
      </c>
    </row>
    <row r="15" spans="1:19" ht="15" thickBot="1" x14ac:dyDescent="0.35">
      <c r="A15" s="2">
        <v>1980</v>
      </c>
      <c r="B15" s="2">
        <v>501</v>
      </c>
      <c r="C15" s="2">
        <v>359.52</v>
      </c>
      <c r="D15" s="2">
        <v>959.8</v>
      </c>
      <c r="E15" s="2">
        <v>2620</v>
      </c>
      <c r="H15">
        <v>111.471</v>
      </c>
      <c r="I15">
        <v>1261</v>
      </c>
      <c r="K15">
        <v>1959.9978256142599</v>
      </c>
      <c r="L15">
        <v>3840.9211389061602</v>
      </c>
      <c r="M15">
        <v>1960</v>
      </c>
      <c r="N15">
        <v>3841</v>
      </c>
      <c r="O15">
        <v>1</v>
      </c>
      <c r="P15">
        <v>1980</v>
      </c>
      <c r="Q15">
        <f>SUMIF(Table2[Year],$P15,Table2[Capex])</f>
        <v>28824</v>
      </c>
      <c r="R15">
        <f>SUMIF(Table2[Year],$P15,Table2[Number])</f>
        <v>11</v>
      </c>
      <c r="S15">
        <f t="shared" si="0"/>
        <v>2620</v>
      </c>
    </row>
    <row r="16" spans="1:19" ht="15" thickBot="1" x14ac:dyDescent="0.35">
      <c r="A16" s="2">
        <v>1981</v>
      </c>
      <c r="B16" s="2">
        <v>518</v>
      </c>
      <c r="C16" s="2">
        <v>375.54899999999998</v>
      </c>
      <c r="D16" s="2">
        <v>942.9</v>
      </c>
      <c r="E16" s="2">
        <v>2632</v>
      </c>
      <c r="H16">
        <v>111.724</v>
      </c>
      <c r="I16">
        <v>1731</v>
      </c>
      <c r="K16">
        <v>1960.0921909141</v>
      </c>
      <c r="L16">
        <v>2756.24736224449</v>
      </c>
      <c r="M16">
        <v>1960</v>
      </c>
      <c r="N16">
        <v>2756</v>
      </c>
      <c r="O16">
        <v>1</v>
      </c>
      <c r="P16">
        <v>1981</v>
      </c>
      <c r="Q16">
        <f>SUMIF(Table2[Year],$P16,Table2[Capex])</f>
        <v>21057</v>
      </c>
      <c r="R16">
        <f>SUMIF(Table2[Year],$P16,Table2[Number])</f>
        <v>8</v>
      </c>
      <c r="S16">
        <f t="shared" si="0"/>
        <v>2632</v>
      </c>
    </row>
    <row r="17" spans="1:19" ht="15" thickBot="1" x14ac:dyDescent="0.35">
      <c r="A17" s="2">
        <v>1982</v>
      </c>
      <c r="B17" s="2">
        <v>536</v>
      </c>
      <c r="C17" s="2">
        <v>394.714</v>
      </c>
      <c r="D17" s="2">
        <v>1064.7</v>
      </c>
      <c r="E17" s="2">
        <v>2676</v>
      </c>
      <c r="H17">
        <v>111.92400000000001</v>
      </c>
      <c r="I17">
        <v>1844</v>
      </c>
      <c r="K17">
        <v>1960.8399059083899</v>
      </c>
      <c r="L17">
        <v>2155.4467429603901</v>
      </c>
      <c r="M17">
        <v>1960</v>
      </c>
      <c r="N17">
        <v>2906</v>
      </c>
      <c r="O17">
        <v>1</v>
      </c>
      <c r="P17">
        <v>1982</v>
      </c>
      <c r="Q17">
        <f>SUMIF(Table2[Year],$P17,Table2[Capex])</f>
        <v>18734</v>
      </c>
      <c r="R17">
        <f>SUMIF(Table2[Year],$P17,Table2[Number])</f>
        <v>7</v>
      </c>
      <c r="S17">
        <f t="shared" si="0"/>
        <v>2676</v>
      </c>
    </row>
    <row r="18" spans="1:19" ht="15" thickBot="1" x14ac:dyDescent="0.35">
      <c r="A18" s="2">
        <v>1983</v>
      </c>
      <c r="B18" s="2">
        <v>551</v>
      </c>
      <c r="C18" s="2">
        <v>406.714</v>
      </c>
      <c r="D18" s="2">
        <v>800</v>
      </c>
      <c r="E18" s="2">
        <v>3037</v>
      </c>
      <c r="H18">
        <v>114.188</v>
      </c>
      <c r="I18">
        <v>3531</v>
      </c>
      <c r="K18">
        <v>1961.12059933977</v>
      </c>
      <c r="L18">
        <v>6547.2403210337197</v>
      </c>
      <c r="M18">
        <v>1961</v>
      </c>
      <c r="N18">
        <v>2155</v>
      </c>
      <c r="O18">
        <v>1</v>
      </c>
      <c r="P18">
        <v>1983</v>
      </c>
      <c r="Q18">
        <f>SUMIF(Table2[Year],$P18,Table2[Capex])</f>
        <v>21258</v>
      </c>
      <c r="R18">
        <f>SUMIF(Table2[Year],$P18,Table2[Number])</f>
        <v>7</v>
      </c>
      <c r="S18">
        <f t="shared" si="0"/>
        <v>3037</v>
      </c>
    </row>
    <row r="19" spans="1:19" ht="15" thickBot="1" x14ac:dyDescent="0.35">
      <c r="A19" s="2">
        <v>1984</v>
      </c>
      <c r="B19" s="2">
        <v>564</v>
      </c>
      <c r="C19" s="2">
        <v>418.04599999999999</v>
      </c>
      <c r="D19" s="2">
        <v>871.7</v>
      </c>
      <c r="E19" s="2">
        <v>2241</v>
      </c>
      <c r="H19">
        <v>121.914</v>
      </c>
      <c r="I19">
        <v>6548</v>
      </c>
      <c r="K19">
        <v>1961.18121857847</v>
      </c>
      <c r="L19">
        <v>2523.0608847671001</v>
      </c>
      <c r="M19">
        <v>1961</v>
      </c>
      <c r="N19">
        <v>6547</v>
      </c>
      <c r="O19">
        <v>1</v>
      </c>
      <c r="P19">
        <v>1984</v>
      </c>
      <c r="Q19">
        <f>SUMIF(Table2[Year],$P19,Table2[Capex])</f>
        <v>6723</v>
      </c>
      <c r="R19">
        <f>SUMIF(Table2[Year],$P19,Table2[Number])</f>
        <v>3</v>
      </c>
      <c r="S19">
        <f t="shared" si="0"/>
        <v>2241</v>
      </c>
    </row>
    <row r="20" spans="1:19" ht="15" thickBot="1" x14ac:dyDescent="0.35">
      <c r="A20" s="2">
        <v>1985</v>
      </c>
      <c r="B20" s="2">
        <v>583</v>
      </c>
      <c r="C20" s="2">
        <v>433.40199999999999</v>
      </c>
      <c r="D20" s="2">
        <v>808.2</v>
      </c>
      <c r="E20" s="2">
        <v>3274</v>
      </c>
      <c r="H20">
        <v>121.914</v>
      </c>
      <c r="I20">
        <v>1543</v>
      </c>
      <c r="K20">
        <v>1961.8504022613599</v>
      </c>
      <c r="L20">
        <v>3824.5929136937398</v>
      </c>
      <c r="M20">
        <v>1961</v>
      </c>
      <c r="N20">
        <v>2523</v>
      </c>
      <c r="O20">
        <v>1</v>
      </c>
      <c r="P20">
        <v>1985</v>
      </c>
      <c r="Q20">
        <f>SUMIF(Table2[Year],$P20,Table2[Capex])</f>
        <v>22917</v>
      </c>
      <c r="R20">
        <f>SUMIF(Table2[Year],$P20,Table2[Number])</f>
        <v>7</v>
      </c>
      <c r="S20">
        <f t="shared" si="0"/>
        <v>3274</v>
      </c>
    </row>
    <row r="21" spans="1:19" ht="15" thickBot="1" x14ac:dyDescent="0.35">
      <c r="A21" s="2">
        <v>1986</v>
      </c>
      <c r="B21" s="2">
        <v>591</v>
      </c>
      <c r="C21" s="2">
        <v>440.68799999999999</v>
      </c>
      <c r="D21" s="2">
        <v>910.8</v>
      </c>
      <c r="E21" s="2">
        <v>2997</v>
      </c>
      <c r="H21">
        <v>133.928</v>
      </c>
      <c r="I21">
        <v>1337</v>
      </c>
      <c r="K21">
        <v>1962.1872343790101</v>
      </c>
      <c r="L21">
        <v>2497.6759145483202</v>
      </c>
      <c r="M21">
        <v>1962</v>
      </c>
      <c r="N21">
        <v>3825</v>
      </c>
      <c r="O21">
        <v>1</v>
      </c>
      <c r="P21">
        <v>1986</v>
      </c>
      <c r="Q21">
        <f>SUMIF(Table2[Year],$P21,Table2[Capex])</f>
        <v>14983</v>
      </c>
      <c r="R21">
        <f>SUMIF(Table2[Year],$P21,Table2[Number])</f>
        <v>5</v>
      </c>
      <c r="S21">
        <f t="shared" si="0"/>
        <v>2997</v>
      </c>
    </row>
    <row r="22" spans="1:19" ht="15" thickBot="1" x14ac:dyDescent="0.35">
      <c r="A22" s="2">
        <v>1987</v>
      </c>
      <c r="B22" s="2">
        <v>604</v>
      </c>
      <c r="C22" s="2">
        <v>452.12200000000001</v>
      </c>
      <c r="D22" s="2">
        <v>879.5</v>
      </c>
      <c r="E22" s="2"/>
      <c r="H22">
        <v>134.00399999999999</v>
      </c>
      <c r="I22">
        <v>4429</v>
      </c>
      <c r="K22">
        <v>1962.4679278103899</v>
      </c>
      <c r="L22">
        <v>4218.6543965573901</v>
      </c>
      <c r="M22">
        <v>1962</v>
      </c>
      <c r="N22">
        <v>2498</v>
      </c>
      <c r="O22">
        <v>1</v>
      </c>
      <c r="P22">
        <v>1987</v>
      </c>
      <c r="Q22">
        <f>SUMIF(Table2[Year],$P22,Table2[Capex])</f>
        <v>0</v>
      </c>
      <c r="R22">
        <f>SUMIF(Table2[Year],$P22,Table2[Number])</f>
        <v>0</v>
      </c>
      <c r="S22" t="e">
        <f t="shared" si="0"/>
        <v>#DIV/0!</v>
      </c>
    </row>
    <row r="23" spans="1:19" ht="15" thickBot="1" x14ac:dyDescent="0.35">
      <c r="A23" s="2">
        <v>1988</v>
      </c>
      <c r="B23" s="2">
        <v>611</v>
      </c>
      <c r="C23" s="2">
        <v>459.84399999999999</v>
      </c>
      <c r="D23" s="2">
        <v>1103.0999999999999</v>
      </c>
      <c r="E23" s="2">
        <v>3313</v>
      </c>
      <c r="H23">
        <v>135.96799999999999</v>
      </c>
      <c r="I23">
        <v>1441</v>
      </c>
      <c r="K23">
        <v>1962.91703730059</v>
      </c>
      <c r="L23">
        <v>1657.15752160479</v>
      </c>
      <c r="M23">
        <v>1962</v>
      </c>
      <c r="N23">
        <v>4219</v>
      </c>
      <c r="O23">
        <v>1</v>
      </c>
      <c r="P23">
        <v>1988</v>
      </c>
      <c r="Q23">
        <f>SUMIF(Table2[Year],$P23,Table2[Capex])</f>
        <v>9940</v>
      </c>
      <c r="R23">
        <f>SUMIF(Table2[Year],$P23,Table2[Number])</f>
        <v>3</v>
      </c>
      <c r="S23">
        <f t="shared" si="0"/>
        <v>3313</v>
      </c>
    </row>
    <row r="24" spans="1:19" ht="15" thickBot="1" x14ac:dyDescent="0.35">
      <c r="A24" s="2">
        <v>1989</v>
      </c>
      <c r="B24" s="2">
        <v>617</v>
      </c>
      <c r="C24" s="2">
        <v>463.86200000000002</v>
      </c>
      <c r="D24" s="2">
        <v>669.7</v>
      </c>
      <c r="E24" s="2">
        <v>2452</v>
      </c>
      <c r="H24">
        <v>147.21100000000001</v>
      </c>
      <c r="I24">
        <v>1338</v>
      </c>
      <c r="K24">
        <v>1963.1415920457</v>
      </c>
      <c r="L24">
        <v>2259.9031471283702</v>
      </c>
      <c r="M24">
        <v>1962</v>
      </c>
      <c r="N24">
        <v>3833</v>
      </c>
      <c r="O24">
        <v>1</v>
      </c>
      <c r="P24">
        <v>1989</v>
      </c>
      <c r="Q24">
        <f>SUMIF(Table2[Year],$P24,Table2[Capex])</f>
        <v>4903</v>
      </c>
      <c r="R24">
        <f>SUMIF(Table2[Year],$P24,Table2[Number])</f>
        <v>2</v>
      </c>
      <c r="S24">
        <f t="shared" si="0"/>
        <v>2452</v>
      </c>
    </row>
    <row r="25" spans="1:19" ht="15" thickBot="1" x14ac:dyDescent="0.35">
      <c r="A25" s="2">
        <v>1990</v>
      </c>
      <c r="B25" s="2">
        <v>622</v>
      </c>
      <c r="C25" s="2">
        <v>467.12900000000002</v>
      </c>
      <c r="D25" s="2">
        <v>653.4</v>
      </c>
      <c r="E25" s="2">
        <v>3074</v>
      </c>
      <c r="H25">
        <v>147.29400000000001</v>
      </c>
      <c r="I25">
        <v>3810</v>
      </c>
      <c r="K25">
        <v>1963.75911759473</v>
      </c>
      <c r="L25">
        <v>2603.9648497181602</v>
      </c>
      <c r="M25">
        <v>1963</v>
      </c>
      <c r="N25">
        <v>1657</v>
      </c>
      <c r="O25">
        <v>1</v>
      </c>
      <c r="P25">
        <v>1990</v>
      </c>
      <c r="Q25">
        <f>SUMIF(Table2[Year],$P25,Table2[Capex])</f>
        <v>21519</v>
      </c>
      <c r="R25">
        <f>SUMIF(Table2[Year],$P25,Table2[Number])</f>
        <v>7</v>
      </c>
      <c r="S25">
        <f t="shared" si="0"/>
        <v>3074</v>
      </c>
    </row>
    <row r="26" spans="1:19" ht="15" thickBot="1" x14ac:dyDescent="0.35">
      <c r="A26" s="2">
        <v>1991</v>
      </c>
      <c r="B26" s="2">
        <v>624</v>
      </c>
      <c r="C26" s="2">
        <v>469.375</v>
      </c>
      <c r="D26" s="2">
        <v>1123</v>
      </c>
      <c r="E26" s="2">
        <v>2761</v>
      </c>
      <c r="H26">
        <v>147.29400000000001</v>
      </c>
      <c r="I26">
        <v>2228</v>
      </c>
      <c r="K26">
        <v>1964.31674870031</v>
      </c>
      <c r="L26">
        <v>1513.4670905159901</v>
      </c>
      <c r="M26">
        <v>1963</v>
      </c>
      <c r="N26">
        <v>2260</v>
      </c>
      <c r="O26">
        <v>1</v>
      </c>
      <c r="P26">
        <v>1991</v>
      </c>
      <c r="Q26">
        <f>SUMIF(Table2[Year],$P26,Table2[Capex])</f>
        <v>11044</v>
      </c>
      <c r="R26">
        <f>SUMIF(Table2[Year],$P26,Table2[Number])</f>
        <v>4</v>
      </c>
      <c r="S26">
        <f t="shared" si="0"/>
        <v>2761</v>
      </c>
    </row>
    <row r="27" spans="1:19" ht="15" thickBot="1" x14ac:dyDescent="0.35">
      <c r="A27" s="2">
        <v>1992</v>
      </c>
      <c r="B27" s="2">
        <v>627</v>
      </c>
      <c r="C27" s="2">
        <v>472.46899999999999</v>
      </c>
      <c r="D27" s="2">
        <v>1031.3</v>
      </c>
      <c r="E27" s="2"/>
      <c r="H27">
        <v>160.72900000000001</v>
      </c>
      <c r="I27">
        <v>4259</v>
      </c>
      <c r="K27">
        <v>1964.7134752614199</v>
      </c>
      <c r="L27">
        <v>976.88461512529796</v>
      </c>
      <c r="M27">
        <v>1964</v>
      </c>
      <c r="N27">
        <v>2604</v>
      </c>
      <c r="O27">
        <v>1</v>
      </c>
      <c r="P27">
        <v>1992</v>
      </c>
      <c r="Q27">
        <f>SUMIF(Table2[Year],$P27,Table2[Capex])</f>
        <v>0</v>
      </c>
      <c r="R27">
        <f>SUMIF(Table2[Year],$P27,Table2[Number])</f>
        <v>0</v>
      </c>
      <c r="S27" t="e">
        <f t="shared" si="0"/>
        <v>#DIV/0!</v>
      </c>
    </row>
    <row r="28" spans="1:19" ht="15" thickBot="1" x14ac:dyDescent="0.35">
      <c r="A28" s="2">
        <v>1993</v>
      </c>
      <c r="B28" s="2">
        <v>631</v>
      </c>
      <c r="C28" s="2">
        <v>476.03100000000001</v>
      </c>
      <c r="D28" s="2">
        <v>890.5</v>
      </c>
      <c r="E28" s="2">
        <v>2933</v>
      </c>
      <c r="H28">
        <v>174.11699999999999</v>
      </c>
      <c r="I28">
        <v>6056</v>
      </c>
      <c r="K28">
        <v>1964.93803000652</v>
      </c>
      <c r="L28">
        <v>3471.5876049899598</v>
      </c>
      <c r="M28">
        <v>1964</v>
      </c>
      <c r="N28">
        <v>1513</v>
      </c>
      <c r="O28">
        <v>1</v>
      </c>
      <c r="P28">
        <v>1993</v>
      </c>
      <c r="Q28">
        <f>SUMIF(Table2[Year],$P28,Table2[Capex])</f>
        <v>8798</v>
      </c>
      <c r="R28">
        <f>SUMIF(Table2[Year],$P28,Table2[Number])</f>
        <v>3</v>
      </c>
      <c r="S28">
        <f t="shared" si="0"/>
        <v>2933</v>
      </c>
    </row>
    <row r="29" spans="1:19" ht="15" thickBot="1" x14ac:dyDescent="0.35">
      <c r="A29" s="2">
        <v>1994</v>
      </c>
      <c r="B29" s="2">
        <v>633</v>
      </c>
      <c r="C29" s="2">
        <v>477.36500000000001</v>
      </c>
      <c r="D29" s="2">
        <v>667</v>
      </c>
      <c r="E29" s="2">
        <v>2516</v>
      </c>
      <c r="H29">
        <v>177.958</v>
      </c>
      <c r="I29">
        <v>1577</v>
      </c>
      <c r="K29">
        <v>1964.3140095390499</v>
      </c>
      <c r="L29">
        <v>1348.7947058402799</v>
      </c>
      <c r="M29">
        <v>1964</v>
      </c>
      <c r="N29">
        <v>1349</v>
      </c>
      <c r="O29">
        <v>1</v>
      </c>
      <c r="P29">
        <v>1994</v>
      </c>
      <c r="Q29">
        <f>SUMIF(Table2[Year],$P29,Table2[Capex])</f>
        <v>5031</v>
      </c>
      <c r="R29">
        <f>SUMIF(Table2[Year],$P29,Table2[Number])</f>
        <v>2</v>
      </c>
      <c r="S29">
        <f t="shared" si="0"/>
        <v>2516</v>
      </c>
    </row>
    <row r="30" spans="1:19" ht="15" thickBot="1" x14ac:dyDescent="0.35">
      <c r="A30" s="2">
        <v>1995</v>
      </c>
      <c r="B30" s="2">
        <v>633</v>
      </c>
      <c r="C30" s="2">
        <v>477.36500000000001</v>
      </c>
      <c r="D30" s="1"/>
      <c r="E30" s="1">
        <v>2912</v>
      </c>
      <c r="H30">
        <v>187.25399999999999</v>
      </c>
      <c r="I30">
        <v>3406</v>
      </c>
      <c r="K30">
        <v>1965.97995611694</v>
      </c>
      <c r="L30">
        <v>2608.8589189283798</v>
      </c>
      <c r="M30">
        <v>1965</v>
      </c>
      <c r="N30">
        <v>977</v>
      </c>
      <c r="O30">
        <v>1</v>
      </c>
      <c r="P30">
        <v>1995</v>
      </c>
      <c r="Q30">
        <f>SUMIF(Table2[Year],$P30,Table2[Capex])</f>
        <v>2912</v>
      </c>
      <c r="R30">
        <f>SUMIF(Table2[Year],$P30,Table2[Number])</f>
        <v>1</v>
      </c>
      <c r="S30">
        <f t="shared" si="0"/>
        <v>2912</v>
      </c>
    </row>
    <row r="31" spans="1:19" ht="15" thickBot="1" x14ac:dyDescent="0.35">
      <c r="A31" s="2">
        <v>1996</v>
      </c>
      <c r="B31" s="2">
        <v>634</v>
      </c>
      <c r="C31" s="2">
        <v>477.97500000000002</v>
      </c>
      <c r="D31" s="2">
        <v>610</v>
      </c>
      <c r="E31" s="2"/>
      <c r="H31">
        <v>187.25399999999999</v>
      </c>
      <c r="I31">
        <v>1843</v>
      </c>
      <c r="K31">
        <v>1966.00466504576</v>
      </c>
      <c r="L31">
        <v>1694.9461273660199</v>
      </c>
      <c r="M31">
        <v>1965</v>
      </c>
      <c r="N31">
        <v>3472</v>
      </c>
      <c r="O31">
        <v>1</v>
      </c>
      <c r="P31">
        <v>1996</v>
      </c>
      <c r="Q31">
        <f>SUMIF(Table2[Year],$P31,Table2[Capex])</f>
        <v>0</v>
      </c>
      <c r="R31">
        <f>SUMIF(Table2[Year],$P31,Table2[Number])</f>
        <v>0</v>
      </c>
      <c r="S31" t="e">
        <f t="shared" si="0"/>
        <v>#DIV/0!</v>
      </c>
    </row>
    <row r="32" spans="1:19" ht="15" thickBot="1" x14ac:dyDescent="0.35">
      <c r="A32" s="2">
        <v>1997</v>
      </c>
      <c r="B32" s="2">
        <v>639</v>
      </c>
      <c r="C32" s="2">
        <v>482.47</v>
      </c>
      <c r="D32" s="2">
        <v>899</v>
      </c>
      <c r="E32" s="2"/>
      <c r="H32">
        <v>204.11799999999999</v>
      </c>
      <c r="I32">
        <v>5531</v>
      </c>
      <c r="K32">
        <v>1966.36956650655</v>
      </c>
      <c r="L32">
        <v>1077.4569083942999</v>
      </c>
      <c r="M32">
        <v>1965</v>
      </c>
      <c r="N32">
        <v>1450</v>
      </c>
      <c r="O32">
        <v>1</v>
      </c>
      <c r="P32">
        <v>1997</v>
      </c>
      <c r="Q32">
        <f>SUMIF(Table2[Year],$P32,Table2[Capex])</f>
        <v>0</v>
      </c>
      <c r="R32">
        <f>SUMIF(Table2[Year],$P32,Table2[Number])</f>
        <v>0</v>
      </c>
      <c r="S32" t="e">
        <f t="shared" si="0"/>
        <v>#DIV/0!</v>
      </c>
    </row>
    <row r="33" spans="1:19" ht="15" thickBot="1" x14ac:dyDescent="0.35">
      <c r="A33" s="2">
        <v>1998</v>
      </c>
      <c r="B33" s="2">
        <v>642</v>
      </c>
      <c r="C33" s="2">
        <v>484.62</v>
      </c>
      <c r="D33" s="2">
        <v>716.7</v>
      </c>
      <c r="E33" s="2">
        <v>3236</v>
      </c>
      <c r="H33">
        <v>204.333</v>
      </c>
      <c r="I33">
        <v>1323</v>
      </c>
      <c r="K33">
        <v>1966.94371216164</v>
      </c>
      <c r="L33">
        <v>2915.81093899905</v>
      </c>
      <c r="M33">
        <v>1965</v>
      </c>
      <c r="N33">
        <v>1338</v>
      </c>
      <c r="O33">
        <v>1</v>
      </c>
      <c r="P33">
        <v>1998</v>
      </c>
      <c r="Q33">
        <f>SUMIF(Table2[Year],$P33,Table2[Capex])</f>
        <v>6471</v>
      </c>
      <c r="R33">
        <f>SUMIF(Table2[Year],$P33,Table2[Number])</f>
        <v>2</v>
      </c>
      <c r="S33">
        <f t="shared" si="0"/>
        <v>3236</v>
      </c>
    </row>
    <row r="34" spans="1:19" ht="15" thickBot="1" x14ac:dyDescent="0.35">
      <c r="A34" s="2">
        <v>1999</v>
      </c>
      <c r="B34" s="2">
        <v>646</v>
      </c>
      <c r="C34" s="2">
        <v>489.16</v>
      </c>
      <c r="D34" s="2">
        <v>1135</v>
      </c>
      <c r="E34" s="2"/>
      <c r="H34">
        <v>216.57599999999999</v>
      </c>
      <c r="I34">
        <v>3888</v>
      </c>
      <c r="K34">
        <v>1967.49100359667</v>
      </c>
      <c r="L34">
        <v>674.31941822494002</v>
      </c>
      <c r="M34">
        <v>1965</v>
      </c>
      <c r="N34">
        <v>1242</v>
      </c>
      <c r="O34">
        <v>1</v>
      </c>
      <c r="P34">
        <v>1999</v>
      </c>
      <c r="Q34">
        <f>SUMIF(Table2[Year],$P34,Table2[Capex])</f>
        <v>0</v>
      </c>
      <c r="R34">
        <f>SUMIF(Table2[Year],$P34,Table2[Number])</f>
        <v>0</v>
      </c>
      <c r="S34" t="e">
        <f t="shared" si="0"/>
        <v>#DIV/0!</v>
      </c>
    </row>
    <row r="35" spans="1:19" ht="15" thickBot="1" x14ac:dyDescent="0.35">
      <c r="A35" s="2">
        <v>2000</v>
      </c>
      <c r="B35" s="2">
        <v>653</v>
      </c>
      <c r="C35" s="2">
        <v>494.51600000000002</v>
      </c>
      <c r="D35" s="2">
        <v>765.1</v>
      </c>
      <c r="E35" s="2">
        <v>1899</v>
      </c>
      <c r="H35">
        <v>217.233</v>
      </c>
      <c r="I35">
        <v>5743</v>
      </c>
      <c r="K35">
        <v>1967.4517956253101</v>
      </c>
      <c r="L35">
        <v>1002.6550705982399</v>
      </c>
      <c r="M35">
        <v>1966</v>
      </c>
      <c r="N35">
        <v>2609</v>
      </c>
      <c r="O35">
        <v>1</v>
      </c>
      <c r="P35">
        <v>2000</v>
      </c>
      <c r="Q35">
        <f>SUMIF(Table2[Year],$P35,Table2[Capex])</f>
        <v>3798</v>
      </c>
      <c r="R35">
        <f>SUMIF(Table2[Year],$P35,Table2[Number])</f>
        <v>2</v>
      </c>
      <c r="S35">
        <f t="shared" si="0"/>
        <v>1899</v>
      </c>
    </row>
    <row r="36" spans="1:19" ht="15" thickBot="1" x14ac:dyDescent="0.35">
      <c r="A36" s="2">
        <v>2001</v>
      </c>
      <c r="B36" s="2">
        <v>654</v>
      </c>
      <c r="C36" s="2">
        <v>495.62400000000002</v>
      </c>
      <c r="D36" s="2">
        <v>1108</v>
      </c>
      <c r="E36" s="2">
        <v>3071</v>
      </c>
      <c r="H36">
        <v>226.23699999999999</v>
      </c>
      <c r="I36">
        <v>1324</v>
      </c>
      <c r="K36">
        <v>1967.6407067600801</v>
      </c>
      <c r="L36">
        <v>2268.7666134026399</v>
      </c>
      <c r="M36">
        <v>1966</v>
      </c>
      <c r="N36">
        <v>1695</v>
      </c>
      <c r="O36">
        <v>1</v>
      </c>
      <c r="P36">
        <v>2001</v>
      </c>
      <c r="Q36">
        <f>SUMIF(Table2[Year],$P36,Table2[Capex])</f>
        <v>9212</v>
      </c>
      <c r="R36">
        <f>SUMIF(Table2[Year],$P36,Table2[Number])</f>
        <v>3</v>
      </c>
      <c r="S36">
        <f t="shared" si="0"/>
        <v>3071</v>
      </c>
    </row>
    <row r="37" spans="1:19" ht="15" thickBot="1" x14ac:dyDescent="0.35">
      <c r="A37" s="2">
        <v>2002</v>
      </c>
      <c r="B37" s="2">
        <v>660</v>
      </c>
      <c r="C37" s="2">
        <v>499.06400000000002</v>
      </c>
      <c r="D37" s="2">
        <v>573.29999999999995</v>
      </c>
      <c r="E37" s="2">
        <v>2324</v>
      </c>
      <c r="H37">
        <v>233.977</v>
      </c>
      <c r="I37">
        <v>1713</v>
      </c>
      <c r="K37">
        <v>1967.89232837178</v>
      </c>
      <c r="L37">
        <v>1314.15812601721</v>
      </c>
      <c r="M37">
        <v>1966</v>
      </c>
      <c r="N37">
        <v>1077</v>
      </c>
      <c r="O37">
        <v>1</v>
      </c>
      <c r="P37">
        <v>2002</v>
      </c>
      <c r="Q37">
        <f>SUMIF(Table2[Year],$P37,Table2[Capex])</f>
        <v>6973</v>
      </c>
      <c r="R37">
        <f>SUMIF(Table2[Year],$P37,Table2[Number])</f>
        <v>3</v>
      </c>
      <c r="S37">
        <f t="shared" si="0"/>
        <v>2324</v>
      </c>
    </row>
    <row r="38" spans="1:19" ht="15" thickBot="1" x14ac:dyDescent="0.35">
      <c r="A38" s="2">
        <v>2003</v>
      </c>
      <c r="B38" s="2">
        <v>661</v>
      </c>
      <c r="C38" s="2">
        <v>499.26600000000002</v>
      </c>
      <c r="D38" s="2">
        <v>202</v>
      </c>
      <c r="E38" s="2">
        <v>1897</v>
      </c>
      <c r="H38">
        <v>235.22399999999999</v>
      </c>
      <c r="I38">
        <v>5392</v>
      </c>
      <c r="K38">
        <v>1968.25021249678</v>
      </c>
      <c r="L38">
        <v>1866.3261460230999</v>
      </c>
      <c r="M38">
        <v>1966</v>
      </c>
      <c r="N38">
        <v>1402</v>
      </c>
      <c r="O38">
        <v>1</v>
      </c>
      <c r="P38">
        <v>2003</v>
      </c>
      <c r="Q38">
        <f>SUMIF(Table2[Year],$P38,Table2[Capex])</f>
        <v>5690</v>
      </c>
      <c r="R38">
        <f>SUMIF(Table2[Year],$P38,Table2[Number])</f>
        <v>3</v>
      </c>
      <c r="S38">
        <f t="shared" si="0"/>
        <v>1897</v>
      </c>
    </row>
    <row r="39" spans="1:19" ht="15" thickBot="1" x14ac:dyDescent="0.35">
      <c r="A39" s="2">
        <v>2004</v>
      </c>
      <c r="B39" s="2">
        <v>663</v>
      </c>
      <c r="C39" s="2">
        <v>500.60199999999998</v>
      </c>
      <c r="D39" s="2">
        <v>668</v>
      </c>
      <c r="E39" s="2"/>
      <c r="H39">
        <v>242.619</v>
      </c>
      <c r="I39">
        <v>1759</v>
      </c>
      <c r="K39">
        <v>1968.5215494804499</v>
      </c>
      <c r="L39">
        <v>1476.9649084723201</v>
      </c>
      <c r="M39">
        <v>1966</v>
      </c>
      <c r="N39">
        <v>1258</v>
      </c>
      <c r="O39">
        <v>1</v>
      </c>
      <c r="P39">
        <v>2004</v>
      </c>
      <c r="Q39">
        <f>SUMIF(Table2[Year],$P39,Table2[Capex])</f>
        <v>0</v>
      </c>
      <c r="R39">
        <f>SUMIF(Table2[Year],$P39,Table2[Number])</f>
        <v>0</v>
      </c>
      <c r="S39" t="e">
        <f t="shared" si="0"/>
        <v>#DIV/0!</v>
      </c>
    </row>
    <row r="40" spans="1:19" ht="15" thickBot="1" x14ac:dyDescent="0.35">
      <c r="A40" s="2">
        <v>2005</v>
      </c>
      <c r="B40" s="2">
        <v>666</v>
      </c>
      <c r="C40" s="2">
        <v>503.50900000000001</v>
      </c>
      <c r="D40" s="2">
        <v>969</v>
      </c>
      <c r="E40" s="2">
        <v>3823</v>
      </c>
      <c r="H40">
        <v>243.30600000000001</v>
      </c>
      <c r="I40">
        <v>7340</v>
      </c>
      <c r="K40">
        <v>1968.25021249678</v>
      </c>
      <c r="L40">
        <v>4114.92993625895</v>
      </c>
      <c r="M40">
        <v>1967</v>
      </c>
      <c r="N40">
        <v>2916</v>
      </c>
      <c r="O40">
        <v>1</v>
      </c>
      <c r="P40">
        <v>2005</v>
      </c>
      <c r="Q40">
        <f>SUMIF(Table2[Year],$P40,Table2[Capex])</f>
        <v>3823</v>
      </c>
      <c r="R40">
        <f>SUMIF(Table2[Year],$P40,Table2[Number])</f>
        <v>1</v>
      </c>
      <c r="S40">
        <f t="shared" si="0"/>
        <v>3823</v>
      </c>
    </row>
    <row r="41" spans="1:19" ht="15" thickBot="1" x14ac:dyDescent="0.35">
      <c r="A41" s="2">
        <v>2006</v>
      </c>
      <c r="B41" s="2">
        <v>671</v>
      </c>
      <c r="C41" s="2">
        <v>508.27800000000002</v>
      </c>
      <c r="D41" s="2">
        <v>953.8</v>
      </c>
      <c r="E41" s="2">
        <v>1979</v>
      </c>
      <c r="H41">
        <v>243.30600000000001</v>
      </c>
      <c r="I41">
        <v>2808</v>
      </c>
      <c r="K41">
        <v>1968.7779161477699</v>
      </c>
      <c r="L41">
        <v>1639.2346738614001</v>
      </c>
      <c r="M41">
        <v>1967</v>
      </c>
      <c r="N41">
        <v>674</v>
      </c>
      <c r="O41">
        <v>1</v>
      </c>
      <c r="P41">
        <v>2006</v>
      </c>
      <c r="Q41">
        <f>SUMIF(Table2[Year],$P41,Table2[Capex])</f>
        <v>1979</v>
      </c>
      <c r="R41">
        <f>SUMIF(Table2[Year],$P41,Table2[Number])</f>
        <v>1</v>
      </c>
      <c r="S41">
        <f t="shared" si="0"/>
        <v>1979</v>
      </c>
    </row>
    <row r="42" spans="1:19" ht="15" thickBot="1" x14ac:dyDescent="0.35">
      <c r="A42" s="2">
        <v>2007</v>
      </c>
      <c r="B42" s="2">
        <v>678</v>
      </c>
      <c r="C42" s="2">
        <v>513.59299999999996</v>
      </c>
      <c r="D42" s="2">
        <v>759.3</v>
      </c>
      <c r="E42" s="2"/>
      <c r="H42">
        <v>254.16</v>
      </c>
      <c r="I42">
        <v>3889</v>
      </c>
      <c r="K42">
        <v>1968.40740081835</v>
      </c>
      <c r="L42">
        <v>783.91984860207401</v>
      </c>
      <c r="M42">
        <v>1967</v>
      </c>
      <c r="N42">
        <v>1003</v>
      </c>
      <c r="O42">
        <v>1</v>
      </c>
      <c r="P42">
        <v>2007</v>
      </c>
      <c r="Q42">
        <f>SUMIF(Table2[Year],$P42,Table2[Capex])</f>
        <v>0</v>
      </c>
      <c r="R42">
        <f>SUMIF(Table2[Year],$P42,Table2[Number])</f>
        <v>0</v>
      </c>
      <c r="S42" t="e">
        <f t="shared" si="0"/>
        <v>#DIV/0!</v>
      </c>
    </row>
    <row r="43" spans="1:19" ht="15" thickBot="1" x14ac:dyDescent="0.35">
      <c r="A43" s="2">
        <v>2008</v>
      </c>
      <c r="B43" s="2">
        <v>688</v>
      </c>
      <c r="C43" s="2">
        <v>524.25699999999995</v>
      </c>
      <c r="D43" s="2">
        <v>1066.4000000000001</v>
      </c>
      <c r="E43" s="2">
        <v>1987</v>
      </c>
      <c r="H43">
        <v>257.20299999999997</v>
      </c>
      <c r="I43">
        <v>2111</v>
      </c>
      <c r="K43">
        <v>1968.7105497242401</v>
      </c>
      <c r="L43">
        <v>987.76640860584996</v>
      </c>
      <c r="M43">
        <v>1967</v>
      </c>
      <c r="N43">
        <v>3032</v>
      </c>
      <c r="O43">
        <v>1</v>
      </c>
      <c r="P43">
        <v>2008</v>
      </c>
      <c r="Q43">
        <f>SUMIF(Table2[Year],$P43,Table2[Capex])</f>
        <v>3974</v>
      </c>
      <c r="R43">
        <f>SUMIF(Table2[Year],$P43,Table2[Number])</f>
        <v>2</v>
      </c>
      <c r="S43">
        <f t="shared" si="0"/>
        <v>1987</v>
      </c>
    </row>
    <row r="44" spans="1:19" ht="15" thickBot="1" x14ac:dyDescent="0.35">
      <c r="A44" s="2">
        <v>2009</v>
      </c>
      <c r="B44" s="2">
        <v>700</v>
      </c>
      <c r="C44" s="2">
        <v>537.88300000000004</v>
      </c>
      <c r="D44" s="2">
        <v>1135.5</v>
      </c>
      <c r="E44" s="2">
        <v>1889</v>
      </c>
      <c r="H44">
        <v>261.589</v>
      </c>
      <c r="I44">
        <v>5821</v>
      </c>
      <c r="K44">
        <v>1968.64318330071</v>
      </c>
      <c r="L44">
        <v>2481.2130544051502</v>
      </c>
      <c r="M44">
        <v>1967</v>
      </c>
      <c r="N44">
        <v>2729</v>
      </c>
      <c r="O44">
        <v>1</v>
      </c>
      <c r="P44">
        <v>2009</v>
      </c>
      <c r="Q44">
        <f>SUMIF(Table2[Year],$P44,Table2[Capex])</f>
        <v>3778</v>
      </c>
      <c r="R44">
        <f>SUMIF(Table2[Year],$P44,Table2[Number])</f>
        <v>2</v>
      </c>
      <c r="S44">
        <f t="shared" si="0"/>
        <v>1889</v>
      </c>
    </row>
    <row r="45" spans="1:19" ht="15" thickBot="1" x14ac:dyDescent="0.35">
      <c r="A45" s="2">
        <v>2010</v>
      </c>
      <c r="B45" s="2">
        <v>716</v>
      </c>
      <c r="C45" s="2">
        <v>553.851</v>
      </c>
      <c r="D45" s="2">
        <v>998</v>
      </c>
      <c r="E45" s="2"/>
      <c r="H45">
        <v>275.85899999999998</v>
      </c>
      <c r="I45">
        <v>1756</v>
      </c>
      <c r="K45">
        <v>1968.8490251503899</v>
      </c>
      <c r="L45">
        <v>2248.55392111418</v>
      </c>
      <c r="M45">
        <v>1967</v>
      </c>
      <c r="N45">
        <v>1274</v>
      </c>
      <c r="O45">
        <v>1</v>
      </c>
      <c r="P45">
        <v>2010</v>
      </c>
      <c r="Q45">
        <f>SUMIF(Table2[Year],$P45,Table2[Capex])</f>
        <v>0</v>
      </c>
      <c r="R45">
        <f>SUMIF(Table2[Year],$P45,Table2[Number])</f>
        <v>0</v>
      </c>
      <c r="S45" t="e">
        <f t="shared" si="0"/>
        <v>#DIV/0!</v>
      </c>
    </row>
    <row r="46" spans="1:19" ht="15" thickBot="1" x14ac:dyDescent="0.35">
      <c r="A46" s="2">
        <v>2011</v>
      </c>
      <c r="B46" s="2">
        <v>720</v>
      </c>
      <c r="C46" s="2">
        <v>555.73900000000003</v>
      </c>
      <c r="D46" s="2">
        <v>472</v>
      </c>
      <c r="E46" s="2"/>
      <c r="H46">
        <v>287.61399999999998</v>
      </c>
      <c r="I46">
        <v>2268</v>
      </c>
      <c r="K46">
        <v>1969.0521937292899</v>
      </c>
      <c r="L46">
        <v>1320.55534215031</v>
      </c>
      <c r="M46">
        <v>1967</v>
      </c>
      <c r="N46">
        <v>874</v>
      </c>
      <c r="O46">
        <v>1</v>
      </c>
      <c r="P46">
        <v>2011</v>
      </c>
      <c r="Q46">
        <f>SUMIF(Table2[Year],$P46,Table2[Capex])</f>
        <v>0</v>
      </c>
      <c r="R46">
        <f>SUMIF(Table2[Year],$P46,Table2[Number])</f>
        <v>0</v>
      </c>
      <c r="S46" t="e">
        <f t="shared" si="0"/>
        <v>#DIV/0!</v>
      </c>
    </row>
    <row r="47" spans="1:19" ht="15" thickBot="1" x14ac:dyDescent="0.35">
      <c r="A47" s="2">
        <v>2012</v>
      </c>
      <c r="B47" s="2">
        <v>727</v>
      </c>
      <c r="C47" s="2">
        <v>562.79300000000001</v>
      </c>
      <c r="D47" s="2">
        <v>1007.7</v>
      </c>
      <c r="E47" s="2"/>
      <c r="H47">
        <v>289.55200000000002</v>
      </c>
      <c r="I47">
        <v>1678</v>
      </c>
      <c r="K47">
        <v>1969.9824919590001</v>
      </c>
      <c r="L47">
        <v>1591.3310643091299</v>
      </c>
      <c r="M47">
        <v>1967</v>
      </c>
      <c r="N47">
        <v>794</v>
      </c>
      <c r="O47">
        <v>1</v>
      </c>
      <c r="P47">
        <v>2012</v>
      </c>
      <c r="Q47">
        <f>SUMIF(Table2[Year],$P47,Table2[Capex])</f>
        <v>0</v>
      </c>
      <c r="R47">
        <f>SUMIF(Table2[Year],$P47,Table2[Number])</f>
        <v>0</v>
      </c>
      <c r="S47" t="e">
        <f t="shared" si="0"/>
        <v>#DIV/0!</v>
      </c>
    </row>
    <row r="48" spans="1:19" ht="15" thickBot="1" x14ac:dyDescent="0.35">
      <c r="A48" s="2">
        <v>2013</v>
      </c>
      <c r="B48" s="2">
        <v>737</v>
      </c>
      <c r="C48" s="2">
        <v>574.10199999999998</v>
      </c>
      <c r="D48" s="2">
        <v>1130.9000000000001</v>
      </c>
      <c r="E48" s="2"/>
      <c r="H48">
        <v>298.26600000000002</v>
      </c>
      <c r="I48">
        <v>4912</v>
      </c>
      <c r="K48">
        <v>1969.9515704995099</v>
      </c>
      <c r="L48">
        <v>2352.70133716295</v>
      </c>
      <c r="M48">
        <v>1967</v>
      </c>
      <c r="N48">
        <v>602</v>
      </c>
      <c r="O48">
        <v>1</v>
      </c>
      <c r="P48">
        <v>2013</v>
      </c>
      <c r="Q48">
        <f>SUMIF(Table2[Year],$P48,Table2[Capex])</f>
        <v>0</v>
      </c>
      <c r="R48">
        <f>SUMIF(Table2[Year],$P48,Table2[Number])</f>
        <v>0</v>
      </c>
      <c r="S48" t="e">
        <f t="shared" si="0"/>
        <v>#DIV/0!</v>
      </c>
    </row>
    <row r="49" spans="1:19" ht="15" thickBot="1" x14ac:dyDescent="0.35">
      <c r="A49" s="2">
        <v>2014</v>
      </c>
      <c r="B49" s="2">
        <v>739</v>
      </c>
      <c r="C49" s="2">
        <v>576.55700000000002</v>
      </c>
      <c r="D49" s="2">
        <v>1227.5</v>
      </c>
      <c r="E49" s="2"/>
      <c r="H49">
        <v>306.00299999999999</v>
      </c>
      <c r="I49">
        <v>2758</v>
      </c>
      <c r="K49">
        <v>1970.0043487714699</v>
      </c>
      <c r="L49">
        <v>806.34521892187695</v>
      </c>
      <c r="M49">
        <v>1967</v>
      </c>
      <c r="N49">
        <v>650</v>
      </c>
      <c r="O49">
        <v>1</v>
      </c>
      <c r="P49">
        <v>2014</v>
      </c>
      <c r="Q49">
        <f>SUMIF(Table2[Year],$P49,Table2[Capex])</f>
        <v>0</v>
      </c>
      <c r="R49">
        <f>SUMIF(Table2[Year],$P49,Table2[Number])</f>
        <v>0</v>
      </c>
      <c r="S49" t="e">
        <f t="shared" si="0"/>
        <v>#DIV/0!</v>
      </c>
    </row>
    <row r="50" spans="1:19" ht="15" thickBot="1" x14ac:dyDescent="0.35">
      <c r="A50" s="2">
        <v>2015</v>
      </c>
      <c r="B50" s="2">
        <v>748</v>
      </c>
      <c r="C50" s="2">
        <v>585.21600000000001</v>
      </c>
      <c r="D50" s="2">
        <v>962.1</v>
      </c>
      <c r="E50" s="2"/>
      <c r="H50">
        <v>312.84300000000002</v>
      </c>
      <c r="I50">
        <v>1743</v>
      </c>
      <c r="K50">
        <v>1970.5855818458499</v>
      </c>
      <c r="L50">
        <v>1846.3082301342799</v>
      </c>
      <c r="M50">
        <v>1967</v>
      </c>
      <c r="N50">
        <v>986</v>
      </c>
      <c r="O50">
        <v>1</v>
      </c>
      <c r="P50">
        <v>2015</v>
      </c>
      <c r="Q50">
        <f>SUMIF(Table2[Year],$P50,Table2[Capex])</f>
        <v>0</v>
      </c>
      <c r="R50">
        <f>SUMIF(Table2[Year],$P50,Table2[Number])</f>
        <v>0</v>
      </c>
      <c r="S50" t="e">
        <f t="shared" si="0"/>
        <v>#DIV/0!</v>
      </c>
    </row>
    <row r="51" spans="1:19" ht="15" thickBot="1" x14ac:dyDescent="0.35">
      <c r="A51" s="2">
        <v>2016</v>
      </c>
      <c r="B51" s="2">
        <v>751</v>
      </c>
      <c r="C51" s="2">
        <v>588.23</v>
      </c>
      <c r="D51" s="2">
        <v>1004.7</v>
      </c>
      <c r="E51" s="2"/>
      <c r="H51">
        <v>316.137</v>
      </c>
      <c r="I51">
        <v>3024</v>
      </c>
      <c r="K51">
        <v>1970.8325920654599</v>
      </c>
      <c r="L51">
        <v>2093.28344466525</v>
      </c>
      <c r="M51">
        <v>1967</v>
      </c>
      <c r="N51">
        <v>1066</v>
      </c>
      <c r="O51">
        <v>1</v>
      </c>
      <c r="P51">
        <v>2016</v>
      </c>
      <c r="Q51">
        <f>SUMIF(Table2[Year],$P51,Table2[Capex])</f>
        <v>0</v>
      </c>
      <c r="R51">
        <f>SUMIF(Table2[Year],$P51,Table2[Number])</f>
        <v>0</v>
      </c>
      <c r="S51" t="e">
        <f t="shared" si="0"/>
        <v>#DIV/0!</v>
      </c>
    </row>
    <row r="52" spans="1:19" ht="15" thickBot="1" x14ac:dyDescent="0.35">
      <c r="A52" s="2">
        <v>2017</v>
      </c>
      <c r="B52" s="2">
        <v>756</v>
      </c>
      <c r="C52" s="2">
        <v>593.12599999999998</v>
      </c>
      <c r="D52" s="2">
        <v>979.2</v>
      </c>
      <c r="E52" s="2"/>
      <c r="H52">
        <v>319.02499999999998</v>
      </c>
      <c r="I52">
        <v>1869</v>
      </c>
      <c r="K52">
        <v>1970.88873075174</v>
      </c>
      <c r="L52">
        <v>4282.4788334504801</v>
      </c>
      <c r="M52">
        <v>1968</v>
      </c>
      <c r="N52">
        <v>2269</v>
      </c>
      <c r="O52">
        <v>1</v>
      </c>
      <c r="P52">
        <v>2017</v>
      </c>
      <c r="Q52">
        <f>SUMIF(Table2[Year],$P52,Table2[Capex])</f>
        <v>0</v>
      </c>
      <c r="R52">
        <f>SUMIF(Table2[Year],$P52,Table2[Number])</f>
        <v>0</v>
      </c>
      <c r="S52" t="e">
        <f t="shared" si="0"/>
        <v>#DIV/0!</v>
      </c>
    </row>
    <row r="53" spans="1:19" ht="15" thickBot="1" x14ac:dyDescent="0.35">
      <c r="A53" s="2">
        <v>2018</v>
      </c>
      <c r="B53" s="2">
        <v>761</v>
      </c>
      <c r="C53" s="2">
        <v>599.46500000000003</v>
      </c>
      <c r="D53" s="2">
        <v>1267.8</v>
      </c>
      <c r="E53" s="2"/>
      <c r="H53">
        <v>320.47800000000001</v>
      </c>
      <c r="I53">
        <v>2695</v>
      </c>
      <c r="K53">
        <v>1971.1694241831201</v>
      </c>
      <c r="L53">
        <v>1657.9069893859601</v>
      </c>
      <c r="M53">
        <v>1968</v>
      </c>
      <c r="N53">
        <v>1314</v>
      </c>
      <c r="O53">
        <v>1</v>
      </c>
      <c r="P53">
        <v>2018</v>
      </c>
      <c r="Q53">
        <f>SUMIF(Table2[Year],$P53,Table2[Capex])</f>
        <v>0</v>
      </c>
      <c r="R53">
        <f>SUMIF(Table2[Year],$P53,Table2[Number])</f>
        <v>0</v>
      </c>
      <c r="S53" t="e">
        <f t="shared" si="0"/>
        <v>#DIV/0!</v>
      </c>
    </row>
    <row r="54" spans="1:19" ht="15" thickBot="1" x14ac:dyDescent="0.35">
      <c r="A54" s="2">
        <v>2019</v>
      </c>
      <c r="B54" s="2">
        <v>766</v>
      </c>
      <c r="C54" s="2">
        <v>605.48599999999999</v>
      </c>
      <c r="D54" s="2">
        <v>1204.2</v>
      </c>
      <c r="E54" s="2"/>
      <c r="H54">
        <v>323.7</v>
      </c>
      <c r="I54">
        <v>1693</v>
      </c>
      <c r="K54">
        <v>1970.9411136808301</v>
      </c>
      <c r="L54">
        <v>1307.80549027801</v>
      </c>
      <c r="M54">
        <v>1968</v>
      </c>
      <c r="N54">
        <v>1866</v>
      </c>
      <c r="O54">
        <v>1</v>
      </c>
      <c r="P54">
        <v>2019</v>
      </c>
      <c r="Q54">
        <f>SUMIF(Table2[Year],$P54,Table2[Capex])</f>
        <v>0</v>
      </c>
      <c r="R54">
        <f>SUMIF(Table2[Year],$P54,Table2[Number])</f>
        <v>0</v>
      </c>
      <c r="S54" t="e">
        <f t="shared" si="0"/>
        <v>#DIV/0!</v>
      </c>
    </row>
    <row r="55" spans="1:19" ht="15" thickBot="1" x14ac:dyDescent="0.35">
      <c r="A55" s="2">
        <v>2020</v>
      </c>
      <c r="B55" s="2">
        <v>770</v>
      </c>
      <c r="C55" s="2">
        <v>609.95899999999995</v>
      </c>
      <c r="D55" s="2">
        <v>1118.3</v>
      </c>
      <c r="E55" s="2"/>
      <c r="H55">
        <v>344.97199999999998</v>
      </c>
      <c r="I55">
        <v>4104</v>
      </c>
      <c r="K55">
        <v>1971.3378402419401</v>
      </c>
      <c r="L55">
        <v>2418.6582997062001</v>
      </c>
      <c r="M55">
        <v>1968</v>
      </c>
      <c r="N55">
        <v>4115</v>
      </c>
      <c r="O55">
        <v>1</v>
      </c>
      <c r="P55">
        <v>2020</v>
      </c>
      <c r="Q55">
        <f>SUMIF(Table2[Year],$P55,Table2[Capex])</f>
        <v>0</v>
      </c>
      <c r="R55">
        <f>SUMIF(Table2[Year],$P55,Table2[Number])</f>
        <v>0</v>
      </c>
      <c r="S55" t="e">
        <f t="shared" si="0"/>
        <v>#DIV/0!</v>
      </c>
    </row>
    <row r="56" spans="1:19" ht="15" thickBot="1" x14ac:dyDescent="0.35">
      <c r="A56" s="2">
        <v>2021</v>
      </c>
      <c r="B56" s="2">
        <v>780</v>
      </c>
      <c r="C56" s="2">
        <v>618.79499999999996</v>
      </c>
      <c r="D56" s="2">
        <v>883.6</v>
      </c>
      <c r="E56" s="2"/>
      <c r="H56">
        <v>352.58199999999999</v>
      </c>
      <c r="I56">
        <v>1640</v>
      </c>
      <c r="K56">
        <v>1970.9718939464501</v>
      </c>
      <c r="L56">
        <v>844.80506168344903</v>
      </c>
      <c r="M56">
        <v>1968</v>
      </c>
      <c r="N56">
        <v>784</v>
      </c>
      <c r="O56">
        <v>1</v>
      </c>
      <c r="P56">
        <v>2021</v>
      </c>
      <c r="Q56">
        <f>SUMIF(Table2[Year],$P56,Table2[Capex])</f>
        <v>0</v>
      </c>
      <c r="R56">
        <f>SUMIF(Table2[Year],$P56,Table2[Number])</f>
        <v>0</v>
      </c>
      <c r="S56" t="e">
        <f t="shared" si="0"/>
        <v>#DIV/0!</v>
      </c>
    </row>
    <row r="57" spans="1:19" x14ac:dyDescent="0.3">
      <c r="H57">
        <v>353.286</v>
      </c>
      <c r="I57">
        <v>2656</v>
      </c>
      <c r="K57">
        <v>1972.1237818498</v>
      </c>
      <c r="L57">
        <v>1821.24010359515</v>
      </c>
      <c r="M57">
        <v>1968</v>
      </c>
      <c r="N57">
        <v>1513</v>
      </c>
      <c r="O57">
        <v>1</v>
      </c>
    </row>
    <row r="58" spans="1:19" x14ac:dyDescent="0.3">
      <c r="H58">
        <v>360.36</v>
      </c>
      <c r="I58">
        <v>4398</v>
      </c>
      <c r="K58">
        <v>1971.55293499716</v>
      </c>
      <c r="L58">
        <v>1273.2899306281199</v>
      </c>
      <c r="M58">
        <v>1968</v>
      </c>
      <c r="N58">
        <v>1689</v>
      </c>
      <c r="O58">
        <v>1</v>
      </c>
    </row>
    <row r="59" spans="1:19" x14ac:dyDescent="0.3">
      <c r="H59">
        <v>361.18200000000002</v>
      </c>
      <c r="I59">
        <v>1934</v>
      </c>
      <c r="K59">
        <v>1972.1596921596899</v>
      </c>
      <c r="L59">
        <v>3501.4438665747398</v>
      </c>
      <c r="M59">
        <v>1968</v>
      </c>
      <c r="N59">
        <v>1321</v>
      </c>
      <c r="O59">
        <v>1</v>
      </c>
    </row>
    <row r="60" spans="1:19" x14ac:dyDescent="0.3">
      <c r="H60">
        <v>365.64100000000002</v>
      </c>
      <c r="I60">
        <v>2443</v>
      </c>
      <c r="K60">
        <v>1972.09907292099</v>
      </c>
      <c r="L60">
        <v>988.22481631497703</v>
      </c>
      <c r="M60">
        <v>1968</v>
      </c>
      <c r="N60">
        <v>890</v>
      </c>
      <c r="O60">
        <v>1</v>
      </c>
    </row>
    <row r="61" spans="1:19" x14ac:dyDescent="0.3">
      <c r="H61">
        <v>371.53899999999999</v>
      </c>
      <c r="I61">
        <v>2606</v>
      </c>
      <c r="K61">
        <v>1972.5728913400101</v>
      </c>
      <c r="L61">
        <v>2410.13890047718</v>
      </c>
      <c r="M61">
        <v>1968</v>
      </c>
      <c r="N61">
        <v>1001</v>
      </c>
      <c r="O61">
        <v>1</v>
      </c>
    </row>
    <row r="62" spans="1:19" x14ac:dyDescent="0.3">
      <c r="H62">
        <v>378.79</v>
      </c>
      <c r="I62">
        <v>3040</v>
      </c>
      <c r="K62">
        <v>1972.7600202942599</v>
      </c>
      <c r="L62">
        <v>1506.8233743416499</v>
      </c>
      <c r="M62">
        <v>1968</v>
      </c>
      <c r="N62">
        <v>794</v>
      </c>
      <c r="O62">
        <v>1</v>
      </c>
    </row>
    <row r="63" spans="1:19" x14ac:dyDescent="0.3">
      <c r="H63">
        <v>381.60500000000002</v>
      </c>
      <c r="I63">
        <v>1874</v>
      </c>
      <c r="K63">
        <v>1972.5728913400101</v>
      </c>
      <c r="L63">
        <v>6100.2747901043504</v>
      </c>
      <c r="M63">
        <v>1968</v>
      </c>
      <c r="N63">
        <v>650</v>
      </c>
      <c r="O63">
        <v>1</v>
      </c>
    </row>
    <row r="64" spans="1:19" x14ac:dyDescent="0.3">
      <c r="H64">
        <v>381.952</v>
      </c>
      <c r="I64">
        <v>2261</v>
      </c>
      <c r="K64">
        <v>1972.68516871256</v>
      </c>
      <c r="L64">
        <v>7001.1769494885102</v>
      </c>
      <c r="M64">
        <v>1969</v>
      </c>
      <c r="N64">
        <v>1477</v>
      </c>
      <c r="O64">
        <v>1</v>
      </c>
    </row>
    <row r="65" spans="8:15" x14ac:dyDescent="0.3">
      <c r="H65">
        <v>386.74400000000003</v>
      </c>
      <c r="I65">
        <v>3920</v>
      </c>
      <c r="K65">
        <v>1972.7974460851101</v>
      </c>
      <c r="L65">
        <v>10858.774383881901</v>
      </c>
      <c r="M65">
        <v>1969</v>
      </c>
      <c r="N65">
        <v>1639</v>
      </c>
      <c r="O65">
        <v>1</v>
      </c>
    </row>
    <row r="66" spans="8:15" x14ac:dyDescent="0.3">
      <c r="H66">
        <v>404.83699999999999</v>
      </c>
      <c r="I66">
        <v>4795</v>
      </c>
      <c r="K66">
        <v>1973.04071372564</v>
      </c>
      <c r="L66">
        <v>2135.5029643563598</v>
      </c>
      <c r="M66">
        <v>1969</v>
      </c>
      <c r="N66">
        <v>988</v>
      </c>
      <c r="O66">
        <v>1</v>
      </c>
    </row>
    <row r="67" spans="8:15" x14ac:dyDescent="0.3">
      <c r="H67">
        <v>410.76900000000001</v>
      </c>
      <c r="I67">
        <v>3043</v>
      </c>
      <c r="K67">
        <v>1972.7974460851101</v>
      </c>
      <c r="L67">
        <v>774.88734069253496</v>
      </c>
      <c r="M67">
        <v>1969</v>
      </c>
      <c r="N67">
        <v>2481</v>
      </c>
      <c r="O67">
        <v>1</v>
      </c>
    </row>
    <row r="68" spans="8:15" x14ac:dyDescent="0.3">
      <c r="H68">
        <v>410.76900000000001</v>
      </c>
      <c r="I68">
        <v>2596</v>
      </c>
      <c r="K68">
        <v>1973.0220008302199</v>
      </c>
      <c r="L68">
        <v>5525.1966428495498</v>
      </c>
      <c r="M68">
        <v>1969</v>
      </c>
      <c r="N68">
        <v>2249</v>
      </c>
      <c r="O68">
        <v>1</v>
      </c>
    </row>
    <row r="69" spans="8:15" x14ac:dyDescent="0.3">
      <c r="H69">
        <v>415.27600000000001</v>
      </c>
      <c r="I69">
        <v>1792</v>
      </c>
      <c r="K69">
        <v>1973.2293186265699</v>
      </c>
      <c r="L69">
        <v>3322.6681609247698</v>
      </c>
      <c r="M69">
        <v>1969</v>
      </c>
      <c r="N69">
        <v>1321</v>
      </c>
      <c r="O69">
        <v>1</v>
      </c>
    </row>
    <row r="70" spans="8:15" x14ac:dyDescent="0.3">
      <c r="H70">
        <v>416.78899999999999</v>
      </c>
      <c r="I70">
        <v>3478</v>
      </c>
      <c r="K70">
        <v>1973.7150252379899</v>
      </c>
      <c r="L70">
        <v>2434.58128286889</v>
      </c>
      <c r="M70">
        <v>1969</v>
      </c>
      <c r="N70">
        <v>1497</v>
      </c>
      <c r="O70">
        <v>1</v>
      </c>
    </row>
    <row r="71" spans="8:15" x14ac:dyDescent="0.3">
      <c r="H71">
        <v>431.04899999999998</v>
      </c>
      <c r="I71">
        <v>1981</v>
      </c>
      <c r="K71">
        <v>1973.73682025736</v>
      </c>
      <c r="L71">
        <v>1342.7156497620799</v>
      </c>
      <c r="M71">
        <v>1969</v>
      </c>
      <c r="N71">
        <v>1753</v>
      </c>
      <c r="O71">
        <v>1</v>
      </c>
    </row>
    <row r="72" spans="8:15" x14ac:dyDescent="0.3">
      <c r="H72">
        <v>436.17399999999998</v>
      </c>
      <c r="I72">
        <v>1919</v>
      </c>
      <c r="K72">
        <v>1973.89524132986</v>
      </c>
      <c r="L72">
        <v>3809.2617991072898</v>
      </c>
      <c r="M72">
        <v>1969</v>
      </c>
      <c r="N72">
        <v>1673</v>
      </c>
      <c r="O72">
        <v>1</v>
      </c>
    </row>
    <row r="73" spans="8:15" x14ac:dyDescent="0.3">
      <c r="K73">
        <v>1974.31319061456</v>
      </c>
      <c r="L73">
        <v>2068.3662054163601</v>
      </c>
      <c r="M73">
        <v>1969</v>
      </c>
      <c r="N73">
        <v>1145</v>
      </c>
      <c r="O73">
        <v>1</v>
      </c>
    </row>
    <row r="74" spans="8:15" x14ac:dyDescent="0.3">
      <c r="K74">
        <v>1974.31319061456</v>
      </c>
      <c r="L74">
        <v>8046.05834493366</v>
      </c>
      <c r="M74">
        <v>1970</v>
      </c>
      <c r="N74">
        <v>1591</v>
      </c>
      <c r="O74">
        <v>1</v>
      </c>
    </row>
    <row r="75" spans="8:15" x14ac:dyDescent="0.3">
      <c r="K75">
        <v>1974.31319061456</v>
      </c>
      <c r="L75">
        <v>4613.3967143899799</v>
      </c>
      <c r="M75">
        <v>1970</v>
      </c>
      <c r="N75">
        <v>2353</v>
      </c>
      <c r="O75">
        <v>1</v>
      </c>
    </row>
    <row r="76" spans="8:15" x14ac:dyDescent="0.3">
      <c r="K76">
        <v>1974.8221945482201</v>
      </c>
      <c r="L76">
        <v>4901.7287525431002</v>
      </c>
      <c r="M76">
        <v>1970</v>
      </c>
      <c r="N76">
        <v>806</v>
      </c>
      <c r="O76">
        <v>1</v>
      </c>
    </row>
    <row r="77" spans="8:15" x14ac:dyDescent="0.3">
      <c r="K77">
        <v>1974.29294906007</v>
      </c>
      <c r="L77">
        <v>3538.48615346106</v>
      </c>
      <c r="M77">
        <v>1970</v>
      </c>
      <c r="N77">
        <v>1465</v>
      </c>
      <c r="O77">
        <v>1</v>
      </c>
    </row>
    <row r="78" spans="8:15" x14ac:dyDescent="0.3">
      <c r="K78">
        <v>1974.5938840459301</v>
      </c>
      <c r="L78">
        <v>5605.0426365017001</v>
      </c>
      <c r="M78">
        <v>1970</v>
      </c>
      <c r="N78">
        <v>1673</v>
      </c>
      <c r="O78">
        <v>1</v>
      </c>
    </row>
    <row r="79" spans="8:15" x14ac:dyDescent="0.3">
      <c r="K79">
        <v>1974.70616141849</v>
      </c>
      <c r="L79">
        <v>6442.0605212457704</v>
      </c>
      <c r="M79">
        <v>1970</v>
      </c>
      <c r="N79">
        <v>1928</v>
      </c>
      <c r="O79">
        <v>1</v>
      </c>
    </row>
    <row r="80" spans="8:15" x14ac:dyDescent="0.3">
      <c r="K80">
        <v>1975.04809705307</v>
      </c>
      <c r="L80">
        <v>1799.5631997702701</v>
      </c>
      <c r="M80">
        <v>1970</v>
      </c>
      <c r="N80">
        <v>2072</v>
      </c>
      <c r="O80">
        <v>1</v>
      </c>
    </row>
    <row r="81" spans="11:15" x14ac:dyDescent="0.3">
      <c r="K81">
        <v>1974.93071616359</v>
      </c>
      <c r="L81">
        <v>7272.4962538199197</v>
      </c>
      <c r="M81">
        <v>1970</v>
      </c>
      <c r="N81">
        <v>2152</v>
      </c>
      <c r="O81">
        <v>1</v>
      </c>
    </row>
    <row r="82" spans="11:15" x14ac:dyDescent="0.3">
      <c r="K82">
        <v>1974.7996995394201</v>
      </c>
      <c r="L82">
        <v>2716.9973635271899</v>
      </c>
      <c r="M82">
        <v>1971</v>
      </c>
      <c r="N82">
        <v>1846</v>
      </c>
      <c r="O82">
        <v>1</v>
      </c>
    </row>
    <row r="83" spans="11:15" x14ac:dyDescent="0.3">
      <c r="K83">
        <v>1974.51303643084</v>
      </c>
      <c r="L83">
        <v>2494.3914227225</v>
      </c>
      <c r="M83">
        <v>1971</v>
      </c>
      <c r="N83">
        <v>2093</v>
      </c>
      <c r="O83">
        <v>1</v>
      </c>
    </row>
    <row r="84" spans="11:15" x14ac:dyDescent="0.3">
      <c r="K84">
        <v>1975.2450928067301</v>
      </c>
      <c r="L84">
        <v>1220.3729830043901</v>
      </c>
      <c r="M84">
        <v>1971</v>
      </c>
      <c r="N84">
        <v>4282</v>
      </c>
      <c r="O84">
        <v>1</v>
      </c>
    </row>
    <row r="85" spans="11:15" x14ac:dyDescent="0.3">
      <c r="K85">
        <v>1975.1632907210201</v>
      </c>
      <c r="L85">
        <v>3874.3992898210499</v>
      </c>
      <c r="M85">
        <v>1971</v>
      </c>
      <c r="N85">
        <v>1658</v>
      </c>
      <c r="O85">
        <v>1</v>
      </c>
    </row>
    <row r="86" spans="11:15" x14ac:dyDescent="0.3">
      <c r="K86">
        <v>1975.0991322224199</v>
      </c>
      <c r="L86">
        <v>2146.9668793856399</v>
      </c>
      <c r="M86">
        <v>1971</v>
      </c>
      <c r="N86">
        <v>1308</v>
      </c>
      <c r="O86">
        <v>1</v>
      </c>
    </row>
    <row r="87" spans="11:15" x14ac:dyDescent="0.3">
      <c r="K87">
        <v>1975.6043803989</v>
      </c>
      <c r="L87">
        <v>8764.5878738384308</v>
      </c>
      <c r="M87">
        <v>1971</v>
      </c>
      <c r="N87">
        <v>2419</v>
      </c>
      <c r="O87">
        <v>1</v>
      </c>
    </row>
    <row r="88" spans="11:15" x14ac:dyDescent="0.3">
      <c r="K88">
        <v>1975.6605190851701</v>
      </c>
      <c r="L88">
        <v>4303.90608953219</v>
      </c>
      <c r="M88">
        <v>1971</v>
      </c>
      <c r="N88">
        <v>845</v>
      </c>
      <c r="O88">
        <v>1</v>
      </c>
    </row>
    <row r="89" spans="11:15" x14ac:dyDescent="0.3">
      <c r="K89">
        <v>1975.7540835622999</v>
      </c>
      <c r="L89">
        <v>3296.8566347245701</v>
      </c>
      <c r="M89">
        <v>1971</v>
      </c>
      <c r="N89">
        <v>1768</v>
      </c>
      <c r="O89">
        <v>1</v>
      </c>
    </row>
    <row r="90" spans="11:15" x14ac:dyDescent="0.3">
      <c r="K90">
        <v>1975.7166577714499</v>
      </c>
      <c r="L90">
        <v>8169.9427833148702</v>
      </c>
      <c r="M90">
        <v>1971</v>
      </c>
      <c r="N90">
        <v>1576</v>
      </c>
      <c r="O90">
        <v>1</v>
      </c>
    </row>
    <row r="91" spans="11:15" x14ac:dyDescent="0.3">
      <c r="K91">
        <v>1976.34485757773</v>
      </c>
      <c r="L91">
        <v>3641.6956212283799</v>
      </c>
      <c r="M91">
        <v>1971</v>
      </c>
      <c r="N91">
        <v>2392</v>
      </c>
      <c r="O91">
        <v>1</v>
      </c>
    </row>
    <row r="92" spans="11:15" x14ac:dyDescent="0.3">
      <c r="K92">
        <v>1976.6785269524901</v>
      </c>
      <c r="L92">
        <v>5100.0197039341601</v>
      </c>
      <c r="M92">
        <v>1971</v>
      </c>
      <c r="N92">
        <v>2488</v>
      </c>
      <c r="O92">
        <v>1</v>
      </c>
    </row>
    <row r="93" spans="11:15" x14ac:dyDescent="0.3">
      <c r="K93">
        <v>1976.16576726165</v>
      </c>
      <c r="L93">
        <v>7802.8980432213903</v>
      </c>
      <c r="M93">
        <v>1972</v>
      </c>
      <c r="N93">
        <v>1821</v>
      </c>
      <c r="O93">
        <v>1</v>
      </c>
    </row>
    <row r="94" spans="11:15" x14ac:dyDescent="0.3">
      <c r="K94">
        <v>1976.06769587591</v>
      </c>
      <c r="L94">
        <v>2881.1404544827301</v>
      </c>
      <c r="M94">
        <v>1972</v>
      </c>
      <c r="N94">
        <v>1273</v>
      </c>
      <c r="O94">
        <v>1</v>
      </c>
    </row>
    <row r="95" spans="11:15" x14ac:dyDescent="0.3">
      <c r="K95">
        <v>1976.17624384747</v>
      </c>
      <c r="L95">
        <v>1327.18267964507</v>
      </c>
      <c r="M95">
        <v>1972</v>
      </c>
      <c r="N95">
        <v>3501</v>
      </c>
      <c r="O95">
        <v>1</v>
      </c>
    </row>
    <row r="96" spans="11:15" x14ac:dyDescent="0.3">
      <c r="K96">
        <v>1976.2219059479301</v>
      </c>
      <c r="L96">
        <v>3872.8535525923198</v>
      </c>
      <c r="M96">
        <v>1972</v>
      </c>
      <c r="N96">
        <v>988</v>
      </c>
      <c r="O96">
        <v>1</v>
      </c>
    </row>
    <row r="97" spans="11:15" x14ac:dyDescent="0.3">
      <c r="K97">
        <v>1976.7177976767</v>
      </c>
      <c r="L97">
        <v>1724.8174334185601</v>
      </c>
      <c r="M97">
        <v>1972</v>
      </c>
      <c r="N97">
        <v>1256</v>
      </c>
      <c r="O97">
        <v>1</v>
      </c>
    </row>
    <row r="98" spans="11:15" x14ac:dyDescent="0.3">
      <c r="K98">
        <v>1976.5025993793099</v>
      </c>
      <c r="L98">
        <v>5989.4777218168401</v>
      </c>
      <c r="M98">
        <v>1972</v>
      </c>
      <c r="N98">
        <v>1400</v>
      </c>
      <c r="O98">
        <v>1</v>
      </c>
    </row>
    <row r="99" spans="11:15" x14ac:dyDescent="0.3">
      <c r="K99">
        <v>1977.03255648461</v>
      </c>
      <c r="L99">
        <v>2791.2583372522799</v>
      </c>
      <c r="M99">
        <v>1972</v>
      </c>
      <c r="N99">
        <v>1416</v>
      </c>
      <c r="O99">
        <v>1</v>
      </c>
    </row>
    <row r="100" spans="11:15" x14ac:dyDescent="0.3">
      <c r="K100">
        <v>1977.40101603115</v>
      </c>
      <c r="L100">
        <v>3529.9862549263798</v>
      </c>
      <c r="M100">
        <v>1972</v>
      </c>
      <c r="N100">
        <v>1592</v>
      </c>
      <c r="O100">
        <v>1</v>
      </c>
    </row>
    <row r="101" spans="11:15" x14ac:dyDescent="0.3">
      <c r="K101">
        <v>1977.19029828618</v>
      </c>
      <c r="L101">
        <v>1963.473626814</v>
      </c>
      <c r="M101">
        <v>1972</v>
      </c>
      <c r="N101">
        <v>1720</v>
      </c>
      <c r="O101">
        <v>1</v>
      </c>
    </row>
    <row r="102" spans="11:15" x14ac:dyDescent="0.3">
      <c r="K102">
        <v>1977.17626361461</v>
      </c>
      <c r="L102">
        <v>7345.6105009346402</v>
      </c>
      <c r="M102">
        <v>1973</v>
      </c>
      <c r="N102">
        <v>2410</v>
      </c>
      <c r="O102">
        <v>1</v>
      </c>
    </row>
    <row r="103" spans="11:15" x14ac:dyDescent="0.3">
      <c r="K103">
        <v>1976.6215975805001</v>
      </c>
      <c r="L103">
        <v>5197.5463257937699</v>
      </c>
      <c r="M103">
        <v>1973</v>
      </c>
      <c r="N103">
        <v>1507</v>
      </c>
      <c r="O103">
        <v>1</v>
      </c>
    </row>
    <row r="104" spans="11:15" x14ac:dyDescent="0.3">
      <c r="K104">
        <v>1977.2885409871701</v>
      </c>
      <c r="L104">
        <v>4144.1593934306602</v>
      </c>
      <c r="M104">
        <v>1973</v>
      </c>
      <c r="N104">
        <v>6100</v>
      </c>
      <c r="O104">
        <v>1</v>
      </c>
    </row>
    <row r="105" spans="11:15" x14ac:dyDescent="0.3">
      <c r="K105">
        <v>1977.9659609796499</v>
      </c>
      <c r="L105">
        <v>2300.8356530995102</v>
      </c>
      <c r="M105">
        <v>1973</v>
      </c>
      <c r="N105">
        <v>7001</v>
      </c>
      <c r="O105">
        <v>1</v>
      </c>
    </row>
    <row r="106" spans="11:15" x14ac:dyDescent="0.3">
      <c r="K106">
        <v>1977.56923441854</v>
      </c>
      <c r="L106">
        <v>2915.2132415034598</v>
      </c>
      <c r="M106">
        <v>1973</v>
      </c>
      <c r="N106">
        <v>10859</v>
      </c>
      <c r="O106">
        <v>1</v>
      </c>
    </row>
    <row r="107" spans="11:15" x14ac:dyDescent="0.3">
      <c r="K107">
        <v>1978.1081658067901</v>
      </c>
      <c r="L107">
        <v>1728.8860760933801</v>
      </c>
      <c r="M107">
        <v>1973</v>
      </c>
      <c r="N107">
        <v>2136</v>
      </c>
      <c r="O107">
        <v>1</v>
      </c>
    </row>
    <row r="108" spans="11:15" x14ac:dyDescent="0.3">
      <c r="K108">
        <v>1977.84992784992</v>
      </c>
      <c r="L108">
        <v>3887.89938008937</v>
      </c>
      <c r="M108">
        <v>1973</v>
      </c>
      <c r="N108">
        <v>775</v>
      </c>
      <c r="O108">
        <v>1</v>
      </c>
    </row>
    <row r="109" spans="11:15" x14ac:dyDescent="0.3">
      <c r="K109">
        <v>1977.9622052224699</v>
      </c>
      <c r="L109">
        <v>5812.1784774580201</v>
      </c>
      <c r="M109">
        <v>1973</v>
      </c>
      <c r="N109">
        <v>5525</v>
      </c>
      <c r="O109">
        <v>1</v>
      </c>
    </row>
    <row r="110" spans="11:15" x14ac:dyDescent="0.3">
      <c r="K110">
        <v>1977.96892605111</v>
      </c>
      <c r="L110">
        <v>2551.6887087550499</v>
      </c>
      <c r="M110">
        <v>1973</v>
      </c>
      <c r="N110">
        <v>3323</v>
      </c>
      <c r="O110">
        <v>1</v>
      </c>
    </row>
    <row r="111" spans="11:15" x14ac:dyDescent="0.3">
      <c r="K111">
        <v>1978.5095574136601</v>
      </c>
      <c r="L111">
        <v>1902.32866546232</v>
      </c>
      <c r="M111">
        <v>1973</v>
      </c>
      <c r="N111">
        <v>1272</v>
      </c>
      <c r="O111">
        <v>1</v>
      </c>
    </row>
    <row r="112" spans="11:15" x14ac:dyDescent="0.3">
      <c r="K112">
        <v>1979.2440385591001</v>
      </c>
      <c r="L112">
        <v>1679.8074801257201</v>
      </c>
      <c r="M112">
        <v>1973</v>
      </c>
      <c r="N112">
        <v>1336</v>
      </c>
      <c r="O112">
        <v>1</v>
      </c>
    </row>
    <row r="113" spans="11:15" x14ac:dyDescent="0.3">
      <c r="K113">
        <v>1979.1126529482599</v>
      </c>
      <c r="L113">
        <v>1470.1238691163801</v>
      </c>
      <c r="M113">
        <v>1973</v>
      </c>
      <c r="N113">
        <v>1448</v>
      </c>
      <c r="O113">
        <v>1</v>
      </c>
    </row>
    <row r="114" spans="11:15" x14ac:dyDescent="0.3">
      <c r="K114">
        <v>1979.3095336930901</v>
      </c>
      <c r="L114">
        <v>2932.11291719972</v>
      </c>
      <c r="M114">
        <v>1974</v>
      </c>
      <c r="N114">
        <v>2435</v>
      </c>
      <c r="O114">
        <v>1</v>
      </c>
    </row>
    <row r="115" spans="11:15" x14ac:dyDescent="0.3">
      <c r="K115">
        <v>1979.4779497519201</v>
      </c>
      <c r="L115">
        <v>2557.49870211083</v>
      </c>
      <c r="M115">
        <v>1974</v>
      </c>
      <c r="N115">
        <v>1343</v>
      </c>
      <c r="O115">
        <v>1</v>
      </c>
    </row>
    <row r="116" spans="11:15" x14ac:dyDescent="0.3">
      <c r="K116">
        <v>1980.3484947320501</v>
      </c>
      <c r="L116">
        <v>2252.2384247670898</v>
      </c>
      <c r="M116">
        <v>1974</v>
      </c>
      <c r="N116">
        <v>3809</v>
      </c>
      <c r="O116">
        <v>1</v>
      </c>
    </row>
    <row r="117" spans="11:15" x14ac:dyDescent="0.3">
      <c r="K117">
        <v>1979.7197019114799</v>
      </c>
      <c r="L117">
        <v>2050.5421720449799</v>
      </c>
      <c r="M117">
        <v>1974</v>
      </c>
      <c r="N117">
        <v>2068</v>
      </c>
      <c r="O117">
        <v>1</v>
      </c>
    </row>
    <row r="118" spans="11:15" x14ac:dyDescent="0.3">
      <c r="K118">
        <v>1980.06740595781</v>
      </c>
      <c r="L118">
        <v>3743.56886439755</v>
      </c>
      <c r="M118">
        <v>1974</v>
      </c>
      <c r="N118">
        <v>8046</v>
      </c>
      <c r="O118">
        <v>1</v>
      </c>
    </row>
    <row r="119" spans="11:15" x14ac:dyDescent="0.3">
      <c r="K119">
        <v>1980.48844610488</v>
      </c>
      <c r="L119">
        <v>1704.8930842734601</v>
      </c>
      <c r="M119">
        <v>1974</v>
      </c>
      <c r="N119">
        <v>4613</v>
      </c>
      <c r="O119">
        <v>1</v>
      </c>
    </row>
    <row r="120" spans="11:15" x14ac:dyDescent="0.3">
      <c r="K120">
        <v>1980.4510203140301</v>
      </c>
      <c r="L120">
        <v>4847.1800010263196</v>
      </c>
      <c r="M120">
        <v>1974</v>
      </c>
      <c r="N120">
        <v>3538</v>
      </c>
      <c r="O120">
        <v>1</v>
      </c>
    </row>
    <row r="121" spans="11:15" x14ac:dyDescent="0.3">
      <c r="K121">
        <v>1980.7130008499801</v>
      </c>
      <c r="L121">
        <v>2040.6352029679499</v>
      </c>
      <c r="M121">
        <v>1974</v>
      </c>
      <c r="N121">
        <v>2119</v>
      </c>
      <c r="O121">
        <v>1</v>
      </c>
    </row>
    <row r="122" spans="11:15" x14ac:dyDescent="0.3">
      <c r="K122">
        <v>1982.2654727312199</v>
      </c>
      <c r="L122">
        <v>3910.3627073462198</v>
      </c>
      <c r="M122">
        <v>1974</v>
      </c>
      <c r="N122">
        <v>3958</v>
      </c>
      <c r="O122">
        <v>1</v>
      </c>
    </row>
    <row r="123" spans="11:15" x14ac:dyDescent="0.3">
      <c r="K123">
        <v>1981.10597165391</v>
      </c>
      <c r="L123">
        <v>3287.0928715544801</v>
      </c>
      <c r="M123">
        <v>1974</v>
      </c>
      <c r="N123">
        <v>4933</v>
      </c>
      <c r="O123">
        <v>1</v>
      </c>
    </row>
    <row r="124" spans="11:15" x14ac:dyDescent="0.3">
      <c r="K124">
        <v>1981.3307968967599</v>
      </c>
      <c r="L124">
        <v>2968.38224902811</v>
      </c>
      <c r="M124">
        <v>1974</v>
      </c>
      <c r="N124">
        <v>4709</v>
      </c>
      <c r="O124">
        <v>1</v>
      </c>
    </row>
    <row r="125" spans="11:15" x14ac:dyDescent="0.3">
      <c r="K125">
        <v>1981.76359626457</v>
      </c>
      <c r="L125">
        <v>1738.6098611016</v>
      </c>
      <c r="M125">
        <v>1974</v>
      </c>
      <c r="N125">
        <v>2567</v>
      </c>
      <c r="O125">
        <v>1</v>
      </c>
    </row>
    <row r="126" spans="11:15" x14ac:dyDescent="0.3">
      <c r="K126">
        <v>1981.89191326177</v>
      </c>
      <c r="L126">
        <v>3018.2418742867899</v>
      </c>
      <c r="M126">
        <v>1975</v>
      </c>
      <c r="N126">
        <v>4902</v>
      </c>
      <c r="O126">
        <v>1</v>
      </c>
    </row>
    <row r="127" spans="11:15" x14ac:dyDescent="0.3">
      <c r="K127">
        <v>1982.8500266856399</v>
      </c>
      <c r="L127">
        <v>4016.6610152174799</v>
      </c>
      <c r="M127">
        <v>1975</v>
      </c>
      <c r="N127">
        <v>5605</v>
      </c>
      <c r="O127">
        <v>1</v>
      </c>
    </row>
    <row r="128" spans="11:15" x14ac:dyDescent="0.3">
      <c r="K128">
        <v>1982.7179539312599</v>
      </c>
      <c r="L128">
        <v>2681.7517837548098</v>
      </c>
      <c r="M128">
        <v>1975</v>
      </c>
      <c r="N128">
        <v>6442</v>
      </c>
      <c r="O128">
        <v>1</v>
      </c>
    </row>
    <row r="129" spans="11:15" x14ac:dyDescent="0.3">
      <c r="K129">
        <v>1982.6217161833599</v>
      </c>
      <c r="L129">
        <v>3299.5594250230602</v>
      </c>
      <c r="M129">
        <v>1975</v>
      </c>
      <c r="N129">
        <v>1800</v>
      </c>
      <c r="O129">
        <v>1</v>
      </c>
    </row>
    <row r="130" spans="11:15" x14ac:dyDescent="0.3">
      <c r="K130">
        <v>1982.73399355591</v>
      </c>
      <c r="L130">
        <v>1908.11596398851</v>
      </c>
      <c r="M130">
        <v>1975</v>
      </c>
      <c r="N130">
        <v>7272</v>
      </c>
      <c r="O130">
        <v>1</v>
      </c>
    </row>
    <row r="131" spans="11:15" x14ac:dyDescent="0.3">
      <c r="K131">
        <v>1982.86498382388</v>
      </c>
      <c r="L131">
        <v>1638.73746848685</v>
      </c>
      <c r="M131">
        <v>1975</v>
      </c>
      <c r="N131">
        <v>2717</v>
      </c>
      <c r="O131">
        <v>1</v>
      </c>
    </row>
    <row r="132" spans="11:15" x14ac:dyDescent="0.3">
      <c r="K132">
        <v>1982.7901322421801</v>
      </c>
      <c r="L132">
        <v>3596.2371117078001</v>
      </c>
      <c r="M132">
        <v>1975</v>
      </c>
      <c r="N132">
        <v>2494</v>
      </c>
      <c r="O132">
        <v>1</v>
      </c>
    </row>
    <row r="133" spans="11:15" x14ac:dyDescent="0.3">
      <c r="K133">
        <v>1983.24932297535</v>
      </c>
      <c r="L133">
        <v>4115.64455788332</v>
      </c>
      <c r="M133">
        <v>1975</v>
      </c>
      <c r="N133">
        <v>1220</v>
      </c>
      <c r="O133">
        <v>1</v>
      </c>
    </row>
    <row r="134" spans="11:15" x14ac:dyDescent="0.3">
      <c r="K134">
        <v>1983.6322125363199</v>
      </c>
      <c r="L134">
        <v>2627.9202506105898</v>
      </c>
      <c r="M134">
        <v>1975</v>
      </c>
      <c r="N134">
        <v>3874</v>
      </c>
      <c r="O134">
        <v>1</v>
      </c>
    </row>
    <row r="135" spans="11:15" x14ac:dyDescent="0.3">
      <c r="K135">
        <v>1983.8006285951401</v>
      </c>
      <c r="L135">
        <v>1641.76426118923</v>
      </c>
      <c r="M135">
        <v>1975</v>
      </c>
      <c r="N135">
        <v>2147</v>
      </c>
      <c r="O135">
        <v>1</v>
      </c>
    </row>
    <row r="136" spans="11:15" x14ac:dyDescent="0.3">
      <c r="K136">
        <v>1983.9915001284801</v>
      </c>
      <c r="L136">
        <v>2452.5522695361801</v>
      </c>
      <c r="M136">
        <v>1975</v>
      </c>
      <c r="N136">
        <v>1368</v>
      </c>
      <c r="O136">
        <v>1</v>
      </c>
    </row>
    <row r="137" spans="11:15" x14ac:dyDescent="0.3">
      <c r="K137">
        <v>1984.8979554185</v>
      </c>
      <c r="L137">
        <v>2095.13842335041</v>
      </c>
      <c r="M137">
        <v>1975</v>
      </c>
      <c r="N137">
        <v>3382</v>
      </c>
      <c r="O137">
        <v>1</v>
      </c>
    </row>
    <row r="138" spans="11:15" x14ac:dyDescent="0.3">
      <c r="K138">
        <v>1984.6045762733099</v>
      </c>
      <c r="L138">
        <v>3934.9805990854102</v>
      </c>
      <c r="M138">
        <v>1975</v>
      </c>
      <c r="N138">
        <v>3542</v>
      </c>
      <c r="O138">
        <v>1</v>
      </c>
    </row>
    <row r="139" spans="11:15" x14ac:dyDescent="0.3">
      <c r="K139">
        <v>1985.0918183794799</v>
      </c>
      <c r="L139">
        <v>4158.4606149634801</v>
      </c>
      <c r="M139">
        <v>1975</v>
      </c>
      <c r="N139">
        <v>1863</v>
      </c>
      <c r="O139">
        <v>1</v>
      </c>
    </row>
    <row r="140" spans="11:15" x14ac:dyDescent="0.3">
      <c r="K140">
        <v>1985.2602344383099</v>
      </c>
      <c r="L140">
        <v>5508.8310190452603</v>
      </c>
      <c r="M140">
        <v>1975</v>
      </c>
      <c r="N140">
        <v>1767</v>
      </c>
      <c r="O140">
        <v>1</v>
      </c>
    </row>
    <row r="141" spans="11:15" x14ac:dyDescent="0.3">
      <c r="K141">
        <v>1985.4181739113201</v>
      </c>
      <c r="L141">
        <v>3386.9104717742798</v>
      </c>
      <c r="M141">
        <v>1975</v>
      </c>
      <c r="N141">
        <v>1719</v>
      </c>
      <c r="O141">
        <v>1</v>
      </c>
    </row>
    <row r="142" spans="11:15" x14ac:dyDescent="0.3">
      <c r="K142">
        <v>1985.8216213010701</v>
      </c>
      <c r="L142">
        <v>2971.3290806393702</v>
      </c>
      <c r="M142">
        <v>1976</v>
      </c>
      <c r="N142">
        <v>8765</v>
      </c>
      <c r="O142">
        <v>1</v>
      </c>
    </row>
    <row r="143" spans="11:15" x14ac:dyDescent="0.3">
      <c r="K143">
        <v>1985.54092786969</v>
      </c>
      <c r="L143">
        <v>2108.1471410198701</v>
      </c>
      <c r="M143">
        <v>1976</v>
      </c>
      <c r="N143">
        <v>4304</v>
      </c>
      <c r="O143">
        <v>1</v>
      </c>
    </row>
    <row r="144" spans="11:15" x14ac:dyDescent="0.3">
      <c r="K144">
        <v>1985.93389867362</v>
      </c>
      <c r="L144">
        <v>2455.3107896728402</v>
      </c>
      <c r="M144">
        <v>1976</v>
      </c>
      <c r="N144">
        <v>3297</v>
      </c>
      <c r="O144">
        <v>1</v>
      </c>
    </row>
    <row r="145" spans="11:15" x14ac:dyDescent="0.3">
      <c r="K145">
        <v>1985.5828342129701</v>
      </c>
      <c r="L145">
        <v>3926.3807138727502</v>
      </c>
      <c r="M145">
        <v>1976</v>
      </c>
      <c r="N145">
        <v>8170</v>
      </c>
      <c r="O145">
        <v>1</v>
      </c>
    </row>
    <row r="146" spans="11:15" x14ac:dyDescent="0.3">
      <c r="K146">
        <v>1987.7303366344399</v>
      </c>
      <c r="L146">
        <v>4205.91643616492</v>
      </c>
      <c r="M146">
        <v>1976</v>
      </c>
      <c r="N146">
        <v>3642</v>
      </c>
      <c r="O146">
        <v>1</v>
      </c>
    </row>
    <row r="147" spans="11:15" x14ac:dyDescent="0.3">
      <c r="K147">
        <v>1988.40400086975</v>
      </c>
      <c r="L147">
        <v>3499.73378523474</v>
      </c>
      <c r="M147">
        <v>1976</v>
      </c>
      <c r="N147">
        <v>7803</v>
      </c>
      <c r="O147">
        <v>1</v>
      </c>
    </row>
    <row r="148" spans="11:15" x14ac:dyDescent="0.3">
      <c r="K148">
        <v>1988.40400086975</v>
      </c>
      <c r="L148">
        <v>2233.5147007016999</v>
      </c>
      <c r="M148">
        <v>1976</v>
      </c>
      <c r="N148">
        <v>2881</v>
      </c>
      <c r="O148">
        <v>1</v>
      </c>
    </row>
    <row r="149" spans="11:15" x14ac:dyDescent="0.3">
      <c r="K149">
        <v>1988.7408329873999</v>
      </c>
      <c r="L149">
        <v>1877.96628775045</v>
      </c>
      <c r="M149">
        <v>1976</v>
      </c>
      <c r="N149">
        <v>1327</v>
      </c>
      <c r="O149">
        <v>1</v>
      </c>
    </row>
    <row r="150" spans="11:15" x14ac:dyDescent="0.3">
      <c r="K150">
        <v>1989.15811737729</v>
      </c>
      <c r="L150">
        <v>3024.8881308036298</v>
      </c>
      <c r="M150">
        <v>1976</v>
      </c>
      <c r="N150">
        <v>3873</v>
      </c>
      <c r="O150">
        <v>1</v>
      </c>
    </row>
    <row r="151" spans="11:15" x14ac:dyDescent="0.3">
      <c r="K151">
        <v>1989.5267745952599</v>
      </c>
      <c r="L151">
        <v>5704.2611007448504</v>
      </c>
      <c r="M151">
        <v>1976</v>
      </c>
      <c r="N151">
        <v>1335</v>
      </c>
      <c r="O151">
        <v>1</v>
      </c>
    </row>
    <row r="152" spans="11:15" x14ac:dyDescent="0.3">
      <c r="K152">
        <v>1989.8938352363</v>
      </c>
      <c r="L152">
        <v>2294.81789713949</v>
      </c>
      <c r="M152">
        <v>1976</v>
      </c>
      <c r="N152">
        <v>1687</v>
      </c>
      <c r="O152">
        <v>1</v>
      </c>
    </row>
    <row r="153" spans="11:15" x14ac:dyDescent="0.3">
      <c r="K153">
        <v>1989.7513293403699</v>
      </c>
      <c r="L153">
        <v>3453.5091256778101</v>
      </c>
      <c r="M153">
        <v>1976</v>
      </c>
      <c r="N153">
        <v>2678</v>
      </c>
      <c r="O153">
        <v>1</v>
      </c>
    </row>
    <row r="154" spans="11:15" x14ac:dyDescent="0.3">
      <c r="K154">
        <v>1990.5232362766601</v>
      </c>
      <c r="L154">
        <v>2190.3604655376698</v>
      </c>
      <c r="M154">
        <v>1976</v>
      </c>
      <c r="N154">
        <v>2646</v>
      </c>
      <c r="O154">
        <v>1</v>
      </c>
    </row>
    <row r="155" spans="11:15" x14ac:dyDescent="0.3">
      <c r="K155">
        <v>1990.22139200221</v>
      </c>
      <c r="L155">
        <v>3097.10618123926</v>
      </c>
      <c r="M155">
        <v>1976</v>
      </c>
      <c r="N155">
        <v>3190</v>
      </c>
      <c r="O155">
        <v>1</v>
      </c>
    </row>
    <row r="156" spans="11:15" x14ac:dyDescent="0.3">
      <c r="K156">
        <v>1990.7618256933299</v>
      </c>
      <c r="L156">
        <v>3666.18743794994</v>
      </c>
      <c r="M156">
        <v>1976</v>
      </c>
      <c r="N156">
        <v>5013</v>
      </c>
      <c r="O156">
        <v>1</v>
      </c>
    </row>
    <row r="157" spans="11:15" x14ac:dyDescent="0.3">
      <c r="K157">
        <v>1991.21093518353</v>
      </c>
      <c r="L157">
        <v>3308.9710478010902</v>
      </c>
      <c r="M157">
        <v>1977</v>
      </c>
      <c r="N157">
        <v>5100</v>
      </c>
      <c r="O157">
        <v>1</v>
      </c>
    </row>
    <row r="158" spans="11:15" x14ac:dyDescent="0.3">
      <c r="K158">
        <v>1991.21093518353</v>
      </c>
      <c r="L158">
        <v>1878.9461308575701</v>
      </c>
      <c r="M158">
        <v>1977</v>
      </c>
      <c r="N158">
        <v>1725</v>
      </c>
      <c r="O158">
        <v>1</v>
      </c>
    </row>
    <row r="159" spans="11:15" x14ac:dyDescent="0.3">
      <c r="K159">
        <v>1992.5511474826501</v>
      </c>
      <c r="L159">
        <v>2866.74768465844</v>
      </c>
      <c r="M159">
        <v>1977</v>
      </c>
      <c r="N159">
        <v>5989</v>
      </c>
      <c r="O159">
        <v>1</v>
      </c>
    </row>
    <row r="160" spans="11:15" x14ac:dyDescent="0.3">
      <c r="K160">
        <v>1992.7828183992499</v>
      </c>
      <c r="L160">
        <v>3157.85081775445</v>
      </c>
      <c r="M160">
        <v>1977</v>
      </c>
      <c r="N160">
        <v>2791</v>
      </c>
      <c r="O160">
        <v>1</v>
      </c>
    </row>
    <row r="161" spans="11:15" x14ac:dyDescent="0.3">
      <c r="K161">
        <v>1993.6248986933899</v>
      </c>
      <c r="L161">
        <v>2101.6248265969498</v>
      </c>
      <c r="M161">
        <v>1977</v>
      </c>
      <c r="N161">
        <v>3530</v>
      </c>
      <c r="O161">
        <v>1</v>
      </c>
    </row>
    <row r="162" spans="11:15" x14ac:dyDescent="0.3">
      <c r="K162">
        <v>1993.45944770602</v>
      </c>
      <c r="L162">
        <v>2773.1441880155598</v>
      </c>
      <c r="M162">
        <v>1977</v>
      </c>
      <c r="N162">
        <v>1963</v>
      </c>
      <c r="O162">
        <v>1</v>
      </c>
    </row>
    <row r="163" spans="11:15" x14ac:dyDescent="0.3">
      <c r="K163">
        <v>1994.6002095317101</v>
      </c>
      <c r="L163">
        <v>2911.6577837109799</v>
      </c>
      <c r="M163">
        <v>1977</v>
      </c>
      <c r="N163">
        <v>7346</v>
      </c>
      <c r="O163">
        <v>1</v>
      </c>
    </row>
    <row r="164" spans="11:15" x14ac:dyDescent="0.3">
      <c r="K164">
        <v>1997.6107454189601</v>
      </c>
      <c r="L164">
        <v>1683.29464949407</v>
      </c>
      <c r="M164">
        <v>1977</v>
      </c>
      <c r="N164">
        <v>5198</v>
      </c>
      <c r="O164">
        <v>1</v>
      </c>
    </row>
    <row r="165" spans="11:15" x14ac:dyDescent="0.3">
      <c r="K165">
        <v>1997.94757753661</v>
      </c>
      <c r="L165">
        <v>4787.9806403818802</v>
      </c>
      <c r="M165">
        <v>1977</v>
      </c>
      <c r="N165">
        <v>4144</v>
      </c>
      <c r="O165">
        <v>1</v>
      </c>
    </row>
    <row r="166" spans="11:15" x14ac:dyDescent="0.3">
      <c r="K166">
        <v>1999.56808792425</v>
      </c>
      <c r="L166">
        <v>1925.57043818392</v>
      </c>
      <c r="M166">
        <v>1977</v>
      </c>
      <c r="N166">
        <v>1767</v>
      </c>
      <c r="O166">
        <v>1</v>
      </c>
    </row>
    <row r="167" spans="11:15" x14ac:dyDescent="0.3">
      <c r="K167">
        <v>2000.5437941054299</v>
      </c>
      <c r="L167">
        <v>2952.4327836688399</v>
      </c>
      <c r="M167">
        <v>1977</v>
      </c>
      <c r="N167">
        <v>1719</v>
      </c>
      <c r="O167">
        <v>1</v>
      </c>
    </row>
    <row r="168" spans="11:15" x14ac:dyDescent="0.3">
      <c r="K168">
        <v>2000.86678922295</v>
      </c>
      <c r="L168">
        <v>4335.0986522179501</v>
      </c>
      <c r="M168">
        <v>1977</v>
      </c>
      <c r="N168">
        <v>2742</v>
      </c>
      <c r="O168">
        <v>1</v>
      </c>
    </row>
    <row r="169" spans="11:15" x14ac:dyDescent="0.3">
      <c r="K169">
        <v>2000.78930202217</v>
      </c>
      <c r="L169">
        <v>1924.71647653433</v>
      </c>
      <c r="M169">
        <v>1977</v>
      </c>
      <c r="N169">
        <v>3462</v>
      </c>
      <c r="O169">
        <v>1</v>
      </c>
    </row>
    <row r="170" spans="11:15" x14ac:dyDescent="0.3">
      <c r="K170">
        <v>2001.65273083081</v>
      </c>
      <c r="L170">
        <v>3101.4313020525201</v>
      </c>
      <c r="M170">
        <v>1978</v>
      </c>
      <c r="N170">
        <v>2301</v>
      </c>
      <c r="O170">
        <v>1</v>
      </c>
    </row>
    <row r="171" spans="11:15" x14ac:dyDescent="0.3">
      <c r="K171">
        <v>2002.55544354174</v>
      </c>
      <c r="L171">
        <v>2017.26218217868</v>
      </c>
      <c r="M171">
        <v>1978</v>
      </c>
      <c r="N171">
        <v>2915</v>
      </c>
      <c r="O171">
        <v>1</v>
      </c>
    </row>
    <row r="172" spans="11:15" x14ac:dyDescent="0.3">
      <c r="K172">
        <v>2003.0419656447</v>
      </c>
      <c r="L172">
        <v>1833.20396580989</v>
      </c>
      <c r="M172">
        <v>1978</v>
      </c>
      <c r="N172">
        <v>1729</v>
      </c>
      <c r="O172">
        <v>1</v>
      </c>
    </row>
    <row r="173" spans="11:15" x14ac:dyDescent="0.3">
      <c r="K173">
        <v>2004.7964972622501</v>
      </c>
      <c r="L173">
        <v>3822.9772945247601</v>
      </c>
      <c r="M173">
        <v>1978</v>
      </c>
      <c r="N173">
        <v>3888</v>
      </c>
      <c r="O173">
        <v>1</v>
      </c>
    </row>
    <row r="174" spans="11:15" x14ac:dyDescent="0.3">
      <c r="K174">
        <v>2006.33655537765</v>
      </c>
      <c r="L174">
        <v>1978.52275246051</v>
      </c>
      <c r="M174">
        <v>1978</v>
      </c>
      <c r="N174">
        <v>5812</v>
      </c>
      <c r="O174">
        <v>1</v>
      </c>
    </row>
    <row r="175" spans="11:15" x14ac:dyDescent="0.3">
      <c r="K175">
        <v>2007.79679816209</v>
      </c>
      <c r="L175">
        <v>2008.30121151304</v>
      </c>
      <c r="M175">
        <v>1978</v>
      </c>
      <c r="N175">
        <v>2552</v>
      </c>
      <c r="O175">
        <v>1</v>
      </c>
    </row>
    <row r="176" spans="11:15" x14ac:dyDescent="0.3">
      <c r="K176">
        <v>2008.7262053015399</v>
      </c>
      <c r="L176">
        <v>1751.4244122837599</v>
      </c>
      <c r="M176">
        <v>1978</v>
      </c>
      <c r="N176">
        <v>1990</v>
      </c>
      <c r="O176">
        <v>1</v>
      </c>
    </row>
    <row r="177" spans="11:15" x14ac:dyDescent="0.3">
      <c r="K177">
        <v>2008.78234398782</v>
      </c>
      <c r="L177">
        <v>2027.2584746262601</v>
      </c>
      <c r="M177">
        <v>1978</v>
      </c>
      <c r="N177">
        <v>2598</v>
      </c>
      <c r="O177">
        <v>1</v>
      </c>
    </row>
    <row r="178" spans="11:15" x14ac:dyDescent="0.3">
      <c r="K178">
        <v>1979.77168949771</v>
      </c>
      <c r="L178">
        <v>1462.1208098828299</v>
      </c>
      <c r="M178">
        <v>1978</v>
      </c>
      <c r="N178">
        <v>2310</v>
      </c>
      <c r="O178">
        <v>1</v>
      </c>
    </row>
    <row r="179" spans="11:15" x14ac:dyDescent="0.3">
      <c r="K179">
        <v>1975.7534246575301</v>
      </c>
      <c r="L179">
        <v>1335.2845916958699</v>
      </c>
      <c r="M179">
        <v>1979</v>
      </c>
      <c r="N179">
        <v>1902</v>
      </c>
      <c r="O179">
        <v>1</v>
      </c>
    </row>
    <row r="180" spans="11:15" x14ac:dyDescent="0.3">
      <c r="K180">
        <v>1974.56621004566</v>
      </c>
      <c r="L180">
        <v>1367.5776963647299</v>
      </c>
      <c r="M180">
        <v>1979</v>
      </c>
      <c r="N180">
        <v>1680</v>
      </c>
      <c r="O180">
        <v>1</v>
      </c>
    </row>
    <row r="181" spans="11:15" x14ac:dyDescent="0.3">
      <c r="K181">
        <v>1972.19178082191</v>
      </c>
      <c r="L181">
        <v>1256.2918126791899</v>
      </c>
      <c r="M181">
        <v>1979</v>
      </c>
      <c r="N181">
        <v>1470</v>
      </c>
      <c r="O181">
        <v>1</v>
      </c>
    </row>
    <row r="182" spans="11:15" x14ac:dyDescent="0.3">
      <c r="K182">
        <v>1972.64840182648</v>
      </c>
      <c r="L182">
        <v>1272.1585076634401</v>
      </c>
      <c r="M182">
        <v>1979</v>
      </c>
      <c r="N182">
        <v>2932</v>
      </c>
      <c r="O182">
        <v>1</v>
      </c>
    </row>
    <row r="183" spans="11:15" x14ac:dyDescent="0.3">
      <c r="K183">
        <v>1972.83105022831</v>
      </c>
      <c r="L183">
        <v>1336.0633251920201</v>
      </c>
      <c r="M183">
        <v>1979</v>
      </c>
      <c r="N183">
        <v>2557</v>
      </c>
      <c r="O183">
        <v>1</v>
      </c>
    </row>
    <row r="184" spans="11:15" x14ac:dyDescent="0.3">
      <c r="K184">
        <v>1973.1050228310501</v>
      </c>
      <c r="L184">
        <v>1447.9089235779199</v>
      </c>
      <c r="M184">
        <v>1980</v>
      </c>
      <c r="N184">
        <v>2252</v>
      </c>
      <c r="O184">
        <v>1</v>
      </c>
    </row>
    <row r="185" spans="11:15" x14ac:dyDescent="0.3">
      <c r="K185">
        <v>1972.37442922374</v>
      </c>
      <c r="L185">
        <v>1400.1384906728899</v>
      </c>
      <c r="M185">
        <v>1980</v>
      </c>
      <c r="N185">
        <v>2051</v>
      </c>
      <c r="O185">
        <v>1</v>
      </c>
    </row>
    <row r="186" spans="11:15" x14ac:dyDescent="0.3">
      <c r="K186">
        <v>1972.0091324200901</v>
      </c>
      <c r="L186">
        <v>1416.2242044529301</v>
      </c>
      <c r="M186">
        <v>1980</v>
      </c>
      <c r="N186">
        <v>3744</v>
      </c>
      <c r="O186">
        <v>1</v>
      </c>
    </row>
    <row r="187" spans="11:15" x14ac:dyDescent="0.3">
      <c r="K187">
        <v>1972.4657534246501</v>
      </c>
      <c r="L187">
        <v>1591.9746203674199</v>
      </c>
      <c r="M187">
        <v>1980</v>
      </c>
      <c r="N187">
        <v>1705</v>
      </c>
      <c r="O187">
        <v>1</v>
      </c>
    </row>
    <row r="188" spans="11:15" x14ac:dyDescent="0.3">
      <c r="K188">
        <v>1971.09589041095</v>
      </c>
      <c r="L188">
        <v>1768.2117447170001</v>
      </c>
      <c r="M188">
        <v>1980</v>
      </c>
      <c r="N188">
        <v>4847</v>
      </c>
      <c r="O188">
        <v>1</v>
      </c>
    </row>
    <row r="189" spans="11:15" x14ac:dyDescent="0.3">
      <c r="K189">
        <v>1971.73515981735</v>
      </c>
      <c r="L189">
        <v>1720.0762804856399</v>
      </c>
      <c r="M189">
        <v>1980</v>
      </c>
      <c r="N189">
        <v>1462</v>
      </c>
      <c r="O189">
        <v>1</v>
      </c>
    </row>
    <row r="190" spans="11:15" x14ac:dyDescent="0.3">
      <c r="K190">
        <v>1970.7305936073001</v>
      </c>
      <c r="L190">
        <v>1576.44862128774</v>
      </c>
      <c r="M190">
        <v>1980</v>
      </c>
      <c r="N190">
        <v>1686</v>
      </c>
      <c r="O190">
        <v>1</v>
      </c>
    </row>
    <row r="191" spans="11:15" x14ac:dyDescent="0.3">
      <c r="K191">
        <v>1969.3607305936</v>
      </c>
      <c r="L191">
        <v>1496.8717921489399</v>
      </c>
      <c r="M191">
        <v>1980</v>
      </c>
      <c r="N191">
        <v>1942</v>
      </c>
      <c r="O191">
        <v>1</v>
      </c>
    </row>
    <row r="192" spans="11:15" x14ac:dyDescent="0.3">
      <c r="K192">
        <v>1970.0913242009101</v>
      </c>
      <c r="L192">
        <v>1464.7003645888601</v>
      </c>
      <c r="M192">
        <v>1980</v>
      </c>
      <c r="N192">
        <v>1910</v>
      </c>
      <c r="O192">
        <v>1</v>
      </c>
    </row>
    <row r="193" spans="11:15" x14ac:dyDescent="0.3">
      <c r="K193">
        <v>1967.9908675798999</v>
      </c>
      <c r="L193">
        <v>1513.22519556829</v>
      </c>
      <c r="M193">
        <v>1980</v>
      </c>
      <c r="N193">
        <v>2262</v>
      </c>
      <c r="O193">
        <v>1</v>
      </c>
    </row>
    <row r="194" spans="11:15" x14ac:dyDescent="0.3">
      <c r="K194">
        <v>1968.3561643835601</v>
      </c>
      <c r="L194">
        <v>1688.9999469045299</v>
      </c>
      <c r="M194">
        <v>1980</v>
      </c>
      <c r="N194">
        <v>4963</v>
      </c>
      <c r="O194">
        <v>1</v>
      </c>
    </row>
    <row r="195" spans="11:15" x14ac:dyDescent="0.3">
      <c r="K195">
        <v>1968.72146118721</v>
      </c>
      <c r="L195">
        <v>1752.8560935896001</v>
      </c>
      <c r="M195">
        <v>1981</v>
      </c>
      <c r="N195">
        <v>2041</v>
      </c>
      <c r="O195">
        <v>1</v>
      </c>
    </row>
    <row r="196" spans="11:15" x14ac:dyDescent="0.3">
      <c r="K196">
        <v>1969.3607305936</v>
      </c>
      <c r="L196">
        <v>1672.7438851722</v>
      </c>
      <c r="M196">
        <v>1981</v>
      </c>
      <c r="N196">
        <v>3287</v>
      </c>
      <c r="O196">
        <v>1</v>
      </c>
    </row>
    <row r="197" spans="11:15" x14ac:dyDescent="0.3">
      <c r="K197">
        <v>1970.0913242009101</v>
      </c>
      <c r="L197">
        <v>1672.5492017981601</v>
      </c>
      <c r="M197">
        <v>1981</v>
      </c>
      <c r="N197">
        <v>2968</v>
      </c>
      <c r="O197">
        <v>1</v>
      </c>
    </row>
    <row r="198" spans="11:15" x14ac:dyDescent="0.3">
      <c r="K198">
        <v>1970.2739726027301</v>
      </c>
      <c r="L198">
        <v>1928.3144844430201</v>
      </c>
      <c r="M198">
        <v>1981</v>
      </c>
      <c r="N198">
        <v>3748</v>
      </c>
      <c r="O198">
        <v>1</v>
      </c>
    </row>
    <row r="199" spans="11:15" x14ac:dyDescent="0.3">
      <c r="K199">
        <v>1970.45662100456</v>
      </c>
      <c r="L199">
        <v>2072.1611624367201</v>
      </c>
      <c r="M199">
        <v>1981</v>
      </c>
      <c r="N199">
        <v>2821</v>
      </c>
      <c r="O199">
        <v>1</v>
      </c>
    </row>
    <row r="200" spans="11:15" x14ac:dyDescent="0.3">
      <c r="K200">
        <v>1970.45662100456</v>
      </c>
      <c r="L200">
        <v>2152.1030229018402</v>
      </c>
      <c r="M200">
        <v>1981</v>
      </c>
      <c r="N200">
        <v>2741</v>
      </c>
      <c r="O200">
        <v>1</v>
      </c>
    </row>
    <row r="201" spans="11:15" x14ac:dyDescent="0.3">
      <c r="K201">
        <v>1973.65296803652</v>
      </c>
      <c r="L201">
        <v>2119.2745389543702</v>
      </c>
      <c r="M201">
        <v>1981</v>
      </c>
      <c r="N201">
        <v>1797</v>
      </c>
      <c r="O201">
        <v>1</v>
      </c>
    </row>
    <row r="202" spans="11:15" x14ac:dyDescent="0.3">
      <c r="K202">
        <v>1976.9406392694</v>
      </c>
      <c r="L202">
        <v>1766.65427772468</v>
      </c>
      <c r="M202">
        <v>1981</v>
      </c>
      <c r="N202">
        <v>1654</v>
      </c>
      <c r="O202">
        <v>1</v>
      </c>
    </row>
    <row r="203" spans="11:15" x14ac:dyDescent="0.3">
      <c r="K203">
        <v>1977.1232876712299</v>
      </c>
      <c r="L203">
        <v>1718.6404906021</v>
      </c>
      <c r="M203">
        <v>1982</v>
      </c>
      <c r="N203">
        <v>3910</v>
      </c>
      <c r="O203">
        <v>1</v>
      </c>
    </row>
    <row r="204" spans="11:15" x14ac:dyDescent="0.3">
      <c r="K204">
        <v>1976.2100456620999</v>
      </c>
      <c r="L204">
        <v>1686.9071006336001</v>
      </c>
      <c r="M204">
        <v>1982</v>
      </c>
      <c r="N204">
        <v>1739</v>
      </c>
      <c r="O204">
        <v>1</v>
      </c>
    </row>
    <row r="205" spans="11:15" x14ac:dyDescent="0.3">
      <c r="K205">
        <v>1979.77168949771</v>
      </c>
      <c r="L205">
        <v>1685.9580191851601</v>
      </c>
      <c r="M205">
        <v>1982</v>
      </c>
      <c r="N205">
        <v>3018</v>
      </c>
      <c r="O205">
        <v>1</v>
      </c>
    </row>
    <row r="206" spans="11:15" x14ac:dyDescent="0.3">
      <c r="K206">
        <v>1979.95433789954</v>
      </c>
      <c r="L206">
        <v>1941.7233018300201</v>
      </c>
      <c r="M206">
        <v>1982</v>
      </c>
      <c r="N206">
        <v>3924</v>
      </c>
      <c r="O206">
        <v>1</v>
      </c>
    </row>
    <row r="207" spans="11:15" x14ac:dyDescent="0.3">
      <c r="K207">
        <v>1980.4109589041</v>
      </c>
      <c r="L207">
        <v>1909.6248805352</v>
      </c>
      <c r="M207">
        <v>1982</v>
      </c>
      <c r="N207">
        <v>2741</v>
      </c>
      <c r="O207">
        <v>1</v>
      </c>
    </row>
    <row r="208" spans="11:15" x14ac:dyDescent="0.3">
      <c r="K208">
        <v>1979.6803652967999</v>
      </c>
      <c r="L208">
        <v>2261.5637499557502</v>
      </c>
      <c r="M208">
        <v>1982</v>
      </c>
      <c r="N208">
        <v>1781</v>
      </c>
      <c r="O208">
        <v>1</v>
      </c>
    </row>
    <row r="209" spans="11:15" x14ac:dyDescent="0.3">
      <c r="K209">
        <v>1977.7625570776199</v>
      </c>
      <c r="L209">
        <v>1990.27246823121</v>
      </c>
      <c r="M209">
        <v>1982</v>
      </c>
      <c r="N209">
        <v>1621</v>
      </c>
      <c r="O209">
        <v>1</v>
      </c>
    </row>
    <row r="210" spans="11:15" x14ac:dyDescent="0.3">
      <c r="K210">
        <v>1975.7534246575301</v>
      </c>
      <c r="L210">
        <v>2678.30784750982</v>
      </c>
      <c r="M210">
        <v>1983</v>
      </c>
      <c r="N210">
        <v>4017</v>
      </c>
      <c r="O210">
        <v>1</v>
      </c>
    </row>
    <row r="211" spans="11:15" x14ac:dyDescent="0.3">
      <c r="K211">
        <v>1976.5753424657501</v>
      </c>
      <c r="L211">
        <v>2742.04231708612</v>
      </c>
      <c r="M211">
        <v>1983</v>
      </c>
      <c r="N211">
        <v>2682</v>
      </c>
      <c r="O211">
        <v>1</v>
      </c>
    </row>
    <row r="212" spans="11:15" x14ac:dyDescent="0.3">
      <c r="K212">
        <v>1976.48401826484</v>
      </c>
      <c r="L212">
        <v>2646.1364199497302</v>
      </c>
      <c r="M212">
        <v>1983</v>
      </c>
      <c r="N212">
        <v>3300</v>
      </c>
      <c r="O212">
        <v>1</v>
      </c>
    </row>
    <row r="213" spans="11:15" x14ac:dyDescent="0.3">
      <c r="K213">
        <v>1975.5707762556999</v>
      </c>
      <c r="L213">
        <v>3189.9844253300698</v>
      </c>
      <c r="M213">
        <v>1983</v>
      </c>
      <c r="N213">
        <v>1908</v>
      </c>
      <c r="O213">
        <v>1</v>
      </c>
    </row>
    <row r="214" spans="11:15" x14ac:dyDescent="0.3">
      <c r="K214">
        <v>1975.2968036529601</v>
      </c>
      <c r="L214">
        <v>3381.91789671162</v>
      </c>
      <c r="M214">
        <v>1983</v>
      </c>
      <c r="N214">
        <v>1639</v>
      </c>
      <c r="O214">
        <v>1</v>
      </c>
    </row>
    <row r="215" spans="11:15" x14ac:dyDescent="0.3">
      <c r="K215">
        <v>1975.38812785388</v>
      </c>
      <c r="L215">
        <v>3541.7772822201</v>
      </c>
      <c r="M215">
        <v>1983</v>
      </c>
      <c r="N215">
        <v>3596</v>
      </c>
      <c r="O215">
        <v>1</v>
      </c>
    </row>
    <row r="216" spans="11:15" x14ac:dyDescent="0.3">
      <c r="K216">
        <v>1976.5753424657501</v>
      </c>
      <c r="L216">
        <v>3461.5190612721599</v>
      </c>
      <c r="M216">
        <v>1983</v>
      </c>
      <c r="N216">
        <v>4116</v>
      </c>
      <c r="O216">
        <v>1</v>
      </c>
    </row>
    <row r="217" spans="11:15" x14ac:dyDescent="0.3">
      <c r="K217">
        <v>1974.2009132420001</v>
      </c>
      <c r="L217">
        <v>3957.79131712151</v>
      </c>
      <c r="M217">
        <v>1984</v>
      </c>
      <c r="N217">
        <v>2628</v>
      </c>
      <c r="O217">
        <v>1</v>
      </c>
    </row>
    <row r="218" spans="11:15" x14ac:dyDescent="0.3">
      <c r="K218">
        <v>1981.0502283105</v>
      </c>
      <c r="L218">
        <v>3748.11732328059</v>
      </c>
      <c r="M218">
        <v>1984</v>
      </c>
      <c r="N218">
        <v>1642</v>
      </c>
      <c r="O218">
        <v>1</v>
      </c>
    </row>
    <row r="219" spans="11:15" x14ac:dyDescent="0.3">
      <c r="K219">
        <v>1981.50684931506</v>
      </c>
      <c r="L219">
        <v>3923.86773919507</v>
      </c>
      <c r="M219">
        <v>1984</v>
      </c>
      <c r="N219">
        <v>2453</v>
      </c>
      <c r="O219">
        <v>1</v>
      </c>
    </row>
    <row r="220" spans="11:15" x14ac:dyDescent="0.3">
      <c r="K220">
        <v>1985.5251141552501</v>
      </c>
      <c r="L220">
        <v>3523.0876783122699</v>
      </c>
      <c r="M220">
        <v>1985</v>
      </c>
      <c r="N220">
        <v>2095</v>
      </c>
      <c r="O220">
        <v>1</v>
      </c>
    </row>
    <row r="221" spans="11:15" x14ac:dyDescent="0.3">
      <c r="K221">
        <v>1981.32420091324</v>
      </c>
      <c r="L221">
        <v>2820.7187356199702</v>
      </c>
      <c r="M221">
        <v>1985</v>
      </c>
      <c r="N221">
        <v>3935</v>
      </c>
      <c r="O221">
        <v>1</v>
      </c>
    </row>
    <row r="222" spans="11:15" x14ac:dyDescent="0.3">
      <c r="K222">
        <v>1981.32420091324</v>
      </c>
      <c r="L222">
        <v>2740.7768751548601</v>
      </c>
      <c r="M222">
        <v>1985</v>
      </c>
      <c r="N222">
        <v>4158</v>
      </c>
      <c r="O222">
        <v>1</v>
      </c>
    </row>
    <row r="223" spans="11:15" x14ac:dyDescent="0.3">
      <c r="K223">
        <v>1981.96347031963</v>
      </c>
      <c r="L223">
        <v>2740.6065272025699</v>
      </c>
      <c r="M223">
        <v>1985</v>
      </c>
      <c r="N223">
        <v>5509</v>
      </c>
      <c r="O223">
        <v>1</v>
      </c>
    </row>
    <row r="224" spans="11:15" x14ac:dyDescent="0.3">
      <c r="K224">
        <v>1978.49315068493</v>
      </c>
      <c r="L224">
        <v>2597.6359243920501</v>
      </c>
      <c r="M224">
        <v>1985</v>
      </c>
      <c r="N224">
        <v>3387</v>
      </c>
      <c r="O224">
        <v>1</v>
      </c>
    </row>
    <row r="225" spans="11:15" x14ac:dyDescent="0.3">
      <c r="K225">
        <v>1984.5205479452</v>
      </c>
      <c r="L225">
        <v>1956.4949028352901</v>
      </c>
      <c r="M225">
        <v>1985</v>
      </c>
      <c r="N225">
        <v>1956</v>
      </c>
      <c r="O225">
        <v>1</v>
      </c>
    </row>
    <row r="226" spans="11:15" x14ac:dyDescent="0.3">
      <c r="K226">
        <v>1984.7031963470299</v>
      </c>
      <c r="L226">
        <v>1876.50437152667</v>
      </c>
      <c r="M226">
        <v>1985</v>
      </c>
      <c r="N226">
        <v>1877</v>
      </c>
      <c r="O226">
        <v>1</v>
      </c>
    </row>
    <row r="227" spans="11:15" x14ac:dyDescent="0.3">
      <c r="K227">
        <v>1981.96347031963</v>
      </c>
      <c r="L227">
        <v>1781.30420162118</v>
      </c>
      <c r="M227">
        <v>1986</v>
      </c>
      <c r="N227">
        <v>2971</v>
      </c>
      <c r="O227">
        <v>1</v>
      </c>
    </row>
    <row r="228" spans="11:15" x14ac:dyDescent="0.3">
      <c r="K228">
        <v>1981.32420091324</v>
      </c>
      <c r="L228">
        <v>1797.46292166649</v>
      </c>
      <c r="M228">
        <v>1986</v>
      </c>
      <c r="N228">
        <v>2108</v>
      </c>
      <c r="O228">
        <v>1</v>
      </c>
    </row>
    <row r="229" spans="11:15" x14ac:dyDescent="0.3">
      <c r="K229">
        <v>1981.1415525114101</v>
      </c>
      <c r="L229">
        <v>1653.61624367279</v>
      </c>
      <c r="M229">
        <v>1986</v>
      </c>
      <c r="N229">
        <v>2455</v>
      </c>
      <c r="O229">
        <v>1</v>
      </c>
    </row>
    <row r="230" spans="11:15" x14ac:dyDescent="0.3">
      <c r="K230">
        <v>1982.3287671232799</v>
      </c>
      <c r="L230">
        <v>1621.32313900392</v>
      </c>
      <c r="M230">
        <v>1986</v>
      </c>
      <c r="N230">
        <v>3926</v>
      </c>
      <c r="O230">
        <v>1</v>
      </c>
    </row>
    <row r="231" spans="11:15" x14ac:dyDescent="0.3">
      <c r="K231">
        <v>2000.22831050228</v>
      </c>
      <c r="L231">
        <v>1872.3673498283199</v>
      </c>
      <c r="M231">
        <v>1986</v>
      </c>
      <c r="N231">
        <v>3523</v>
      </c>
      <c r="O231">
        <v>1</v>
      </c>
    </row>
    <row r="232" spans="11:15" x14ac:dyDescent="0.3">
      <c r="K232">
        <v>2002.2374429223701</v>
      </c>
      <c r="L232">
        <v>1887.8203426427301</v>
      </c>
      <c r="M232">
        <v>1988</v>
      </c>
      <c r="N232">
        <v>4206</v>
      </c>
      <c r="O232">
        <v>1</v>
      </c>
    </row>
    <row r="233" spans="11:15" x14ac:dyDescent="0.3">
      <c r="K233">
        <v>2002.5114155251099</v>
      </c>
      <c r="L233">
        <v>1839.7822200984001</v>
      </c>
      <c r="M233">
        <v>1988</v>
      </c>
      <c r="N233">
        <v>3500</v>
      </c>
      <c r="O233">
        <v>1</v>
      </c>
    </row>
    <row r="234" spans="11:15" x14ac:dyDescent="0.3">
      <c r="K234">
        <v>2002.0547945205401</v>
      </c>
      <c r="L234">
        <v>1983.79924604438</v>
      </c>
      <c r="M234">
        <v>1988</v>
      </c>
      <c r="N234">
        <v>2234</v>
      </c>
      <c r="O234">
        <v>1</v>
      </c>
    </row>
    <row r="235" spans="11:15" x14ac:dyDescent="0.3">
      <c r="K235">
        <v>2007.5342465753399</v>
      </c>
      <c r="L235">
        <v>1966.3507486460601</v>
      </c>
      <c r="M235">
        <v>1989</v>
      </c>
      <c r="N235">
        <v>1878</v>
      </c>
      <c r="O235">
        <v>1</v>
      </c>
    </row>
    <row r="236" spans="11:15" x14ac:dyDescent="0.3">
      <c r="K236">
        <v>1994.2009132420001</v>
      </c>
      <c r="L236">
        <v>2929.2060458036899</v>
      </c>
      <c r="M236">
        <v>1989</v>
      </c>
      <c r="N236">
        <v>3025</v>
      </c>
      <c r="O236">
        <v>1</v>
      </c>
    </row>
    <row r="237" spans="11:15" x14ac:dyDescent="0.3">
      <c r="K237">
        <v>1980.3196347031901</v>
      </c>
      <c r="L237">
        <v>4963.4282857243998</v>
      </c>
      <c r="M237">
        <v>1990</v>
      </c>
      <c r="N237">
        <v>5704</v>
      </c>
      <c r="O237">
        <v>1</v>
      </c>
    </row>
    <row r="238" spans="11:15" x14ac:dyDescent="0.3">
      <c r="K238">
        <v>1975.9360730593601</v>
      </c>
      <c r="L238">
        <v>5012.5615022477004</v>
      </c>
      <c r="M238">
        <v>1990</v>
      </c>
      <c r="N238">
        <v>2295</v>
      </c>
      <c r="O238">
        <v>1</v>
      </c>
    </row>
    <row r="239" spans="11:15" x14ac:dyDescent="0.3">
      <c r="K239">
        <v>1974.38356164383</v>
      </c>
      <c r="L239">
        <v>4933.0333439524202</v>
      </c>
      <c r="M239">
        <v>1990</v>
      </c>
      <c r="N239">
        <v>3454</v>
      </c>
      <c r="O239">
        <v>1</v>
      </c>
    </row>
    <row r="240" spans="11:15" x14ac:dyDescent="0.3">
      <c r="K240">
        <v>1974.4748858447399</v>
      </c>
      <c r="L240">
        <v>4709.1717992283402</v>
      </c>
      <c r="M240">
        <v>1990</v>
      </c>
      <c r="N240">
        <v>3097</v>
      </c>
      <c r="O240">
        <v>1</v>
      </c>
    </row>
    <row r="241" spans="11:15" x14ac:dyDescent="0.3">
      <c r="K241">
        <v>1966.98630136986</v>
      </c>
      <c r="L241">
        <v>3032.3882340448099</v>
      </c>
      <c r="M241">
        <v>1990</v>
      </c>
      <c r="N241">
        <v>2419</v>
      </c>
      <c r="O241">
        <v>1</v>
      </c>
    </row>
    <row r="242" spans="11:15" x14ac:dyDescent="0.3">
      <c r="K242">
        <v>1966.52968036529</v>
      </c>
      <c r="L242">
        <v>2728.7308413861401</v>
      </c>
      <c r="M242">
        <v>1990</v>
      </c>
      <c r="N242">
        <v>2355</v>
      </c>
      <c r="O242">
        <v>1</v>
      </c>
    </row>
    <row r="243" spans="11:15" x14ac:dyDescent="0.3">
      <c r="K243">
        <v>1960.3196347031901</v>
      </c>
      <c r="L243">
        <v>2906.25774308873</v>
      </c>
      <c r="M243">
        <v>1990</v>
      </c>
      <c r="N243">
        <v>2195</v>
      </c>
      <c r="O243">
        <v>1</v>
      </c>
    </row>
    <row r="244" spans="11:15" x14ac:dyDescent="0.3">
      <c r="K244">
        <v>1965.61643835616</v>
      </c>
      <c r="L244">
        <v>1401.93931188276</v>
      </c>
      <c r="M244">
        <v>1991</v>
      </c>
      <c r="N244">
        <v>2190</v>
      </c>
      <c r="O244">
        <v>1</v>
      </c>
    </row>
    <row r="245" spans="11:15" x14ac:dyDescent="0.3">
      <c r="K245">
        <v>1965.0684931506801</v>
      </c>
      <c r="L245">
        <v>1450.0504406923601</v>
      </c>
      <c r="M245">
        <v>1991</v>
      </c>
      <c r="N245">
        <v>3666</v>
      </c>
      <c r="O245">
        <v>1</v>
      </c>
    </row>
    <row r="246" spans="11:15" x14ac:dyDescent="0.3">
      <c r="K246">
        <v>1964.97716894977</v>
      </c>
      <c r="L246">
        <v>1338.1561714629499</v>
      </c>
      <c r="M246">
        <v>1991</v>
      </c>
      <c r="N246">
        <v>3309</v>
      </c>
      <c r="O246">
        <v>1</v>
      </c>
    </row>
    <row r="247" spans="11:15" x14ac:dyDescent="0.3">
      <c r="K247">
        <v>1965.25114155251</v>
      </c>
      <c r="L247">
        <v>1242.15293263955</v>
      </c>
      <c r="M247">
        <v>1991</v>
      </c>
      <c r="N247">
        <v>1879</v>
      </c>
      <c r="O247">
        <v>1</v>
      </c>
    </row>
    <row r="248" spans="11:15" x14ac:dyDescent="0.3">
      <c r="K248">
        <v>1966.4383561643799</v>
      </c>
      <c r="L248">
        <v>1257.8249442497599</v>
      </c>
      <c r="M248">
        <v>1993</v>
      </c>
      <c r="N248">
        <v>2867</v>
      </c>
      <c r="O248">
        <v>1</v>
      </c>
    </row>
    <row r="249" spans="11:15" x14ac:dyDescent="0.3">
      <c r="K249">
        <v>1967.35159817351</v>
      </c>
      <c r="L249">
        <v>1273.5699621252299</v>
      </c>
      <c r="M249">
        <v>1993</v>
      </c>
      <c r="N249">
        <v>3158</v>
      </c>
      <c r="O249">
        <v>1</v>
      </c>
    </row>
    <row r="250" spans="11:15" x14ac:dyDescent="0.3">
      <c r="K250">
        <v>1968.44748858447</v>
      </c>
      <c r="L250">
        <v>1321.24305334324</v>
      </c>
      <c r="M250">
        <v>1993</v>
      </c>
      <c r="N250">
        <v>2773</v>
      </c>
      <c r="O250">
        <v>1</v>
      </c>
    </row>
    <row r="251" spans="11:15" x14ac:dyDescent="0.3">
      <c r="K251">
        <v>1968.6301369862999</v>
      </c>
      <c r="L251">
        <v>1145.3222894764699</v>
      </c>
      <c r="M251">
        <v>1994</v>
      </c>
      <c r="N251">
        <v>2102</v>
      </c>
      <c r="O251">
        <v>1</v>
      </c>
    </row>
    <row r="252" spans="11:15" x14ac:dyDescent="0.3">
      <c r="K252">
        <v>1968.3561643835601</v>
      </c>
      <c r="L252">
        <v>889.58134225337199</v>
      </c>
      <c r="M252">
        <v>1994</v>
      </c>
      <c r="N252">
        <v>2929</v>
      </c>
      <c r="O252">
        <v>1</v>
      </c>
    </row>
    <row r="253" spans="11:15" x14ac:dyDescent="0.3">
      <c r="K253">
        <v>1968.3561643835601</v>
      </c>
      <c r="L253">
        <v>1001.49994690453</v>
      </c>
      <c r="M253">
        <v>1995</v>
      </c>
      <c r="N253">
        <v>2912</v>
      </c>
      <c r="O253">
        <v>1</v>
      </c>
    </row>
    <row r="254" spans="11:15" x14ac:dyDescent="0.3">
      <c r="K254">
        <v>1967.35159817351</v>
      </c>
      <c r="L254">
        <v>873.86065979965497</v>
      </c>
      <c r="M254">
        <v>1998</v>
      </c>
      <c r="N254">
        <v>1683</v>
      </c>
      <c r="O254">
        <v>1</v>
      </c>
    </row>
    <row r="255" spans="11:15" x14ac:dyDescent="0.3">
      <c r="K255">
        <v>1967.35159817351</v>
      </c>
      <c r="L255">
        <v>793.91879933453799</v>
      </c>
      <c r="M255">
        <v>1998</v>
      </c>
      <c r="N255">
        <v>4788</v>
      </c>
      <c r="O255">
        <v>1</v>
      </c>
    </row>
    <row r="256" spans="11:15" x14ac:dyDescent="0.3">
      <c r="K256">
        <v>1967.9908675798999</v>
      </c>
      <c r="L256">
        <v>793.74845138225203</v>
      </c>
      <c r="M256">
        <v>2000</v>
      </c>
      <c r="N256">
        <v>1926</v>
      </c>
      <c r="O256">
        <v>1</v>
      </c>
    </row>
    <row r="257" spans="11:15" x14ac:dyDescent="0.3">
      <c r="K257">
        <v>1967.44292237442</v>
      </c>
      <c r="L257">
        <v>602.03399879650306</v>
      </c>
      <c r="M257">
        <v>2000</v>
      </c>
      <c r="N257">
        <v>1872</v>
      </c>
      <c r="O257">
        <v>1</v>
      </c>
    </row>
    <row r="258" spans="11:15" x14ac:dyDescent="0.3">
      <c r="K258">
        <v>1967.8995433789901</v>
      </c>
      <c r="L258">
        <v>649.87743796679501</v>
      </c>
      <c r="M258">
        <v>2001</v>
      </c>
      <c r="N258">
        <v>2952</v>
      </c>
      <c r="O258">
        <v>1</v>
      </c>
    </row>
    <row r="259" spans="11:15" x14ac:dyDescent="0.3">
      <c r="K259">
        <v>1966.98630136986</v>
      </c>
      <c r="L259">
        <v>650.12079218434701</v>
      </c>
      <c r="M259">
        <v>2001</v>
      </c>
      <c r="N259">
        <v>4335</v>
      </c>
      <c r="O259">
        <v>1</v>
      </c>
    </row>
    <row r="260" spans="11:15" x14ac:dyDescent="0.3">
      <c r="K260">
        <v>1966.8036529680301</v>
      </c>
      <c r="L260">
        <v>985.92527698134597</v>
      </c>
      <c r="M260">
        <v>2001</v>
      </c>
      <c r="N260">
        <v>1925</v>
      </c>
      <c r="O260">
        <v>1</v>
      </c>
    </row>
    <row r="261" spans="11:15" x14ac:dyDescent="0.3">
      <c r="K261">
        <v>1966.98630136986</v>
      </c>
      <c r="L261">
        <v>1065.8184666029499</v>
      </c>
      <c r="M261">
        <v>2002</v>
      </c>
      <c r="N261">
        <v>3101</v>
      </c>
      <c r="O261">
        <v>1</v>
      </c>
    </row>
    <row r="262" spans="11:15" x14ac:dyDescent="0.3">
      <c r="K262">
        <v>1970.7305936073001</v>
      </c>
      <c r="L262">
        <v>2391.8555980319202</v>
      </c>
      <c r="M262">
        <v>2002</v>
      </c>
      <c r="N262">
        <v>1888</v>
      </c>
      <c r="O262">
        <v>1</v>
      </c>
    </row>
    <row r="263" spans="11:15" x14ac:dyDescent="0.3">
      <c r="K263">
        <v>1970.7305936073001</v>
      </c>
      <c r="L263">
        <v>2487.78583059006</v>
      </c>
      <c r="M263">
        <v>2002</v>
      </c>
      <c r="N263">
        <v>1984</v>
      </c>
      <c r="O263">
        <v>1</v>
      </c>
    </row>
    <row r="264" spans="11:15" x14ac:dyDescent="0.3">
      <c r="K264">
        <v>1973.74429223744</v>
      </c>
      <c r="L264">
        <v>2566.92462213726</v>
      </c>
      <c r="M264">
        <v>2003</v>
      </c>
      <c r="N264">
        <v>2017</v>
      </c>
      <c r="O264">
        <v>1</v>
      </c>
    </row>
    <row r="265" spans="11:15" x14ac:dyDescent="0.3">
      <c r="K265">
        <v>1975.20547945205</v>
      </c>
      <c r="L265">
        <v>1863.0468832961601</v>
      </c>
      <c r="M265">
        <v>2003</v>
      </c>
      <c r="N265">
        <v>1833</v>
      </c>
      <c r="O265">
        <v>1</v>
      </c>
    </row>
    <row r="266" spans="11:15" x14ac:dyDescent="0.3">
      <c r="K266">
        <v>1974.56621004566</v>
      </c>
      <c r="L266">
        <v>1767.2869986903099</v>
      </c>
      <c r="M266">
        <v>2003</v>
      </c>
      <c r="N266">
        <v>1840</v>
      </c>
      <c r="O266">
        <v>1</v>
      </c>
    </row>
    <row r="267" spans="11:15" x14ac:dyDescent="0.3">
      <c r="K267">
        <v>1975.47945205479</v>
      </c>
      <c r="L267">
        <v>1719.0785281936901</v>
      </c>
      <c r="M267">
        <v>2005</v>
      </c>
      <c r="N267">
        <v>3823</v>
      </c>
      <c r="O267">
        <v>1</v>
      </c>
    </row>
    <row r="268" spans="11:15" x14ac:dyDescent="0.3">
      <c r="K268">
        <v>1962.3287671232799</v>
      </c>
      <c r="L268">
        <v>3833.0479452054701</v>
      </c>
      <c r="M268">
        <v>2006</v>
      </c>
      <c r="N268">
        <v>1979</v>
      </c>
      <c r="O268">
        <v>1</v>
      </c>
    </row>
    <row r="269" spans="11:15" x14ac:dyDescent="0.3">
      <c r="K269">
        <v>1977.57990867579</v>
      </c>
      <c r="L269">
        <v>2310.0885809351798</v>
      </c>
      <c r="M269">
        <v>2008</v>
      </c>
      <c r="N269">
        <v>2008</v>
      </c>
      <c r="O269">
        <v>1</v>
      </c>
    </row>
    <row r="270" spans="11:15" x14ac:dyDescent="0.3">
      <c r="K270">
        <v>1989.81735159817</v>
      </c>
      <c r="L270">
        <v>2418.7462390711798</v>
      </c>
      <c r="M270">
        <v>2008</v>
      </c>
      <c r="N270">
        <v>1966</v>
      </c>
      <c r="O270">
        <v>1</v>
      </c>
    </row>
    <row r="271" spans="11:15" x14ac:dyDescent="0.3">
      <c r="K271">
        <v>1989.54337899543</v>
      </c>
      <c r="L271">
        <v>2354.8657569643501</v>
      </c>
      <c r="M271">
        <v>2009</v>
      </c>
      <c r="N271">
        <v>1751</v>
      </c>
      <c r="O271">
        <v>1</v>
      </c>
    </row>
    <row r="272" spans="11:15" x14ac:dyDescent="0.3">
      <c r="K272">
        <v>1990.0913242009101</v>
      </c>
      <c r="L272">
        <v>2194.8360235035898</v>
      </c>
      <c r="M272">
        <v>2009</v>
      </c>
      <c r="N272">
        <v>2027</v>
      </c>
      <c r="O272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7182-ABD1-4D93-986E-B040B13E8655}">
  <dimension ref="A1:AJ24"/>
  <sheetViews>
    <sheetView workbookViewId="0">
      <selection activeCell="B22" sqref="B22"/>
    </sheetView>
  </sheetViews>
  <sheetFormatPr defaultRowHeight="14.4" x14ac:dyDescent="0.3"/>
  <sheetData>
    <row r="1" spans="1:36" x14ac:dyDescent="0.3">
      <c r="A1" t="s">
        <v>3</v>
      </c>
      <c r="B1" t="s">
        <v>4</v>
      </c>
      <c r="C1" t="s">
        <v>0</v>
      </c>
      <c r="D1" t="s">
        <v>1</v>
      </c>
      <c r="E1" t="s">
        <v>2</v>
      </c>
      <c r="H1" t="s">
        <v>8</v>
      </c>
      <c r="I1" t="s">
        <v>6</v>
      </c>
      <c r="J1" t="s">
        <v>7</v>
      </c>
      <c r="K1" t="s">
        <v>3</v>
      </c>
      <c r="L1" t="s">
        <v>2</v>
      </c>
    </row>
    <row r="2" spans="1:36" x14ac:dyDescent="0.3">
      <c r="A2">
        <v>2000</v>
      </c>
      <c r="H2" t="e">
        <f t="shared" ref="H2:H24" si="0">ROUND(I2*1000/J2,0)</f>
        <v>#DIV/0!</v>
      </c>
      <c r="K2">
        <v>2000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3">
      <c r="A3">
        <v>2001</v>
      </c>
      <c r="B3">
        <f>B2+H3</f>
        <v>23</v>
      </c>
      <c r="C3">
        <f>C2+I3</f>
        <v>7.726</v>
      </c>
      <c r="D3">
        <v>336</v>
      </c>
      <c r="H3">
        <f t="shared" si="0"/>
        <v>23</v>
      </c>
      <c r="I3">
        <v>7.726</v>
      </c>
      <c r="J3">
        <v>336</v>
      </c>
      <c r="K3">
        <v>2001</v>
      </c>
      <c r="M3" s="5"/>
    </row>
    <row r="4" spans="1:36" x14ac:dyDescent="0.3">
      <c r="A4">
        <v>2002</v>
      </c>
      <c r="B4">
        <f t="shared" ref="B4:B24" si="1">B3+H4</f>
        <v>64</v>
      </c>
      <c r="C4">
        <f t="shared" ref="C4:C24" si="2">C3+I4</f>
        <v>20.651</v>
      </c>
      <c r="D4">
        <v>319</v>
      </c>
      <c r="H4">
        <f t="shared" si="0"/>
        <v>41</v>
      </c>
      <c r="I4">
        <v>12.925000000000001</v>
      </c>
      <c r="J4">
        <v>319</v>
      </c>
      <c r="K4">
        <v>2002</v>
      </c>
      <c r="M4" s="5"/>
    </row>
    <row r="5" spans="1:36" x14ac:dyDescent="0.3">
      <c r="A5">
        <v>2003</v>
      </c>
      <c r="B5">
        <f t="shared" si="1"/>
        <v>101</v>
      </c>
      <c r="C5">
        <f t="shared" si="2"/>
        <v>40.957999999999998</v>
      </c>
      <c r="D5">
        <v>547</v>
      </c>
      <c r="H5">
        <f t="shared" si="0"/>
        <v>37</v>
      </c>
      <c r="I5">
        <v>20.306999999999999</v>
      </c>
      <c r="J5">
        <v>547</v>
      </c>
      <c r="K5">
        <v>2003</v>
      </c>
      <c r="M5" s="5"/>
    </row>
    <row r="6" spans="1:36" x14ac:dyDescent="0.3">
      <c r="A6">
        <v>2004</v>
      </c>
      <c r="B6">
        <f t="shared" si="1"/>
        <v>165</v>
      </c>
      <c r="C6">
        <f t="shared" si="2"/>
        <v>63.176000000000002</v>
      </c>
      <c r="D6">
        <v>348</v>
      </c>
      <c r="H6">
        <f t="shared" si="0"/>
        <v>64</v>
      </c>
      <c r="I6">
        <v>22.218</v>
      </c>
      <c r="J6">
        <v>348</v>
      </c>
      <c r="K6">
        <v>2004</v>
      </c>
      <c r="M6" s="5"/>
    </row>
    <row r="7" spans="1:36" x14ac:dyDescent="0.3">
      <c r="A7">
        <v>2005</v>
      </c>
      <c r="B7">
        <f t="shared" si="1"/>
        <v>251</v>
      </c>
      <c r="C7">
        <f t="shared" si="2"/>
        <v>88.787999999999997</v>
      </c>
      <c r="D7">
        <v>298</v>
      </c>
      <c r="H7">
        <f t="shared" si="0"/>
        <v>86</v>
      </c>
      <c r="I7">
        <v>25.611999999999998</v>
      </c>
      <c r="J7">
        <v>298</v>
      </c>
      <c r="K7">
        <v>2005</v>
      </c>
      <c r="M7" s="5"/>
    </row>
    <row r="8" spans="1:36" x14ac:dyDescent="0.3">
      <c r="A8">
        <v>2006</v>
      </c>
      <c r="B8">
        <f t="shared" si="1"/>
        <v>320</v>
      </c>
      <c r="C8">
        <f t="shared" si="2"/>
        <v>112.84899999999999</v>
      </c>
      <c r="D8">
        <v>350</v>
      </c>
      <c r="H8">
        <f t="shared" si="0"/>
        <v>69</v>
      </c>
      <c r="I8">
        <v>24.061</v>
      </c>
      <c r="J8">
        <v>350</v>
      </c>
      <c r="K8">
        <v>2006</v>
      </c>
      <c r="M8" s="5"/>
    </row>
    <row r="9" spans="1:36" x14ac:dyDescent="0.3">
      <c r="A9">
        <v>2007</v>
      </c>
      <c r="B9">
        <f t="shared" si="1"/>
        <v>418</v>
      </c>
      <c r="C9">
        <f t="shared" si="2"/>
        <v>143.95999999999998</v>
      </c>
      <c r="D9">
        <v>316</v>
      </c>
      <c r="H9">
        <f t="shared" si="0"/>
        <v>98</v>
      </c>
      <c r="I9">
        <v>31.111000000000001</v>
      </c>
      <c r="J9">
        <v>316</v>
      </c>
      <c r="K9">
        <v>2007</v>
      </c>
      <c r="M9" s="5"/>
    </row>
    <row r="10" spans="1:36" x14ac:dyDescent="0.3">
      <c r="A10">
        <v>2008</v>
      </c>
      <c r="B10">
        <f t="shared" si="1"/>
        <v>499</v>
      </c>
      <c r="C10">
        <f t="shared" si="2"/>
        <v>175.26299999999998</v>
      </c>
      <c r="D10">
        <v>387</v>
      </c>
      <c r="H10">
        <f t="shared" si="0"/>
        <v>81</v>
      </c>
      <c r="I10">
        <v>31.303000000000001</v>
      </c>
      <c r="J10">
        <v>387</v>
      </c>
      <c r="K10">
        <v>2008</v>
      </c>
      <c r="M10" s="5"/>
    </row>
    <row r="11" spans="1:36" x14ac:dyDescent="0.3">
      <c r="A11">
        <v>2009</v>
      </c>
      <c r="B11">
        <f t="shared" si="1"/>
        <v>590</v>
      </c>
      <c r="C11">
        <f t="shared" si="2"/>
        <v>209.7</v>
      </c>
      <c r="D11">
        <v>380</v>
      </c>
      <c r="H11">
        <f t="shared" si="0"/>
        <v>91</v>
      </c>
      <c r="I11">
        <v>34.436999999999998</v>
      </c>
      <c r="J11">
        <v>380</v>
      </c>
      <c r="K11">
        <v>2009</v>
      </c>
      <c r="M11" s="5"/>
    </row>
    <row r="12" spans="1:36" x14ac:dyDescent="0.3">
      <c r="A12">
        <v>2010</v>
      </c>
      <c r="B12">
        <f t="shared" si="1"/>
        <v>659</v>
      </c>
      <c r="C12">
        <f t="shared" si="2"/>
        <v>243.63799999999998</v>
      </c>
      <c r="D12">
        <v>492</v>
      </c>
      <c r="E12">
        <v>1294</v>
      </c>
      <c r="H12">
        <f t="shared" si="0"/>
        <v>69</v>
      </c>
      <c r="I12">
        <v>33.938000000000002</v>
      </c>
      <c r="J12">
        <v>492</v>
      </c>
      <c r="K12">
        <v>2010</v>
      </c>
      <c r="L12">
        <v>1294</v>
      </c>
      <c r="M12" s="5"/>
    </row>
    <row r="13" spans="1:36" x14ac:dyDescent="0.3">
      <c r="A13">
        <v>2011</v>
      </c>
      <c r="B13">
        <f t="shared" si="1"/>
        <v>752</v>
      </c>
      <c r="C13">
        <f t="shared" si="2"/>
        <v>275.09199999999998</v>
      </c>
      <c r="D13">
        <v>337</v>
      </c>
      <c r="E13">
        <v>1276</v>
      </c>
      <c r="H13">
        <f t="shared" si="0"/>
        <v>93</v>
      </c>
      <c r="I13">
        <v>31.454000000000001</v>
      </c>
      <c r="J13">
        <v>337</v>
      </c>
      <c r="K13">
        <v>2011</v>
      </c>
      <c r="L13">
        <v>1276</v>
      </c>
      <c r="M13" s="5"/>
    </row>
    <row r="14" spans="1:36" x14ac:dyDescent="0.3">
      <c r="A14">
        <v>2012</v>
      </c>
      <c r="B14">
        <f t="shared" si="1"/>
        <v>791</v>
      </c>
      <c r="C14">
        <f t="shared" si="2"/>
        <v>308.13299999999998</v>
      </c>
      <c r="D14" s="4">
        <v>844</v>
      </c>
      <c r="E14">
        <v>1364</v>
      </c>
      <c r="H14">
        <f t="shared" si="0"/>
        <v>39</v>
      </c>
      <c r="I14">
        <v>33.040999999999997</v>
      </c>
      <c r="J14" s="4">
        <v>844</v>
      </c>
      <c r="K14">
        <v>2012</v>
      </c>
      <c r="L14">
        <v>1364</v>
      </c>
      <c r="M14" s="5"/>
    </row>
    <row r="15" spans="1:36" x14ac:dyDescent="0.3">
      <c r="A15">
        <v>2013</v>
      </c>
      <c r="B15">
        <f t="shared" si="1"/>
        <v>905</v>
      </c>
      <c r="C15">
        <f t="shared" si="2"/>
        <v>355.14099999999996</v>
      </c>
      <c r="D15" s="4">
        <v>411</v>
      </c>
      <c r="E15">
        <v>1542</v>
      </c>
      <c r="H15">
        <f t="shared" si="0"/>
        <v>114</v>
      </c>
      <c r="I15">
        <v>47.008000000000003</v>
      </c>
      <c r="J15" s="4">
        <v>411</v>
      </c>
      <c r="K15">
        <v>2013</v>
      </c>
      <c r="L15">
        <v>1542</v>
      </c>
      <c r="M15" s="5"/>
    </row>
    <row r="16" spans="1:36" x14ac:dyDescent="0.3">
      <c r="A16">
        <v>2014</v>
      </c>
      <c r="B16">
        <f t="shared" si="1"/>
        <v>945</v>
      </c>
      <c r="C16">
        <f t="shared" si="2"/>
        <v>393.51299999999998</v>
      </c>
      <c r="D16" s="4">
        <v>961</v>
      </c>
      <c r="E16">
        <v>1766</v>
      </c>
      <c r="H16">
        <f t="shared" si="0"/>
        <v>40</v>
      </c>
      <c r="I16">
        <v>38.372</v>
      </c>
      <c r="J16" s="4">
        <v>961</v>
      </c>
      <c r="K16">
        <v>2014</v>
      </c>
      <c r="L16">
        <v>1766</v>
      </c>
      <c r="M16" s="5"/>
    </row>
    <row r="17" spans="1:13" x14ac:dyDescent="0.3">
      <c r="A17">
        <v>2015</v>
      </c>
      <c r="B17">
        <f t="shared" si="1"/>
        <v>1031</v>
      </c>
      <c r="C17">
        <f t="shared" si="2"/>
        <v>428.18099999999998</v>
      </c>
      <c r="D17" s="4">
        <v>401</v>
      </c>
      <c r="E17">
        <v>1554</v>
      </c>
      <c r="H17">
        <f t="shared" si="0"/>
        <v>86</v>
      </c>
      <c r="I17">
        <v>34.667999999999999</v>
      </c>
      <c r="J17" s="4">
        <v>401</v>
      </c>
      <c r="K17">
        <v>2015</v>
      </c>
      <c r="L17">
        <v>1554</v>
      </c>
      <c r="M17" s="5"/>
    </row>
    <row r="18" spans="1:13" x14ac:dyDescent="0.3">
      <c r="A18">
        <v>2016</v>
      </c>
      <c r="B18">
        <f t="shared" si="1"/>
        <v>1085</v>
      </c>
      <c r="C18">
        <f t="shared" si="2"/>
        <v>463.78399999999999</v>
      </c>
      <c r="D18" s="4">
        <v>655</v>
      </c>
      <c r="E18">
        <v>1841</v>
      </c>
      <c r="H18">
        <f t="shared" si="0"/>
        <v>54</v>
      </c>
      <c r="I18">
        <v>35.603000000000002</v>
      </c>
      <c r="J18" s="4">
        <v>655</v>
      </c>
      <c r="K18">
        <v>2016</v>
      </c>
      <c r="L18">
        <v>1841</v>
      </c>
      <c r="M18" s="5"/>
    </row>
    <row r="19" spans="1:13" x14ac:dyDescent="0.3">
      <c r="A19">
        <v>2017</v>
      </c>
      <c r="B19">
        <f t="shared" si="1"/>
        <v>1132</v>
      </c>
      <c r="C19">
        <f t="shared" si="2"/>
        <v>488.8</v>
      </c>
      <c r="D19" s="4">
        <v>531</v>
      </c>
      <c r="E19">
        <v>1889</v>
      </c>
      <c r="H19">
        <f t="shared" si="0"/>
        <v>47</v>
      </c>
      <c r="I19">
        <v>25.015999999999998</v>
      </c>
      <c r="J19" s="4">
        <v>531</v>
      </c>
      <c r="K19">
        <v>2017</v>
      </c>
      <c r="L19">
        <v>1889</v>
      </c>
      <c r="M19" s="5"/>
    </row>
    <row r="20" spans="1:13" x14ac:dyDescent="0.3">
      <c r="A20">
        <v>2018</v>
      </c>
      <c r="B20">
        <f t="shared" si="1"/>
        <v>1185</v>
      </c>
      <c r="C20">
        <f t="shared" si="2"/>
        <v>511.59300000000002</v>
      </c>
      <c r="D20" s="4">
        <v>433</v>
      </c>
      <c r="E20">
        <v>1481</v>
      </c>
      <c r="H20">
        <f t="shared" si="0"/>
        <v>53</v>
      </c>
      <c r="I20">
        <v>22.792999999999999</v>
      </c>
      <c r="J20" s="4">
        <v>433</v>
      </c>
      <c r="K20">
        <v>2018</v>
      </c>
      <c r="L20">
        <v>1481</v>
      </c>
      <c r="M20" s="5"/>
    </row>
    <row r="21" spans="1:13" x14ac:dyDescent="0.3">
      <c r="A21">
        <v>2019</v>
      </c>
      <c r="B21">
        <f t="shared" si="1"/>
        <v>1227</v>
      </c>
      <c r="C21">
        <f t="shared" si="2"/>
        <v>529.93399999999997</v>
      </c>
      <c r="D21" s="4">
        <v>438</v>
      </c>
      <c r="E21">
        <v>1758</v>
      </c>
      <c r="H21">
        <f t="shared" si="0"/>
        <v>42</v>
      </c>
      <c r="I21">
        <v>18.341000000000001</v>
      </c>
      <c r="J21" s="4">
        <v>438</v>
      </c>
      <c r="K21">
        <v>2019</v>
      </c>
      <c r="L21">
        <v>1758</v>
      </c>
      <c r="M21" s="5"/>
    </row>
    <row r="22" spans="1:13" x14ac:dyDescent="0.3">
      <c r="A22">
        <v>2020</v>
      </c>
      <c r="B22">
        <f>B21+H22</f>
        <v>1275</v>
      </c>
      <c r="C22">
        <f t="shared" si="2"/>
        <v>551.928</v>
      </c>
      <c r="D22" s="4">
        <v>455</v>
      </c>
      <c r="E22">
        <v>1909</v>
      </c>
      <c r="H22">
        <f t="shared" si="0"/>
        <v>48</v>
      </c>
      <c r="I22">
        <v>21.994</v>
      </c>
      <c r="J22" s="4">
        <v>455</v>
      </c>
      <c r="K22">
        <v>2020</v>
      </c>
      <c r="L22">
        <v>1909</v>
      </c>
      <c r="M22" s="5"/>
    </row>
    <row r="23" spans="1:13" x14ac:dyDescent="0.3">
      <c r="A23">
        <v>2021</v>
      </c>
      <c r="B23">
        <f t="shared" si="1"/>
        <v>1302</v>
      </c>
      <c r="C23">
        <f t="shared" si="2"/>
        <v>580.56500000000005</v>
      </c>
      <c r="D23" s="4">
        <v>1057</v>
      </c>
      <c r="E23">
        <v>2101</v>
      </c>
      <c r="H23">
        <f t="shared" si="0"/>
        <v>27</v>
      </c>
      <c r="I23">
        <v>28.637</v>
      </c>
      <c r="J23" s="4">
        <v>1057</v>
      </c>
      <c r="K23">
        <v>2021</v>
      </c>
      <c r="L23">
        <v>2101</v>
      </c>
      <c r="M23" s="5"/>
    </row>
    <row r="24" spans="1:13" x14ac:dyDescent="0.3">
      <c r="A24">
        <v>2022</v>
      </c>
      <c r="B24">
        <f t="shared" si="1"/>
        <v>1331</v>
      </c>
      <c r="C24">
        <f t="shared" si="2"/>
        <v>610.44900000000007</v>
      </c>
      <c r="D24" s="4">
        <v>1039</v>
      </c>
      <c r="H24">
        <f t="shared" si="0"/>
        <v>29</v>
      </c>
      <c r="I24">
        <v>29.884</v>
      </c>
      <c r="J24" s="4">
        <v>1039</v>
      </c>
      <c r="K24">
        <v>2022</v>
      </c>
      <c r="M24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16AF-125F-4B96-8D5F-A72FA31B0BDF}">
  <dimension ref="A1:L40"/>
  <sheetViews>
    <sheetView topLeftCell="A19" workbookViewId="0">
      <selection activeCell="B39" sqref="B39"/>
    </sheetView>
  </sheetViews>
  <sheetFormatPr defaultRowHeight="14.4" x14ac:dyDescent="0.3"/>
  <sheetData>
    <row r="1" spans="1:12" x14ac:dyDescent="0.3">
      <c r="A1" t="s">
        <v>3</v>
      </c>
      <c r="B1" s="3" t="s">
        <v>4</v>
      </c>
      <c r="C1" s="3" t="s">
        <v>0</v>
      </c>
      <c r="D1" t="s">
        <v>1</v>
      </c>
      <c r="E1" t="s">
        <v>2</v>
      </c>
      <c r="H1" t="s">
        <v>8</v>
      </c>
      <c r="I1" t="s">
        <v>6</v>
      </c>
      <c r="J1" t="s">
        <v>7</v>
      </c>
      <c r="K1" t="s">
        <v>3</v>
      </c>
      <c r="L1" t="s">
        <v>2</v>
      </c>
    </row>
    <row r="2" spans="1:12" x14ac:dyDescent="0.3">
      <c r="A2">
        <v>1983</v>
      </c>
      <c r="B2">
        <f>H2</f>
        <v>3333</v>
      </c>
      <c r="C2">
        <v>0.12</v>
      </c>
      <c r="D2">
        <v>3.5999999999999997E-2</v>
      </c>
      <c r="E2">
        <v>5234</v>
      </c>
      <c r="H2">
        <f>ROUND(I2*1000/J2,0)</f>
        <v>3333</v>
      </c>
      <c r="I2">
        <v>0.12</v>
      </c>
      <c r="J2">
        <v>3.5999999999999997E-2</v>
      </c>
      <c r="K2">
        <v>1983</v>
      </c>
      <c r="L2">
        <v>5234</v>
      </c>
    </row>
    <row r="3" spans="1:12" x14ac:dyDescent="0.3">
      <c r="A3">
        <v>1984</v>
      </c>
      <c r="B3">
        <f>B2+H3</f>
        <v>14166</v>
      </c>
      <c r="C3">
        <f>C2+I3</f>
        <v>0.51</v>
      </c>
      <c r="D3">
        <v>3.5999999999999997E-2</v>
      </c>
      <c r="E3">
        <v>4950</v>
      </c>
      <c r="H3">
        <f t="shared" ref="H3:H18" si="0">ROUND(I3*1000/J3,0)</f>
        <v>10833</v>
      </c>
      <c r="I3">
        <v>0.39</v>
      </c>
      <c r="J3">
        <v>3.5999999999999997E-2</v>
      </c>
      <c r="K3">
        <v>1984</v>
      </c>
      <c r="L3">
        <v>4950</v>
      </c>
    </row>
    <row r="4" spans="1:12" x14ac:dyDescent="0.3">
      <c r="A4">
        <v>1985</v>
      </c>
      <c r="B4">
        <f t="shared" ref="B4:B16" si="1">B3+H4</f>
        <v>23933</v>
      </c>
      <c r="C4">
        <f t="shared" ref="C4:C16" si="2">C3+I4</f>
        <v>0.92999999999999994</v>
      </c>
      <c r="D4">
        <v>4.2999999999999997E-2</v>
      </c>
      <c r="E4">
        <v>4850</v>
      </c>
      <c r="H4">
        <f t="shared" si="0"/>
        <v>9767</v>
      </c>
      <c r="I4">
        <v>0.42</v>
      </c>
      <c r="J4">
        <v>4.2999999999999997E-2</v>
      </c>
      <c r="K4">
        <v>1985</v>
      </c>
      <c r="L4">
        <v>4850</v>
      </c>
    </row>
    <row r="5" spans="1:12" x14ac:dyDescent="0.3">
      <c r="A5">
        <v>1986</v>
      </c>
      <c r="B5">
        <f t="shared" si="1"/>
        <v>28243</v>
      </c>
      <c r="C5">
        <f t="shared" si="2"/>
        <v>1.18</v>
      </c>
      <c r="D5">
        <v>5.8000000000000003E-2</v>
      </c>
      <c r="E5">
        <v>4274</v>
      </c>
      <c r="H5">
        <f t="shared" si="0"/>
        <v>4310</v>
      </c>
      <c r="I5">
        <v>0.25</v>
      </c>
      <c r="J5">
        <v>5.8000000000000003E-2</v>
      </c>
      <c r="K5">
        <v>1986</v>
      </c>
      <c r="L5">
        <v>4274</v>
      </c>
    </row>
    <row r="6" spans="1:12" x14ac:dyDescent="0.3">
      <c r="A6">
        <v>1987</v>
      </c>
      <c r="B6">
        <f t="shared" si="1"/>
        <v>29894</v>
      </c>
      <c r="C6">
        <f t="shared" si="2"/>
        <v>1.3599999999999999</v>
      </c>
      <c r="D6">
        <v>0.109</v>
      </c>
      <c r="E6">
        <v>4133</v>
      </c>
      <c r="H6">
        <f t="shared" si="0"/>
        <v>1651</v>
      </c>
      <c r="I6">
        <v>0.18</v>
      </c>
      <c r="J6">
        <v>0.109</v>
      </c>
      <c r="K6">
        <v>1987</v>
      </c>
      <c r="L6">
        <v>4133</v>
      </c>
    </row>
    <row r="7" spans="1:12" x14ac:dyDescent="0.3">
      <c r="A7">
        <v>1988</v>
      </c>
      <c r="B7">
        <f t="shared" si="1"/>
        <v>30744</v>
      </c>
      <c r="C7">
        <f t="shared" si="2"/>
        <v>1.4899999999999998</v>
      </c>
      <c r="D7">
        <v>0.153</v>
      </c>
      <c r="E7">
        <v>3174</v>
      </c>
      <c r="H7">
        <f t="shared" si="0"/>
        <v>850</v>
      </c>
      <c r="I7">
        <v>0.13</v>
      </c>
      <c r="J7">
        <v>0.153</v>
      </c>
      <c r="K7">
        <v>1988</v>
      </c>
      <c r="L7">
        <v>3174</v>
      </c>
    </row>
    <row r="8" spans="1:12" x14ac:dyDescent="0.3">
      <c r="A8">
        <v>1989</v>
      </c>
      <c r="B8">
        <f t="shared" si="1"/>
        <v>31642</v>
      </c>
      <c r="C8">
        <f t="shared" si="2"/>
        <v>1.6399999999999997</v>
      </c>
      <c r="D8">
        <v>0.16700000000000001</v>
      </c>
      <c r="E8">
        <v>2974</v>
      </c>
      <c r="H8">
        <f t="shared" si="0"/>
        <v>898</v>
      </c>
      <c r="I8">
        <v>0.15</v>
      </c>
      <c r="J8">
        <v>0.16700000000000001</v>
      </c>
      <c r="K8">
        <v>1989</v>
      </c>
      <c r="L8">
        <v>2974</v>
      </c>
    </row>
    <row r="9" spans="1:12" x14ac:dyDescent="0.3">
      <c r="A9">
        <v>1990</v>
      </c>
      <c r="B9">
        <f t="shared" si="1"/>
        <v>32627</v>
      </c>
      <c r="C9">
        <f t="shared" si="2"/>
        <v>1.8399999999999999</v>
      </c>
      <c r="D9">
        <v>0.20300000000000001</v>
      </c>
      <c r="E9">
        <v>3353</v>
      </c>
      <c r="H9">
        <f t="shared" si="0"/>
        <v>985</v>
      </c>
      <c r="I9">
        <v>0.20000000000000023</v>
      </c>
      <c r="J9">
        <v>0.20300000000000001</v>
      </c>
      <c r="K9">
        <v>1990</v>
      </c>
      <c r="L9">
        <v>3353</v>
      </c>
    </row>
    <row r="10" spans="1:12" x14ac:dyDescent="0.3">
      <c r="A10">
        <v>1991</v>
      </c>
      <c r="B10">
        <f t="shared" si="1"/>
        <v>33809</v>
      </c>
      <c r="C10">
        <f t="shared" si="2"/>
        <v>2.0799999999999996</v>
      </c>
      <c r="D10">
        <v>0.20300000000000001</v>
      </c>
      <c r="E10">
        <v>3299</v>
      </c>
      <c r="H10">
        <f t="shared" si="0"/>
        <v>1182</v>
      </c>
      <c r="I10">
        <v>0.23999999999999977</v>
      </c>
      <c r="J10">
        <v>0.20300000000000001</v>
      </c>
      <c r="K10">
        <v>1991</v>
      </c>
      <c r="L10">
        <v>3299</v>
      </c>
    </row>
    <row r="11" spans="1:12" x14ac:dyDescent="0.3">
      <c r="A11">
        <v>1992</v>
      </c>
      <c r="B11">
        <f t="shared" si="1"/>
        <v>35420</v>
      </c>
      <c r="C11">
        <f t="shared" si="2"/>
        <v>2.4199999999999995</v>
      </c>
      <c r="D11">
        <v>0.21099999999999999</v>
      </c>
      <c r="E11">
        <v>3245</v>
      </c>
      <c r="H11">
        <f t="shared" si="0"/>
        <v>1611</v>
      </c>
      <c r="I11">
        <v>0.34</v>
      </c>
      <c r="J11">
        <v>0.21099999999999999</v>
      </c>
      <c r="K11">
        <v>1992</v>
      </c>
      <c r="L11">
        <v>3245</v>
      </c>
    </row>
    <row r="12" spans="1:12" x14ac:dyDescent="0.3">
      <c r="A12">
        <v>1993</v>
      </c>
      <c r="B12">
        <f t="shared" si="1"/>
        <v>37471</v>
      </c>
      <c r="C12">
        <f t="shared" si="2"/>
        <v>2.9</v>
      </c>
      <c r="D12">
        <v>0.23400000000000001</v>
      </c>
      <c r="E12">
        <v>3248</v>
      </c>
      <c r="H12">
        <f t="shared" si="0"/>
        <v>2051</v>
      </c>
      <c r="I12">
        <v>0.48000000000000048</v>
      </c>
      <c r="J12">
        <v>0.23400000000000001</v>
      </c>
      <c r="K12">
        <v>1993</v>
      </c>
      <c r="L12">
        <v>3248</v>
      </c>
    </row>
    <row r="13" spans="1:12" x14ac:dyDescent="0.3">
      <c r="A13">
        <v>1994</v>
      </c>
      <c r="B13">
        <f t="shared" si="1"/>
        <v>39296</v>
      </c>
      <c r="C13">
        <f t="shared" si="2"/>
        <v>3.5899999999999994</v>
      </c>
      <c r="D13">
        <v>0.378</v>
      </c>
      <c r="E13">
        <v>3007</v>
      </c>
      <c r="H13">
        <f t="shared" si="0"/>
        <v>1825</v>
      </c>
      <c r="I13">
        <v>0.6899999999999995</v>
      </c>
      <c r="J13">
        <v>0.378</v>
      </c>
      <c r="K13">
        <v>1994</v>
      </c>
      <c r="L13">
        <v>3007</v>
      </c>
    </row>
    <row r="14" spans="1:12" x14ac:dyDescent="0.3">
      <c r="A14">
        <v>1995</v>
      </c>
      <c r="B14">
        <f t="shared" si="1"/>
        <v>41742</v>
      </c>
      <c r="C14">
        <f t="shared" si="2"/>
        <v>4.7299999999999995</v>
      </c>
      <c r="D14">
        <v>0.46600000000000003</v>
      </c>
      <c r="E14">
        <v>2749</v>
      </c>
      <c r="H14">
        <f t="shared" si="0"/>
        <v>2446</v>
      </c>
      <c r="I14">
        <v>1.1399999999999999</v>
      </c>
      <c r="J14">
        <v>0.46600000000000003</v>
      </c>
      <c r="K14">
        <v>1995</v>
      </c>
      <c r="L14">
        <v>2749</v>
      </c>
    </row>
    <row r="15" spans="1:12" x14ac:dyDescent="0.3">
      <c r="A15">
        <v>1996</v>
      </c>
      <c r="B15">
        <f t="shared" si="1"/>
        <v>44358</v>
      </c>
      <c r="C15">
        <f t="shared" si="2"/>
        <v>6.0250000000000004</v>
      </c>
      <c r="D15">
        <v>0.495</v>
      </c>
      <c r="E15">
        <v>2614</v>
      </c>
      <c r="H15">
        <f t="shared" si="0"/>
        <v>2616</v>
      </c>
      <c r="I15">
        <v>1.2950000000000008</v>
      </c>
      <c r="J15">
        <v>0.495</v>
      </c>
      <c r="K15">
        <v>1996</v>
      </c>
      <c r="L15">
        <v>2614</v>
      </c>
    </row>
    <row r="16" spans="1:12" x14ac:dyDescent="0.3">
      <c r="A16">
        <v>1997</v>
      </c>
      <c r="B16">
        <f t="shared" si="1"/>
        <v>47138</v>
      </c>
      <c r="C16">
        <f t="shared" si="2"/>
        <v>7.5399999999999991</v>
      </c>
      <c r="D16">
        <v>0.54500000000000004</v>
      </c>
      <c r="E16">
        <v>2473</v>
      </c>
      <c r="H16">
        <f t="shared" si="0"/>
        <v>2780</v>
      </c>
      <c r="I16">
        <v>1.514999999999999</v>
      </c>
      <c r="J16">
        <v>0.54500000000000004</v>
      </c>
      <c r="K16">
        <v>1997</v>
      </c>
      <c r="L16">
        <v>2473</v>
      </c>
    </row>
    <row r="17" spans="1:12" x14ac:dyDescent="0.3">
      <c r="A17">
        <v>1998</v>
      </c>
      <c r="B17">
        <f>B16+H17</f>
        <v>51518</v>
      </c>
      <c r="C17">
        <f>C16+I17</f>
        <v>10.316666666666668</v>
      </c>
      <c r="D17">
        <v>0.63400000000000001</v>
      </c>
      <c r="E17">
        <v>2458</v>
      </c>
      <c r="H17">
        <f t="shared" si="0"/>
        <v>4380</v>
      </c>
      <c r="I17" s="3">
        <v>2.7766666666666691</v>
      </c>
      <c r="J17">
        <v>0.63400000000000001</v>
      </c>
      <c r="K17">
        <v>1998</v>
      </c>
      <c r="L17">
        <v>2458</v>
      </c>
    </row>
    <row r="18" spans="1:12" x14ac:dyDescent="0.3">
      <c r="A18">
        <v>1999</v>
      </c>
      <c r="B18">
        <f t="shared" ref="B18:B33" si="3">B17+H18</f>
        <v>57362</v>
      </c>
      <c r="C18">
        <f t="shared" ref="C18:C33" si="4">C17+I18</f>
        <v>14.355000000000008</v>
      </c>
      <c r="D18">
        <v>0.69099999999999995</v>
      </c>
      <c r="E18">
        <v>2293</v>
      </c>
      <c r="H18">
        <f t="shared" si="0"/>
        <v>5844</v>
      </c>
      <c r="I18" s="3">
        <v>4.0383333333333393</v>
      </c>
      <c r="J18">
        <v>0.69099999999999995</v>
      </c>
      <c r="K18">
        <v>1999</v>
      </c>
      <c r="L18">
        <v>2293</v>
      </c>
    </row>
    <row r="19" spans="1:12" x14ac:dyDescent="0.3">
      <c r="A19">
        <v>2000</v>
      </c>
      <c r="B19">
        <f t="shared" si="3"/>
        <v>63330</v>
      </c>
      <c r="C19">
        <f t="shared" si="4"/>
        <v>19.655000000000015</v>
      </c>
      <c r="D19">
        <v>0.88800000000000001</v>
      </c>
      <c r="E19">
        <v>2241</v>
      </c>
      <c r="H19">
        <f>ROUND(I19*1000/J19,0)</f>
        <v>5968</v>
      </c>
      <c r="I19">
        <v>5.3000000000000087</v>
      </c>
      <c r="J19">
        <v>0.88800000000000001</v>
      </c>
      <c r="K19">
        <v>2000</v>
      </c>
      <c r="L19">
        <v>2241</v>
      </c>
    </row>
    <row r="20" spans="1:12" x14ac:dyDescent="0.3">
      <c r="A20">
        <v>2001</v>
      </c>
      <c r="B20">
        <f t="shared" si="3"/>
        <v>71213</v>
      </c>
      <c r="C20">
        <f t="shared" si="4"/>
        <v>26.655000000000015</v>
      </c>
      <c r="D20">
        <v>0.88800000000000001</v>
      </c>
      <c r="E20">
        <v>2097</v>
      </c>
      <c r="H20">
        <f t="shared" ref="H20:H40" si="5">ROUND(I20*1000/J20,0)</f>
        <v>7883</v>
      </c>
      <c r="I20">
        <v>7</v>
      </c>
      <c r="J20">
        <v>0.88800000000000001</v>
      </c>
      <c r="K20">
        <v>2001</v>
      </c>
      <c r="L20">
        <v>2097</v>
      </c>
    </row>
    <row r="21" spans="1:12" x14ac:dyDescent="0.3">
      <c r="A21">
        <v>2002</v>
      </c>
      <c r="B21">
        <f t="shared" si="3"/>
        <v>76561</v>
      </c>
      <c r="C21">
        <f t="shared" si="4"/>
        <v>33.255000000000017</v>
      </c>
      <c r="D21">
        <v>1.234</v>
      </c>
      <c r="E21">
        <v>2077</v>
      </c>
      <c r="H21">
        <f t="shared" si="5"/>
        <v>5348</v>
      </c>
      <c r="I21">
        <v>6.6</v>
      </c>
      <c r="J21">
        <v>1.234</v>
      </c>
      <c r="K21">
        <v>2002</v>
      </c>
      <c r="L21">
        <v>2077</v>
      </c>
    </row>
    <row r="22" spans="1:12" x14ac:dyDescent="0.3">
      <c r="A22">
        <v>2003</v>
      </c>
      <c r="B22">
        <f t="shared" si="3"/>
        <v>85007</v>
      </c>
      <c r="C22">
        <f t="shared" si="4"/>
        <v>40.755000000000017</v>
      </c>
      <c r="D22">
        <v>0.88800000000000001</v>
      </c>
      <c r="E22">
        <v>1976</v>
      </c>
      <c r="H22">
        <f t="shared" si="5"/>
        <v>8446</v>
      </c>
      <c r="I22">
        <v>7.5</v>
      </c>
      <c r="J22">
        <v>0.88800000000000001</v>
      </c>
      <c r="K22">
        <v>2003</v>
      </c>
      <c r="L22">
        <v>1976</v>
      </c>
    </row>
    <row r="23" spans="1:12" x14ac:dyDescent="0.3">
      <c r="A23">
        <v>2004</v>
      </c>
      <c r="B23">
        <f t="shared" si="3"/>
        <v>90982</v>
      </c>
      <c r="C23">
        <f t="shared" si="4"/>
        <v>49.455000000000013</v>
      </c>
      <c r="D23">
        <v>1.456</v>
      </c>
      <c r="E23">
        <v>1987</v>
      </c>
      <c r="H23">
        <f t="shared" si="5"/>
        <v>5975</v>
      </c>
      <c r="I23">
        <v>8.6999999999999993</v>
      </c>
      <c r="J23">
        <v>1.456</v>
      </c>
      <c r="K23">
        <v>2004</v>
      </c>
      <c r="L23">
        <v>1987</v>
      </c>
    </row>
    <row r="24" spans="1:12" x14ac:dyDescent="0.3">
      <c r="A24">
        <v>2005</v>
      </c>
      <c r="B24">
        <f t="shared" si="3"/>
        <v>98674</v>
      </c>
      <c r="C24">
        <f t="shared" si="4"/>
        <v>60.655000000000015</v>
      </c>
      <c r="D24">
        <v>1.456</v>
      </c>
      <c r="E24">
        <v>1879</v>
      </c>
      <c r="H24">
        <f t="shared" si="5"/>
        <v>7692</v>
      </c>
      <c r="I24">
        <v>11.2</v>
      </c>
      <c r="J24">
        <v>1.456</v>
      </c>
      <c r="K24">
        <v>2005</v>
      </c>
      <c r="L24">
        <v>1879</v>
      </c>
    </row>
    <row r="25" spans="1:12" x14ac:dyDescent="0.3">
      <c r="A25">
        <v>2006</v>
      </c>
      <c r="B25">
        <f t="shared" si="3"/>
        <v>107793</v>
      </c>
      <c r="C25">
        <f t="shared" si="4"/>
        <v>75.355000000000018</v>
      </c>
      <c r="D25">
        <v>1.6120000000000001</v>
      </c>
      <c r="E25">
        <v>1915</v>
      </c>
      <c r="H25">
        <f t="shared" si="5"/>
        <v>9119</v>
      </c>
      <c r="I25">
        <v>14.7</v>
      </c>
      <c r="J25">
        <v>1.6120000000000001</v>
      </c>
      <c r="K25">
        <v>2006</v>
      </c>
      <c r="L25">
        <v>1915</v>
      </c>
    </row>
    <row r="26" spans="1:12" x14ac:dyDescent="0.3">
      <c r="A26">
        <v>2007</v>
      </c>
      <c r="B26">
        <f t="shared" si="3"/>
        <v>118789</v>
      </c>
      <c r="C26">
        <f t="shared" si="4"/>
        <v>93.455000000000013</v>
      </c>
      <c r="D26">
        <v>1.6459999999999999</v>
      </c>
      <c r="E26">
        <v>1941</v>
      </c>
      <c r="H26">
        <f t="shared" si="5"/>
        <v>10996</v>
      </c>
      <c r="I26">
        <v>18.100000000000001</v>
      </c>
      <c r="J26">
        <v>1.6459999999999999</v>
      </c>
      <c r="K26">
        <v>2007</v>
      </c>
      <c r="L26">
        <v>1941</v>
      </c>
    </row>
    <row r="27" spans="1:12" x14ac:dyDescent="0.3">
      <c r="A27">
        <v>2008</v>
      </c>
      <c r="B27">
        <f t="shared" si="3"/>
        <v>133006</v>
      </c>
      <c r="C27">
        <f t="shared" si="4"/>
        <v>117.15500000000002</v>
      </c>
      <c r="D27">
        <v>1.667</v>
      </c>
      <c r="E27">
        <v>2039</v>
      </c>
      <c r="H27">
        <f t="shared" si="5"/>
        <v>14217</v>
      </c>
      <c r="I27">
        <v>23.7</v>
      </c>
      <c r="J27">
        <v>1.667</v>
      </c>
      <c r="K27">
        <v>2008</v>
      </c>
      <c r="L27">
        <v>2039</v>
      </c>
    </row>
    <row r="28" spans="1:12" x14ac:dyDescent="0.3">
      <c r="A28">
        <v>2009</v>
      </c>
      <c r="B28">
        <f t="shared" si="3"/>
        <v>152524</v>
      </c>
      <c r="C28">
        <f t="shared" si="4"/>
        <v>151.15500000000003</v>
      </c>
      <c r="D28">
        <v>1.742</v>
      </c>
      <c r="E28">
        <v>2073</v>
      </c>
      <c r="H28">
        <f t="shared" si="5"/>
        <v>19518</v>
      </c>
      <c r="I28">
        <v>34</v>
      </c>
      <c r="J28">
        <v>1.742</v>
      </c>
      <c r="K28">
        <v>2009</v>
      </c>
      <c r="L28">
        <v>2073</v>
      </c>
    </row>
    <row r="29" spans="1:12" x14ac:dyDescent="0.3">
      <c r="A29">
        <v>2010</v>
      </c>
      <c r="B29">
        <f t="shared" si="3"/>
        <v>169051</v>
      </c>
      <c r="C29">
        <f t="shared" si="4"/>
        <v>180.75500000000002</v>
      </c>
      <c r="D29">
        <v>1.7909999999999999</v>
      </c>
      <c r="E29">
        <v>1971</v>
      </c>
      <c r="H29">
        <f t="shared" si="5"/>
        <v>16527</v>
      </c>
      <c r="I29">
        <v>29.6</v>
      </c>
      <c r="J29">
        <v>1.7909999999999999</v>
      </c>
      <c r="K29">
        <v>2010</v>
      </c>
      <c r="L29">
        <v>1971</v>
      </c>
    </row>
    <row r="30" spans="1:12" x14ac:dyDescent="0.3">
      <c r="A30">
        <v>2011</v>
      </c>
      <c r="B30">
        <f t="shared" si="3"/>
        <v>188481</v>
      </c>
      <c r="C30">
        <f t="shared" si="4"/>
        <v>218.95500000000004</v>
      </c>
      <c r="D30">
        <v>1.966</v>
      </c>
      <c r="E30">
        <v>1939</v>
      </c>
      <c r="H30">
        <f t="shared" si="5"/>
        <v>19430</v>
      </c>
      <c r="I30">
        <v>38.200000000000003</v>
      </c>
      <c r="J30">
        <v>1.966</v>
      </c>
      <c r="K30">
        <v>2011</v>
      </c>
      <c r="L30">
        <v>1939</v>
      </c>
    </row>
    <row r="31" spans="1:12" x14ac:dyDescent="0.3">
      <c r="A31">
        <v>2012</v>
      </c>
      <c r="B31">
        <f t="shared" si="3"/>
        <v>211811</v>
      </c>
      <c r="C31">
        <f t="shared" si="4"/>
        <v>264.35500000000002</v>
      </c>
      <c r="D31">
        <v>1.946</v>
      </c>
      <c r="E31">
        <v>1995</v>
      </c>
      <c r="H31">
        <f t="shared" si="5"/>
        <v>23330</v>
      </c>
      <c r="I31">
        <v>45.4</v>
      </c>
      <c r="J31">
        <v>1.946</v>
      </c>
      <c r="K31">
        <v>2012</v>
      </c>
      <c r="L31">
        <v>1995</v>
      </c>
    </row>
    <row r="32" spans="1:12" x14ac:dyDescent="0.3">
      <c r="A32">
        <v>2013</v>
      </c>
      <c r="B32">
        <f t="shared" si="3"/>
        <v>228281</v>
      </c>
      <c r="C32">
        <f t="shared" si="4"/>
        <v>295.05500000000001</v>
      </c>
      <c r="D32">
        <v>1.8640000000000001</v>
      </c>
      <c r="E32">
        <v>1851</v>
      </c>
      <c r="H32">
        <f t="shared" si="5"/>
        <v>16470</v>
      </c>
      <c r="I32">
        <v>30.7</v>
      </c>
      <c r="J32">
        <v>1.8640000000000001</v>
      </c>
      <c r="K32">
        <v>2013</v>
      </c>
      <c r="L32">
        <v>1851</v>
      </c>
    </row>
    <row r="33" spans="1:12" x14ac:dyDescent="0.3">
      <c r="A33">
        <v>2014</v>
      </c>
      <c r="B33">
        <f t="shared" si="3"/>
        <v>253217</v>
      </c>
      <c r="C33">
        <f t="shared" si="4"/>
        <v>343.45499999999998</v>
      </c>
      <c r="D33">
        <v>1.9410000000000001</v>
      </c>
      <c r="E33">
        <v>1797</v>
      </c>
      <c r="H33">
        <f t="shared" si="5"/>
        <v>24936</v>
      </c>
      <c r="I33">
        <v>48.4</v>
      </c>
      <c r="J33">
        <v>1.9410000000000001</v>
      </c>
      <c r="K33">
        <v>2014</v>
      </c>
      <c r="L33">
        <v>1797</v>
      </c>
    </row>
    <row r="34" spans="1:12" x14ac:dyDescent="0.3">
      <c r="A34">
        <v>2015</v>
      </c>
      <c r="B34">
        <f t="shared" ref="B34:B40" si="6">B33+H34</f>
        <v>285321</v>
      </c>
      <c r="C34">
        <f t="shared" ref="C34:C40" si="7">C33+I34</f>
        <v>407.85500000000002</v>
      </c>
      <c r="D34">
        <v>2.0059999999999998</v>
      </c>
      <c r="E34">
        <v>1659</v>
      </c>
      <c r="H34">
        <f t="shared" si="5"/>
        <v>32104</v>
      </c>
      <c r="I34">
        <v>64.400000000000006</v>
      </c>
      <c r="J34">
        <v>2.0059999999999998</v>
      </c>
      <c r="K34">
        <v>2015</v>
      </c>
      <c r="L34">
        <v>1659</v>
      </c>
    </row>
    <row r="35" spans="1:12" x14ac:dyDescent="0.3">
      <c r="A35">
        <v>2016</v>
      </c>
      <c r="B35">
        <f t="shared" si="6"/>
        <v>307636</v>
      </c>
      <c r="C35">
        <f t="shared" si="7"/>
        <v>455.85500000000002</v>
      </c>
      <c r="D35">
        <v>2.1509999999999998</v>
      </c>
      <c r="E35">
        <v>1652</v>
      </c>
      <c r="H35">
        <f t="shared" si="5"/>
        <v>22315</v>
      </c>
      <c r="I35">
        <v>48</v>
      </c>
      <c r="J35">
        <v>2.1509999999999998</v>
      </c>
      <c r="K35">
        <v>2016</v>
      </c>
      <c r="L35">
        <v>1652</v>
      </c>
    </row>
    <row r="36" spans="1:12" x14ac:dyDescent="0.3">
      <c r="A36">
        <v>2017</v>
      </c>
      <c r="B36">
        <f t="shared" si="6"/>
        <v>325982</v>
      </c>
      <c r="C36">
        <f t="shared" si="7"/>
        <v>498.45500000000004</v>
      </c>
      <c r="D36">
        <v>2.3220000000000001</v>
      </c>
      <c r="E36">
        <v>1647</v>
      </c>
      <c r="H36">
        <f t="shared" si="5"/>
        <v>18346</v>
      </c>
      <c r="I36">
        <v>42.6</v>
      </c>
      <c r="J36">
        <v>2.3220000000000001</v>
      </c>
      <c r="K36">
        <v>2017</v>
      </c>
      <c r="L36">
        <v>1647</v>
      </c>
    </row>
    <row r="37" spans="1:12" x14ac:dyDescent="0.3">
      <c r="A37">
        <v>2018</v>
      </c>
      <c r="B37">
        <f t="shared" si="6"/>
        <v>344912</v>
      </c>
      <c r="C37">
        <f t="shared" si="7"/>
        <v>544.45500000000004</v>
      </c>
      <c r="D37">
        <v>2.4300000000000002</v>
      </c>
      <c r="E37">
        <v>1566</v>
      </c>
      <c r="H37">
        <f t="shared" si="5"/>
        <v>18930</v>
      </c>
      <c r="I37">
        <v>46</v>
      </c>
      <c r="J37">
        <v>2.4300000000000002</v>
      </c>
      <c r="K37">
        <v>2018</v>
      </c>
      <c r="L37">
        <v>1566</v>
      </c>
    </row>
    <row r="38" spans="1:12" x14ac:dyDescent="0.3">
      <c r="A38">
        <v>2019</v>
      </c>
      <c r="B38">
        <f t="shared" si="6"/>
        <v>365767</v>
      </c>
      <c r="C38">
        <f t="shared" si="7"/>
        <v>597.65500000000009</v>
      </c>
      <c r="D38">
        <v>2.5510000000000002</v>
      </c>
      <c r="E38">
        <v>1491</v>
      </c>
      <c r="H38">
        <f t="shared" si="5"/>
        <v>20855</v>
      </c>
      <c r="I38">
        <v>53.2</v>
      </c>
      <c r="J38">
        <v>2.5510000000000002</v>
      </c>
      <c r="K38">
        <v>2019</v>
      </c>
      <c r="L38">
        <v>1491</v>
      </c>
    </row>
    <row r="39" spans="1:12" x14ac:dyDescent="0.3">
      <c r="A39">
        <v>2020</v>
      </c>
      <c r="B39">
        <f t="shared" si="6"/>
        <v>404073</v>
      </c>
      <c r="C39">
        <f t="shared" si="7"/>
        <v>703.45500000000004</v>
      </c>
      <c r="D39">
        <v>2.762</v>
      </c>
      <c r="E39">
        <v>1355</v>
      </c>
      <c r="H39">
        <f t="shared" si="5"/>
        <v>38306</v>
      </c>
      <c r="I39">
        <v>105.8</v>
      </c>
      <c r="J39">
        <v>2.762</v>
      </c>
      <c r="K39">
        <v>2020</v>
      </c>
      <c r="L39">
        <v>1355</v>
      </c>
    </row>
    <row r="40" spans="1:12" x14ac:dyDescent="0.3">
      <c r="A40">
        <v>2021</v>
      </c>
      <c r="B40">
        <f t="shared" si="6"/>
        <v>428657</v>
      </c>
      <c r="C40">
        <f t="shared" si="7"/>
        <v>777.255</v>
      </c>
      <c r="D40">
        <v>3.0019999999999998</v>
      </c>
      <c r="H40">
        <f t="shared" si="5"/>
        <v>24584</v>
      </c>
      <c r="I40">
        <v>73.8</v>
      </c>
      <c r="J40">
        <v>3.0019999999999998</v>
      </c>
      <c r="K40">
        <v>2021</v>
      </c>
      <c r="L40">
        <v>1302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80C0-9659-4BF2-B916-22D9A3406887}">
  <dimension ref="A1:L28"/>
  <sheetViews>
    <sheetView topLeftCell="A13" workbookViewId="0">
      <selection activeCell="B22" sqref="B22"/>
    </sheetView>
  </sheetViews>
  <sheetFormatPr defaultRowHeight="14.4" x14ac:dyDescent="0.3"/>
  <sheetData>
    <row r="1" spans="1:12" x14ac:dyDescent="0.3">
      <c r="A1" t="s">
        <v>3</v>
      </c>
      <c r="B1" t="s">
        <v>4</v>
      </c>
      <c r="C1" t="s">
        <v>0</v>
      </c>
      <c r="D1" t="s">
        <v>1</v>
      </c>
      <c r="E1" t="s">
        <v>2</v>
      </c>
      <c r="H1" t="s">
        <v>8</v>
      </c>
      <c r="I1" t="s">
        <v>6</v>
      </c>
      <c r="J1" t="s">
        <v>7</v>
      </c>
      <c r="K1" t="s">
        <v>3</v>
      </c>
      <c r="L1" t="s">
        <v>2</v>
      </c>
    </row>
    <row r="2" spans="1:12" x14ac:dyDescent="0.3">
      <c r="A2">
        <v>2000</v>
      </c>
      <c r="D2">
        <v>1.6</v>
      </c>
      <c r="E2">
        <v>2602</v>
      </c>
      <c r="H2">
        <f>ROUND(I2*1000/J2,0)</f>
        <v>0</v>
      </c>
      <c r="J2">
        <v>1.6</v>
      </c>
      <c r="K2">
        <v>2000</v>
      </c>
      <c r="L2">
        <v>2602</v>
      </c>
    </row>
    <row r="3" spans="1:12" x14ac:dyDescent="0.3">
      <c r="A3">
        <v>2001</v>
      </c>
      <c r="B3" s="6"/>
      <c r="C3" s="6"/>
      <c r="D3">
        <v>2</v>
      </c>
      <c r="E3">
        <v>2424</v>
      </c>
      <c r="H3">
        <f t="shared" ref="H3:H28" si="0">ROUND(I3*1000/J3,0)</f>
        <v>0</v>
      </c>
      <c r="J3">
        <v>2</v>
      </c>
      <c r="K3">
        <v>2001</v>
      </c>
      <c r="L3">
        <v>2424</v>
      </c>
    </row>
    <row r="4" spans="1:12" x14ac:dyDescent="0.3">
      <c r="A4">
        <v>2002</v>
      </c>
      <c r="B4" s="6">
        <f t="shared" ref="B4:B28" si="1">B3+H4</f>
        <v>100</v>
      </c>
      <c r="C4" s="6">
        <f t="shared" ref="C4:C28" si="2">C3+I4</f>
        <v>0.2</v>
      </c>
      <c r="D4">
        <v>2</v>
      </c>
      <c r="E4">
        <v>3494</v>
      </c>
      <c r="H4">
        <f t="shared" si="0"/>
        <v>100</v>
      </c>
      <c r="I4">
        <v>0.2</v>
      </c>
      <c r="J4">
        <v>2</v>
      </c>
      <c r="K4">
        <v>2002</v>
      </c>
      <c r="L4">
        <v>3494</v>
      </c>
    </row>
    <row r="5" spans="1:12" x14ac:dyDescent="0.3">
      <c r="A5">
        <v>2003</v>
      </c>
      <c r="B5" s="6">
        <f t="shared" si="1"/>
        <v>236</v>
      </c>
      <c r="C5" s="6">
        <f t="shared" si="2"/>
        <v>0.5</v>
      </c>
      <c r="D5">
        <v>2.2000000000000002</v>
      </c>
      <c r="E5">
        <v>2789</v>
      </c>
      <c r="H5">
        <f t="shared" si="0"/>
        <v>136</v>
      </c>
      <c r="I5">
        <v>0.3</v>
      </c>
      <c r="J5">
        <v>2.2000000000000002</v>
      </c>
      <c r="K5">
        <v>2003</v>
      </c>
      <c r="L5">
        <v>2789</v>
      </c>
    </row>
    <row r="6" spans="1:12" x14ac:dyDescent="0.3">
      <c r="A6">
        <v>2004</v>
      </c>
      <c r="B6" s="6">
        <f t="shared" si="1"/>
        <v>236</v>
      </c>
      <c r="C6" s="6">
        <f t="shared" si="2"/>
        <v>0.5</v>
      </c>
      <c r="D6">
        <v>2.5</v>
      </c>
      <c r="E6">
        <v>3170</v>
      </c>
      <c r="H6">
        <f t="shared" si="0"/>
        <v>0</v>
      </c>
      <c r="J6">
        <v>2.5</v>
      </c>
      <c r="K6">
        <v>2004</v>
      </c>
      <c r="L6">
        <v>3170</v>
      </c>
    </row>
    <row r="7" spans="1:12" x14ac:dyDescent="0.3">
      <c r="A7">
        <v>2005</v>
      </c>
      <c r="B7" s="6">
        <f t="shared" si="1"/>
        <v>269</v>
      </c>
      <c r="C7" s="6">
        <f t="shared" si="2"/>
        <v>0.6</v>
      </c>
      <c r="D7">
        <v>3</v>
      </c>
      <c r="E7">
        <v>2462</v>
      </c>
      <c r="H7">
        <f t="shared" si="0"/>
        <v>33</v>
      </c>
      <c r="I7">
        <v>0.1</v>
      </c>
      <c r="J7">
        <v>3</v>
      </c>
      <c r="K7">
        <v>2005</v>
      </c>
      <c r="L7">
        <v>2462</v>
      </c>
    </row>
    <row r="8" spans="1:12" x14ac:dyDescent="0.3">
      <c r="A8">
        <v>2006</v>
      </c>
      <c r="B8" s="6">
        <f t="shared" si="1"/>
        <v>302</v>
      </c>
      <c r="C8" s="6">
        <f t="shared" si="2"/>
        <v>0.7</v>
      </c>
      <c r="D8">
        <v>3</v>
      </c>
      <c r="E8">
        <v>2775</v>
      </c>
      <c r="H8">
        <f t="shared" si="0"/>
        <v>33</v>
      </c>
      <c r="I8">
        <v>0.1</v>
      </c>
      <c r="J8">
        <v>3</v>
      </c>
      <c r="K8">
        <v>2006</v>
      </c>
      <c r="L8">
        <v>2775</v>
      </c>
    </row>
    <row r="9" spans="1:12" x14ac:dyDescent="0.3">
      <c r="A9">
        <v>2007</v>
      </c>
      <c r="B9" s="6">
        <f t="shared" si="1"/>
        <v>405</v>
      </c>
      <c r="C9" s="6">
        <f t="shared" si="2"/>
        <v>1</v>
      </c>
      <c r="D9">
        <v>2.9</v>
      </c>
      <c r="E9">
        <v>4524</v>
      </c>
      <c r="H9">
        <f t="shared" si="0"/>
        <v>103</v>
      </c>
      <c r="I9">
        <v>0.3</v>
      </c>
      <c r="J9">
        <v>2.9</v>
      </c>
      <c r="K9">
        <v>2007</v>
      </c>
      <c r="L9">
        <v>4524</v>
      </c>
    </row>
    <row r="10" spans="1:12" x14ac:dyDescent="0.3">
      <c r="A10">
        <v>2008</v>
      </c>
      <c r="B10" s="6">
        <f t="shared" si="1"/>
        <v>555</v>
      </c>
      <c r="C10" s="6">
        <f t="shared" si="2"/>
        <v>1.3</v>
      </c>
      <c r="D10">
        <v>2</v>
      </c>
      <c r="E10">
        <v>5535</v>
      </c>
      <c r="H10">
        <f t="shared" si="0"/>
        <v>150</v>
      </c>
      <c r="I10">
        <v>0.3</v>
      </c>
      <c r="J10">
        <v>2</v>
      </c>
      <c r="K10">
        <v>2008</v>
      </c>
      <c r="L10">
        <v>5535</v>
      </c>
    </row>
    <row r="11" spans="1:12" x14ac:dyDescent="0.3">
      <c r="A11">
        <v>2009</v>
      </c>
      <c r="B11" s="6">
        <f t="shared" si="1"/>
        <v>743</v>
      </c>
      <c r="C11" s="6">
        <f t="shared" si="2"/>
        <v>1.9</v>
      </c>
      <c r="D11">
        <v>3.2</v>
      </c>
      <c r="E11">
        <v>4473</v>
      </c>
      <c r="H11">
        <f t="shared" si="0"/>
        <v>188</v>
      </c>
      <c r="I11">
        <v>0.6</v>
      </c>
      <c r="J11">
        <v>3.2</v>
      </c>
      <c r="K11">
        <v>2009</v>
      </c>
      <c r="L11">
        <v>4473</v>
      </c>
    </row>
    <row r="12" spans="1:12" x14ac:dyDescent="0.3">
      <c r="A12">
        <v>2010</v>
      </c>
      <c r="B12" s="6">
        <f t="shared" si="1"/>
        <v>1110</v>
      </c>
      <c r="C12" s="6">
        <f t="shared" si="2"/>
        <v>3</v>
      </c>
      <c r="D12">
        <v>3</v>
      </c>
      <c r="E12">
        <v>4724</v>
      </c>
      <c r="H12">
        <f t="shared" si="0"/>
        <v>367</v>
      </c>
      <c r="I12">
        <v>1.1000000000000001</v>
      </c>
      <c r="J12">
        <v>3</v>
      </c>
      <c r="K12">
        <v>2010</v>
      </c>
      <c r="L12">
        <v>4724</v>
      </c>
    </row>
    <row r="13" spans="1:12" x14ac:dyDescent="0.3">
      <c r="A13">
        <v>2011</v>
      </c>
      <c r="B13" s="6">
        <f t="shared" si="1"/>
        <v>1391</v>
      </c>
      <c r="C13" s="6">
        <f t="shared" si="2"/>
        <v>3.9</v>
      </c>
      <c r="D13">
        <v>3.2</v>
      </c>
      <c r="E13">
        <v>5411</v>
      </c>
      <c r="H13">
        <f t="shared" si="0"/>
        <v>281</v>
      </c>
      <c r="I13">
        <v>0.9</v>
      </c>
      <c r="J13">
        <v>3.2</v>
      </c>
      <c r="K13">
        <v>2011</v>
      </c>
      <c r="L13">
        <v>5411</v>
      </c>
    </row>
    <row r="14" spans="1:12" x14ac:dyDescent="0.3">
      <c r="A14">
        <v>2012</v>
      </c>
      <c r="B14" s="6">
        <f t="shared" si="1"/>
        <v>1733</v>
      </c>
      <c r="C14" s="6">
        <f t="shared" si="2"/>
        <v>5.2</v>
      </c>
      <c r="D14">
        <v>3.8</v>
      </c>
      <c r="E14">
        <v>4817</v>
      </c>
      <c r="H14">
        <f t="shared" si="0"/>
        <v>342</v>
      </c>
      <c r="I14">
        <v>1.3</v>
      </c>
      <c r="J14">
        <v>3.8</v>
      </c>
      <c r="K14">
        <v>2012</v>
      </c>
      <c r="L14">
        <v>4817</v>
      </c>
    </row>
    <row r="15" spans="1:12" x14ac:dyDescent="0.3">
      <c r="A15">
        <v>2013</v>
      </c>
      <c r="B15" s="6">
        <f t="shared" si="1"/>
        <v>2165</v>
      </c>
      <c r="C15" s="6">
        <f t="shared" si="2"/>
        <v>7.1</v>
      </c>
      <c r="D15">
        <v>4.4000000000000004</v>
      </c>
      <c r="E15">
        <v>5830</v>
      </c>
      <c r="H15">
        <f t="shared" si="0"/>
        <v>432</v>
      </c>
      <c r="I15">
        <v>1.9</v>
      </c>
      <c r="J15">
        <v>4.4000000000000004</v>
      </c>
      <c r="K15">
        <v>2013</v>
      </c>
      <c r="L15">
        <v>5830</v>
      </c>
    </row>
    <row r="16" spans="1:12" x14ac:dyDescent="0.3">
      <c r="A16">
        <v>2014</v>
      </c>
      <c r="B16" s="6">
        <f t="shared" si="1"/>
        <v>2526</v>
      </c>
      <c r="C16" s="6">
        <f t="shared" si="2"/>
        <v>8.4</v>
      </c>
      <c r="D16">
        <v>3.6</v>
      </c>
      <c r="E16">
        <v>5329</v>
      </c>
      <c r="H16">
        <f t="shared" si="0"/>
        <v>361</v>
      </c>
      <c r="I16">
        <v>1.3</v>
      </c>
      <c r="J16">
        <v>3.6</v>
      </c>
      <c r="K16">
        <v>2014</v>
      </c>
      <c r="L16">
        <v>5329</v>
      </c>
    </row>
    <row r="17" spans="1:12" x14ac:dyDescent="0.3">
      <c r="A17">
        <v>2015</v>
      </c>
      <c r="B17" s="6">
        <f t="shared" si="1"/>
        <v>3240</v>
      </c>
      <c r="C17" s="6">
        <f t="shared" si="2"/>
        <v>11.4</v>
      </c>
      <c r="D17">
        <v>4.2</v>
      </c>
      <c r="E17">
        <v>5344</v>
      </c>
      <c r="H17">
        <f t="shared" si="0"/>
        <v>714</v>
      </c>
      <c r="I17">
        <v>3</v>
      </c>
      <c r="J17">
        <v>4.2</v>
      </c>
      <c r="K17">
        <v>2015</v>
      </c>
      <c r="L17">
        <v>5344</v>
      </c>
    </row>
    <row r="18" spans="1:12" x14ac:dyDescent="0.3">
      <c r="A18">
        <v>2016</v>
      </c>
      <c r="B18" s="6">
        <f t="shared" si="1"/>
        <v>3983</v>
      </c>
      <c r="C18" s="6">
        <f t="shared" si="2"/>
        <v>14</v>
      </c>
      <c r="D18">
        <v>3.5</v>
      </c>
      <c r="E18">
        <v>4348</v>
      </c>
      <c r="H18">
        <f t="shared" si="0"/>
        <v>743</v>
      </c>
      <c r="I18">
        <v>2.6</v>
      </c>
      <c r="J18">
        <v>3.5</v>
      </c>
      <c r="K18">
        <v>2016</v>
      </c>
      <c r="L18">
        <v>4348</v>
      </c>
    </row>
    <row r="19" spans="1:12" x14ac:dyDescent="0.3">
      <c r="A19">
        <v>2017</v>
      </c>
      <c r="B19" s="6">
        <f t="shared" si="1"/>
        <v>4674</v>
      </c>
      <c r="C19" s="6">
        <f t="shared" si="2"/>
        <v>17.8</v>
      </c>
      <c r="D19">
        <v>5.5</v>
      </c>
      <c r="E19">
        <v>4758</v>
      </c>
      <c r="H19">
        <f t="shared" si="0"/>
        <v>691</v>
      </c>
      <c r="I19">
        <v>3.8</v>
      </c>
      <c r="J19">
        <v>5.5</v>
      </c>
      <c r="K19">
        <v>2017</v>
      </c>
      <c r="L19">
        <v>4758</v>
      </c>
    </row>
    <row r="20" spans="1:12" x14ac:dyDescent="0.3">
      <c r="A20">
        <v>2018</v>
      </c>
      <c r="B20" s="6">
        <f t="shared" si="1"/>
        <v>5424</v>
      </c>
      <c r="C20" s="6">
        <f t="shared" si="2"/>
        <v>22</v>
      </c>
      <c r="D20">
        <v>5.6</v>
      </c>
      <c r="E20">
        <v>4313</v>
      </c>
      <c r="H20">
        <f t="shared" si="0"/>
        <v>750</v>
      </c>
      <c r="I20">
        <v>4.2</v>
      </c>
      <c r="J20">
        <v>5.6</v>
      </c>
      <c r="K20">
        <v>2018</v>
      </c>
      <c r="L20">
        <v>4313</v>
      </c>
    </row>
    <row r="21" spans="1:12" x14ac:dyDescent="0.3">
      <c r="A21">
        <v>2019</v>
      </c>
      <c r="B21" s="6">
        <f t="shared" si="1"/>
        <v>6378</v>
      </c>
      <c r="C21" s="6">
        <f t="shared" si="2"/>
        <v>28.2</v>
      </c>
      <c r="D21">
        <v>6.5</v>
      </c>
      <c r="E21">
        <v>3861</v>
      </c>
      <c r="H21">
        <f t="shared" si="0"/>
        <v>954</v>
      </c>
      <c r="I21">
        <v>6.2</v>
      </c>
      <c r="J21" s="4">
        <v>6.5</v>
      </c>
      <c r="K21">
        <v>2019</v>
      </c>
      <c r="L21">
        <v>3861</v>
      </c>
    </row>
    <row r="22" spans="1:12" x14ac:dyDescent="0.3">
      <c r="A22">
        <v>2020</v>
      </c>
      <c r="B22" s="6">
        <f t="shared" si="1"/>
        <v>7191</v>
      </c>
      <c r="C22" s="6">
        <f t="shared" si="2"/>
        <v>34.299999999999997</v>
      </c>
      <c r="D22" s="3">
        <v>7.5</v>
      </c>
      <c r="E22">
        <v>3794</v>
      </c>
      <c r="H22">
        <f t="shared" si="0"/>
        <v>813</v>
      </c>
      <c r="I22">
        <v>6.1</v>
      </c>
      <c r="J22" s="4">
        <v>7.5</v>
      </c>
      <c r="K22">
        <v>2020</v>
      </c>
      <c r="L22">
        <v>3794</v>
      </c>
    </row>
    <row r="23" spans="1:12" x14ac:dyDescent="0.3">
      <c r="A23">
        <v>2021</v>
      </c>
      <c r="B23" s="6">
        <f t="shared" si="1"/>
        <v>10530</v>
      </c>
      <c r="C23" s="6">
        <f t="shared" si="2"/>
        <v>54</v>
      </c>
      <c r="D23" s="3">
        <v>5.9</v>
      </c>
      <c r="E23">
        <v>3634</v>
      </c>
      <c r="H23">
        <f t="shared" si="0"/>
        <v>3339</v>
      </c>
      <c r="I23">
        <v>19.7</v>
      </c>
      <c r="J23" s="4">
        <v>5.9</v>
      </c>
      <c r="K23">
        <v>2021</v>
      </c>
      <c r="L23">
        <v>3634</v>
      </c>
    </row>
    <row r="24" spans="1:12" x14ac:dyDescent="0.3">
      <c r="A24">
        <v>2022</v>
      </c>
      <c r="B24" s="6">
        <f t="shared" si="1"/>
        <v>12649</v>
      </c>
      <c r="C24" s="6">
        <f t="shared" si="2"/>
        <v>71.8</v>
      </c>
      <c r="D24">
        <v>8.4</v>
      </c>
      <c r="E24">
        <v>3261</v>
      </c>
      <c r="H24">
        <f t="shared" si="0"/>
        <v>2119</v>
      </c>
      <c r="I24">
        <v>17.8</v>
      </c>
      <c r="J24" s="4">
        <v>8.4</v>
      </c>
      <c r="K24">
        <v>2022</v>
      </c>
      <c r="L24">
        <v>3261</v>
      </c>
    </row>
    <row r="25" spans="1:12" x14ac:dyDescent="0.3">
      <c r="A25">
        <v>2023</v>
      </c>
      <c r="B25" s="6">
        <f t="shared" si="1"/>
        <v>14265</v>
      </c>
      <c r="C25" s="6">
        <f t="shared" si="2"/>
        <v>85.7</v>
      </c>
      <c r="D25">
        <v>8.6</v>
      </c>
      <c r="E25">
        <v>3248</v>
      </c>
      <c r="H25">
        <f t="shared" si="0"/>
        <v>1616</v>
      </c>
      <c r="I25">
        <v>13.9</v>
      </c>
      <c r="J25">
        <v>8.6</v>
      </c>
      <c r="K25">
        <v>2023</v>
      </c>
      <c r="L25">
        <v>3248</v>
      </c>
    </row>
    <row r="26" spans="1:12" x14ac:dyDescent="0.3">
      <c r="A26">
        <v>2024</v>
      </c>
      <c r="B26" s="6">
        <f t="shared" si="1"/>
        <v>15945</v>
      </c>
      <c r="C26" s="6">
        <f t="shared" si="2"/>
        <v>103</v>
      </c>
      <c r="D26">
        <v>10.3</v>
      </c>
      <c r="E26">
        <v>3195</v>
      </c>
      <c r="H26">
        <f t="shared" si="0"/>
        <v>1680</v>
      </c>
      <c r="I26">
        <v>17.3</v>
      </c>
      <c r="J26">
        <v>10.3</v>
      </c>
      <c r="K26">
        <v>2024</v>
      </c>
      <c r="L26">
        <v>3195</v>
      </c>
    </row>
    <row r="27" spans="1:12" x14ac:dyDescent="0.3">
      <c r="A27">
        <v>2025</v>
      </c>
      <c r="B27" s="6">
        <f t="shared" si="1"/>
        <v>18120</v>
      </c>
      <c r="C27" s="6">
        <f t="shared" si="2"/>
        <v>127.8</v>
      </c>
      <c r="D27">
        <v>11.4</v>
      </c>
      <c r="E27">
        <v>3169</v>
      </c>
      <c r="H27">
        <f t="shared" si="0"/>
        <v>2175</v>
      </c>
      <c r="I27">
        <v>24.8</v>
      </c>
      <c r="J27">
        <v>11.4</v>
      </c>
      <c r="K27">
        <v>2025</v>
      </c>
      <c r="L27">
        <v>3169</v>
      </c>
    </row>
    <row r="28" spans="1:12" x14ac:dyDescent="0.3">
      <c r="A28">
        <v>2026</v>
      </c>
      <c r="B28" s="6">
        <f t="shared" si="1"/>
        <v>21518</v>
      </c>
      <c r="C28" s="6">
        <f t="shared" si="2"/>
        <v>157.69999999999999</v>
      </c>
      <c r="D28">
        <v>8.8000000000000007</v>
      </c>
      <c r="E28">
        <v>3209</v>
      </c>
      <c r="H28">
        <f t="shared" si="0"/>
        <v>3398</v>
      </c>
      <c r="I28">
        <v>29.9</v>
      </c>
      <c r="J28">
        <v>8.8000000000000007</v>
      </c>
      <c r="K28">
        <v>2026</v>
      </c>
      <c r="L28">
        <v>3209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B4EB-5452-4CB8-993B-67F4C61E69AD}">
  <dimension ref="A1:Y367"/>
  <sheetViews>
    <sheetView topLeftCell="A55" zoomScaleNormal="100" workbookViewId="0">
      <selection activeCell="B65" sqref="B65"/>
    </sheetView>
  </sheetViews>
  <sheetFormatPr defaultRowHeight="14.4" x14ac:dyDescent="0.3"/>
  <sheetData>
    <row r="1" spans="1:25" x14ac:dyDescent="0.3">
      <c r="A1" t="s">
        <v>3</v>
      </c>
      <c r="B1" t="s">
        <v>4</v>
      </c>
      <c r="C1" t="s">
        <v>0</v>
      </c>
      <c r="D1" t="s">
        <v>1</v>
      </c>
      <c r="E1" t="s">
        <v>2</v>
      </c>
      <c r="H1" t="s">
        <v>8</v>
      </c>
      <c r="I1" t="s">
        <v>6</v>
      </c>
      <c r="J1" t="s">
        <v>7</v>
      </c>
      <c r="K1" t="s">
        <v>3</v>
      </c>
      <c r="L1" t="s">
        <v>2</v>
      </c>
      <c r="P1" t="s">
        <v>3</v>
      </c>
      <c r="Q1" t="s">
        <v>1</v>
      </c>
      <c r="R1" t="s">
        <v>20</v>
      </c>
      <c r="T1" t="s">
        <v>3</v>
      </c>
      <c r="U1" t="s">
        <v>18</v>
      </c>
      <c r="V1" t="s">
        <v>19</v>
      </c>
      <c r="W1" t="s">
        <v>21</v>
      </c>
    </row>
    <row r="2" spans="1:25" x14ac:dyDescent="0.3">
      <c r="A2" t="s">
        <v>17</v>
      </c>
      <c r="B2">
        <v>1</v>
      </c>
      <c r="C2">
        <v>6.9000000000000006E-2</v>
      </c>
      <c r="D2">
        <f>J2</f>
        <v>69</v>
      </c>
      <c r="H2">
        <v>1</v>
      </c>
      <c r="I2">
        <f>ROUND(U2/1000,3)</f>
        <v>6.9000000000000006E-2</v>
      </c>
      <c r="J2">
        <v>69</v>
      </c>
      <c r="K2" t="s">
        <v>17</v>
      </c>
      <c r="P2" t="s">
        <v>17</v>
      </c>
      <c r="Q2">
        <v>69</v>
      </c>
      <c r="R2">
        <v>1</v>
      </c>
      <c r="T2" t="s">
        <v>17</v>
      </c>
      <c r="U2">
        <v>69</v>
      </c>
      <c r="V2">
        <v>1</v>
      </c>
      <c r="W2">
        <f>ROUND(U2/V2,1)</f>
        <v>69</v>
      </c>
      <c r="Y2" t="s">
        <v>16</v>
      </c>
    </row>
    <row r="3" spans="1:25" x14ac:dyDescent="0.3">
      <c r="A3">
        <v>1958</v>
      </c>
      <c r="B3">
        <f>B2+H3</f>
        <v>2</v>
      </c>
      <c r="C3">
        <f>C2+I3</f>
        <v>0.20500000000000002</v>
      </c>
      <c r="D3">
        <f>J3</f>
        <v>136</v>
      </c>
      <c r="H3">
        <v>1</v>
      </c>
      <c r="I3">
        <f t="shared" ref="I3:I51" si="0">ROUND(U3/1000,3)</f>
        <v>0.13600000000000001</v>
      </c>
      <c r="J3">
        <v>136</v>
      </c>
      <c r="K3">
        <v>1958</v>
      </c>
      <c r="P3">
        <v>1958</v>
      </c>
      <c r="Q3">
        <v>136</v>
      </c>
      <c r="R3">
        <v>1</v>
      </c>
      <c r="T3">
        <v>1958</v>
      </c>
      <c r="U3">
        <f t="shared" ref="U3:U34" si="1">SUMIF($P$3:$P$367,$T3,Q$3:Q$367)</f>
        <v>136</v>
      </c>
      <c r="V3">
        <f t="shared" ref="V3:V34" si="2">SUMIF($P$3:$P$367,$T3,R$3:R$367)</f>
        <v>1</v>
      </c>
      <c r="W3">
        <f t="shared" ref="W3:W62" si="3">ROUND(U3/V3,1)</f>
        <v>136</v>
      </c>
      <c r="Y3" t="s">
        <v>15</v>
      </c>
    </row>
    <row r="4" spans="1:25" x14ac:dyDescent="0.3">
      <c r="A4">
        <v>1959</v>
      </c>
      <c r="B4">
        <f t="shared" ref="B4:B66" si="4">B3+H4</f>
        <v>2</v>
      </c>
      <c r="C4">
        <f t="shared" ref="C4:C66" si="5">C3+I4</f>
        <v>0.20500000000000002</v>
      </c>
      <c r="D4">
        <f t="shared" ref="D4:D66" si="6">J4</f>
        <v>0</v>
      </c>
      <c r="H4">
        <v>0</v>
      </c>
      <c r="I4">
        <f t="shared" si="0"/>
        <v>0</v>
      </c>
      <c r="K4">
        <v>1959</v>
      </c>
      <c r="P4">
        <v>1966</v>
      </c>
      <c r="Q4">
        <v>8</v>
      </c>
      <c r="R4">
        <v>1</v>
      </c>
      <c r="T4">
        <v>1959</v>
      </c>
      <c r="U4">
        <f t="shared" si="1"/>
        <v>0</v>
      </c>
      <c r="V4">
        <f t="shared" si="2"/>
        <v>0</v>
      </c>
      <c r="W4" t="e">
        <f t="shared" si="3"/>
        <v>#DIV/0!</v>
      </c>
    </row>
    <row r="5" spans="1:25" x14ac:dyDescent="0.3">
      <c r="A5">
        <v>1960</v>
      </c>
      <c r="B5">
        <f t="shared" si="4"/>
        <v>2</v>
      </c>
      <c r="C5">
        <f t="shared" si="5"/>
        <v>0.20500000000000002</v>
      </c>
      <c r="D5">
        <f t="shared" si="6"/>
        <v>0</v>
      </c>
      <c r="H5">
        <v>0</v>
      </c>
      <c r="I5">
        <f t="shared" si="0"/>
        <v>0</v>
      </c>
      <c r="K5">
        <v>1960</v>
      </c>
      <c r="P5">
        <v>1966</v>
      </c>
      <c r="Q5">
        <v>23.5</v>
      </c>
      <c r="R5">
        <v>1</v>
      </c>
      <c r="T5">
        <v>1960</v>
      </c>
      <c r="U5">
        <f t="shared" si="1"/>
        <v>0</v>
      </c>
      <c r="V5">
        <f t="shared" si="2"/>
        <v>0</v>
      </c>
      <c r="W5" t="e">
        <f t="shared" si="3"/>
        <v>#DIV/0!</v>
      </c>
    </row>
    <row r="6" spans="1:25" x14ac:dyDescent="0.3">
      <c r="A6">
        <v>1961</v>
      </c>
      <c r="B6">
        <f t="shared" si="4"/>
        <v>2</v>
      </c>
      <c r="C6">
        <f t="shared" si="5"/>
        <v>0.20500000000000002</v>
      </c>
      <c r="D6">
        <f t="shared" si="6"/>
        <v>0</v>
      </c>
      <c r="H6">
        <v>0</v>
      </c>
      <c r="I6">
        <f t="shared" si="0"/>
        <v>0</v>
      </c>
      <c r="K6">
        <v>1961</v>
      </c>
      <c r="P6">
        <v>1967</v>
      </c>
      <c r="Q6">
        <v>12.5</v>
      </c>
      <c r="R6">
        <v>1</v>
      </c>
      <c r="T6">
        <v>1961</v>
      </c>
      <c r="U6">
        <f t="shared" si="1"/>
        <v>0</v>
      </c>
      <c r="V6">
        <f t="shared" si="2"/>
        <v>0</v>
      </c>
      <c r="W6" t="e">
        <f t="shared" si="3"/>
        <v>#DIV/0!</v>
      </c>
    </row>
    <row r="7" spans="1:25" x14ac:dyDescent="0.3">
      <c r="A7">
        <v>1962</v>
      </c>
      <c r="B7">
        <f t="shared" si="4"/>
        <v>2</v>
      </c>
      <c r="C7">
        <f t="shared" si="5"/>
        <v>0.20500000000000002</v>
      </c>
      <c r="D7">
        <f t="shared" si="6"/>
        <v>0</v>
      </c>
      <c r="H7">
        <v>0</v>
      </c>
      <c r="I7">
        <f t="shared" si="0"/>
        <v>0</v>
      </c>
      <c r="K7">
        <v>1962</v>
      </c>
      <c r="P7">
        <v>1969</v>
      </c>
      <c r="Q7">
        <v>3</v>
      </c>
      <c r="R7">
        <v>1</v>
      </c>
      <c r="T7">
        <v>1962</v>
      </c>
      <c r="U7">
        <f t="shared" si="1"/>
        <v>0</v>
      </c>
      <c r="V7">
        <f t="shared" si="2"/>
        <v>0</v>
      </c>
      <c r="W7" t="e">
        <f t="shared" si="3"/>
        <v>#DIV/0!</v>
      </c>
    </row>
    <row r="8" spans="1:25" x14ac:dyDescent="0.3">
      <c r="A8">
        <v>1963</v>
      </c>
      <c r="B8">
        <f t="shared" si="4"/>
        <v>2</v>
      </c>
      <c r="C8">
        <f t="shared" si="5"/>
        <v>0.20500000000000002</v>
      </c>
      <c r="D8">
        <f t="shared" si="6"/>
        <v>0</v>
      </c>
      <c r="H8">
        <v>0</v>
      </c>
      <c r="I8">
        <f t="shared" si="0"/>
        <v>0</v>
      </c>
      <c r="K8">
        <v>1963</v>
      </c>
      <c r="P8">
        <v>1971</v>
      </c>
      <c r="Q8">
        <v>0.3</v>
      </c>
      <c r="R8">
        <v>1</v>
      </c>
      <c r="T8">
        <v>1963</v>
      </c>
      <c r="U8">
        <f t="shared" si="1"/>
        <v>0</v>
      </c>
      <c r="V8">
        <f t="shared" si="2"/>
        <v>0</v>
      </c>
      <c r="W8" t="e">
        <f t="shared" si="3"/>
        <v>#DIV/0!</v>
      </c>
    </row>
    <row r="9" spans="1:25" x14ac:dyDescent="0.3">
      <c r="A9">
        <v>1964</v>
      </c>
      <c r="B9">
        <f t="shared" si="4"/>
        <v>2</v>
      </c>
      <c r="C9">
        <f t="shared" si="5"/>
        <v>0.20500000000000002</v>
      </c>
      <c r="D9">
        <f t="shared" si="6"/>
        <v>0</v>
      </c>
      <c r="H9">
        <v>0</v>
      </c>
      <c r="I9">
        <f t="shared" si="0"/>
        <v>0</v>
      </c>
      <c r="K9">
        <v>1964</v>
      </c>
      <c r="P9">
        <v>1971</v>
      </c>
      <c r="Q9">
        <v>78</v>
      </c>
      <c r="R9">
        <v>1</v>
      </c>
      <c r="T9">
        <v>1964</v>
      </c>
      <c r="U9">
        <f t="shared" si="1"/>
        <v>0</v>
      </c>
      <c r="V9">
        <f t="shared" si="2"/>
        <v>0</v>
      </c>
      <c r="W9" t="e">
        <f t="shared" si="3"/>
        <v>#DIV/0!</v>
      </c>
    </row>
    <row r="10" spans="1:25" x14ac:dyDescent="0.3">
      <c r="A10">
        <v>1965</v>
      </c>
      <c r="B10">
        <f t="shared" si="4"/>
        <v>2</v>
      </c>
      <c r="C10">
        <f t="shared" si="5"/>
        <v>0.20500000000000002</v>
      </c>
      <c r="D10">
        <f t="shared" si="6"/>
        <v>0</v>
      </c>
      <c r="H10">
        <v>0</v>
      </c>
      <c r="I10">
        <f t="shared" si="0"/>
        <v>0</v>
      </c>
      <c r="K10">
        <v>1965</v>
      </c>
      <c r="P10">
        <v>1972</v>
      </c>
      <c r="Q10">
        <v>52</v>
      </c>
      <c r="R10">
        <v>1</v>
      </c>
      <c r="T10">
        <v>1965</v>
      </c>
      <c r="U10">
        <f t="shared" si="1"/>
        <v>0</v>
      </c>
      <c r="V10">
        <f t="shared" si="2"/>
        <v>0</v>
      </c>
      <c r="W10" t="e">
        <f t="shared" si="3"/>
        <v>#DIV/0!</v>
      </c>
    </row>
    <row r="11" spans="1:25" x14ac:dyDescent="0.3">
      <c r="A11">
        <v>1966</v>
      </c>
      <c r="B11">
        <f t="shared" si="4"/>
        <v>4</v>
      </c>
      <c r="C11">
        <f t="shared" si="5"/>
        <v>0.23700000000000002</v>
      </c>
      <c r="D11">
        <f t="shared" si="6"/>
        <v>15.8</v>
      </c>
      <c r="H11">
        <v>2</v>
      </c>
      <c r="I11">
        <f t="shared" si="0"/>
        <v>3.2000000000000001E-2</v>
      </c>
      <c r="J11">
        <v>15.8</v>
      </c>
      <c r="K11">
        <v>1966</v>
      </c>
      <c r="P11">
        <v>1973</v>
      </c>
      <c r="Q11">
        <v>30</v>
      </c>
      <c r="R11">
        <v>1</v>
      </c>
      <c r="T11">
        <v>1966</v>
      </c>
      <c r="U11">
        <f t="shared" si="1"/>
        <v>31.5</v>
      </c>
      <c r="V11">
        <f t="shared" si="2"/>
        <v>2</v>
      </c>
      <c r="W11">
        <f t="shared" si="3"/>
        <v>15.8</v>
      </c>
    </row>
    <row r="12" spans="1:25" x14ac:dyDescent="0.3">
      <c r="A12">
        <v>1967</v>
      </c>
      <c r="B12">
        <f t="shared" si="4"/>
        <v>5</v>
      </c>
      <c r="C12">
        <f t="shared" si="5"/>
        <v>0.25</v>
      </c>
      <c r="D12">
        <f t="shared" si="6"/>
        <v>12.5</v>
      </c>
      <c r="H12">
        <v>1</v>
      </c>
      <c r="I12">
        <f t="shared" si="0"/>
        <v>1.2999999999999999E-2</v>
      </c>
      <c r="J12">
        <v>12.5</v>
      </c>
      <c r="K12">
        <v>1967</v>
      </c>
      <c r="N12" s="6"/>
      <c r="P12">
        <v>1974</v>
      </c>
      <c r="Q12">
        <v>9.5</v>
      </c>
      <c r="R12">
        <v>1</v>
      </c>
      <c r="T12">
        <v>1967</v>
      </c>
      <c r="U12">
        <f t="shared" si="1"/>
        <v>12.5</v>
      </c>
      <c r="V12">
        <f t="shared" si="2"/>
        <v>1</v>
      </c>
      <c r="W12">
        <f t="shared" si="3"/>
        <v>12.5</v>
      </c>
    </row>
    <row r="13" spans="1:25" x14ac:dyDescent="0.3">
      <c r="A13">
        <v>1968</v>
      </c>
      <c r="B13">
        <f t="shared" si="4"/>
        <v>5</v>
      </c>
      <c r="C13">
        <f t="shared" si="5"/>
        <v>0.25</v>
      </c>
      <c r="D13">
        <f t="shared" si="6"/>
        <v>0</v>
      </c>
      <c r="H13">
        <v>0</v>
      </c>
      <c r="I13">
        <f t="shared" si="0"/>
        <v>0</v>
      </c>
      <c r="K13">
        <v>1968</v>
      </c>
      <c r="N13" s="6"/>
      <c r="P13">
        <v>1975</v>
      </c>
      <c r="Q13">
        <v>15</v>
      </c>
      <c r="R13">
        <v>1</v>
      </c>
      <c r="T13">
        <v>1968</v>
      </c>
      <c r="U13">
        <f t="shared" si="1"/>
        <v>0</v>
      </c>
      <c r="V13">
        <f t="shared" si="2"/>
        <v>0</v>
      </c>
      <c r="W13" t="e">
        <f t="shared" si="3"/>
        <v>#DIV/0!</v>
      </c>
    </row>
    <row r="14" spans="1:25" x14ac:dyDescent="0.3">
      <c r="A14">
        <v>1969</v>
      </c>
      <c r="B14">
        <f t="shared" si="4"/>
        <v>6</v>
      </c>
      <c r="C14">
        <f t="shared" si="5"/>
        <v>0.253</v>
      </c>
      <c r="D14">
        <f t="shared" si="6"/>
        <v>3</v>
      </c>
      <c r="H14">
        <v>1</v>
      </c>
      <c r="I14">
        <f t="shared" si="0"/>
        <v>3.0000000000000001E-3</v>
      </c>
      <c r="J14">
        <v>3</v>
      </c>
      <c r="K14">
        <v>1969</v>
      </c>
      <c r="N14" s="6"/>
      <c r="P14">
        <v>1975</v>
      </c>
      <c r="Q14">
        <v>56</v>
      </c>
      <c r="R14">
        <v>1</v>
      </c>
      <c r="T14">
        <v>1969</v>
      </c>
      <c r="U14">
        <f t="shared" si="1"/>
        <v>3</v>
      </c>
      <c r="V14">
        <f t="shared" si="2"/>
        <v>1</v>
      </c>
      <c r="W14">
        <f t="shared" si="3"/>
        <v>3</v>
      </c>
    </row>
    <row r="15" spans="1:25" x14ac:dyDescent="0.3">
      <c r="A15">
        <v>1970</v>
      </c>
      <c r="B15">
        <f t="shared" si="4"/>
        <v>6</v>
      </c>
      <c r="C15">
        <f t="shared" si="5"/>
        <v>0.253</v>
      </c>
      <c r="D15">
        <f t="shared" si="6"/>
        <v>0</v>
      </c>
      <c r="H15">
        <v>0</v>
      </c>
      <c r="I15">
        <f t="shared" si="0"/>
        <v>0</v>
      </c>
      <c r="K15">
        <v>1970</v>
      </c>
      <c r="N15" s="6"/>
      <c r="P15">
        <v>1975</v>
      </c>
      <c r="Q15">
        <v>66</v>
      </c>
      <c r="R15">
        <v>1</v>
      </c>
      <c r="T15">
        <v>1970</v>
      </c>
      <c r="U15">
        <f t="shared" si="1"/>
        <v>0</v>
      </c>
      <c r="V15">
        <f t="shared" si="2"/>
        <v>0</v>
      </c>
      <c r="W15" t="e">
        <f t="shared" si="3"/>
        <v>#DIV/0!</v>
      </c>
    </row>
    <row r="16" spans="1:25" x14ac:dyDescent="0.3">
      <c r="A16">
        <v>1971</v>
      </c>
      <c r="B16">
        <f t="shared" si="4"/>
        <v>8</v>
      </c>
      <c r="C16">
        <f t="shared" si="5"/>
        <v>0.33100000000000002</v>
      </c>
      <c r="D16">
        <f t="shared" si="6"/>
        <v>39.200000000000003</v>
      </c>
      <c r="H16">
        <v>2</v>
      </c>
      <c r="I16">
        <f t="shared" si="0"/>
        <v>7.8E-2</v>
      </c>
      <c r="J16">
        <v>39.200000000000003</v>
      </c>
      <c r="K16">
        <v>1971</v>
      </c>
      <c r="N16" s="6"/>
      <c r="P16">
        <v>1977</v>
      </c>
      <c r="Q16">
        <v>26.18</v>
      </c>
      <c r="R16">
        <v>1</v>
      </c>
      <c r="T16">
        <v>1971</v>
      </c>
      <c r="U16">
        <f t="shared" si="1"/>
        <v>78.3</v>
      </c>
      <c r="V16">
        <f t="shared" si="2"/>
        <v>2</v>
      </c>
      <c r="W16">
        <f t="shared" si="3"/>
        <v>39.200000000000003</v>
      </c>
    </row>
    <row r="17" spans="1:23" x14ac:dyDescent="0.3">
      <c r="A17">
        <v>1972</v>
      </c>
      <c r="B17">
        <f t="shared" si="4"/>
        <v>9</v>
      </c>
      <c r="C17">
        <f t="shared" si="5"/>
        <v>0.38300000000000001</v>
      </c>
      <c r="D17">
        <f t="shared" si="6"/>
        <v>52</v>
      </c>
      <c r="H17">
        <v>1</v>
      </c>
      <c r="I17">
        <f t="shared" si="0"/>
        <v>5.1999999999999998E-2</v>
      </c>
      <c r="J17">
        <v>52</v>
      </c>
      <c r="K17">
        <v>1972</v>
      </c>
      <c r="N17" s="6"/>
      <c r="P17">
        <v>1977</v>
      </c>
      <c r="Q17">
        <v>112</v>
      </c>
      <c r="R17">
        <v>1</v>
      </c>
      <c r="T17">
        <v>1972</v>
      </c>
      <c r="U17">
        <f t="shared" si="1"/>
        <v>52</v>
      </c>
      <c r="V17">
        <f t="shared" si="2"/>
        <v>1</v>
      </c>
      <c r="W17">
        <f t="shared" si="3"/>
        <v>52</v>
      </c>
    </row>
    <row r="18" spans="1:23" x14ac:dyDescent="0.3">
      <c r="A18">
        <v>1973</v>
      </c>
      <c r="B18">
        <f t="shared" si="4"/>
        <v>10</v>
      </c>
      <c r="C18">
        <f t="shared" si="5"/>
        <v>0.41300000000000003</v>
      </c>
      <c r="D18">
        <f t="shared" si="6"/>
        <v>30</v>
      </c>
      <c r="H18">
        <v>1</v>
      </c>
      <c r="I18">
        <f t="shared" si="0"/>
        <v>0.03</v>
      </c>
      <c r="J18">
        <v>30</v>
      </c>
      <c r="K18">
        <v>1973</v>
      </c>
      <c r="N18" s="6"/>
      <c r="P18">
        <v>1977</v>
      </c>
      <c r="Q18">
        <v>66</v>
      </c>
      <c r="R18">
        <v>1</v>
      </c>
      <c r="T18">
        <v>1973</v>
      </c>
      <c r="U18">
        <f t="shared" si="1"/>
        <v>30</v>
      </c>
      <c r="V18">
        <f t="shared" si="2"/>
        <v>1</v>
      </c>
      <c r="W18">
        <f t="shared" si="3"/>
        <v>30</v>
      </c>
    </row>
    <row r="19" spans="1:23" x14ac:dyDescent="0.3">
      <c r="A19">
        <v>1974</v>
      </c>
      <c r="B19">
        <f t="shared" si="4"/>
        <v>11</v>
      </c>
      <c r="C19">
        <f t="shared" si="5"/>
        <v>0.42300000000000004</v>
      </c>
      <c r="D19">
        <f t="shared" si="6"/>
        <v>9.5</v>
      </c>
      <c r="H19">
        <v>1</v>
      </c>
      <c r="I19">
        <f t="shared" si="0"/>
        <v>0.01</v>
      </c>
      <c r="J19">
        <v>9.5</v>
      </c>
      <c r="K19">
        <v>1974</v>
      </c>
      <c r="N19" s="6"/>
      <c r="P19">
        <v>1978</v>
      </c>
      <c r="Q19">
        <v>60</v>
      </c>
      <c r="R19">
        <v>1</v>
      </c>
      <c r="T19">
        <v>1974</v>
      </c>
      <c r="U19">
        <f t="shared" si="1"/>
        <v>9.5</v>
      </c>
      <c r="V19">
        <f t="shared" si="2"/>
        <v>1</v>
      </c>
      <c r="W19">
        <f t="shared" si="3"/>
        <v>9.5</v>
      </c>
    </row>
    <row r="20" spans="1:23" x14ac:dyDescent="0.3">
      <c r="A20">
        <v>1975</v>
      </c>
      <c r="B20">
        <f t="shared" si="4"/>
        <v>14</v>
      </c>
      <c r="C20">
        <f t="shared" si="5"/>
        <v>0.56000000000000005</v>
      </c>
      <c r="D20">
        <f t="shared" si="6"/>
        <v>45.7</v>
      </c>
      <c r="H20">
        <v>3</v>
      </c>
      <c r="I20">
        <f t="shared" si="0"/>
        <v>0.13700000000000001</v>
      </c>
      <c r="J20">
        <v>45.7</v>
      </c>
      <c r="K20">
        <v>1975</v>
      </c>
      <c r="N20" s="6"/>
      <c r="P20">
        <v>1979</v>
      </c>
      <c r="Q20">
        <v>120</v>
      </c>
      <c r="R20">
        <v>1</v>
      </c>
      <c r="T20">
        <v>1975</v>
      </c>
      <c r="U20">
        <f t="shared" si="1"/>
        <v>137</v>
      </c>
      <c r="V20">
        <f t="shared" si="2"/>
        <v>3</v>
      </c>
      <c r="W20">
        <f t="shared" si="3"/>
        <v>45.7</v>
      </c>
    </row>
    <row r="21" spans="1:23" x14ac:dyDescent="0.3">
      <c r="A21">
        <v>1976</v>
      </c>
      <c r="B21">
        <f t="shared" si="4"/>
        <v>14</v>
      </c>
      <c r="C21">
        <f t="shared" si="5"/>
        <v>0.56000000000000005</v>
      </c>
      <c r="D21">
        <f t="shared" si="6"/>
        <v>0</v>
      </c>
      <c r="H21">
        <v>0</v>
      </c>
      <c r="I21">
        <f t="shared" si="0"/>
        <v>0</v>
      </c>
      <c r="K21">
        <v>1976</v>
      </c>
      <c r="N21" s="6"/>
      <c r="P21">
        <v>1979</v>
      </c>
      <c r="Q21">
        <v>126.4</v>
      </c>
      <c r="R21">
        <v>1</v>
      </c>
      <c r="T21">
        <v>1976</v>
      </c>
      <c r="U21">
        <f t="shared" si="1"/>
        <v>0</v>
      </c>
      <c r="V21">
        <f t="shared" si="2"/>
        <v>0</v>
      </c>
      <c r="W21" t="e">
        <f t="shared" si="3"/>
        <v>#DIV/0!</v>
      </c>
    </row>
    <row r="22" spans="1:23" x14ac:dyDescent="0.3">
      <c r="A22">
        <v>1977</v>
      </c>
      <c r="B22">
        <f t="shared" si="4"/>
        <v>17</v>
      </c>
      <c r="C22">
        <f t="shared" si="5"/>
        <v>0.76400000000000001</v>
      </c>
      <c r="D22">
        <f t="shared" si="6"/>
        <v>68.099999999999994</v>
      </c>
      <c r="H22">
        <v>3</v>
      </c>
      <c r="I22">
        <f t="shared" si="0"/>
        <v>0.20399999999999999</v>
      </c>
      <c r="J22">
        <v>68.099999999999994</v>
      </c>
      <c r="K22">
        <v>1977</v>
      </c>
      <c r="N22" s="6"/>
      <c r="P22">
        <v>1979</v>
      </c>
      <c r="Q22">
        <v>52</v>
      </c>
      <c r="R22">
        <v>1</v>
      </c>
      <c r="T22">
        <v>1977</v>
      </c>
      <c r="U22">
        <f t="shared" si="1"/>
        <v>204.18</v>
      </c>
      <c r="V22">
        <f t="shared" si="2"/>
        <v>3</v>
      </c>
      <c r="W22">
        <f t="shared" si="3"/>
        <v>68.099999999999994</v>
      </c>
    </row>
    <row r="23" spans="1:23" x14ac:dyDescent="0.3">
      <c r="A23">
        <v>1978</v>
      </c>
      <c r="B23">
        <f t="shared" si="4"/>
        <v>18</v>
      </c>
      <c r="C23">
        <f t="shared" si="5"/>
        <v>0.82400000000000007</v>
      </c>
      <c r="D23">
        <f t="shared" si="6"/>
        <v>60</v>
      </c>
      <c r="H23">
        <v>1</v>
      </c>
      <c r="I23">
        <f t="shared" si="0"/>
        <v>0.06</v>
      </c>
      <c r="J23">
        <v>60</v>
      </c>
      <c r="K23">
        <v>1978</v>
      </c>
      <c r="N23" s="6"/>
      <c r="O23" s="9"/>
      <c r="P23">
        <v>1980</v>
      </c>
      <c r="Q23">
        <v>126.4</v>
      </c>
      <c r="R23">
        <v>1</v>
      </c>
      <c r="T23">
        <v>1978</v>
      </c>
      <c r="U23">
        <f t="shared" si="1"/>
        <v>60</v>
      </c>
      <c r="V23">
        <f t="shared" si="2"/>
        <v>1</v>
      </c>
      <c r="W23">
        <f t="shared" si="3"/>
        <v>60</v>
      </c>
    </row>
    <row r="24" spans="1:23" x14ac:dyDescent="0.3">
      <c r="A24">
        <v>1979</v>
      </c>
      <c r="B24">
        <f t="shared" si="4"/>
        <v>21</v>
      </c>
      <c r="C24">
        <f t="shared" si="5"/>
        <v>1.1220000000000001</v>
      </c>
      <c r="D24">
        <f t="shared" si="6"/>
        <v>99.5</v>
      </c>
      <c r="H24">
        <v>3</v>
      </c>
      <c r="I24">
        <f t="shared" si="0"/>
        <v>0.29799999999999999</v>
      </c>
      <c r="J24">
        <v>99.5</v>
      </c>
      <c r="K24">
        <v>1979</v>
      </c>
      <c r="P24">
        <v>1980</v>
      </c>
      <c r="Q24">
        <v>51</v>
      </c>
      <c r="R24">
        <v>1</v>
      </c>
      <c r="T24">
        <v>1979</v>
      </c>
      <c r="U24">
        <f t="shared" si="1"/>
        <v>298.39999999999998</v>
      </c>
      <c r="V24">
        <f t="shared" si="2"/>
        <v>3</v>
      </c>
      <c r="W24">
        <f t="shared" si="3"/>
        <v>99.5</v>
      </c>
    </row>
    <row r="25" spans="1:23" x14ac:dyDescent="0.3">
      <c r="A25">
        <v>1980</v>
      </c>
      <c r="B25">
        <f t="shared" si="4"/>
        <v>24</v>
      </c>
      <c r="C25">
        <f t="shared" si="5"/>
        <v>1.3470000000000002</v>
      </c>
      <c r="D25">
        <f t="shared" si="6"/>
        <v>75.099999999999994</v>
      </c>
      <c r="H25">
        <v>3</v>
      </c>
      <c r="I25">
        <f t="shared" si="0"/>
        <v>0.22500000000000001</v>
      </c>
      <c r="J25">
        <v>75.099999999999994</v>
      </c>
      <c r="K25">
        <v>1980</v>
      </c>
      <c r="P25">
        <v>1980</v>
      </c>
      <c r="Q25">
        <v>48</v>
      </c>
      <c r="R25">
        <v>1</v>
      </c>
      <c r="T25">
        <v>1980</v>
      </c>
      <c r="U25">
        <f t="shared" si="1"/>
        <v>225.4</v>
      </c>
      <c r="V25">
        <f t="shared" si="2"/>
        <v>3</v>
      </c>
      <c r="W25">
        <f t="shared" si="3"/>
        <v>75.099999999999994</v>
      </c>
    </row>
    <row r="26" spans="1:23" x14ac:dyDescent="0.3">
      <c r="A26">
        <v>1981</v>
      </c>
      <c r="B26">
        <f t="shared" si="4"/>
        <v>26</v>
      </c>
      <c r="C26">
        <f t="shared" si="5"/>
        <v>1.3900000000000001</v>
      </c>
      <c r="D26">
        <f t="shared" si="6"/>
        <v>21.5</v>
      </c>
      <c r="H26">
        <v>2</v>
      </c>
      <c r="I26">
        <f t="shared" si="0"/>
        <v>4.2999999999999997E-2</v>
      </c>
      <c r="J26">
        <v>21.5</v>
      </c>
      <c r="K26">
        <v>1981</v>
      </c>
      <c r="P26">
        <v>1981</v>
      </c>
      <c r="Q26">
        <v>15</v>
      </c>
      <c r="R26">
        <v>1</v>
      </c>
      <c r="T26">
        <v>1981</v>
      </c>
      <c r="U26">
        <f t="shared" si="1"/>
        <v>43</v>
      </c>
      <c r="V26">
        <f t="shared" si="2"/>
        <v>2</v>
      </c>
      <c r="W26">
        <f t="shared" si="3"/>
        <v>21.5</v>
      </c>
    </row>
    <row r="27" spans="1:23" x14ac:dyDescent="0.3">
      <c r="A27">
        <v>1982</v>
      </c>
      <c r="B27">
        <f t="shared" si="4"/>
        <v>31</v>
      </c>
      <c r="C27">
        <f t="shared" si="5"/>
        <v>1.6640000000000001</v>
      </c>
      <c r="D27">
        <f t="shared" si="6"/>
        <v>54.8</v>
      </c>
      <c r="H27">
        <v>5</v>
      </c>
      <c r="I27">
        <f t="shared" si="0"/>
        <v>0.27400000000000002</v>
      </c>
      <c r="J27">
        <v>54.8</v>
      </c>
      <c r="K27">
        <v>1982</v>
      </c>
      <c r="P27">
        <v>1981</v>
      </c>
      <c r="Q27">
        <v>28</v>
      </c>
      <c r="R27">
        <v>1</v>
      </c>
      <c r="T27">
        <v>1982</v>
      </c>
      <c r="U27">
        <f t="shared" si="1"/>
        <v>274</v>
      </c>
      <c r="V27">
        <f t="shared" si="2"/>
        <v>5</v>
      </c>
      <c r="W27">
        <f t="shared" si="3"/>
        <v>54.8</v>
      </c>
    </row>
    <row r="28" spans="1:23" x14ac:dyDescent="0.3">
      <c r="A28">
        <v>1983</v>
      </c>
      <c r="B28">
        <f t="shared" si="4"/>
        <v>39</v>
      </c>
      <c r="C28">
        <f t="shared" si="5"/>
        <v>2.242</v>
      </c>
      <c r="D28">
        <f t="shared" si="6"/>
        <v>72.3</v>
      </c>
      <c r="H28">
        <v>8</v>
      </c>
      <c r="I28">
        <f t="shared" si="0"/>
        <v>0.57799999999999996</v>
      </c>
      <c r="J28">
        <v>72.3</v>
      </c>
      <c r="K28">
        <v>1983</v>
      </c>
      <c r="P28">
        <v>1982</v>
      </c>
      <c r="Q28">
        <v>114</v>
      </c>
      <c r="R28">
        <v>1</v>
      </c>
      <c r="T28">
        <v>1983</v>
      </c>
      <c r="U28">
        <f t="shared" si="1"/>
        <v>578</v>
      </c>
      <c r="V28">
        <f t="shared" si="2"/>
        <v>8</v>
      </c>
      <c r="W28">
        <f t="shared" si="3"/>
        <v>72.3</v>
      </c>
    </row>
    <row r="29" spans="1:23" x14ac:dyDescent="0.3">
      <c r="A29">
        <v>1984</v>
      </c>
      <c r="B29">
        <f t="shared" si="4"/>
        <v>46</v>
      </c>
      <c r="C29">
        <f t="shared" si="5"/>
        <v>2.6880000000000002</v>
      </c>
      <c r="D29">
        <f t="shared" si="6"/>
        <v>63.7</v>
      </c>
      <c r="H29">
        <v>7</v>
      </c>
      <c r="I29">
        <f t="shared" si="0"/>
        <v>0.44600000000000001</v>
      </c>
      <c r="J29">
        <v>63.7</v>
      </c>
      <c r="K29">
        <v>1984</v>
      </c>
      <c r="P29">
        <v>1982</v>
      </c>
      <c r="Q29">
        <v>50</v>
      </c>
      <c r="R29">
        <v>1</v>
      </c>
      <c r="T29">
        <v>1984</v>
      </c>
      <c r="U29">
        <f t="shared" si="1"/>
        <v>445.6</v>
      </c>
      <c r="V29">
        <f t="shared" si="2"/>
        <v>7</v>
      </c>
      <c r="W29">
        <f t="shared" si="3"/>
        <v>63.7</v>
      </c>
    </row>
    <row r="30" spans="1:23" x14ac:dyDescent="0.3">
      <c r="A30">
        <v>1985</v>
      </c>
      <c r="B30">
        <f t="shared" si="4"/>
        <v>53</v>
      </c>
      <c r="C30">
        <f t="shared" si="5"/>
        <v>3.0740000000000003</v>
      </c>
      <c r="D30">
        <f t="shared" si="6"/>
        <v>55.2</v>
      </c>
      <c r="H30">
        <v>7</v>
      </c>
      <c r="I30">
        <f t="shared" si="0"/>
        <v>0.38600000000000001</v>
      </c>
      <c r="J30">
        <v>55.2</v>
      </c>
      <c r="K30">
        <v>1985</v>
      </c>
      <c r="P30">
        <v>1982</v>
      </c>
      <c r="Q30">
        <v>15</v>
      </c>
      <c r="R30">
        <v>1</v>
      </c>
      <c r="T30">
        <v>1985</v>
      </c>
      <c r="U30">
        <f t="shared" si="1"/>
        <v>386.4</v>
      </c>
      <c r="V30">
        <f t="shared" si="2"/>
        <v>7</v>
      </c>
      <c r="W30">
        <f t="shared" si="3"/>
        <v>55.2</v>
      </c>
    </row>
    <row r="31" spans="1:23" x14ac:dyDescent="0.3">
      <c r="A31">
        <v>1986</v>
      </c>
      <c r="B31">
        <f t="shared" si="4"/>
        <v>57</v>
      </c>
      <c r="C31">
        <f t="shared" si="5"/>
        <v>3.1460000000000004</v>
      </c>
      <c r="D31">
        <f t="shared" si="6"/>
        <v>18</v>
      </c>
      <c r="H31">
        <v>4</v>
      </c>
      <c r="I31">
        <f t="shared" si="0"/>
        <v>7.1999999999999995E-2</v>
      </c>
      <c r="J31">
        <v>18</v>
      </c>
      <c r="K31">
        <v>1986</v>
      </c>
      <c r="P31">
        <v>1982</v>
      </c>
      <c r="Q31">
        <v>85</v>
      </c>
      <c r="R31">
        <v>1</v>
      </c>
      <c r="T31">
        <v>1986</v>
      </c>
      <c r="U31">
        <f t="shared" si="1"/>
        <v>72.099999999999994</v>
      </c>
      <c r="V31">
        <f t="shared" si="2"/>
        <v>4</v>
      </c>
      <c r="W31">
        <f t="shared" si="3"/>
        <v>18</v>
      </c>
    </row>
    <row r="32" spans="1:23" x14ac:dyDescent="0.3">
      <c r="A32">
        <v>1987</v>
      </c>
      <c r="B32">
        <f t="shared" si="4"/>
        <v>65</v>
      </c>
      <c r="C32">
        <f t="shared" si="5"/>
        <v>3.3990000000000005</v>
      </c>
      <c r="D32">
        <f t="shared" si="6"/>
        <v>31.6</v>
      </c>
      <c r="H32">
        <v>8</v>
      </c>
      <c r="I32">
        <f t="shared" si="0"/>
        <v>0.253</v>
      </c>
      <c r="J32">
        <v>31.6</v>
      </c>
      <c r="K32">
        <v>1987</v>
      </c>
      <c r="P32">
        <v>1982</v>
      </c>
      <c r="Q32">
        <v>10</v>
      </c>
      <c r="R32">
        <v>1</v>
      </c>
      <c r="T32">
        <v>1987</v>
      </c>
      <c r="U32">
        <f t="shared" si="1"/>
        <v>253.1</v>
      </c>
      <c r="V32">
        <f t="shared" si="2"/>
        <v>8</v>
      </c>
      <c r="W32">
        <f t="shared" si="3"/>
        <v>31.6</v>
      </c>
    </row>
    <row r="33" spans="1:23" x14ac:dyDescent="0.3">
      <c r="A33">
        <v>1988</v>
      </c>
      <c r="B33">
        <f t="shared" si="4"/>
        <v>72</v>
      </c>
      <c r="C33">
        <f t="shared" si="5"/>
        <v>3.6250000000000004</v>
      </c>
      <c r="D33">
        <f t="shared" si="6"/>
        <v>32.200000000000003</v>
      </c>
      <c r="H33">
        <v>7</v>
      </c>
      <c r="I33">
        <f t="shared" si="0"/>
        <v>0.22600000000000001</v>
      </c>
      <c r="J33">
        <v>32.200000000000003</v>
      </c>
      <c r="K33">
        <v>1988</v>
      </c>
      <c r="P33">
        <v>1983</v>
      </c>
      <c r="Q33">
        <v>30</v>
      </c>
      <c r="R33">
        <v>1</v>
      </c>
      <c r="T33">
        <v>1988</v>
      </c>
      <c r="U33">
        <f t="shared" si="1"/>
        <v>225.7</v>
      </c>
      <c r="V33">
        <f t="shared" si="2"/>
        <v>7</v>
      </c>
      <c r="W33">
        <f t="shared" si="3"/>
        <v>32.200000000000003</v>
      </c>
    </row>
    <row r="34" spans="1:23" x14ac:dyDescent="0.3">
      <c r="A34">
        <v>1989</v>
      </c>
      <c r="B34">
        <f t="shared" si="4"/>
        <v>84</v>
      </c>
      <c r="C34">
        <f t="shared" si="5"/>
        <v>3.9630000000000005</v>
      </c>
      <c r="D34">
        <f t="shared" si="6"/>
        <v>28.1</v>
      </c>
      <c r="H34">
        <v>12</v>
      </c>
      <c r="I34">
        <f t="shared" si="0"/>
        <v>0.33800000000000002</v>
      </c>
      <c r="J34">
        <v>28.1</v>
      </c>
      <c r="K34">
        <v>1989</v>
      </c>
      <c r="P34">
        <v>1983</v>
      </c>
      <c r="Q34">
        <v>112.5</v>
      </c>
      <c r="R34">
        <v>1</v>
      </c>
      <c r="T34">
        <v>1989</v>
      </c>
      <c r="U34">
        <f t="shared" si="1"/>
        <v>337.7</v>
      </c>
      <c r="V34">
        <f t="shared" si="2"/>
        <v>12</v>
      </c>
      <c r="W34">
        <f t="shared" si="3"/>
        <v>28.1</v>
      </c>
    </row>
    <row r="35" spans="1:23" x14ac:dyDescent="0.3">
      <c r="A35">
        <v>1990</v>
      </c>
      <c r="B35">
        <f t="shared" si="4"/>
        <v>90</v>
      </c>
      <c r="C35">
        <f t="shared" si="5"/>
        <v>4.0850000000000009</v>
      </c>
      <c r="D35">
        <f t="shared" si="6"/>
        <v>20.3</v>
      </c>
      <c r="H35">
        <v>6</v>
      </c>
      <c r="I35">
        <f t="shared" si="0"/>
        <v>0.122</v>
      </c>
      <c r="J35">
        <v>20.3</v>
      </c>
      <c r="K35">
        <v>1990</v>
      </c>
      <c r="P35">
        <v>1983</v>
      </c>
      <c r="Q35">
        <v>112.5</v>
      </c>
      <c r="R35">
        <v>1</v>
      </c>
      <c r="T35">
        <v>1990</v>
      </c>
      <c r="U35">
        <f t="shared" ref="U35:U62" si="7">SUMIF($P$3:$P$367,$T35,Q$3:Q$367)</f>
        <v>122</v>
      </c>
      <c r="V35">
        <f t="shared" ref="V35:V62" si="8">SUMIF($P$3:$P$367,$T35,R$3:R$367)</f>
        <v>6</v>
      </c>
      <c r="W35">
        <f t="shared" si="3"/>
        <v>20.3</v>
      </c>
    </row>
    <row r="36" spans="1:23" x14ac:dyDescent="0.3">
      <c r="A36">
        <v>1991</v>
      </c>
      <c r="B36">
        <f t="shared" si="4"/>
        <v>92</v>
      </c>
      <c r="C36">
        <f t="shared" si="5"/>
        <v>4.160000000000001</v>
      </c>
      <c r="D36">
        <f t="shared" si="6"/>
        <v>37.700000000000003</v>
      </c>
      <c r="H36">
        <v>2</v>
      </c>
      <c r="I36">
        <f t="shared" si="0"/>
        <v>7.4999999999999997E-2</v>
      </c>
      <c r="J36">
        <v>37.700000000000003</v>
      </c>
      <c r="K36">
        <v>1991</v>
      </c>
      <c r="P36">
        <v>1983</v>
      </c>
      <c r="Q36">
        <v>50</v>
      </c>
      <c r="R36">
        <v>1</v>
      </c>
      <c r="T36">
        <v>1991</v>
      </c>
      <c r="U36">
        <f t="shared" si="7"/>
        <v>75.3</v>
      </c>
      <c r="V36">
        <f t="shared" si="8"/>
        <v>2</v>
      </c>
      <c r="W36">
        <f t="shared" si="3"/>
        <v>37.700000000000003</v>
      </c>
    </row>
    <row r="37" spans="1:23" x14ac:dyDescent="0.3">
      <c r="A37">
        <v>1992</v>
      </c>
      <c r="B37">
        <f t="shared" si="4"/>
        <v>97</v>
      </c>
      <c r="C37">
        <f t="shared" si="5"/>
        <v>4.2800000000000011</v>
      </c>
      <c r="D37">
        <f t="shared" si="6"/>
        <v>24.1</v>
      </c>
      <c r="H37">
        <v>5</v>
      </c>
      <c r="I37">
        <f t="shared" si="0"/>
        <v>0.12</v>
      </c>
      <c r="J37">
        <v>24.1</v>
      </c>
      <c r="K37">
        <v>1992</v>
      </c>
      <c r="P37">
        <v>1983</v>
      </c>
      <c r="Q37">
        <v>42</v>
      </c>
      <c r="R37">
        <v>1</v>
      </c>
      <c r="T37">
        <v>1992</v>
      </c>
      <c r="U37">
        <f t="shared" si="7"/>
        <v>120.41999999999999</v>
      </c>
      <c r="V37">
        <f t="shared" si="8"/>
        <v>5</v>
      </c>
      <c r="W37">
        <f t="shared" si="3"/>
        <v>24.1</v>
      </c>
    </row>
    <row r="38" spans="1:23" x14ac:dyDescent="0.3">
      <c r="A38">
        <v>1993</v>
      </c>
      <c r="B38">
        <f t="shared" si="4"/>
        <v>101</v>
      </c>
      <c r="C38">
        <f t="shared" si="5"/>
        <v>4.4680000000000009</v>
      </c>
      <c r="D38">
        <f t="shared" si="6"/>
        <v>47</v>
      </c>
      <c r="H38">
        <v>4</v>
      </c>
      <c r="I38">
        <f t="shared" si="0"/>
        <v>0.188</v>
      </c>
      <c r="J38">
        <v>47</v>
      </c>
      <c r="K38">
        <v>1993</v>
      </c>
      <c r="P38">
        <v>1983</v>
      </c>
      <c r="Q38">
        <v>110</v>
      </c>
      <c r="R38">
        <v>1</v>
      </c>
      <c r="T38">
        <v>1993</v>
      </c>
      <c r="U38">
        <f t="shared" si="7"/>
        <v>188</v>
      </c>
      <c r="V38">
        <f t="shared" si="8"/>
        <v>4</v>
      </c>
      <c r="W38">
        <f t="shared" si="3"/>
        <v>47</v>
      </c>
    </row>
    <row r="39" spans="1:23" x14ac:dyDescent="0.3">
      <c r="A39">
        <v>1994</v>
      </c>
      <c r="B39">
        <f t="shared" si="4"/>
        <v>112</v>
      </c>
      <c r="C39">
        <f t="shared" si="5"/>
        <v>4.8090000000000011</v>
      </c>
      <c r="D39">
        <f t="shared" si="6"/>
        <v>31</v>
      </c>
      <c r="H39">
        <v>11</v>
      </c>
      <c r="I39">
        <f t="shared" si="0"/>
        <v>0.34100000000000003</v>
      </c>
      <c r="J39">
        <v>31</v>
      </c>
      <c r="K39">
        <v>1994</v>
      </c>
      <c r="P39">
        <v>1983</v>
      </c>
      <c r="Q39">
        <v>110</v>
      </c>
      <c r="R39">
        <v>1</v>
      </c>
      <c r="T39">
        <v>1994</v>
      </c>
      <c r="U39">
        <f t="shared" si="7"/>
        <v>340.8</v>
      </c>
      <c r="V39">
        <f t="shared" si="8"/>
        <v>11</v>
      </c>
      <c r="W39">
        <f t="shared" si="3"/>
        <v>31</v>
      </c>
    </row>
    <row r="40" spans="1:23" x14ac:dyDescent="0.3">
      <c r="A40">
        <v>1995</v>
      </c>
      <c r="B40">
        <f t="shared" si="4"/>
        <v>119</v>
      </c>
      <c r="C40">
        <f t="shared" si="5"/>
        <v>5.1260000000000012</v>
      </c>
      <c r="D40">
        <f t="shared" si="6"/>
        <v>45.3</v>
      </c>
      <c r="H40">
        <v>7</v>
      </c>
      <c r="I40">
        <f t="shared" si="0"/>
        <v>0.317</v>
      </c>
      <c r="J40">
        <v>45.3</v>
      </c>
      <c r="K40">
        <v>1995</v>
      </c>
      <c r="P40">
        <v>1983</v>
      </c>
      <c r="Q40">
        <v>11</v>
      </c>
      <c r="R40">
        <v>1</v>
      </c>
      <c r="T40">
        <v>1995</v>
      </c>
      <c r="U40">
        <f t="shared" si="7"/>
        <v>317.39999999999998</v>
      </c>
      <c r="V40">
        <f t="shared" si="8"/>
        <v>7</v>
      </c>
      <c r="W40">
        <f t="shared" si="3"/>
        <v>45.3</v>
      </c>
    </row>
    <row r="41" spans="1:23" x14ac:dyDescent="0.3">
      <c r="A41">
        <v>1996</v>
      </c>
      <c r="B41">
        <f t="shared" si="4"/>
        <v>130</v>
      </c>
      <c r="C41">
        <f t="shared" si="5"/>
        <v>5.5590000000000011</v>
      </c>
      <c r="D41">
        <f t="shared" si="6"/>
        <v>39.4</v>
      </c>
      <c r="H41">
        <v>11</v>
      </c>
      <c r="I41">
        <f t="shared" si="0"/>
        <v>0.433</v>
      </c>
      <c r="J41">
        <v>39.4</v>
      </c>
      <c r="K41">
        <v>1996</v>
      </c>
      <c r="P41">
        <v>1984</v>
      </c>
      <c r="Q41">
        <v>110</v>
      </c>
      <c r="R41">
        <v>1</v>
      </c>
      <c r="T41">
        <v>1996</v>
      </c>
      <c r="U41">
        <f t="shared" si="7"/>
        <v>432.98</v>
      </c>
      <c r="V41">
        <f t="shared" si="8"/>
        <v>11</v>
      </c>
      <c r="W41">
        <f t="shared" si="3"/>
        <v>39.4</v>
      </c>
    </row>
    <row r="42" spans="1:23" x14ac:dyDescent="0.3">
      <c r="A42">
        <v>1997</v>
      </c>
      <c r="B42">
        <f t="shared" si="4"/>
        <v>141</v>
      </c>
      <c r="C42">
        <f t="shared" si="5"/>
        <v>6.2540000000000013</v>
      </c>
      <c r="D42">
        <f t="shared" si="6"/>
        <v>63.2</v>
      </c>
      <c r="H42">
        <v>11</v>
      </c>
      <c r="I42">
        <f t="shared" si="0"/>
        <v>0.69499999999999995</v>
      </c>
      <c r="J42">
        <v>63.2</v>
      </c>
      <c r="K42">
        <v>1997</v>
      </c>
      <c r="P42">
        <v>1984</v>
      </c>
      <c r="Q42">
        <v>15</v>
      </c>
      <c r="R42">
        <v>1</v>
      </c>
      <c r="T42">
        <v>1997</v>
      </c>
      <c r="U42">
        <f t="shared" si="7"/>
        <v>694.8599999999999</v>
      </c>
      <c r="V42">
        <f t="shared" si="8"/>
        <v>11</v>
      </c>
      <c r="W42">
        <f t="shared" si="3"/>
        <v>63.2</v>
      </c>
    </row>
    <row r="43" spans="1:23" x14ac:dyDescent="0.3">
      <c r="A43">
        <v>1998</v>
      </c>
      <c r="B43">
        <f t="shared" si="4"/>
        <v>150</v>
      </c>
      <c r="C43">
        <f t="shared" si="5"/>
        <v>6.5630000000000015</v>
      </c>
      <c r="D43">
        <f t="shared" si="6"/>
        <v>34.299999999999997</v>
      </c>
      <c r="H43">
        <v>9</v>
      </c>
      <c r="I43">
        <f t="shared" si="0"/>
        <v>0.309</v>
      </c>
      <c r="J43">
        <v>34.299999999999997</v>
      </c>
      <c r="K43">
        <v>1998</v>
      </c>
      <c r="P43">
        <v>1984</v>
      </c>
      <c r="Q43">
        <v>220</v>
      </c>
      <c r="R43">
        <v>1</v>
      </c>
      <c r="T43">
        <v>1998</v>
      </c>
      <c r="U43">
        <f t="shared" si="7"/>
        <v>308.89999999999998</v>
      </c>
      <c r="V43">
        <f t="shared" si="8"/>
        <v>9</v>
      </c>
      <c r="W43">
        <f t="shared" si="3"/>
        <v>34.299999999999997</v>
      </c>
    </row>
    <row r="44" spans="1:23" x14ac:dyDescent="0.3">
      <c r="A44">
        <v>1999</v>
      </c>
      <c r="B44">
        <f t="shared" si="4"/>
        <v>159</v>
      </c>
      <c r="C44">
        <f t="shared" si="5"/>
        <v>7.0750000000000011</v>
      </c>
      <c r="D44">
        <f t="shared" si="6"/>
        <v>56.8</v>
      </c>
      <c r="H44">
        <v>9</v>
      </c>
      <c r="I44">
        <f t="shared" si="0"/>
        <v>0.51200000000000001</v>
      </c>
      <c r="J44">
        <v>56.8</v>
      </c>
      <c r="K44">
        <v>1999</v>
      </c>
      <c r="P44">
        <v>1984</v>
      </c>
      <c r="Q44">
        <v>66</v>
      </c>
      <c r="R44">
        <v>1</v>
      </c>
      <c r="T44">
        <v>1999</v>
      </c>
      <c r="U44">
        <f t="shared" si="7"/>
        <v>511.6</v>
      </c>
      <c r="V44">
        <f t="shared" si="8"/>
        <v>9</v>
      </c>
      <c r="W44">
        <f t="shared" si="3"/>
        <v>56.8</v>
      </c>
    </row>
    <row r="45" spans="1:23" x14ac:dyDescent="0.3">
      <c r="A45">
        <v>2000</v>
      </c>
      <c r="B45">
        <f t="shared" si="4"/>
        <v>170</v>
      </c>
      <c r="C45">
        <f t="shared" si="5"/>
        <v>7.4400000000000013</v>
      </c>
      <c r="D45">
        <f t="shared" si="6"/>
        <v>33.200000000000003</v>
      </c>
      <c r="H45">
        <v>11</v>
      </c>
      <c r="I45">
        <f t="shared" si="0"/>
        <v>0.36499999999999999</v>
      </c>
      <c r="J45">
        <v>33.200000000000003</v>
      </c>
      <c r="K45">
        <v>2000</v>
      </c>
      <c r="P45">
        <v>1984</v>
      </c>
      <c r="Q45">
        <v>7.5</v>
      </c>
      <c r="R45">
        <v>1</v>
      </c>
      <c r="T45">
        <v>2000</v>
      </c>
      <c r="U45">
        <f t="shared" si="7"/>
        <v>364.89</v>
      </c>
      <c r="V45">
        <f t="shared" si="8"/>
        <v>11</v>
      </c>
      <c r="W45">
        <f t="shared" si="3"/>
        <v>33.200000000000003</v>
      </c>
    </row>
    <row r="46" spans="1:23" x14ac:dyDescent="0.3">
      <c r="A46">
        <v>2001</v>
      </c>
      <c r="B46">
        <f t="shared" si="4"/>
        <v>175</v>
      </c>
      <c r="C46">
        <f t="shared" si="5"/>
        <v>7.4720000000000013</v>
      </c>
      <c r="D46">
        <f t="shared" si="6"/>
        <v>6.4</v>
      </c>
      <c r="H46">
        <v>5</v>
      </c>
      <c r="I46">
        <f t="shared" si="0"/>
        <v>3.2000000000000001E-2</v>
      </c>
      <c r="J46">
        <v>6.4</v>
      </c>
      <c r="K46">
        <v>2001</v>
      </c>
      <c r="P46">
        <v>1984</v>
      </c>
      <c r="Q46">
        <v>26</v>
      </c>
      <c r="R46">
        <v>1</v>
      </c>
      <c r="T46">
        <v>2001</v>
      </c>
      <c r="U46">
        <f t="shared" si="7"/>
        <v>31.8</v>
      </c>
      <c r="V46">
        <f t="shared" si="8"/>
        <v>5</v>
      </c>
      <c r="W46">
        <f t="shared" si="3"/>
        <v>6.4</v>
      </c>
    </row>
    <row r="47" spans="1:23" x14ac:dyDescent="0.3">
      <c r="A47">
        <v>2002</v>
      </c>
      <c r="B47">
        <f t="shared" si="4"/>
        <v>187</v>
      </c>
      <c r="C47">
        <f t="shared" si="5"/>
        <v>7.8500000000000014</v>
      </c>
      <c r="D47">
        <f t="shared" si="6"/>
        <v>31.5</v>
      </c>
      <c r="H47">
        <v>12</v>
      </c>
      <c r="I47">
        <f t="shared" si="0"/>
        <v>0.378</v>
      </c>
      <c r="J47">
        <v>31.5</v>
      </c>
      <c r="K47">
        <v>2002</v>
      </c>
      <c r="P47">
        <v>1984</v>
      </c>
      <c r="Q47">
        <v>1.1000000000000001</v>
      </c>
      <c r="R47">
        <v>1</v>
      </c>
      <c r="T47">
        <v>2002</v>
      </c>
      <c r="U47">
        <f t="shared" si="7"/>
        <v>377.59999999999997</v>
      </c>
      <c r="V47">
        <f t="shared" si="8"/>
        <v>12</v>
      </c>
      <c r="W47">
        <f t="shared" si="3"/>
        <v>31.5</v>
      </c>
    </row>
    <row r="48" spans="1:23" x14ac:dyDescent="0.3">
      <c r="A48">
        <v>2003</v>
      </c>
      <c r="B48">
        <f t="shared" si="4"/>
        <v>194</v>
      </c>
      <c r="C48">
        <f t="shared" si="5"/>
        <v>8.006000000000002</v>
      </c>
      <c r="D48">
        <f t="shared" si="6"/>
        <v>22.2</v>
      </c>
      <c r="H48">
        <v>7</v>
      </c>
      <c r="I48">
        <f t="shared" si="0"/>
        <v>0.156</v>
      </c>
      <c r="J48">
        <v>22.2</v>
      </c>
      <c r="K48">
        <v>2003</v>
      </c>
      <c r="P48">
        <v>1985</v>
      </c>
      <c r="Q48">
        <v>15</v>
      </c>
      <c r="R48">
        <v>1</v>
      </c>
      <c r="T48">
        <v>2003</v>
      </c>
      <c r="U48">
        <f t="shared" si="7"/>
        <v>155.5</v>
      </c>
      <c r="V48">
        <f t="shared" si="8"/>
        <v>7</v>
      </c>
      <c r="W48">
        <f t="shared" si="3"/>
        <v>22.2</v>
      </c>
    </row>
    <row r="49" spans="1:23" x14ac:dyDescent="0.3">
      <c r="A49">
        <v>2004</v>
      </c>
      <c r="B49">
        <f t="shared" si="4"/>
        <v>194</v>
      </c>
      <c r="C49">
        <f t="shared" si="5"/>
        <v>8.006000000000002</v>
      </c>
      <c r="D49">
        <f t="shared" si="6"/>
        <v>0</v>
      </c>
      <c r="H49">
        <v>0</v>
      </c>
      <c r="I49">
        <f t="shared" si="0"/>
        <v>0</v>
      </c>
      <c r="K49">
        <v>2004</v>
      </c>
      <c r="P49">
        <v>1985</v>
      </c>
      <c r="Q49">
        <v>220</v>
      </c>
      <c r="R49">
        <v>1</v>
      </c>
      <c r="T49">
        <v>2004</v>
      </c>
      <c r="U49">
        <f t="shared" si="7"/>
        <v>0</v>
      </c>
      <c r="V49">
        <f t="shared" si="8"/>
        <v>0</v>
      </c>
      <c r="W49" t="e">
        <f t="shared" si="3"/>
        <v>#DIV/0!</v>
      </c>
    </row>
    <row r="50" spans="1:23" x14ac:dyDescent="0.3">
      <c r="A50">
        <v>2005</v>
      </c>
      <c r="B50">
        <f t="shared" si="4"/>
        <v>198</v>
      </c>
      <c r="C50">
        <f t="shared" si="5"/>
        <v>8.099000000000002</v>
      </c>
      <c r="D50">
        <f t="shared" si="6"/>
        <v>23.2</v>
      </c>
      <c r="H50">
        <v>4</v>
      </c>
      <c r="I50">
        <f t="shared" si="0"/>
        <v>9.2999999999999999E-2</v>
      </c>
      <c r="J50">
        <v>23.2</v>
      </c>
      <c r="K50">
        <v>2005</v>
      </c>
      <c r="P50">
        <v>1985</v>
      </c>
      <c r="Q50">
        <v>53</v>
      </c>
      <c r="R50">
        <v>1</v>
      </c>
      <c r="T50">
        <v>2005</v>
      </c>
      <c r="U50">
        <f t="shared" si="7"/>
        <v>92.800000000000011</v>
      </c>
      <c r="V50">
        <f t="shared" si="8"/>
        <v>4</v>
      </c>
      <c r="W50">
        <f t="shared" si="3"/>
        <v>23.2</v>
      </c>
    </row>
    <row r="51" spans="1:23" x14ac:dyDescent="0.3">
      <c r="A51">
        <v>2006</v>
      </c>
      <c r="B51">
        <f t="shared" si="4"/>
        <v>208</v>
      </c>
      <c r="C51">
        <f t="shared" si="5"/>
        <v>8.663000000000002</v>
      </c>
      <c r="D51">
        <f t="shared" si="6"/>
        <v>56.4</v>
      </c>
      <c r="H51">
        <v>10</v>
      </c>
      <c r="I51">
        <f t="shared" si="0"/>
        <v>0.56399999999999995</v>
      </c>
      <c r="J51">
        <v>56.4</v>
      </c>
      <c r="K51">
        <v>2006</v>
      </c>
      <c r="P51">
        <v>1985</v>
      </c>
      <c r="Q51">
        <v>43</v>
      </c>
      <c r="R51">
        <v>1</v>
      </c>
      <c r="T51">
        <v>2006</v>
      </c>
      <c r="U51">
        <f t="shared" si="7"/>
        <v>563.79999999999995</v>
      </c>
      <c r="V51">
        <f t="shared" si="8"/>
        <v>10</v>
      </c>
      <c r="W51">
        <f t="shared" si="3"/>
        <v>56.4</v>
      </c>
    </row>
    <row r="52" spans="1:23" x14ac:dyDescent="0.3">
      <c r="A52">
        <v>2007</v>
      </c>
      <c r="B52">
        <f t="shared" si="4"/>
        <v>224</v>
      </c>
      <c r="C52">
        <f t="shared" si="5"/>
        <v>8.8940000000000019</v>
      </c>
      <c r="D52">
        <f t="shared" si="6"/>
        <v>16.8</v>
      </c>
      <c r="E52">
        <f t="shared" ref="E52:E66" si="9">L52</f>
        <v>2119</v>
      </c>
      <c r="H52">
        <v>16</v>
      </c>
      <c r="I52" s="6">
        <v>0.23100000000000001</v>
      </c>
      <c r="J52">
        <v>16.8</v>
      </c>
      <c r="K52">
        <v>2007</v>
      </c>
      <c r="L52">
        <v>2119</v>
      </c>
      <c r="P52">
        <v>1985</v>
      </c>
      <c r="Q52">
        <v>37</v>
      </c>
      <c r="R52">
        <v>1</v>
      </c>
      <c r="T52">
        <v>2007</v>
      </c>
      <c r="U52">
        <f t="shared" si="7"/>
        <v>269.35000000000008</v>
      </c>
      <c r="V52">
        <f t="shared" si="8"/>
        <v>16</v>
      </c>
      <c r="W52">
        <f t="shared" si="3"/>
        <v>16.8</v>
      </c>
    </row>
    <row r="53" spans="1:23" x14ac:dyDescent="0.3">
      <c r="A53">
        <v>2008</v>
      </c>
      <c r="B53">
        <f t="shared" si="4"/>
        <v>233</v>
      </c>
      <c r="C53">
        <f t="shared" si="5"/>
        <v>9.1960000000000015</v>
      </c>
      <c r="D53">
        <f t="shared" si="6"/>
        <v>27.9</v>
      </c>
      <c r="E53">
        <f t="shared" si="9"/>
        <v>1995</v>
      </c>
      <c r="H53">
        <v>9</v>
      </c>
      <c r="I53" s="6">
        <v>0.30199999999999999</v>
      </c>
      <c r="J53">
        <v>27.9</v>
      </c>
      <c r="K53">
        <v>2008</v>
      </c>
      <c r="L53">
        <v>1995</v>
      </c>
      <c r="P53">
        <v>1985</v>
      </c>
      <c r="Q53">
        <v>0.7</v>
      </c>
      <c r="R53">
        <v>1</v>
      </c>
      <c r="T53">
        <v>2008</v>
      </c>
      <c r="U53">
        <f t="shared" si="7"/>
        <v>251.3</v>
      </c>
      <c r="V53">
        <f t="shared" si="8"/>
        <v>9</v>
      </c>
      <c r="W53">
        <f t="shared" si="3"/>
        <v>27.9</v>
      </c>
    </row>
    <row r="54" spans="1:23" x14ac:dyDescent="0.3">
      <c r="A54">
        <v>2009</v>
      </c>
      <c r="B54">
        <f t="shared" si="4"/>
        <v>244</v>
      </c>
      <c r="C54">
        <f t="shared" si="5"/>
        <v>9.6340000000000021</v>
      </c>
      <c r="D54">
        <f t="shared" si="6"/>
        <v>29.9</v>
      </c>
      <c r="E54">
        <f t="shared" si="9"/>
        <v>3991</v>
      </c>
      <c r="H54">
        <v>11</v>
      </c>
      <c r="I54" s="6">
        <v>0.438</v>
      </c>
      <c r="J54">
        <v>29.9</v>
      </c>
      <c r="K54">
        <v>2009</v>
      </c>
      <c r="L54">
        <v>3991</v>
      </c>
      <c r="P54">
        <v>1985</v>
      </c>
      <c r="Q54">
        <v>17.7</v>
      </c>
      <c r="R54">
        <v>1</v>
      </c>
      <c r="T54">
        <v>2009</v>
      </c>
      <c r="U54">
        <f t="shared" si="7"/>
        <v>328.94000000000005</v>
      </c>
      <c r="V54">
        <f t="shared" si="8"/>
        <v>11</v>
      </c>
      <c r="W54">
        <f t="shared" si="3"/>
        <v>29.9</v>
      </c>
    </row>
    <row r="55" spans="1:23" x14ac:dyDescent="0.3">
      <c r="A55">
        <v>2010</v>
      </c>
      <c r="B55">
        <f t="shared" si="4"/>
        <v>253</v>
      </c>
      <c r="C55">
        <f t="shared" si="5"/>
        <v>10.057000000000002</v>
      </c>
      <c r="D55">
        <f t="shared" si="6"/>
        <v>28.3</v>
      </c>
      <c r="E55">
        <f t="shared" si="9"/>
        <v>2630</v>
      </c>
      <c r="H55">
        <v>9</v>
      </c>
      <c r="I55" s="6">
        <v>0.42299999999999999</v>
      </c>
      <c r="J55">
        <v>28.3</v>
      </c>
      <c r="K55">
        <v>2010</v>
      </c>
      <c r="L55">
        <v>2630</v>
      </c>
      <c r="P55">
        <v>1986</v>
      </c>
      <c r="Q55">
        <v>4</v>
      </c>
      <c r="R55">
        <v>1</v>
      </c>
      <c r="T55">
        <v>2010</v>
      </c>
      <c r="U55">
        <f t="shared" si="7"/>
        <v>254.9</v>
      </c>
      <c r="V55">
        <f t="shared" si="8"/>
        <v>9</v>
      </c>
      <c r="W55">
        <f t="shared" si="3"/>
        <v>28.3</v>
      </c>
    </row>
    <row r="56" spans="1:23" x14ac:dyDescent="0.3">
      <c r="A56">
        <v>2011</v>
      </c>
      <c r="B56">
        <f t="shared" si="4"/>
        <v>258</v>
      </c>
      <c r="C56">
        <f t="shared" si="5"/>
        <v>10.198000000000002</v>
      </c>
      <c r="D56">
        <f t="shared" si="6"/>
        <v>14.8</v>
      </c>
      <c r="E56">
        <f t="shared" si="9"/>
        <v>5338</v>
      </c>
      <c r="H56">
        <v>5</v>
      </c>
      <c r="I56" s="6">
        <v>0.14099999999999999</v>
      </c>
      <c r="J56">
        <v>14.8</v>
      </c>
      <c r="K56">
        <v>2011</v>
      </c>
      <c r="L56">
        <v>5338</v>
      </c>
      <c r="P56">
        <v>1986</v>
      </c>
      <c r="Q56">
        <v>19.100000000000001</v>
      </c>
      <c r="R56">
        <v>1</v>
      </c>
      <c r="T56">
        <v>2011</v>
      </c>
      <c r="U56">
        <f t="shared" si="7"/>
        <v>73.8</v>
      </c>
      <c r="V56">
        <f t="shared" si="8"/>
        <v>5</v>
      </c>
      <c r="W56">
        <f t="shared" si="3"/>
        <v>14.8</v>
      </c>
    </row>
    <row r="57" spans="1:23" x14ac:dyDescent="0.3">
      <c r="A57">
        <v>2012</v>
      </c>
      <c r="B57">
        <f t="shared" si="4"/>
        <v>277</v>
      </c>
      <c r="C57">
        <f t="shared" si="5"/>
        <v>10.598000000000003</v>
      </c>
      <c r="D57">
        <f t="shared" si="6"/>
        <v>19</v>
      </c>
      <c r="E57">
        <f t="shared" si="9"/>
        <v>3842</v>
      </c>
      <c r="H57">
        <v>19</v>
      </c>
      <c r="I57" s="6">
        <v>0.4</v>
      </c>
      <c r="J57">
        <v>19</v>
      </c>
      <c r="K57">
        <v>2012</v>
      </c>
      <c r="L57">
        <v>3842</v>
      </c>
      <c r="P57">
        <v>1986</v>
      </c>
      <c r="Q57">
        <v>14</v>
      </c>
      <c r="R57">
        <v>1</v>
      </c>
      <c r="T57">
        <v>2012</v>
      </c>
      <c r="U57">
        <f t="shared" si="7"/>
        <v>361.24</v>
      </c>
      <c r="V57">
        <f t="shared" si="8"/>
        <v>19</v>
      </c>
      <c r="W57">
        <f t="shared" si="3"/>
        <v>19</v>
      </c>
    </row>
    <row r="58" spans="1:23" x14ac:dyDescent="0.3">
      <c r="A58">
        <v>2013</v>
      </c>
      <c r="B58">
        <f t="shared" si="4"/>
        <v>294</v>
      </c>
      <c r="C58">
        <f t="shared" si="5"/>
        <v>10.839000000000002</v>
      </c>
      <c r="D58">
        <f t="shared" si="6"/>
        <v>20.7</v>
      </c>
      <c r="E58">
        <f t="shared" si="9"/>
        <v>3627</v>
      </c>
      <c r="H58">
        <v>17</v>
      </c>
      <c r="I58" s="6">
        <v>0.24099999999999999</v>
      </c>
      <c r="J58">
        <v>20.7</v>
      </c>
      <c r="K58">
        <v>2013</v>
      </c>
      <c r="L58">
        <v>3627</v>
      </c>
      <c r="P58">
        <v>1986</v>
      </c>
      <c r="Q58">
        <v>35</v>
      </c>
      <c r="R58">
        <v>1</v>
      </c>
      <c r="T58">
        <v>2013</v>
      </c>
      <c r="U58">
        <f t="shared" si="7"/>
        <v>351.303</v>
      </c>
      <c r="V58">
        <f t="shared" si="8"/>
        <v>17</v>
      </c>
      <c r="W58">
        <f t="shared" si="3"/>
        <v>20.7</v>
      </c>
    </row>
    <row r="59" spans="1:23" x14ac:dyDescent="0.3">
      <c r="A59">
        <v>2014</v>
      </c>
      <c r="B59">
        <f t="shared" si="4"/>
        <v>321</v>
      </c>
      <c r="C59">
        <f t="shared" si="5"/>
        <v>11.280000000000003</v>
      </c>
      <c r="D59">
        <f t="shared" si="6"/>
        <v>35.1</v>
      </c>
      <c r="E59">
        <f t="shared" si="9"/>
        <v>3552</v>
      </c>
      <c r="H59">
        <v>27</v>
      </c>
      <c r="I59" s="6">
        <v>0.441</v>
      </c>
      <c r="J59">
        <v>35.1</v>
      </c>
      <c r="K59">
        <v>2014</v>
      </c>
      <c r="L59">
        <v>3552</v>
      </c>
      <c r="P59">
        <v>1987</v>
      </c>
      <c r="Q59">
        <v>55</v>
      </c>
      <c r="R59">
        <v>1</v>
      </c>
      <c r="T59">
        <v>2014</v>
      </c>
      <c r="U59">
        <f t="shared" si="7"/>
        <v>947.94</v>
      </c>
      <c r="V59">
        <f t="shared" si="8"/>
        <v>27</v>
      </c>
      <c r="W59">
        <f t="shared" si="3"/>
        <v>35.1</v>
      </c>
    </row>
    <row r="60" spans="1:23" x14ac:dyDescent="0.3">
      <c r="A60">
        <v>2015</v>
      </c>
      <c r="B60">
        <f t="shared" si="4"/>
        <v>329</v>
      </c>
      <c r="C60">
        <f t="shared" si="5"/>
        <v>11.980000000000002</v>
      </c>
      <c r="D60">
        <f t="shared" si="6"/>
        <v>29</v>
      </c>
      <c r="E60">
        <f t="shared" si="9"/>
        <v>3730</v>
      </c>
      <c r="H60">
        <v>8</v>
      </c>
      <c r="I60" s="6">
        <v>0.7</v>
      </c>
      <c r="J60">
        <v>29</v>
      </c>
      <c r="K60">
        <v>2015</v>
      </c>
      <c r="L60">
        <v>3730</v>
      </c>
      <c r="P60">
        <v>1987</v>
      </c>
      <c r="Q60">
        <v>55</v>
      </c>
      <c r="R60">
        <v>1</v>
      </c>
      <c r="T60">
        <v>2015</v>
      </c>
      <c r="U60">
        <f t="shared" si="7"/>
        <v>232.20000000000002</v>
      </c>
      <c r="V60">
        <f t="shared" si="8"/>
        <v>8</v>
      </c>
      <c r="W60">
        <f t="shared" si="3"/>
        <v>29</v>
      </c>
    </row>
    <row r="61" spans="1:23" x14ac:dyDescent="0.3">
      <c r="A61">
        <v>2016</v>
      </c>
      <c r="B61">
        <f t="shared" si="4"/>
        <v>346</v>
      </c>
      <c r="C61">
        <f t="shared" si="5"/>
        <v>12.300000000000002</v>
      </c>
      <c r="D61">
        <f t="shared" si="6"/>
        <v>16.600000000000001</v>
      </c>
      <c r="E61">
        <f t="shared" si="9"/>
        <v>3890</v>
      </c>
      <c r="H61">
        <v>17</v>
      </c>
      <c r="I61" s="6">
        <v>0.32</v>
      </c>
      <c r="J61">
        <v>16.600000000000001</v>
      </c>
      <c r="K61">
        <v>2016</v>
      </c>
      <c r="L61">
        <v>3890</v>
      </c>
      <c r="P61">
        <v>1987</v>
      </c>
      <c r="Q61">
        <v>14.1</v>
      </c>
      <c r="R61">
        <v>1</v>
      </c>
      <c r="T61">
        <v>2016</v>
      </c>
      <c r="U61">
        <f t="shared" si="7"/>
        <v>282</v>
      </c>
      <c r="V61">
        <f t="shared" si="8"/>
        <v>17</v>
      </c>
      <c r="W61">
        <f t="shared" si="3"/>
        <v>16.600000000000001</v>
      </c>
    </row>
    <row r="62" spans="1:23" x14ac:dyDescent="0.3">
      <c r="A62">
        <v>2017</v>
      </c>
      <c r="B62">
        <f t="shared" si="4"/>
        <v>366</v>
      </c>
      <c r="C62">
        <f t="shared" si="5"/>
        <v>12.920000000000002</v>
      </c>
      <c r="D62">
        <f t="shared" si="6"/>
        <v>35.1</v>
      </c>
      <c r="E62">
        <f t="shared" si="9"/>
        <v>4237</v>
      </c>
      <c r="H62">
        <v>20</v>
      </c>
      <c r="I62" s="6">
        <v>0.62</v>
      </c>
      <c r="J62">
        <v>35.1</v>
      </c>
      <c r="K62">
        <v>2017</v>
      </c>
      <c r="L62">
        <v>4237</v>
      </c>
      <c r="P62">
        <v>1987</v>
      </c>
      <c r="Q62">
        <v>18</v>
      </c>
      <c r="R62">
        <v>1</v>
      </c>
      <c r="T62">
        <v>2017</v>
      </c>
      <c r="U62">
        <f t="shared" si="7"/>
        <v>701.15000000000009</v>
      </c>
      <c r="V62">
        <f t="shared" si="8"/>
        <v>20</v>
      </c>
      <c r="W62">
        <f t="shared" si="3"/>
        <v>35.1</v>
      </c>
    </row>
    <row r="63" spans="1:23" x14ac:dyDescent="0.3">
      <c r="A63">
        <v>2018</v>
      </c>
      <c r="B63">
        <f t="shared" si="4"/>
        <v>382</v>
      </c>
      <c r="C63">
        <f t="shared" si="5"/>
        <v>13.366000000000001</v>
      </c>
      <c r="D63">
        <f t="shared" si="6"/>
        <v>28</v>
      </c>
      <c r="E63">
        <f t="shared" si="9"/>
        <v>3978</v>
      </c>
      <c r="H63">
        <v>16</v>
      </c>
      <c r="I63" s="6">
        <v>0.44600000000000001</v>
      </c>
      <c r="J63">
        <f t="shared" ref="J63:J66" si="10">ROUND(1000*I63/H63,0)</f>
        <v>28</v>
      </c>
      <c r="K63">
        <v>2018</v>
      </c>
      <c r="L63">
        <v>3978</v>
      </c>
      <c r="P63">
        <v>1987</v>
      </c>
      <c r="Q63">
        <v>100</v>
      </c>
      <c r="R63">
        <v>1</v>
      </c>
    </row>
    <row r="64" spans="1:23" x14ac:dyDescent="0.3">
      <c r="A64">
        <v>2019</v>
      </c>
      <c r="B64">
        <f t="shared" si="4"/>
        <v>397</v>
      </c>
      <c r="C64">
        <f t="shared" si="5"/>
        <v>14.066000000000001</v>
      </c>
      <c r="D64">
        <f t="shared" si="6"/>
        <v>47</v>
      </c>
      <c r="E64">
        <f t="shared" si="9"/>
        <v>3963</v>
      </c>
      <c r="H64">
        <v>15</v>
      </c>
      <c r="I64" s="6">
        <v>0.7</v>
      </c>
      <c r="J64">
        <f t="shared" si="10"/>
        <v>47</v>
      </c>
      <c r="K64">
        <v>2019</v>
      </c>
      <c r="L64">
        <v>3963</v>
      </c>
      <c r="P64">
        <v>1987</v>
      </c>
      <c r="Q64">
        <v>5.0999999999999996</v>
      </c>
      <c r="R64">
        <v>1</v>
      </c>
    </row>
    <row r="65" spans="1:18" x14ac:dyDescent="0.3">
      <c r="A65">
        <v>2020</v>
      </c>
      <c r="B65">
        <f t="shared" si="4"/>
        <v>403</v>
      </c>
      <c r="C65">
        <f t="shared" si="5"/>
        <v>14.466000000000001</v>
      </c>
      <c r="D65">
        <f t="shared" si="6"/>
        <v>67</v>
      </c>
      <c r="E65">
        <f t="shared" si="9"/>
        <v>3654</v>
      </c>
      <c r="H65">
        <v>6</v>
      </c>
      <c r="I65" s="6">
        <v>0.4</v>
      </c>
      <c r="J65">
        <f t="shared" si="10"/>
        <v>67</v>
      </c>
      <c r="K65">
        <v>2020</v>
      </c>
      <c r="L65">
        <v>3654</v>
      </c>
      <c r="P65">
        <v>1987</v>
      </c>
      <c r="Q65">
        <v>1.1000000000000001</v>
      </c>
      <c r="R65">
        <v>1</v>
      </c>
    </row>
    <row r="66" spans="1:18" x14ac:dyDescent="0.3">
      <c r="A66">
        <v>2021</v>
      </c>
      <c r="B66">
        <f t="shared" si="4"/>
        <v>411</v>
      </c>
      <c r="C66">
        <f t="shared" si="5"/>
        <v>14.866000000000001</v>
      </c>
      <c r="D66">
        <f t="shared" si="6"/>
        <v>50</v>
      </c>
      <c r="E66">
        <f t="shared" si="9"/>
        <v>3927</v>
      </c>
      <c r="H66">
        <v>8</v>
      </c>
      <c r="I66" s="6">
        <v>0.4</v>
      </c>
      <c r="J66">
        <f t="shared" si="10"/>
        <v>50</v>
      </c>
      <c r="K66">
        <v>2021</v>
      </c>
      <c r="L66">
        <v>3927</v>
      </c>
      <c r="P66">
        <v>1987</v>
      </c>
      <c r="Q66">
        <v>4.8</v>
      </c>
      <c r="R66">
        <v>1</v>
      </c>
    </row>
    <row r="67" spans="1:18" x14ac:dyDescent="0.3">
      <c r="P67">
        <v>1988</v>
      </c>
      <c r="Q67">
        <v>19.100000000000001</v>
      </c>
      <c r="R67">
        <v>1</v>
      </c>
    </row>
    <row r="68" spans="1:18" x14ac:dyDescent="0.3">
      <c r="P68">
        <v>1988</v>
      </c>
      <c r="Q68">
        <v>24</v>
      </c>
      <c r="R68">
        <v>1</v>
      </c>
    </row>
    <row r="69" spans="1:18" x14ac:dyDescent="0.3">
      <c r="P69">
        <v>1988</v>
      </c>
      <c r="Q69">
        <v>5</v>
      </c>
      <c r="R69">
        <v>1</v>
      </c>
    </row>
    <row r="70" spans="1:18" x14ac:dyDescent="0.3">
      <c r="P70">
        <v>1988</v>
      </c>
      <c r="Q70">
        <v>6</v>
      </c>
      <c r="R70">
        <v>1</v>
      </c>
    </row>
    <row r="71" spans="1:18" x14ac:dyDescent="0.3">
      <c r="P71">
        <v>1988</v>
      </c>
      <c r="Q71">
        <v>90</v>
      </c>
      <c r="R71">
        <v>1</v>
      </c>
    </row>
    <row r="72" spans="1:18" x14ac:dyDescent="0.3">
      <c r="P72">
        <v>1988</v>
      </c>
      <c r="Q72">
        <v>14.4</v>
      </c>
      <c r="R72">
        <v>1</v>
      </c>
    </row>
    <row r="73" spans="1:18" x14ac:dyDescent="0.3">
      <c r="P73">
        <v>1988</v>
      </c>
      <c r="Q73">
        <v>67.2</v>
      </c>
      <c r="R73">
        <v>1</v>
      </c>
    </row>
    <row r="74" spans="1:18" x14ac:dyDescent="0.3">
      <c r="P74">
        <v>1989</v>
      </c>
      <c r="Q74">
        <v>0.3</v>
      </c>
      <c r="R74">
        <v>1</v>
      </c>
    </row>
    <row r="75" spans="1:18" x14ac:dyDescent="0.3">
      <c r="P75">
        <v>1989</v>
      </c>
      <c r="Q75">
        <v>40</v>
      </c>
      <c r="R75">
        <v>1</v>
      </c>
    </row>
    <row r="76" spans="1:18" x14ac:dyDescent="0.3">
      <c r="P76">
        <v>1989</v>
      </c>
      <c r="Q76">
        <v>6.4</v>
      </c>
      <c r="R76">
        <v>1</v>
      </c>
    </row>
    <row r="77" spans="1:18" x14ac:dyDescent="0.3">
      <c r="P77">
        <v>1989</v>
      </c>
      <c r="Q77">
        <v>14</v>
      </c>
      <c r="R77">
        <v>1</v>
      </c>
    </row>
    <row r="78" spans="1:18" x14ac:dyDescent="0.3">
      <c r="P78">
        <v>1989</v>
      </c>
      <c r="Q78">
        <v>17</v>
      </c>
      <c r="R78">
        <v>1</v>
      </c>
    </row>
    <row r="79" spans="1:18" x14ac:dyDescent="0.3">
      <c r="P79">
        <v>1989</v>
      </c>
      <c r="Q79">
        <v>9</v>
      </c>
      <c r="R79">
        <v>1</v>
      </c>
    </row>
    <row r="80" spans="1:18" x14ac:dyDescent="0.3">
      <c r="P80">
        <v>1989</v>
      </c>
      <c r="Q80">
        <v>12</v>
      </c>
      <c r="R80">
        <v>1</v>
      </c>
    </row>
    <row r="81" spans="16:18" x14ac:dyDescent="0.3">
      <c r="P81">
        <v>1989</v>
      </c>
      <c r="Q81">
        <v>38</v>
      </c>
      <c r="R81">
        <v>1</v>
      </c>
    </row>
    <row r="82" spans="16:18" x14ac:dyDescent="0.3">
      <c r="P82">
        <v>1989</v>
      </c>
      <c r="Q82">
        <v>38</v>
      </c>
      <c r="R82">
        <v>1</v>
      </c>
    </row>
    <row r="83" spans="16:18" x14ac:dyDescent="0.3">
      <c r="P83">
        <v>1989</v>
      </c>
      <c r="Q83">
        <v>50</v>
      </c>
      <c r="R83">
        <v>1</v>
      </c>
    </row>
    <row r="84" spans="16:18" x14ac:dyDescent="0.3">
      <c r="P84">
        <v>1989</v>
      </c>
      <c r="Q84">
        <v>102</v>
      </c>
      <c r="R84">
        <v>1</v>
      </c>
    </row>
    <row r="85" spans="16:18" x14ac:dyDescent="0.3">
      <c r="P85">
        <v>1989</v>
      </c>
      <c r="Q85">
        <v>11</v>
      </c>
      <c r="R85">
        <v>1</v>
      </c>
    </row>
    <row r="86" spans="16:18" x14ac:dyDescent="0.3">
      <c r="P86">
        <v>1990</v>
      </c>
      <c r="Q86">
        <v>20</v>
      </c>
      <c r="R86">
        <v>1</v>
      </c>
    </row>
    <row r="87" spans="16:18" x14ac:dyDescent="0.3">
      <c r="P87">
        <v>1990</v>
      </c>
      <c r="Q87">
        <v>38</v>
      </c>
      <c r="R87">
        <v>1</v>
      </c>
    </row>
    <row r="88" spans="16:18" x14ac:dyDescent="0.3">
      <c r="P88">
        <v>1990</v>
      </c>
      <c r="Q88">
        <v>20</v>
      </c>
      <c r="R88">
        <v>1</v>
      </c>
    </row>
    <row r="89" spans="16:18" x14ac:dyDescent="0.3">
      <c r="P89">
        <v>1990</v>
      </c>
      <c r="Q89">
        <v>11</v>
      </c>
      <c r="R89">
        <v>1</v>
      </c>
    </row>
    <row r="90" spans="16:18" x14ac:dyDescent="0.3">
      <c r="P90">
        <v>1990</v>
      </c>
      <c r="Q90">
        <v>15</v>
      </c>
      <c r="R90">
        <v>1</v>
      </c>
    </row>
    <row r="91" spans="16:18" x14ac:dyDescent="0.3">
      <c r="P91">
        <v>1990</v>
      </c>
      <c r="Q91">
        <v>18</v>
      </c>
      <c r="R91">
        <v>1</v>
      </c>
    </row>
    <row r="92" spans="16:18" x14ac:dyDescent="0.3">
      <c r="P92">
        <v>1991</v>
      </c>
      <c r="Q92">
        <v>55.3</v>
      </c>
      <c r="R92">
        <v>1</v>
      </c>
    </row>
    <row r="93" spans="16:18" x14ac:dyDescent="0.3">
      <c r="P93">
        <v>1991</v>
      </c>
      <c r="Q93">
        <v>20</v>
      </c>
      <c r="R93">
        <v>1</v>
      </c>
    </row>
    <row r="94" spans="16:18" x14ac:dyDescent="0.3">
      <c r="P94">
        <v>1992</v>
      </c>
      <c r="Q94">
        <v>55.3</v>
      </c>
      <c r="R94">
        <v>1</v>
      </c>
    </row>
    <row r="95" spans="16:18" x14ac:dyDescent="0.3">
      <c r="P95">
        <v>1992</v>
      </c>
      <c r="Q95">
        <v>0.12</v>
      </c>
      <c r="R95">
        <v>1</v>
      </c>
    </row>
    <row r="96" spans="16:18" x14ac:dyDescent="0.3">
      <c r="P96">
        <v>1992</v>
      </c>
      <c r="Q96">
        <v>12</v>
      </c>
      <c r="R96">
        <v>1</v>
      </c>
    </row>
    <row r="97" spans="16:18" x14ac:dyDescent="0.3">
      <c r="P97">
        <v>1992</v>
      </c>
      <c r="Q97">
        <v>29</v>
      </c>
      <c r="R97">
        <v>1</v>
      </c>
    </row>
    <row r="98" spans="16:18" x14ac:dyDescent="0.3">
      <c r="P98">
        <v>1992</v>
      </c>
      <c r="Q98">
        <v>24</v>
      </c>
      <c r="R98">
        <v>1</v>
      </c>
    </row>
    <row r="99" spans="16:18" x14ac:dyDescent="0.3">
      <c r="P99">
        <v>1993</v>
      </c>
      <c r="Q99">
        <v>110</v>
      </c>
      <c r="R99">
        <v>1</v>
      </c>
    </row>
    <row r="100" spans="16:18" x14ac:dyDescent="0.3">
      <c r="P100">
        <v>1993</v>
      </c>
      <c r="Q100">
        <v>6</v>
      </c>
      <c r="R100">
        <v>1</v>
      </c>
    </row>
    <row r="101" spans="16:18" x14ac:dyDescent="0.3">
      <c r="P101">
        <v>1993</v>
      </c>
      <c r="Q101">
        <v>42</v>
      </c>
      <c r="R101">
        <v>1</v>
      </c>
    </row>
    <row r="102" spans="16:18" x14ac:dyDescent="0.3">
      <c r="P102">
        <v>1993</v>
      </c>
      <c r="Q102">
        <v>30</v>
      </c>
      <c r="R102">
        <v>1</v>
      </c>
    </row>
    <row r="103" spans="16:18" x14ac:dyDescent="0.3">
      <c r="P103">
        <v>1994</v>
      </c>
      <c r="Q103">
        <v>60</v>
      </c>
      <c r="R103">
        <v>1</v>
      </c>
    </row>
    <row r="104" spans="16:18" x14ac:dyDescent="0.3">
      <c r="P104">
        <v>1994</v>
      </c>
      <c r="Q104">
        <v>60</v>
      </c>
      <c r="R104">
        <v>1</v>
      </c>
    </row>
    <row r="105" spans="16:18" x14ac:dyDescent="0.3">
      <c r="P105">
        <v>1994</v>
      </c>
      <c r="Q105">
        <v>55</v>
      </c>
      <c r="R105">
        <v>1</v>
      </c>
    </row>
    <row r="106" spans="16:18" x14ac:dyDescent="0.3">
      <c r="P106">
        <v>1994</v>
      </c>
      <c r="Q106">
        <v>20</v>
      </c>
      <c r="R106">
        <v>1</v>
      </c>
    </row>
    <row r="107" spans="16:18" x14ac:dyDescent="0.3">
      <c r="P107">
        <v>1994</v>
      </c>
      <c r="Q107">
        <v>20</v>
      </c>
      <c r="R107">
        <v>1</v>
      </c>
    </row>
    <row r="108" spans="16:18" x14ac:dyDescent="0.3">
      <c r="P108">
        <v>1994</v>
      </c>
      <c r="Q108">
        <v>20</v>
      </c>
      <c r="R108">
        <v>1</v>
      </c>
    </row>
    <row r="109" spans="16:18" x14ac:dyDescent="0.3">
      <c r="P109">
        <v>1994</v>
      </c>
      <c r="Q109">
        <v>28.8</v>
      </c>
      <c r="R109">
        <v>1</v>
      </c>
    </row>
    <row r="110" spans="16:18" x14ac:dyDescent="0.3">
      <c r="P110">
        <v>1994</v>
      </c>
      <c r="Q110">
        <v>12</v>
      </c>
      <c r="R110">
        <v>1</v>
      </c>
    </row>
    <row r="111" spans="16:18" x14ac:dyDescent="0.3">
      <c r="P111">
        <v>1994</v>
      </c>
      <c r="Q111">
        <v>5</v>
      </c>
      <c r="R111">
        <v>1</v>
      </c>
    </row>
    <row r="112" spans="16:18" x14ac:dyDescent="0.3">
      <c r="P112">
        <v>1994</v>
      </c>
      <c r="Q112">
        <v>5</v>
      </c>
      <c r="R112">
        <v>1</v>
      </c>
    </row>
    <row r="113" spans="16:18" x14ac:dyDescent="0.3">
      <c r="P113">
        <v>1994</v>
      </c>
      <c r="Q113">
        <v>55</v>
      </c>
      <c r="R113">
        <v>1</v>
      </c>
    </row>
    <row r="114" spans="16:18" x14ac:dyDescent="0.3">
      <c r="P114">
        <v>1995</v>
      </c>
      <c r="Q114">
        <v>40</v>
      </c>
      <c r="R114">
        <v>1</v>
      </c>
    </row>
    <row r="115" spans="16:18" x14ac:dyDescent="0.3">
      <c r="P115">
        <v>1995</v>
      </c>
      <c r="Q115">
        <v>40</v>
      </c>
      <c r="R115">
        <v>1</v>
      </c>
    </row>
    <row r="116" spans="16:18" x14ac:dyDescent="0.3">
      <c r="P116">
        <v>1995</v>
      </c>
      <c r="Q116">
        <v>40</v>
      </c>
      <c r="R116">
        <v>1</v>
      </c>
    </row>
    <row r="117" spans="16:18" x14ac:dyDescent="0.3">
      <c r="P117">
        <v>1995</v>
      </c>
      <c r="Q117">
        <v>50</v>
      </c>
      <c r="R117">
        <v>1</v>
      </c>
    </row>
    <row r="118" spans="16:18" x14ac:dyDescent="0.3">
      <c r="P118">
        <v>1995</v>
      </c>
      <c r="Q118">
        <v>65</v>
      </c>
      <c r="R118">
        <v>1</v>
      </c>
    </row>
    <row r="119" spans="16:18" x14ac:dyDescent="0.3">
      <c r="P119">
        <v>1995</v>
      </c>
      <c r="Q119">
        <v>30</v>
      </c>
      <c r="R119">
        <v>1</v>
      </c>
    </row>
    <row r="120" spans="16:18" x14ac:dyDescent="0.3">
      <c r="P120">
        <v>1995</v>
      </c>
      <c r="Q120">
        <v>52.4</v>
      </c>
      <c r="R120">
        <v>1</v>
      </c>
    </row>
    <row r="121" spans="16:18" x14ac:dyDescent="0.3">
      <c r="P121">
        <v>1996</v>
      </c>
      <c r="Q121">
        <v>12</v>
      </c>
      <c r="R121">
        <v>1</v>
      </c>
    </row>
    <row r="122" spans="16:18" x14ac:dyDescent="0.3">
      <c r="P122">
        <v>1996</v>
      </c>
      <c r="Q122">
        <v>52</v>
      </c>
      <c r="R122">
        <v>1</v>
      </c>
    </row>
    <row r="123" spans="16:18" x14ac:dyDescent="0.3">
      <c r="P123">
        <v>1996</v>
      </c>
      <c r="Q123">
        <v>136.47999999999999</v>
      </c>
      <c r="R123">
        <v>1</v>
      </c>
    </row>
    <row r="124" spans="16:18" x14ac:dyDescent="0.3">
      <c r="P124">
        <v>1996</v>
      </c>
      <c r="Q124">
        <v>5.5</v>
      </c>
      <c r="R124">
        <v>1</v>
      </c>
    </row>
    <row r="125" spans="16:18" x14ac:dyDescent="0.3">
      <c r="P125">
        <v>1996</v>
      </c>
      <c r="Q125">
        <v>80</v>
      </c>
      <c r="R125">
        <v>1</v>
      </c>
    </row>
    <row r="126" spans="16:18" x14ac:dyDescent="0.3">
      <c r="P126">
        <v>1996</v>
      </c>
      <c r="Q126">
        <v>25</v>
      </c>
      <c r="R126">
        <v>1</v>
      </c>
    </row>
    <row r="127" spans="16:18" x14ac:dyDescent="0.3">
      <c r="P127">
        <v>1996</v>
      </c>
      <c r="Q127">
        <v>30</v>
      </c>
      <c r="R127">
        <v>1</v>
      </c>
    </row>
    <row r="128" spans="16:18" x14ac:dyDescent="0.3">
      <c r="P128">
        <v>1996</v>
      </c>
      <c r="Q128">
        <v>18</v>
      </c>
      <c r="R128">
        <v>1</v>
      </c>
    </row>
    <row r="129" spans="16:18" x14ac:dyDescent="0.3">
      <c r="P129">
        <v>1996</v>
      </c>
      <c r="Q129">
        <v>14</v>
      </c>
      <c r="R129">
        <v>1</v>
      </c>
    </row>
    <row r="130" spans="16:18" x14ac:dyDescent="0.3">
      <c r="P130">
        <v>1996</v>
      </c>
      <c r="Q130">
        <v>20</v>
      </c>
      <c r="R130">
        <v>1</v>
      </c>
    </row>
    <row r="131" spans="16:18" x14ac:dyDescent="0.3">
      <c r="P131">
        <v>1996</v>
      </c>
      <c r="Q131">
        <v>40</v>
      </c>
      <c r="R131">
        <v>1</v>
      </c>
    </row>
    <row r="132" spans="16:18" x14ac:dyDescent="0.3">
      <c r="P132">
        <v>1997</v>
      </c>
      <c r="Q132">
        <v>60</v>
      </c>
      <c r="R132">
        <v>1</v>
      </c>
    </row>
    <row r="133" spans="16:18" x14ac:dyDescent="0.3">
      <c r="P133">
        <v>1997</v>
      </c>
      <c r="Q133">
        <v>65</v>
      </c>
      <c r="R133">
        <v>1</v>
      </c>
    </row>
    <row r="134" spans="16:18" x14ac:dyDescent="0.3">
      <c r="P134">
        <v>1997</v>
      </c>
      <c r="Q134">
        <v>19.5</v>
      </c>
      <c r="R134">
        <v>1</v>
      </c>
    </row>
    <row r="135" spans="16:18" x14ac:dyDescent="0.3">
      <c r="P135">
        <v>1997</v>
      </c>
      <c r="Q135">
        <v>232.5</v>
      </c>
      <c r="R135">
        <v>1</v>
      </c>
    </row>
    <row r="136" spans="16:18" x14ac:dyDescent="0.3">
      <c r="P136">
        <v>1997</v>
      </c>
      <c r="Q136">
        <v>14.56</v>
      </c>
      <c r="R136">
        <v>1</v>
      </c>
    </row>
    <row r="137" spans="16:18" x14ac:dyDescent="0.3">
      <c r="P137">
        <v>1997</v>
      </c>
      <c r="Q137">
        <v>180</v>
      </c>
      <c r="R137">
        <v>1</v>
      </c>
    </row>
    <row r="138" spans="16:18" x14ac:dyDescent="0.3">
      <c r="P138">
        <v>1997</v>
      </c>
      <c r="Q138">
        <v>19.5</v>
      </c>
      <c r="R138">
        <v>1</v>
      </c>
    </row>
    <row r="139" spans="16:18" x14ac:dyDescent="0.3">
      <c r="P139">
        <v>1997</v>
      </c>
      <c r="Q139">
        <v>15.4</v>
      </c>
      <c r="R139">
        <v>1</v>
      </c>
    </row>
    <row r="140" spans="16:18" x14ac:dyDescent="0.3">
      <c r="P140">
        <v>1997</v>
      </c>
      <c r="Q140">
        <v>17.8</v>
      </c>
      <c r="R140">
        <v>1</v>
      </c>
    </row>
    <row r="141" spans="16:18" x14ac:dyDescent="0.3">
      <c r="P141">
        <v>1997</v>
      </c>
      <c r="Q141">
        <v>15.6</v>
      </c>
      <c r="R141">
        <v>1</v>
      </c>
    </row>
    <row r="142" spans="16:18" x14ac:dyDescent="0.3">
      <c r="P142">
        <v>1997</v>
      </c>
      <c r="Q142">
        <v>55</v>
      </c>
      <c r="R142">
        <v>1</v>
      </c>
    </row>
    <row r="143" spans="16:18" x14ac:dyDescent="0.3">
      <c r="P143">
        <v>1998</v>
      </c>
      <c r="Q143">
        <v>60</v>
      </c>
      <c r="R143">
        <v>1</v>
      </c>
    </row>
    <row r="144" spans="16:18" x14ac:dyDescent="0.3">
      <c r="P144">
        <v>1998</v>
      </c>
      <c r="Q144">
        <v>120</v>
      </c>
      <c r="R144">
        <v>1</v>
      </c>
    </row>
    <row r="145" spans="16:18" x14ac:dyDescent="0.3">
      <c r="P145">
        <v>1998</v>
      </c>
      <c r="Q145">
        <v>15.4</v>
      </c>
      <c r="R145">
        <v>1</v>
      </c>
    </row>
    <row r="146" spans="16:18" x14ac:dyDescent="0.3">
      <c r="P146">
        <v>1998</v>
      </c>
      <c r="Q146">
        <v>19.899999999999999</v>
      </c>
      <c r="R146">
        <v>1</v>
      </c>
    </row>
    <row r="147" spans="16:18" x14ac:dyDescent="0.3">
      <c r="P147">
        <v>1998</v>
      </c>
      <c r="Q147">
        <v>8</v>
      </c>
      <c r="R147">
        <v>1</v>
      </c>
    </row>
    <row r="148" spans="16:18" x14ac:dyDescent="0.3">
      <c r="P148">
        <v>1998</v>
      </c>
      <c r="Q148">
        <v>4</v>
      </c>
      <c r="R148">
        <v>1</v>
      </c>
    </row>
    <row r="149" spans="16:18" x14ac:dyDescent="0.3">
      <c r="P149">
        <v>1998</v>
      </c>
      <c r="Q149">
        <v>25</v>
      </c>
      <c r="R149">
        <v>1</v>
      </c>
    </row>
    <row r="150" spans="16:18" x14ac:dyDescent="0.3">
      <c r="P150">
        <v>1998</v>
      </c>
      <c r="Q150">
        <v>1.6</v>
      </c>
      <c r="R150">
        <v>1</v>
      </c>
    </row>
    <row r="151" spans="16:18" x14ac:dyDescent="0.3">
      <c r="P151">
        <v>1998</v>
      </c>
      <c r="Q151">
        <v>55</v>
      </c>
      <c r="R151">
        <v>1</v>
      </c>
    </row>
    <row r="152" spans="16:18" x14ac:dyDescent="0.3">
      <c r="P152">
        <v>1999</v>
      </c>
      <c r="Q152">
        <v>110</v>
      </c>
      <c r="R152">
        <v>1</v>
      </c>
    </row>
    <row r="153" spans="16:18" x14ac:dyDescent="0.3">
      <c r="P153">
        <v>1999</v>
      </c>
      <c r="Q153">
        <v>117</v>
      </c>
      <c r="R153">
        <v>1</v>
      </c>
    </row>
    <row r="154" spans="16:18" x14ac:dyDescent="0.3">
      <c r="P154">
        <v>1999</v>
      </c>
      <c r="Q154">
        <v>54</v>
      </c>
      <c r="R154">
        <v>1</v>
      </c>
    </row>
    <row r="155" spans="16:18" x14ac:dyDescent="0.3">
      <c r="P155">
        <v>1999</v>
      </c>
      <c r="Q155">
        <v>12</v>
      </c>
      <c r="R155">
        <v>1</v>
      </c>
    </row>
    <row r="156" spans="16:18" x14ac:dyDescent="0.3">
      <c r="P156">
        <v>1999</v>
      </c>
      <c r="Q156">
        <v>3.3</v>
      </c>
      <c r="R156">
        <v>1</v>
      </c>
    </row>
    <row r="157" spans="16:18" x14ac:dyDescent="0.3">
      <c r="P157">
        <v>1999</v>
      </c>
      <c r="Q157">
        <v>18.3</v>
      </c>
      <c r="R157">
        <v>1</v>
      </c>
    </row>
    <row r="158" spans="16:18" x14ac:dyDescent="0.3">
      <c r="P158">
        <v>1999</v>
      </c>
      <c r="Q158">
        <v>113</v>
      </c>
      <c r="R158">
        <v>1</v>
      </c>
    </row>
    <row r="159" spans="16:18" x14ac:dyDescent="0.3">
      <c r="P159">
        <v>1999</v>
      </c>
      <c r="Q159">
        <v>56</v>
      </c>
      <c r="R159">
        <v>1</v>
      </c>
    </row>
    <row r="160" spans="16:18" x14ac:dyDescent="0.3">
      <c r="P160">
        <v>1999</v>
      </c>
      <c r="Q160">
        <v>28</v>
      </c>
      <c r="R160">
        <v>1</v>
      </c>
    </row>
    <row r="161" spans="16:18" x14ac:dyDescent="0.3">
      <c r="P161">
        <v>2000</v>
      </c>
      <c r="Q161">
        <v>95</v>
      </c>
      <c r="R161">
        <v>1</v>
      </c>
    </row>
    <row r="162" spans="16:18" x14ac:dyDescent="0.3">
      <c r="P162">
        <v>2000</v>
      </c>
      <c r="Q162">
        <v>0.99</v>
      </c>
      <c r="R162">
        <v>1</v>
      </c>
    </row>
    <row r="163" spans="16:18" x14ac:dyDescent="0.3">
      <c r="P163">
        <v>2000</v>
      </c>
      <c r="Q163">
        <v>2</v>
      </c>
      <c r="R163">
        <v>1</v>
      </c>
    </row>
    <row r="164" spans="16:18" x14ac:dyDescent="0.3">
      <c r="P164">
        <v>2000</v>
      </c>
      <c r="Q164">
        <v>14.9</v>
      </c>
      <c r="R164">
        <v>1</v>
      </c>
    </row>
    <row r="165" spans="16:18" x14ac:dyDescent="0.3">
      <c r="P165">
        <v>2000</v>
      </c>
      <c r="Q165">
        <v>16.5</v>
      </c>
      <c r="R165">
        <v>1</v>
      </c>
    </row>
    <row r="166" spans="16:18" x14ac:dyDescent="0.3">
      <c r="P166">
        <v>2000</v>
      </c>
      <c r="Q166">
        <v>13</v>
      </c>
      <c r="R166">
        <v>1</v>
      </c>
    </row>
    <row r="167" spans="16:18" x14ac:dyDescent="0.3">
      <c r="P167">
        <v>2000</v>
      </c>
      <c r="Q167">
        <v>34</v>
      </c>
      <c r="R167">
        <v>1</v>
      </c>
    </row>
    <row r="168" spans="16:18" x14ac:dyDescent="0.3">
      <c r="P168">
        <v>2000</v>
      </c>
      <c r="Q168">
        <v>29.5</v>
      </c>
      <c r="R168">
        <v>1</v>
      </c>
    </row>
    <row r="169" spans="16:18" x14ac:dyDescent="0.3">
      <c r="P169">
        <v>2000</v>
      </c>
      <c r="Q169">
        <v>100</v>
      </c>
      <c r="R169">
        <v>1</v>
      </c>
    </row>
    <row r="170" spans="16:18" x14ac:dyDescent="0.3">
      <c r="P170">
        <v>2000</v>
      </c>
      <c r="Q170">
        <v>10</v>
      </c>
      <c r="R170">
        <v>1</v>
      </c>
    </row>
    <row r="171" spans="16:18" x14ac:dyDescent="0.3">
      <c r="P171">
        <v>2000</v>
      </c>
      <c r="Q171">
        <v>49</v>
      </c>
      <c r="R171">
        <v>1</v>
      </c>
    </row>
    <row r="172" spans="16:18" x14ac:dyDescent="0.3">
      <c r="P172">
        <v>2001</v>
      </c>
      <c r="Q172">
        <v>20</v>
      </c>
      <c r="R172">
        <v>1</v>
      </c>
    </row>
    <row r="173" spans="16:18" x14ac:dyDescent="0.3">
      <c r="P173">
        <v>2001</v>
      </c>
      <c r="Q173">
        <v>1</v>
      </c>
      <c r="R173">
        <v>1</v>
      </c>
    </row>
    <row r="174" spans="16:18" x14ac:dyDescent="0.3">
      <c r="P174">
        <v>2001</v>
      </c>
      <c r="Q174">
        <v>0.2</v>
      </c>
      <c r="R174">
        <v>1</v>
      </c>
    </row>
    <row r="175" spans="16:18" x14ac:dyDescent="0.3">
      <c r="P175">
        <v>2001</v>
      </c>
      <c r="Q175">
        <v>0.6</v>
      </c>
      <c r="R175">
        <v>1</v>
      </c>
    </row>
    <row r="176" spans="16:18" x14ac:dyDescent="0.3">
      <c r="P176">
        <v>2001</v>
      </c>
      <c r="Q176">
        <v>10</v>
      </c>
      <c r="R176">
        <v>1</v>
      </c>
    </row>
    <row r="177" spans="16:18" x14ac:dyDescent="0.3">
      <c r="P177">
        <v>2002</v>
      </c>
      <c r="Q177">
        <v>65</v>
      </c>
      <c r="R177">
        <v>1</v>
      </c>
    </row>
    <row r="178" spans="16:18" x14ac:dyDescent="0.3">
      <c r="P178">
        <v>2002</v>
      </c>
      <c r="Q178">
        <v>65</v>
      </c>
      <c r="R178">
        <v>1</v>
      </c>
    </row>
    <row r="179" spans="16:18" x14ac:dyDescent="0.3">
      <c r="P179">
        <v>2002</v>
      </c>
      <c r="Q179">
        <v>50</v>
      </c>
      <c r="R179">
        <v>1</v>
      </c>
    </row>
    <row r="180" spans="16:18" x14ac:dyDescent="0.3">
      <c r="P180">
        <v>2002</v>
      </c>
      <c r="Q180">
        <v>10.9</v>
      </c>
      <c r="R180">
        <v>1</v>
      </c>
    </row>
    <row r="181" spans="16:18" x14ac:dyDescent="0.3">
      <c r="P181">
        <v>2002</v>
      </c>
      <c r="Q181">
        <v>8</v>
      </c>
      <c r="R181">
        <v>1</v>
      </c>
    </row>
    <row r="182" spans="16:18" x14ac:dyDescent="0.3">
      <c r="P182">
        <v>2002</v>
      </c>
      <c r="Q182">
        <v>47.5</v>
      </c>
      <c r="R182">
        <v>1</v>
      </c>
    </row>
    <row r="183" spans="16:18" x14ac:dyDescent="0.3">
      <c r="P183">
        <v>2002</v>
      </c>
      <c r="Q183">
        <v>19.100000000000001</v>
      </c>
      <c r="R183">
        <v>1</v>
      </c>
    </row>
    <row r="184" spans="16:18" x14ac:dyDescent="0.3">
      <c r="P184">
        <v>2002</v>
      </c>
      <c r="Q184">
        <v>14.5</v>
      </c>
      <c r="R184">
        <v>1</v>
      </c>
    </row>
    <row r="185" spans="16:18" x14ac:dyDescent="0.3">
      <c r="P185">
        <v>2002</v>
      </c>
      <c r="Q185">
        <v>13.9</v>
      </c>
      <c r="R185">
        <v>1</v>
      </c>
    </row>
    <row r="186" spans="16:18" x14ac:dyDescent="0.3">
      <c r="P186">
        <v>2002</v>
      </c>
      <c r="Q186">
        <v>39.5</v>
      </c>
      <c r="R186">
        <v>1</v>
      </c>
    </row>
    <row r="187" spans="16:18" x14ac:dyDescent="0.3">
      <c r="P187">
        <v>2002</v>
      </c>
      <c r="Q187">
        <v>38.9</v>
      </c>
      <c r="R187">
        <v>1</v>
      </c>
    </row>
    <row r="188" spans="16:18" x14ac:dyDescent="0.3">
      <c r="P188">
        <v>2002</v>
      </c>
      <c r="Q188">
        <v>5.3</v>
      </c>
      <c r="R188">
        <v>1</v>
      </c>
    </row>
    <row r="189" spans="16:18" x14ac:dyDescent="0.3">
      <c r="P189">
        <v>2003</v>
      </c>
      <c r="Q189">
        <v>50</v>
      </c>
      <c r="R189">
        <v>1</v>
      </c>
    </row>
    <row r="190" spans="16:18" x14ac:dyDescent="0.3">
      <c r="P190">
        <v>2003</v>
      </c>
      <c r="Q190">
        <v>11</v>
      </c>
      <c r="R190">
        <v>1</v>
      </c>
    </row>
    <row r="191" spans="16:18" x14ac:dyDescent="0.3">
      <c r="P191">
        <v>2003</v>
      </c>
      <c r="Q191">
        <v>35</v>
      </c>
      <c r="R191">
        <v>1</v>
      </c>
    </row>
    <row r="192" spans="16:18" x14ac:dyDescent="0.3">
      <c r="P192">
        <v>2003</v>
      </c>
      <c r="Q192">
        <v>35</v>
      </c>
      <c r="R192">
        <v>1</v>
      </c>
    </row>
    <row r="193" spans="16:18" x14ac:dyDescent="0.3">
      <c r="P193">
        <v>2003</v>
      </c>
      <c r="Q193">
        <v>2.5</v>
      </c>
      <c r="R193">
        <v>1</v>
      </c>
    </row>
    <row r="194" spans="16:18" x14ac:dyDescent="0.3">
      <c r="P194">
        <v>2003</v>
      </c>
      <c r="Q194">
        <v>19</v>
      </c>
      <c r="R194">
        <v>1</v>
      </c>
    </row>
    <row r="195" spans="16:18" x14ac:dyDescent="0.3">
      <c r="P195">
        <v>2003</v>
      </c>
      <c r="Q195">
        <v>3</v>
      </c>
      <c r="R195">
        <v>1</v>
      </c>
    </row>
    <row r="196" spans="16:18" x14ac:dyDescent="0.3">
      <c r="P196">
        <v>2005</v>
      </c>
      <c r="Q196">
        <v>36.200000000000003</v>
      </c>
      <c r="R196">
        <v>1</v>
      </c>
    </row>
    <row r="197" spans="16:18" x14ac:dyDescent="0.3">
      <c r="P197">
        <v>2005</v>
      </c>
      <c r="Q197">
        <v>16.600000000000001</v>
      </c>
      <c r="R197">
        <v>1</v>
      </c>
    </row>
    <row r="198" spans="16:18" x14ac:dyDescent="0.3">
      <c r="P198">
        <v>2005</v>
      </c>
      <c r="Q198">
        <v>10</v>
      </c>
      <c r="R198">
        <v>1</v>
      </c>
    </row>
    <row r="199" spans="16:18" x14ac:dyDescent="0.3">
      <c r="P199">
        <v>2005</v>
      </c>
      <c r="Q199">
        <v>30</v>
      </c>
      <c r="R199">
        <v>1</v>
      </c>
    </row>
    <row r="200" spans="16:18" x14ac:dyDescent="0.3">
      <c r="P200">
        <v>2006</v>
      </c>
      <c r="Q200">
        <v>1.9</v>
      </c>
      <c r="R200">
        <v>1</v>
      </c>
    </row>
    <row r="201" spans="16:18" x14ac:dyDescent="0.3">
      <c r="P201">
        <v>2006</v>
      </c>
      <c r="Q201">
        <v>270</v>
      </c>
      <c r="R201">
        <v>1</v>
      </c>
    </row>
    <row r="202" spans="16:18" x14ac:dyDescent="0.3">
      <c r="P202">
        <v>2006</v>
      </c>
      <c r="Q202">
        <v>100</v>
      </c>
      <c r="R202">
        <v>1</v>
      </c>
    </row>
    <row r="203" spans="16:18" x14ac:dyDescent="0.3">
      <c r="P203">
        <v>2006</v>
      </c>
      <c r="Q203">
        <v>13</v>
      </c>
      <c r="R203">
        <v>1</v>
      </c>
    </row>
    <row r="204" spans="16:18" x14ac:dyDescent="0.3">
      <c r="P204">
        <v>2006</v>
      </c>
      <c r="Q204">
        <v>7.5</v>
      </c>
      <c r="R204">
        <v>1</v>
      </c>
    </row>
    <row r="205" spans="16:18" x14ac:dyDescent="0.3">
      <c r="P205">
        <v>2006</v>
      </c>
      <c r="Q205">
        <v>106</v>
      </c>
      <c r="R205">
        <v>1</v>
      </c>
    </row>
    <row r="206" spans="16:18" x14ac:dyDescent="0.3">
      <c r="P206">
        <v>2006</v>
      </c>
      <c r="Q206">
        <v>44</v>
      </c>
      <c r="R206">
        <v>1</v>
      </c>
    </row>
    <row r="207" spans="16:18" x14ac:dyDescent="0.3">
      <c r="P207">
        <v>2006</v>
      </c>
      <c r="Q207">
        <v>0.4</v>
      </c>
      <c r="R207">
        <v>1</v>
      </c>
    </row>
    <row r="208" spans="16:18" x14ac:dyDescent="0.3">
      <c r="P208">
        <v>2006</v>
      </c>
      <c r="Q208">
        <v>10</v>
      </c>
      <c r="R208">
        <v>1</v>
      </c>
    </row>
    <row r="209" spans="16:18" x14ac:dyDescent="0.3">
      <c r="P209">
        <v>2006</v>
      </c>
      <c r="Q209">
        <v>11</v>
      </c>
      <c r="R209">
        <v>1</v>
      </c>
    </row>
    <row r="210" spans="16:18" x14ac:dyDescent="0.3">
      <c r="P210">
        <v>2007</v>
      </c>
      <c r="Q210">
        <v>121</v>
      </c>
      <c r="R210">
        <v>1</v>
      </c>
    </row>
    <row r="211" spans="16:18" x14ac:dyDescent="0.3">
      <c r="P211">
        <v>2007</v>
      </c>
      <c r="Q211">
        <v>20</v>
      </c>
      <c r="R211">
        <v>1</v>
      </c>
    </row>
    <row r="212" spans="16:18" x14ac:dyDescent="0.3">
      <c r="P212">
        <v>2007</v>
      </c>
      <c r="Q212">
        <v>1.8</v>
      </c>
      <c r="R212">
        <v>1</v>
      </c>
    </row>
    <row r="213" spans="16:18" x14ac:dyDescent="0.3">
      <c r="P213">
        <v>2007</v>
      </c>
      <c r="Q213">
        <v>3.6</v>
      </c>
      <c r="R213">
        <v>1</v>
      </c>
    </row>
    <row r="214" spans="16:18" x14ac:dyDescent="0.3">
      <c r="P214">
        <v>2007</v>
      </c>
      <c r="Q214">
        <v>0.79</v>
      </c>
      <c r="R214">
        <v>1</v>
      </c>
    </row>
    <row r="215" spans="16:18" x14ac:dyDescent="0.3">
      <c r="P215">
        <v>2007</v>
      </c>
      <c r="Q215">
        <v>3.36</v>
      </c>
      <c r="R215">
        <v>1</v>
      </c>
    </row>
    <row r="216" spans="16:18" x14ac:dyDescent="0.3">
      <c r="P216">
        <v>2007</v>
      </c>
      <c r="Q216">
        <v>33</v>
      </c>
      <c r="R216">
        <v>1</v>
      </c>
    </row>
    <row r="217" spans="16:18" x14ac:dyDescent="0.3">
      <c r="P217">
        <v>2007</v>
      </c>
      <c r="Q217">
        <v>8.4</v>
      </c>
      <c r="R217">
        <v>1</v>
      </c>
    </row>
    <row r="218" spans="16:18" x14ac:dyDescent="0.3">
      <c r="P218">
        <v>2007</v>
      </c>
      <c r="Q218">
        <v>6.5</v>
      </c>
      <c r="R218">
        <v>1</v>
      </c>
    </row>
    <row r="219" spans="16:18" x14ac:dyDescent="0.3">
      <c r="P219">
        <v>2007</v>
      </c>
      <c r="Q219">
        <v>1.8</v>
      </c>
      <c r="R219">
        <v>1</v>
      </c>
    </row>
    <row r="220" spans="16:18" x14ac:dyDescent="0.3">
      <c r="P220">
        <v>2007</v>
      </c>
      <c r="Q220">
        <v>25.2</v>
      </c>
      <c r="R220">
        <v>1</v>
      </c>
    </row>
    <row r="221" spans="16:18" x14ac:dyDescent="0.3">
      <c r="P221">
        <v>2007</v>
      </c>
      <c r="Q221">
        <v>11</v>
      </c>
      <c r="R221">
        <v>1</v>
      </c>
    </row>
    <row r="222" spans="16:18" x14ac:dyDescent="0.3">
      <c r="P222">
        <v>2007</v>
      </c>
      <c r="Q222">
        <v>15</v>
      </c>
      <c r="R222">
        <v>1</v>
      </c>
    </row>
    <row r="223" spans="16:18" x14ac:dyDescent="0.3">
      <c r="P223">
        <v>2007</v>
      </c>
      <c r="Q223">
        <v>9</v>
      </c>
      <c r="R223">
        <v>1</v>
      </c>
    </row>
    <row r="224" spans="16:18" x14ac:dyDescent="0.3">
      <c r="P224">
        <v>2007</v>
      </c>
      <c r="Q224">
        <v>4.3</v>
      </c>
      <c r="R224">
        <v>1</v>
      </c>
    </row>
    <row r="225" spans="16:18" x14ac:dyDescent="0.3">
      <c r="P225">
        <v>2007</v>
      </c>
      <c r="Q225">
        <v>4.5999999999999996</v>
      </c>
      <c r="R225">
        <v>1</v>
      </c>
    </row>
    <row r="226" spans="16:18" x14ac:dyDescent="0.3">
      <c r="P226">
        <v>2008</v>
      </c>
      <c r="Q226">
        <v>63</v>
      </c>
      <c r="R226">
        <v>1</v>
      </c>
    </row>
    <row r="227" spans="16:18" x14ac:dyDescent="0.3">
      <c r="P227">
        <v>2008</v>
      </c>
      <c r="Q227">
        <v>100</v>
      </c>
      <c r="R227">
        <v>1</v>
      </c>
    </row>
    <row r="228" spans="16:18" x14ac:dyDescent="0.3">
      <c r="P228">
        <v>2008</v>
      </c>
      <c r="Q228">
        <v>9</v>
      </c>
      <c r="R228">
        <v>1</v>
      </c>
    </row>
    <row r="229" spans="16:18" x14ac:dyDescent="0.3">
      <c r="P229">
        <v>2008</v>
      </c>
      <c r="Q229">
        <v>8</v>
      </c>
      <c r="R229">
        <v>1</v>
      </c>
    </row>
    <row r="230" spans="16:18" x14ac:dyDescent="0.3">
      <c r="P230">
        <v>2008</v>
      </c>
      <c r="Q230">
        <v>14.5</v>
      </c>
      <c r="R230">
        <v>1</v>
      </c>
    </row>
    <row r="231" spans="16:18" x14ac:dyDescent="0.3">
      <c r="P231">
        <v>2008</v>
      </c>
      <c r="Q231">
        <v>20</v>
      </c>
      <c r="R231">
        <v>1</v>
      </c>
    </row>
    <row r="232" spans="16:18" x14ac:dyDescent="0.3">
      <c r="P232">
        <v>2008</v>
      </c>
      <c r="Q232">
        <v>11</v>
      </c>
      <c r="R232">
        <v>1</v>
      </c>
    </row>
    <row r="233" spans="16:18" x14ac:dyDescent="0.3">
      <c r="P233">
        <v>2008</v>
      </c>
      <c r="Q233">
        <v>10</v>
      </c>
      <c r="R233">
        <v>1</v>
      </c>
    </row>
    <row r="234" spans="16:18" x14ac:dyDescent="0.3">
      <c r="P234">
        <v>2008</v>
      </c>
      <c r="Q234">
        <v>15.8</v>
      </c>
      <c r="R234">
        <v>1</v>
      </c>
    </row>
    <row r="235" spans="16:18" x14ac:dyDescent="0.3">
      <c r="P235">
        <v>2009</v>
      </c>
      <c r="Q235">
        <v>20</v>
      </c>
      <c r="R235">
        <v>1</v>
      </c>
    </row>
    <row r="236" spans="16:18" x14ac:dyDescent="0.3">
      <c r="P236">
        <v>2009</v>
      </c>
      <c r="Q236">
        <v>0.44</v>
      </c>
      <c r="R236">
        <v>1</v>
      </c>
    </row>
    <row r="237" spans="16:18" x14ac:dyDescent="0.3">
      <c r="P237">
        <v>2009</v>
      </c>
      <c r="Q237">
        <v>12.7</v>
      </c>
      <c r="R237">
        <v>1</v>
      </c>
    </row>
    <row r="238" spans="16:18" x14ac:dyDescent="0.3">
      <c r="P238">
        <v>2009</v>
      </c>
      <c r="Q238">
        <v>16.7</v>
      </c>
      <c r="R238">
        <v>1</v>
      </c>
    </row>
    <row r="239" spans="16:18" x14ac:dyDescent="0.3">
      <c r="P239">
        <v>2009</v>
      </c>
      <c r="Q239">
        <v>47.4</v>
      </c>
      <c r="R239">
        <v>1</v>
      </c>
    </row>
    <row r="240" spans="16:18" x14ac:dyDescent="0.3">
      <c r="P240">
        <v>2009</v>
      </c>
      <c r="Q240">
        <v>71</v>
      </c>
      <c r="R240">
        <v>1</v>
      </c>
    </row>
    <row r="241" spans="16:18" x14ac:dyDescent="0.3">
      <c r="P241">
        <v>2009</v>
      </c>
      <c r="Q241">
        <v>50</v>
      </c>
      <c r="R241">
        <v>1</v>
      </c>
    </row>
    <row r="242" spans="16:18" x14ac:dyDescent="0.3">
      <c r="P242">
        <v>2009</v>
      </c>
      <c r="Q242">
        <v>47.3</v>
      </c>
      <c r="R242">
        <v>1</v>
      </c>
    </row>
    <row r="243" spans="16:18" x14ac:dyDescent="0.3">
      <c r="P243">
        <v>2009</v>
      </c>
      <c r="Q243">
        <v>23.6</v>
      </c>
      <c r="R243">
        <v>1</v>
      </c>
    </row>
    <row r="244" spans="16:18" x14ac:dyDescent="0.3">
      <c r="P244">
        <v>2009</v>
      </c>
      <c r="Q244">
        <v>39.5</v>
      </c>
      <c r="R244">
        <v>1</v>
      </c>
    </row>
    <row r="245" spans="16:18" x14ac:dyDescent="0.3">
      <c r="P245">
        <v>2009</v>
      </c>
      <c r="Q245">
        <v>0.3</v>
      </c>
      <c r="R245">
        <v>1</v>
      </c>
    </row>
    <row r="246" spans="16:18" x14ac:dyDescent="0.3">
      <c r="P246">
        <v>2010</v>
      </c>
      <c r="Q246">
        <v>0.1</v>
      </c>
      <c r="R246">
        <v>1</v>
      </c>
    </row>
    <row r="247" spans="16:18" x14ac:dyDescent="0.3">
      <c r="P247">
        <v>2010</v>
      </c>
      <c r="Q247">
        <v>1.5</v>
      </c>
      <c r="R247">
        <v>1</v>
      </c>
    </row>
    <row r="248" spans="16:18" x14ac:dyDescent="0.3">
      <c r="P248">
        <v>2010</v>
      </c>
      <c r="Q248">
        <v>19.399999999999999</v>
      </c>
      <c r="R248">
        <v>1</v>
      </c>
    </row>
    <row r="249" spans="16:18" x14ac:dyDescent="0.3">
      <c r="P249">
        <v>2010</v>
      </c>
      <c r="Q249">
        <v>19.399999999999999</v>
      </c>
      <c r="R249">
        <v>1</v>
      </c>
    </row>
    <row r="250" spans="16:18" x14ac:dyDescent="0.3">
      <c r="P250">
        <v>2010</v>
      </c>
      <c r="Q250">
        <v>9.5</v>
      </c>
      <c r="R250">
        <v>1</v>
      </c>
    </row>
    <row r="251" spans="16:18" x14ac:dyDescent="0.3">
      <c r="P251">
        <v>2010</v>
      </c>
      <c r="Q251">
        <v>7.5</v>
      </c>
      <c r="R251">
        <v>1</v>
      </c>
    </row>
    <row r="252" spans="16:18" x14ac:dyDescent="0.3">
      <c r="P252">
        <v>2010</v>
      </c>
      <c r="Q252">
        <v>35</v>
      </c>
      <c r="R252">
        <v>1</v>
      </c>
    </row>
    <row r="253" spans="16:18" x14ac:dyDescent="0.3">
      <c r="P253">
        <v>2010</v>
      </c>
      <c r="Q253">
        <v>140</v>
      </c>
      <c r="R253">
        <v>1</v>
      </c>
    </row>
    <row r="254" spans="16:18" x14ac:dyDescent="0.3">
      <c r="P254">
        <v>2010</v>
      </c>
      <c r="Q254">
        <v>22.5</v>
      </c>
      <c r="R254">
        <v>1</v>
      </c>
    </row>
    <row r="255" spans="16:18" x14ac:dyDescent="0.3">
      <c r="P255">
        <v>2011</v>
      </c>
      <c r="Q255">
        <v>0.4</v>
      </c>
      <c r="R255">
        <v>1</v>
      </c>
    </row>
    <row r="256" spans="16:18" x14ac:dyDescent="0.3">
      <c r="P256">
        <v>2011</v>
      </c>
      <c r="Q256">
        <v>22</v>
      </c>
      <c r="R256">
        <v>1</v>
      </c>
    </row>
    <row r="257" spans="16:18" x14ac:dyDescent="0.3">
      <c r="P257">
        <v>2011</v>
      </c>
      <c r="Q257">
        <v>41.5</v>
      </c>
      <c r="R257">
        <v>1</v>
      </c>
    </row>
    <row r="258" spans="16:18" x14ac:dyDescent="0.3">
      <c r="P258">
        <v>2011</v>
      </c>
      <c r="Q258">
        <v>1.9</v>
      </c>
      <c r="R258">
        <v>1</v>
      </c>
    </row>
    <row r="259" spans="16:18" x14ac:dyDescent="0.3">
      <c r="P259">
        <v>2011</v>
      </c>
      <c r="Q259">
        <v>8</v>
      </c>
      <c r="R259">
        <v>1</v>
      </c>
    </row>
    <row r="260" spans="16:18" x14ac:dyDescent="0.3">
      <c r="P260">
        <v>2012</v>
      </c>
      <c r="Q260">
        <v>0.9</v>
      </c>
      <c r="R260">
        <v>1</v>
      </c>
    </row>
    <row r="261" spans="16:18" x14ac:dyDescent="0.3">
      <c r="P261">
        <v>2012</v>
      </c>
      <c r="Q261">
        <v>2</v>
      </c>
      <c r="R261">
        <v>1</v>
      </c>
    </row>
    <row r="262" spans="16:18" x14ac:dyDescent="0.3">
      <c r="P262">
        <v>2012</v>
      </c>
      <c r="Q262">
        <v>7</v>
      </c>
      <c r="R262">
        <v>1</v>
      </c>
    </row>
    <row r="263" spans="16:18" x14ac:dyDescent="0.3">
      <c r="P263">
        <v>2012</v>
      </c>
      <c r="Q263">
        <v>5</v>
      </c>
      <c r="R263">
        <v>1</v>
      </c>
    </row>
    <row r="264" spans="16:18" x14ac:dyDescent="0.3">
      <c r="P264">
        <v>2012</v>
      </c>
      <c r="Q264">
        <v>0.05</v>
      </c>
      <c r="R264">
        <v>1</v>
      </c>
    </row>
    <row r="265" spans="16:18" x14ac:dyDescent="0.3">
      <c r="P265">
        <v>2012</v>
      </c>
      <c r="Q265">
        <v>24</v>
      </c>
      <c r="R265">
        <v>1</v>
      </c>
    </row>
    <row r="266" spans="16:18" x14ac:dyDescent="0.3">
      <c r="P266">
        <v>2012</v>
      </c>
      <c r="Q266">
        <v>24</v>
      </c>
      <c r="R266">
        <v>1</v>
      </c>
    </row>
    <row r="267" spans="16:18" x14ac:dyDescent="0.3">
      <c r="P267">
        <v>2012</v>
      </c>
      <c r="Q267">
        <v>0.84</v>
      </c>
      <c r="R267">
        <v>1</v>
      </c>
    </row>
    <row r="268" spans="16:18" x14ac:dyDescent="0.3">
      <c r="P268">
        <v>2012</v>
      </c>
      <c r="Q268">
        <v>30</v>
      </c>
      <c r="R268">
        <v>1</v>
      </c>
    </row>
    <row r="269" spans="16:18" x14ac:dyDescent="0.3">
      <c r="P269">
        <v>2012</v>
      </c>
      <c r="Q269">
        <v>2.5</v>
      </c>
      <c r="R269">
        <v>1</v>
      </c>
    </row>
    <row r="270" spans="16:18" x14ac:dyDescent="0.3">
      <c r="P270">
        <v>2012</v>
      </c>
      <c r="Q270">
        <v>53.4</v>
      </c>
      <c r="R270">
        <v>1</v>
      </c>
    </row>
    <row r="271" spans="16:18" x14ac:dyDescent="0.3">
      <c r="P271">
        <v>2012</v>
      </c>
      <c r="Q271">
        <v>36</v>
      </c>
      <c r="R271">
        <v>1</v>
      </c>
    </row>
    <row r="272" spans="16:18" x14ac:dyDescent="0.3">
      <c r="P272">
        <v>2012</v>
      </c>
      <c r="Q272">
        <v>6.2</v>
      </c>
      <c r="R272">
        <v>1</v>
      </c>
    </row>
    <row r="273" spans="16:18" x14ac:dyDescent="0.3">
      <c r="P273">
        <v>2012</v>
      </c>
      <c r="Q273">
        <v>12.75</v>
      </c>
      <c r="R273">
        <v>1</v>
      </c>
    </row>
    <row r="274" spans="16:18" x14ac:dyDescent="0.3">
      <c r="P274">
        <v>2012</v>
      </c>
      <c r="Q274">
        <v>32</v>
      </c>
      <c r="R274">
        <v>1</v>
      </c>
    </row>
    <row r="275" spans="16:18" x14ac:dyDescent="0.3">
      <c r="P275">
        <v>2012</v>
      </c>
      <c r="Q275">
        <v>52</v>
      </c>
      <c r="R275">
        <v>1</v>
      </c>
    </row>
    <row r="276" spans="16:18" x14ac:dyDescent="0.3">
      <c r="P276">
        <v>2012</v>
      </c>
      <c r="Q276">
        <v>49.5</v>
      </c>
      <c r="R276">
        <v>1</v>
      </c>
    </row>
    <row r="277" spans="16:18" x14ac:dyDescent="0.3">
      <c r="P277">
        <v>2012</v>
      </c>
      <c r="Q277">
        <v>0.1</v>
      </c>
      <c r="R277">
        <v>1</v>
      </c>
    </row>
    <row r="278" spans="16:18" x14ac:dyDescent="0.3">
      <c r="P278">
        <v>2012</v>
      </c>
      <c r="Q278">
        <v>23</v>
      </c>
      <c r="R278">
        <v>1</v>
      </c>
    </row>
    <row r="279" spans="16:18" x14ac:dyDescent="0.3">
      <c r="P279">
        <v>2013</v>
      </c>
      <c r="Q279">
        <v>20</v>
      </c>
      <c r="R279">
        <v>1</v>
      </c>
    </row>
    <row r="280" spans="16:18" x14ac:dyDescent="0.3">
      <c r="P280">
        <v>2013</v>
      </c>
      <c r="Q280">
        <v>2.5</v>
      </c>
      <c r="R280">
        <v>1</v>
      </c>
    </row>
    <row r="281" spans="16:18" x14ac:dyDescent="0.3">
      <c r="P281">
        <v>2013</v>
      </c>
      <c r="Q281">
        <v>3.0000000000000001E-3</v>
      </c>
      <c r="R281">
        <v>1</v>
      </c>
    </row>
    <row r="282" spans="16:18" x14ac:dyDescent="0.3">
      <c r="P282">
        <v>2013</v>
      </c>
      <c r="Q282">
        <v>7</v>
      </c>
      <c r="R282">
        <v>1</v>
      </c>
    </row>
    <row r="283" spans="16:18" x14ac:dyDescent="0.3">
      <c r="P283">
        <v>2013</v>
      </c>
      <c r="Q283">
        <v>4.8</v>
      </c>
      <c r="R283">
        <v>1</v>
      </c>
    </row>
    <row r="284" spans="16:18" x14ac:dyDescent="0.3">
      <c r="P284">
        <v>2013</v>
      </c>
      <c r="Q284">
        <v>1</v>
      </c>
      <c r="R284">
        <v>1</v>
      </c>
    </row>
    <row r="285" spans="16:18" x14ac:dyDescent="0.3">
      <c r="P285">
        <v>2013</v>
      </c>
      <c r="Q285">
        <v>80</v>
      </c>
      <c r="R285">
        <v>1</v>
      </c>
    </row>
    <row r="286" spans="16:18" x14ac:dyDescent="0.3">
      <c r="P286">
        <v>2013</v>
      </c>
      <c r="Q286">
        <v>8.3000000000000007</v>
      </c>
      <c r="R286">
        <v>1</v>
      </c>
    </row>
    <row r="287" spans="16:18" x14ac:dyDescent="0.3">
      <c r="P287">
        <v>2013</v>
      </c>
      <c r="Q287">
        <v>1</v>
      </c>
      <c r="R287">
        <v>1</v>
      </c>
    </row>
    <row r="288" spans="16:18" x14ac:dyDescent="0.3">
      <c r="P288">
        <v>2013</v>
      </c>
      <c r="Q288">
        <v>82</v>
      </c>
      <c r="R288">
        <v>1</v>
      </c>
    </row>
    <row r="289" spans="16:18" x14ac:dyDescent="0.3">
      <c r="P289">
        <v>2013</v>
      </c>
      <c r="Q289">
        <v>23</v>
      </c>
      <c r="R289">
        <v>1</v>
      </c>
    </row>
    <row r="290" spans="16:18" x14ac:dyDescent="0.3">
      <c r="P290">
        <v>2013</v>
      </c>
      <c r="Q290">
        <v>25</v>
      </c>
      <c r="R290">
        <v>1</v>
      </c>
    </row>
    <row r="291" spans="16:18" x14ac:dyDescent="0.3">
      <c r="P291">
        <v>2013</v>
      </c>
      <c r="Q291">
        <v>36</v>
      </c>
      <c r="R291">
        <v>1</v>
      </c>
    </row>
    <row r="292" spans="16:18" x14ac:dyDescent="0.3">
      <c r="P292">
        <v>2013</v>
      </c>
      <c r="Q292">
        <v>4</v>
      </c>
      <c r="R292">
        <v>1</v>
      </c>
    </row>
    <row r="293" spans="16:18" x14ac:dyDescent="0.3">
      <c r="P293">
        <v>2013</v>
      </c>
      <c r="Q293">
        <v>25</v>
      </c>
      <c r="R293">
        <v>1</v>
      </c>
    </row>
    <row r="294" spans="16:18" x14ac:dyDescent="0.3">
      <c r="P294">
        <v>2013</v>
      </c>
      <c r="Q294">
        <v>1.7</v>
      </c>
      <c r="R294">
        <v>1</v>
      </c>
    </row>
    <row r="295" spans="16:18" x14ac:dyDescent="0.3">
      <c r="P295">
        <v>2013</v>
      </c>
      <c r="Q295">
        <v>30</v>
      </c>
      <c r="R295">
        <v>1</v>
      </c>
    </row>
    <row r="296" spans="16:18" x14ac:dyDescent="0.3">
      <c r="P296">
        <v>2014</v>
      </c>
      <c r="Q296">
        <v>55</v>
      </c>
      <c r="R296">
        <v>1</v>
      </c>
    </row>
    <row r="297" spans="16:18" x14ac:dyDescent="0.3">
      <c r="P297">
        <v>2014</v>
      </c>
      <c r="Q297">
        <v>55</v>
      </c>
      <c r="R297">
        <v>1</v>
      </c>
    </row>
    <row r="298" spans="16:18" x14ac:dyDescent="0.3">
      <c r="P298">
        <v>2014</v>
      </c>
      <c r="Q298">
        <v>5</v>
      </c>
      <c r="R298">
        <v>1</v>
      </c>
    </row>
    <row r="299" spans="16:18" x14ac:dyDescent="0.3">
      <c r="P299">
        <v>2014</v>
      </c>
      <c r="Q299">
        <v>20</v>
      </c>
      <c r="R299">
        <v>1</v>
      </c>
    </row>
    <row r="300" spans="16:18" x14ac:dyDescent="0.3">
      <c r="P300">
        <v>2014</v>
      </c>
      <c r="Q300">
        <v>0.03</v>
      </c>
      <c r="R300">
        <v>1</v>
      </c>
    </row>
    <row r="301" spans="16:18" x14ac:dyDescent="0.3">
      <c r="P301">
        <v>2014</v>
      </c>
      <c r="Q301">
        <v>2</v>
      </c>
      <c r="R301">
        <v>1</v>
      </c>
    </row>
    <row r="302" spans="16:18" x14ac:dyDescent="0.3">
      <c r="P302">
        <v>2014</v>
      </c>
      <c r="Q302">
        <v>0.02</v>
      </c>
      <c r="R302">
        <v>1</v>
      </c>
    </row>
    <row r="303" spans="16:18" x14ac:dyDescent="0.3">
      <c r="P303">
        <v>2014</v>
      </c>
      <c r="Q303">
        <v>0.09</v>
      </c>
      <c r="R303">
        <v>1</v>
      </c>
    </row>
    <row r="304" spans="16:18" x14ac:dyDescent="0.3">
      <c r="P304">
        <v>2014</v>
      </c>
      <c r="Q304">
        <v>0.5</v>
      </c>
      <c r="R304">
        <v>1</v>
      </c>
    </row>
    <row r="305" spans="16:18" x14ac:dyDescent="0.3">
      <c r="P305">
        <v>2014</v>
      </c>
      <c r="Q305">
        <v>4.3</v>
      </c>
      <c r="R305">
        <v>1</v>
      </c>
    </row>
    <row r="306" spans="16:18" x14ac:dyDescent="0.3">
      <c r="P306">
        <v>2014</v>
      </c>
      <c r="Q306">
        <v>40</v>
      </c>
      <c r="R306">
        <v>1</v>
      </c>
    </row>
    <row r="307" spans="16:18" x14ac:dyDescent="0.3">
      <c r="P307">
        <v>2014</v>
      </c>
      <c r="Q307">
        <v>24</v>
      </c>
      <c r="R307">
        <v>1</v>
      </c>
    </row>
    <row r="308" spans="16:18" x14ac:dyDescent="0.3">
      <c r="P308">
        <v>2014</v>
      </c>
      <c r="Q308">
        <v>25</v>
      </c>
      <c r="R308">
        <v>1</v>
      </c>
    </row>
    <row r="309" spans="16:18" x14ac:dyDescent="0.3">
      <c r="P309">
        <v>2014</v>
      </c>
      <c r="Q309">
        <v>45</v>
      </c>
      <c r="R309">
        <v>1</v>
      </c>
    </row>
    <row r="310" spans="16:18" x14ac:dyDescent="0.3">
      <c r="P310">
        <v>2014</v>
      </c>
      <c r="Q310">
        <v>13.2</v>
      </c>
      <c r="R310">
        <v>1</v>
      </c>
    </row>
    <row r="311" spans="16:18" x14ac:dyDescent="0.3">
      <c r="P311">
        <v>2014</v>
      </c>
      <c r="Q311">
        <v>34</v>
      </c>
      <c r="R311">
        <v>1</v>
      </c>
    </row>
    <row r="312" spans="16:18" x14ac:dyDescent="0.3">
      <c r="P312">
        <v>2014</v>
      </c>
      <c r="Q312">
        <v>24</v>
      </c>
      <c r="R312">
        <v>1</v>
      </c>
    </row>
    <row r="313" spans="16:18" x14ac:dyDescent="0.3">
      <c r="P313">
        <v>2014</v>
      </c>
      <c r="Q313">
        <v>75</v>
      </c>
      <c r="R313">
        <v>1</v>
      </c>
    </row>
    <row r="314" spans="16:18" x14ac:dyDescent="0.3">
      <c r="P314">
        <v>2014</v>
      </c>
      <c r="Q314">
        <v>75</v>
      </c>
      <c r="R314">
        <v>1</v>
      </c>
    </row>
    <row r="315" spans="16:18" x14ac:dyDescent="0.3">
      <c r="P315">
        <v>2014</v>
      </c>
      <c r="Q315">
        <v>26</v>
      </c>
      <c r="R315">
        <v>1</v>
      </c>
    </row>
    <row r="316" spans="16:18" x14ac:dyDescent="0.3">
      <c r="P316">
        <v>2014</v>
      </c>
      <c r="Q316">
        <v>70</v>
      </c>
      <c r="R316">
        <v>1</v>
      </c>
    </row>
    <row r="317" spans="16:18" x14ac:dyDescent="0.3">
      <c r="P317">
        <v>2014</v>
      </c>
      <c r="Q317">
        <v>70</v>
      </c>
      <c r="R317">
        <v>1</v>
      </c>
    </row>
    <row r="318" spans="16:18" x14ac:dyDescent="0.3">
      <c r="P318">
        <v>2014</v>
      </c>
      <c r="Q318">
        <v>12.8</v>
      </c>
      <c r="R318">
        <v>1</v>
      </c>
    </row>
    <row r="319" spans="16:18" x14ac:dyDescent="0.3">
      <c r="P319">
        <v>2014</v>
      </c>
      <c r="Q319">
        <v>30</v>
      </c>
      <c r="R319">
        <v>1</v>
      </c>
    </row>
    <row r="320" spans="16:18" x14ac:dyDescent="0.3">
      <c r="P320">
        <v>2014</v>
      </c>
      <c r="Q320">
        <v>166</v>
      </c>
      <c r="R320">
        <v>1</v>
      </c>
    </row>
    <row r="321" spans="16:18" x14ac:dyDescent="0.3">
      <c r="P321">
        <v>2014</v>
      </c>
      <c r="Q321">
        <v>16</v>
      </c>
      <c r="R321">
        <v>1</v>
      </c>
    </row>
    <row r="322" spans="16:18" x14ac:dyDescent="0.3">
      <c r="P322">
        <v>2014</v>
      </c>
      <c r="Q322">
        <v>60</v>
      </c>
      <c r="R322">
        <v>1</v>
      </c>
    </row>
    <row r="323" spans="16:18" x14ac:dyDescent="0.3">
      <c r="P323">
        <v>2015</v>
      </c>
      <c r="Q323">
        <v>35</v>
      </c>
      <c r="R323">
        <v>1</v>
      </c>
    </row>
    <row r="324" spans="16:18" x14ac:dyDescent="0.3">
      <c r="P324">
        <v>2015</v>
      </c>
      <c r="Q324">
        <v>47.4</v>
      </c>
      <c r="R324">
        <v>1</v>
      </c>
    </row>
    <row r="325" spans="16:18" x14ac:dyDescent="0.3">
      <c r="P325">
        <v>2015</v>
      </c>
      <c r="Q325">
        <v>24</v>
      </c>
      <c r="R325">
        <v>1</v>
      </c>
    </row>
    <row r="326" spans="16:18" x14ac:dyDescent="0.3">
      <c r="P326">
        <v>2015</v>
      </c>
      <c r="Q326">
        <v>24</v>
      </c>
      <c r="R326">
        <v>1</v>
      </c>
    </row>
    <row r="327" spans="16:18" x14ac:dyDescent="0.3">
      <c r="P327">
        <v>2015</v>
      </c>
      <c r="Q327">
        <v>45</v>
      </c>
      <c r="R327">
        <v>1</v>
      </c>
    </row>
    <row r="328" spans="16:18" x14ac:dyDescent="0.3">
      <c r="P328">
        <v>2015</v>
      </c>
      <c r="Q328">
        <v>3.8</v>
      </c>
      <c r="R328">
        <v>1</v>
      </c>
    </row>
    <row r="329" spans="16:18" x14ac:dyDescent="0.3">
      <c r="P329">
        <v>2015</v>
      </c>
      <c r="Q329">
        <v>45</v>
      </c>
      <c r="R329">
        <v>1</v>
      </c>
    </row>
    <row r="330" spans="16:18" x14ac:dyDescent="0.3">
      <c r="P330">
        <v>2015</v>
      </c>
      <c r="Q330">
        <v>8</v>
      </c>
      <c r="R330">
        <v>1</v>
      </c>
    </row>
    <row r="331" spans="16:18" x14ac:dyDescent="0.3">
      <c r="P331">
        <v>2016</v>
      </c>
      <c r="Q331">
        <v>5.5</v>
      </c>
      <c r="R331">
        <v>1</v>
      </c>
    </row>
    <row r="332" spans="16:18" x14ac:dyDescent="0.3">
      <c r="P332">
        <v>2016</v>
      </c>
      <c r="Q332">
        <v>24</v>
      </c>
      <c r="R332">
        <v>1</v>
      </c>
    </row>
    <row r="333" spans="16:18" x14ac:dyDescent="0.3">
      <c r="P333">
        <v>2016</v>
      </c>
      <c r="Q333">
        <v>24</v>
      </c>
      <c r="R333">
        <v>1</v>
      </c>
    </row>
    <row r="334" spans="16:18" x14ac:dyDescent="0.3">
      <c r="P334">
        <v>2016</v>
      </c>
      <c r="Q334">
        <v>22.5</v>
      </c>
      <c r="R334">
        <v>1</v>
      </c>
    </row>
    <row r="335" spans="16:18" x14ac:dyDescent="0.3">
      <c r="P335">
        <v>2016</v>
      </c>
      <c r="Q335">
        <v>17</v>
      </c>
      <c r="R335">
        <v>1</v>
      </c>
    </row>
    <row r="336" spans="16:18" x14ac:dyDescent="0.3">
      <c r="P336">
        <v>2016</v>
      </c>
      <c r="Q336">
        <v>14</v>
      </c>
      <c r="R336">
        <v>1</v>
      </c>
    </row>
    <row r="337" spans="16:18" x14ac:dyDescent="0.3">
      <c r="P337">
        <v>2016</v>
      </c>
      <c r="Q337">
        <v>12</v>
      </c>
      <c r="R337">
        <v>1</v>
      </c>
    </row>
    <row r="338" spans="16:18" x14ac:dyDescent="0.3">
      <c r="P338">
        <v>2016</v>
      </c>
      <c r="Q338">
        <v>12</v>
      </c>
      <c r="R338">
        <v>1</v>
      </c>
    </row>
    <row r="339" spans="16:18" x14ac:dyDescent="0.3">
      <c r="P339">
        <v>2016</v>
      </c>
      <c r="Q339">
        <v>25</v>
      </c>
      <c r="R339">
        <v>1</v>
      </c>
    </row>
    <row r="340" spans="16:18" x14ac:dyDescent="0.3">
      <c r="P340">
        <v>2016</v>
      </c>
      <c r="Q340">
        <v>25</v>
      </c>
      <c r="R340">
        <v>1</v>
      </c>
    </row>
    <row r="341" spans="16:18" x14ac:dyDescent="0.3">
      <c r="P341">
        <v>2016</v>
      </c>
      <c r="Q341">
        <v>12</v>
      </c>
      <c r="R341">
        <v>1</v>
      </c>
    </row>
    <row r="342" spans="16:18" x14ac:dyDescent="0.3">
      <c r="P342">
        <v>2016</v>
      </c>
      <c r="Q342">
        <v>12</v>
      </c>
      <c r="R342">
        <v>1</v>
      </c>
    </row>
    <row r="343" spans="16:18" x14ac:dyDescent="0.3">
      <c r="P343">
        <v>2016</v>
      </c>
      <c r="Q343">
        <v>24</v>
      </c>
      <c r="R343">
        <v>1</v>
      </c>
    </row>
    <row r="344" spans="16:18" x14ac:dyDescent="0.3">
      <c r="P344">
        <v>2016</v>
      </c>
      <c r="Q344">
        <v>12</v>
      </c>
      <c r="R344">
        <v>1</v>
      </c>
    </row>
    <row r="345" spans="16:18" x14ac:dyDescent="0.3">
      <c r="P345">
        <v>2016</v>
      </c>
      <c r="Q345">
        <v>12</v>
      </c>
      <c r="R345">
        <v>1</v>
      </c>
    </row>
    <row r="346" spans="16:18" x14ac:dyDescent="0.3">
      <c r="P346">
        <v>2016</v>
      </c>
      <c r="Q346">
        <v>14.5</v>
      </c>
      <c r="R346">
        <v>1</v>
      </c>
    </row>
    <row r="347" spans="16:18" x14ac:dyDescent="0.3">
      <c r="P347">
        <v>2016</v>
      </c>
      <c r="Q347">
        <v>14.5</v>
      </c>
      <c r="R347">
        <v>1</v>
      </c>
    </row>
    <row r="348" spans="16:18" x14ac:dyDescent="0.3">
      <c r="P348">
        <v>2017</v>
      </c>
      <c r="Q348">
        <v>7.5</v>
      </c>
      <c r="R348">
        <v>1</v>
      </c>
    </row>
    <row r="349" spans="16:18" x14ac:dyDescent="0.3">
      <c r="P349">
        <v>2017</v>
      </c>
      <c r="Q349">
        <v>3.35</v>
      </c>
      <c r="R349">
        <v>1</v>
      </c>
    </row>
    <row r="350" spans="16:18" x14ac:dyDescent="0.3">
      <c r="P350">
        <v>2017</v>
      </c>
      <c r="Q350">
        <v>90</v>
      </c>
      <c r="R350">
        <v>1</v>
      </c>
    </row>
    <row r="351" spans="16:18" x14ac:dyDescent="0.3">
      <c r="P351">
        <v>2017</v>
      </c>
      <c r="Q351">
        <v>4.5</v>
      </c>
      <c r="R351">
        <v>1</v>
      </c>
    </row>
    <row r="352" spans="16:18" x14ac:dyDescent="0.3">
      <c r="P352">
        <v>2017</v>
      </c>
      <c r="Q352">
        <v>3</v>
      </c>
      <c r="R352">
        <v>1</v>
      </c>
    </row>
    <row r="353" spans="16:18" x14ac:dyDescent="0.3">
      <c r="P353">
        <v>2017</v>
      </c>
      <c r="Q353">
        <v>27</v>
      </c>
      <c r="R353">
        <v>1</v>
      </c>
    </row>
    <row r="354" spans="16:18" x14ac:dyDescent="0.3">
      <c r="P354">
        <v>2017</v>
      </c>
      <c r="Q354">
        <v>22</v>
      </c>
      <c r="R354">
        <v>1</v>
      </c>
    </row>
    <row r="355" spans="16:18" x14ac:dyDescent="0.3">
      <c r="P355">
        <v>2017</v>
      </c>
      <c r="Q355">
        <v>60</v>
      </c>
      <c r="R355">
        <v>1</v>
      </c>
    </row>
    <row r="356" spans="16:18" x14ac:dyDescent="0.3">
      <c r="P356">
        <v>2017</v>
      </c>
      <c r="Q356">
        <v>23</v>
      </c>
      <c r="R356">
        <v>1</v>
      </c>
    </row>
    <row r="357" spans="16:18" x14ac:dyDescent="0.3">
      <c r="P357">
        <v>2017</v>
      </c>
      <c r="Q357">
        <v>52</v>
      </c>
      <c r="R357">
        <v>1</v>
      </c>
    </row>
    <row r="358" spans="16:18" x14ac:dyDescent="0.3">
      <c r="P358">
        <v>2017</v>
      </c>
      <c r="Q358">
        <v>15.8</v>
      </c>
      <c r="R358">
        <v>1</v>
      </c>
    </row>
    <row r="359" spans="16:18" x14ac:dyDescent="0.3">
      <c r="P359">
        <v>2017</v>
      </c>
      <c r="Q359">
        <v>10</v>
      </c>
      <c r="R359">
        <v>1</v>
      </c>
    </row>
    <row r="360" spans="16:18" x14ac:dyDescent="0.3">
      <c r="P360">
        <v>2017</v>
      </c>
      <c r="Q360">
        <v>24</v>
      </c>
      <c r="R360">
        <v>1</v>
      </c>
    </row>
    <row r="361" spans="16:18" x14ac:dyDescent="0.3">
      <c r="P361">
        <v>2017</v>
      </c>
      <c r="Q361">
        <v>16</v>
      </c>
      <c r="R361">
        <v>1</v>
      </c>
    </row>
    <row r="362" spans="16:18" x14ac:dyDescent="0.3">
      <c r="P362">
        <v>2017</v>
      </c>
      <c r="Q362">
        <v>15</v>
      </c>
      <c r="R362">
        <v>1</v>
      </c>
    </row>
    <row r="363" spans="16:18" x14ac:dyDescent="0.3">
      <c r="P363">
        <v>2017</v>
      </c>
      <c r="Q363">
        <v>110</v>
      </c>
      <c r="R363">
        <v>1</v>
      </c>
    </row>
    <row r="364" spans="16:18" x14ac:dyDescent="0.3">
      <c r="P364">
        <v>2017</v>
      </c>
      <c r="Q364">
        <v>110</v>
      </c>
      <c r="R364">
        <v>1</v>
      </c>
    </row>
    <row r="365" spans="16:18" x14ac:dyDescent="0.3">
      <c r="P365">
        <v>2017</v>
      </c>
      <c r="Q365">
        <v>25</v>
      </c>
      <c r="R365">
        <v>1</v>
      </c>
    </row>
    <row r="366" spans="16:18" x14ac:dyDescent="0.3">
      <c r="P366">
        <v>2017</v>
      </c>
      <c r="Q366">
        <v>35</v>
      </c>
      <c r="R366">
        <v>1</v>
      </c>
    </row>
    <row r="367" spans="16:18" x14ac:dyDescent="0.3">
      <c r="P367">
        <v>2017</v>
      </c>
      <c r="Q367">
        <v>48</v>
      </c>
      <c r="R367">
        <v>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661D-5C81-4137-BC24-D0DE9A900E26}">
  <dimension ref="A1:L23"/>
  <sheetViews>
    <sheetView workbookViewId="0">
      <selection activeCell="B22" sqref="B22"/>
    </sheetView>
  </sheetViews>
  <sheetFormatPr defaultRowHeight="14.4" x14ac:dyDescent="0.3"/>
  <cols>
    <col min="3" max="3" width="10.5546875" customWidth="1"/>
  </cols>
  <sheetData>
    <row r="1" spans="1:12" x14ac:dyDescent="0.3">
      <c r="A1" t="s">
        <v>3</v>
      </c>
      <c r="B1" t="s">
        <v>4</v>
      </c>
      <c r="C1" t="s">
        <v>0</v>
      </c>
      <c r="D1" t="s">
        <v>1</v>
      </c>
      <c r="E1" t="s">
        <v>2</v>
      </c>
      <c r="H1" t="s">
        <v>8</v>
      </c>
      <c r="I1" t="s">
        <v>6</v>
      </c>
      <c r="J1" t="s">
        <v>7</v>
      </c>
      <c r="K1" t="s">
        <v>3</v>
      </c>
      <c r="L1" t="s">
        <v>2</v>
      </c>
    </row>
    <row r="2" spans="1:12" x14ac:dyDescent="0.3">
      <c r="A2">
        <v>2000</v>
      </c>
      <c r="I2" s="6"/>
      <c r="K2">
        <v>2000</v>
      </c>
    </row>
    <row r="3" spans="1:12" x14ac:dyDescent="0.3">
      <c r="A3">
        <v>2001</v>
      </c>
      <c r="I3" s="6"/>
      <c r="K3">
        <v>2001</v>
      </c>
    </row>
    <row r="4" spans="1:12" x14ac:dyDescent="0.3">
      <c r="A4">
        <v>2002</v>
      </c>
      <c r="I4" s="6"/>
      <c r="K4">
        <v>2002</v>
      </c>
    </row>
    <row r="5" spans="1:12" x14ac:dyDescent="0.3">
      <c r="A5">
        <v>2003</v>
      </c>
      <c r="I5" s="6"/>
      <c r="K5">
        <v>2003</v>
      </c>
    </row>
    <row r="6" spans="1:12" x14ac:dyDescent="0.3">
      <c r="A6">
        <v>2004</v>
      </c>
      <c r="I6" s="6"/>
      <c r="K6">
        <v>2004</v>
      </c>
    </row>
    <row r="7" spans="1:12" x14ac:dyDescent="0.3">
      <c r="A7">
        <v>2005</v>
      </c>
      <c r="I7" s="6"/>
      <c r="K7">
        <v>2005</v>
      </c>
    </row>
    <row r="8" spans="1:12" x14ac:dyDescent="0.3">
      <c r="A8">
        <v>2006</v>
      </c>
      <c r="I8" s="6"/>
      <c r="K8">
        <v>2006</v>
      </c>
    </row>
    <row r="9" spans="1:12" x14ac:dyDescent="0.3">
      <c r="A9">
        <v>2007</v>
      </c>
      <c r="I9" s="6"/>
      <c r="K9">
        <v>2007</v>
      </c>
    </row>
    <row r="10" spans="1:12" x14ac:dyDescent="0.3">
      <c r="A10">
        <v>2008</v>
      </c>
      <c r="B10">
        <f>B9+H10</f>
        <v>110</v>
      </c>
      <c r="C10">
        <f>C9+I10</f>
        <v>1.1000000000000001</v>
      </c>
      <c r="D10">
        <v>10</v>
      </c>
      <c r="H10">
        <f>ROUND(1000*I10/J10,0)</f>
        <v>110</v>
      </c>
      <c r="I10" s="6">
        <v>1.1000000000000001</v>
      </c>
      <c r="J10">
        <v>10</v>
      </c>
      <c r="K10">
        <v>2008</v>
      </c>
    </row>
    <row r="11" spans="1:12" x14ac:dyDescent="0.3">
      <c r="A11">
        <v>2009</v>
      </c>
      <c r="B11">
        <f t="shared" ref="B11:B23" si="0">B10+H11</f>
        <v>184</v>
      </c>
      <c r="C11">
        <f t="shared" ref="C11:C23" si="1">C10+I11</f>
        <v>2.8</v>
      </c>
      <c r="D11">
        <v>23</v>
      </c>
      <c r="H11">
        <f t="shared" ref="H11:H23" si="2">ROUND(1000*I11/J11,0)</f>
        <v>74</v>
      </c>
      <c r="I11" s="6">
        <v>1.7</v>
      </c>
      <c r="J11">
        <v>23</v>
      </c>
      <c r="K11">
        <v>2009</v>
      </c>
    </row>
    <row r="12" spans="1:12" x14ac:dyDescent="0.3">
      <c r="A12">
        <v>2010</v>
      </c>
      <c r="B12">
        <f t="shared" si="0"/>
        <v>435</v>
      </c>
      <c r="C12">
        <f t="shared" si="1"/>
        <v>7.2</v>
      </c>
      <c r="D12">
        <v>17.5</v>
      </c>
      <c r="E12">
        <v>4778</v>
      </c>
      <c r="H12">
        <f t="shared" si="2"/>
        <v>251</v>
      </c>
      <c r="I12" s="6">
        <v>4.4000000000000004</v>
      </c>
      <c r="J12">
        <v>17.5</v>
      </c>
      <c r="K12">
        <v>2010</v>
      </c>
      <c r="L12">
        <v>4778</v>
      </c>
    </row>
    <row r="13" spans="1:12" x14ac:dyDescent="0.3">
      <c r="A13">
        <v>2011</v>
      </c>
      <c r="B13">
        <f t="shared" si="0"/>
        <v>1131</v>
      </c>
      <c r="C13">
        <f t="shared" si="1"/>
        <v>17.5</v>
      </c>
      <c r="D13">
        <v>14.8</v>
      </c>
      <c r="E13">
        <v>3999</v>
      </c>
      <c r="H13">
        <f t="shared" si="2"/>
        <v>696</v>
      </c>
      <c r="I13" s="6">
        <v>10.3</v>
      </c>
      <c r="J13">
        <v>14.8</v>
      </c>
      <c r="K13">
        <v>2011</v>
      </c>
      <c r="L13">
        <v>3999</v>
      </c>
    </row>
    <row r="14" spans="1:12" x14ac:dyDescent="0.3">
      <c r="A14">
        <v>2012</v>
      </c>
      <c r="B14">
        <f t="shared" si="0"/>
        <v>1642</v>
      </c>
      <c r="C14">
        <f t="shared" si="1"/>
        <v>29.1</v>
      </c>
      <c r="D14">
        <v>22.7</v>
      </c>
      <c r="E14">
        <v>3032</v>
      </c>
      <c r="H14">
        <f t="shared" si="2"/>
        <v>511</v>
      </c>
      <c r="I14" s="6">
        <v>11.6</v>
      </c>
      <c r="J14">
        <v>22.7</v>
      </c>
      <c r="K14">
        <v>2012</v>
      </c>
      <c r="L14">
        <v>3032</v>
      </c>
    </row>
    <row r="15" spans="1:12" x14ac:dyDescent="0.3">
      <c r="A15">
        <v>2013</v>
      </c>
      <c r="B15">
        <f t="shared" si="0"/>
        <v>2238</v>
      </c>
      <c r="C15">
        <f t="shared" si="1"/>
        <v>50.2</v>
      </c>
      <c r="D15">
        <v>35.4</v>
      </c>
      <c r="E15">
        <v>2657</v>
      </c>
      <c r="H15">
        <f t="shared" si="2"/>
        <v>596</v>
      </c>
      <c r="I15" s="6">
        <v>21.1</v>
      </c>
      <c r="J15">
        <v>35.4</v>
      </c>
      <c r="K15">
        <v>2013</v>
      </c>
      <c r="L15">
        <v>2657</v>
      </c>
    </row>
    <row r="16" spans="1:12" x14ac:dyDescent="0.3">
      <c r="A16">
        <v>2014</v>
      </c>
      <c r="B16">
        <f t="shared" si="0"/>
        <v>2752</v>
      </c>
      <c r="C16">
        <f t="shared" si="1"/>
        <v>75.400000000000006</v>
      </c>
      <c r="D16">
        <v>49</v>
      </c>
      <c r="E16">
        <v>2402</v>
      </c>
      <c r="H16">
        <f t="shared" si="2"/>
        <v>514</v>
      </c>
      <c r="I16" s="6">
        <v>25.2</v>
      </c>
      <c r="J16">
        <v>49</v>
      </c>
      <c r="K16">
        <v>2014</v>
      </c>
      <c r="L16">
        <v>2402</v>
      </c>
    </row>
    <row r="17" spans="1:12" x14ac:dyDescent="0.3">
      <c r="A17">
        <v>2015</v>
      </c>
      <c r="B17">
        <f t="shared" si="0"/>
        <v>3743</v>
      </c>
      <c r="C17">
        <f t="shared" si="1"/>
        <v>108.10000000000001</v>
      </c>
      <c r="D17">
        <v>33</v>
      </c>
      <c r="E17">
        <v>1830</v>
      </c>
      <c r="H17">
        <f t="shared" si="2"/>
        <v>991</v>
      </c>
      <c r="I17" s="6">
        <v>32.700000000000003</v>
      </c>
      <c r="J17">
        <v>33</v>
      </c>
      <c r="K17">
        <v>2015</v>
      </c>
      <c r="L17">
        <v>1830</v>
      </c>
    </row>
    <row r="18" spans="1:12" x14ac:dyDescent="0.3">
      <c r="A18">
        <v>2016</v>
      </c>
      <c r="B18">
        <f t="shared" si="0"/>
        <v>4871</v>
      </c>
      <c r="C18">
        <f t="shared" si="1"/>
        <v>165.20000000000002</v>
      </c>
      <c r="D18">
        <v>50.6</v>
      </c>
      <c r="E18">
        <v>1663</v>
      </c>
      <c r="H18">
        <f t="shared" si="2"/>
        <v>1128</v>
      </c>
      <c r="I18" s="6">
        <v>57.1</v>
      </c>
      <c r="J18">
        <v>50.6</v>
      </c>
      <c r="K18">
        <v>2016</v>
      </c>
      <c r="L18">
        <v>1663</v>
      </c>
    </row>
    <row r="19" spans="1:12" x14ac:dyDescent="0.3">
      <c r="A19">
        <v>2017</v>
      </c>
      <c r="B19">
        <f t="shared" si="0"/>
        <v>7335</v>
      </c>
      <c r="C19">
        <f t="shared" si="1"/>
        <v>226.3</v>
      </c>
      <c r="D19">
        <v>24.8</v>
      </c>
      <c r="E19">
        <v>1437</v>
      </c>
      <c r="H19">
        <f t="shared" si="2"/>
        <v>2464</v>
      </c>
      <c r="I19" s="6">
        <v>61.1</v>
      </c>
      <c r="J19">
        <v>24.8</v>
      </c>
      <c r="K19">
        <v>2017</v>
      </c>
      <c r="L19">
        <v>1437</v>
      </c>
    </row>
    <row r="20" spans="1:12" x14ac:dyDescent="0.3">
      <c r="A20">
        <v>2018</v>
      </c>
      <c r="B20">
        <f t="shared" si="0"/>
        <v>8649</v>
      </c>
      <c r="C20">
        <f t="shared" si="1"/>
        <v>281.5</v>
      </c>
      <c r="D20">
        <v>42</v>
      </c>
      <c r="E20">
        <v>1228</v>
      </c>
      <c r="H20">
        <f t="shared" si="2"/>
        <v>1314</v>
      </c>
      <c r="I20" s="6">
        <v>55.2</v>
      </c>
      <c r="J20">
        <v>42</v>
      </c>
      <c r="K20">
        <v>2018</v>
      </c>
      <c r="L20">
        <v>1228</v>
      </c>
    </row>
    <row r="21" spans="1:12" x14ac:dyDescent="0.3">
      <c r="A21">
        <v>2019</v>
      </c>
      <c r="B21">
        <f t="shared" si="0"/>
        <v>10138</v>
      </c>
      <c r="C21">
        <f t="shared" si="1"/>
        <v>347</v>
      </c>
      <c r="D21">
        <v>44</v>
      </c>
      <c r="E21">
        <v>1011</v>
      </c>
      <c r="H21">
        <f t="shared" si="2"/>
        <v>1489</v>
      </c>
      <c r="I21" s="6">
        <v>65.5</v>
      </c>
      <c r="J21">
        <v>44</v>
      </c>
      <c r="K21">
        <v>2019</v>
      </c>
      <c r="L21">
        <v>1011</v>
      </c>
    </row>
    <row r="22" spans="1:12" x14ac:dyDescent="0.3">
      <c r="A22">
        <v>2020</v>
      </c>
      <c r="B22">
        <f t="shared" si="0"/>
        <v>11381</v>
      </c>
      <c r="C22">
        <f t="shared" si="1"/>
        <v>421.2</v>
      </c>
      <c r="D22">
        <v>59.7</v>
      </c>
      <c r="E22">
        <v>890</v>
      </c>
      <c r="H22">
        <f t="shared" si="2"/>
        <v>1243</v>
      </c>
      <c r="I22" s="6">
        <v>74.2</v>
      </c>
      <c r="J22">
        <v>59.7</v>
      </c>
      <c r="K22">
        <v>2020</v>
      </c>
      <c r="L22">
        <v>890</v>
      </c>
    </row>
    <row r="23" spans="1:12" x14ac:dyDescent="0.3">
      <c r="A23">
        <v>2021</v>
      </c>
      <c r="B23">
        <f t="shared" si="0"/>
        <v>12273</v>
      </c>
      <c r="C23">
        <f t="shared" si="1"/>
        <v>498.6</v>
      </c>
      <c r="D23">
        <v>86.8</v>
      </c>
      <c r="E23">
        <v>833</v>
      </c>
      <c r="H23">
        <f t="shared" si="2"/>
        <v>892</v>
      </c>
      <c r="I23" s="6">
        <v>77.400000000000006</v>
      </c>
      <c r="J23">
        <v>86.8</v>
      </c>
      <c r="K23">
        <v>2021</v>
      </c>
      <c r="L23">
        <v>833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15EC-63F8-4B18-BC36-73DD0A5B956F}">
  <dimension ref="A1:T23"/>
  <sheetViews>
    <sheetView zoomScaleNormal="100" workbookViewId="0">
      <selection activeCell="F27" sqref="F27"/>
    </sheetView>
  </sheetViews>
  <sheetFormatPr defaultRowHeight="14.4" x14ac:dyDescent="0.3"/>
  <sheetData>
    <row r="1" spans="1:20" x14ac:dyDescent="0.3">
      <c r="A1" t="s">
        <v>3</v>
      </c>
      <c r="B1" t="s">
        <v>4</v>
      </c>
      <c r="C1" t="s">
        <v>0</v>
      </c>
      <c r="D1" t="s">
        <v>1</v>
      </c>
      <c r="E1" t="s">
        <v>2</v>
      </c>
      <c r="H1" t="s">
        <v>8</v>
      </c>
      <c r="I1" t="s">
        <v>6</v>
      </c>
      <c r="J1" t="s">
        <v>7</v>
      </c>
      <c r="K1" t="s">
        <v>3</v>
      </c>
      <c r="L1" t="s">
        <v>2</v>
      </c>
      <c r="M1" t="s">
        <v>9</v>
      </c>
      <c r="N1" t="s">
        <v>10</v>
      </c>
      <c r="O1" t="s">
        <v>11</v>
      </c>
      <c r="S1" t="s">
        <v>7</v>
      </c>
      <c r="T1" t="s">
        <v>2</v>
      </c>
    </row>
    <row r="2" spans="1:20" x14ac:dyDescent="0.3">
      <c r="A2">
        <v>2000</v>
      </c>
      <c r="B2">
        <v>25000</v>
      </c>
      <c r="C2">
        <v>0.1</v>
      </c>
      <c r="D2">
        <v>4.0000000000000001E-3</v>
      </c>
      <c r="E2">
        <v>12317</v>
      </c>
      <c r="H2">
        <f>1000*I2/J2</f>
        <v>25000</v>
      </c>
      <c r="I2" s="6">
        <f>M2+N2</f>
        <v>0.1</v>
      </c>
      <c r="J2">
        <v>4.0000000000000001E-3</v>
      </c>
      <c r="K2">
        <v>2000</v>
      </c>
      <c r="L2">
        <v>12317</v>
      </c>
      <c r="N2" s="8">
        <v>0.1</v>
      </c>
      <c r="O2">
        <v>12317</v>
      </c>
      <c r="R2">
        <v>25000</v>
      </c>
      <c r="S2">
        <v>4.0000000000000001E-3</v>
      </c>
      <c r="T2">
        <v>12317</v>
      </c>
    </row>
    <row r="3" spans="1:20" x14ac:dyDescent="0.3">
      <c r="A3">
        <v>2001</v>
      </c>
      <c r="B3">
        <f>B2+H3</f>
        <v>75000</v>
      </c>
      <c r="C3">
        <f>C2+I3</f>
        <v>0.30000000000000004</v>
      </c>
      <c r="D3">
        <v>4.0000000000000001E-3</v>
      </c>
      <c r="E3">
        <v>11933</v>
      </c>
      <c r="H3">
        <f t="shared" ref="H3:H16" si="0">1000*I3/J3</f>
        <v>50000</v>
      </c>
      <c r="I3" s="6">
        <f t="shared" ref="I3:I23" si="1">M3+N3</f>
        <v>0.2</v>
      </c>
      <c r="J3">
        <v>4.0000000000000001E-3</v>
      </c>
      <c r="K3">
        <v>2001</v>
      </c>
      <c r="L3">
        <v>11933</v>
      </c>
      <c r="N3" s="8">
        <v>0.2</v>
      </c>
      <c r="O3">
        <v>11933</v>
      </c>
      <c r="R3">
        <v>75000</v>
      </c>
      <c r="S3">
        <v>4.0000000000000001E-3</v>
      </c>
      <c r="T3">
        <v>11933</v>
      </c>
    </row>
    <row r="4" spans="1:20" x14ac:dyDescent="0.3">
      <c r="A4">
        <v>2002</v>
      </c>
      <c r="B4">
        <f t="shared" ref="B4:B16" si="2">B3+H4</f>
        <v>100000</v>
      </c>
      <c r="C4">
        <f t="shared" ref="C4:C23" si="3">C3+I4</f>
        <v>0.5</v>
      </c>
      <c r="D4">
        <v>8.0000000000000002E-3</v>
      </c>
      <c r="E4">
        <v>11300</v>
      </c>
      <c r="H4">
        <f t="shared" si="0"/>
        <v>25000</v>
      </c>
      <c r="I4" s="6">
        <f t="shared" si="1"/>
        <v>0.2</v>
      </c>
      <c r="J4">
        <v>8.0000000000000002E-3</v>
      </c>
      <c r="K4">
        <v>2002</v>
      </c>
      <c r="L4">
        <v>11300</v>
      </c>
      <c r="N4" s="8">
        <v>0.2</v>
      </c>
      <c r="O4">
        <v>11300</v>
      </c>
      <c r="R4">
        <v>100000</v>
      </c>
      <c r="S4">
        <v>8.0000000000000002E-3</v>
      </c>
      <c r="T4">
        <v>11300</v>
      </c>
    </row>
    <row r="5" spans="1:20" x14ac:dyDescent="0.3">
      <c r="A5">
        <v>2003</v>
      </c>
      <c r="B5">
        <f t="shared" si="2"/>
        <v>133333.33333333334</v>
      </c>
      <c r="C5">
        <f t="shared" si="3"/>
        <v>0.8</v>
      </c>
      <c r="D5">
        <v>8.9999999999999993E-3</v>
      </c>
      <c r="E5">
        <v>10034</v>
      </c>
      <c r="H5">
        <f t="shared" si="0"/>
        <v>33333.333333333336</v>
      </c>
      <c r="I5" s="6">
        <f t="shared" si="1"/>
        <v>0.3</v>
      </c>
      <c r="J5">
        <v>8.9999999999999993E-3</v>
      </c>
      <c r="K5">
        <v>2003</v>
      </c>
      <c r="L5">
        <v>10034</v>
      </c>
      <c r="N5" s="8">
        <v>0.3</v>
      </c>
      <c r="O5">
        <v>10034</v>
      </c>
      <c r="R5">
        <v>133333.33333333334</v>
      </c>
      <c r="S5">
        <v>8.9999999999999993E-3</v>
      </c>
      <c r="T5">
        <v>10034</v>
      </c>
    </row>
    <row r="6" spans="1:20" x14ac:dyDescent="0.3">
      <c r="A6">
        <v>2004</v>
      </c>
      <c r="B6">
        <f t="shared" si="2"/>
        <v>258333.33333333334</v>
      </c>
      <c r="C6">
        <f t="shared" si="3"/>
        <v>1.8</v>
      </c>
      <c r="D6">
        <v>8.0000000000000002E-3</v>
      </c>
      <c r="E6">
        <v>9684</v>
      </c>
      <c r="H6">
        <f t="shared" si="0"/>
        <v>125000</v>
      </c>
      <c r="I6" s="6">
        <f t="shared" si="1"/>
        <v>1</v>
      </c>
      <c r="J6">
        <v>8.0000000000000002E-3</v>
      </c>
      <c r="K6">
        <v>2004</v>
      </c>
      <c r="L6">
        <v>9684</v>
      </c>
      <c r="M6">
        <v>0.6</v>
      </c>
      <c r="N6" s="8">
        <v>0.4</v>
      </c>
      <c r="O6">
        <v>9684</v>
      </c>
      <c r="R6">
        <v>258333.33333333334</v>
      </c>
      <c r="S6">
        <v>8.0000000000000002E-3</v>
      </c>
      <c r="T6">
        <v>9684</v>
      </c>
    </row>
    <row r="7" spans="1:20" x14ac:dyDescent="0.3">
      <c r="A7">
        <v>2005</v>
      </c>
      <c r="B7">
        <f t="shared" si="2"/>
        <v>376515.15151515155</v>
      </c>
      <c r="C7">
        <f t="shared" si="3"/>
        <v>3.1</v>
      </c>
      <c r="D7">
        <v>1.0999999999999999E-2</v>
      </c>
      <c r="E7">
        <v>9300</v>
      </c>
      <c r="H7">
        <f t="shared" si="0"/>
        <v>118181.81818181819</v>
      </c>
      <c r="I7" s="6">
        <f t="shared" si="1"/>
        <v>1.3</v>
      </c>
      <c r="J7">
        <v>1.0999999999999999E-2</v>
      </c>
      <c r="K7">
        <v>2005</v>
      </c>
      <c r="L7">
        <v>9300</v>
      </c>
      <c r="M7">
        <v>0.8</v>
      </c>
      <c r="N7" s="8">
        <v>0.5</v>
      </c>
      <c r="O7">
        <v>9300</v>
      </c>
      <c r="R7">
        <v>376515.15151515155</v>
      </c>
      <c r="S7">
        <v>1.0999999999999999E-2</v>
      </c>
      <c r="T7">
        <v>9300</v>
      </c>
    </row>
    <row r="8" spans="1:20" x14ac:dyDescent="0.3">
      <c r="A8">
        <v>2006</v>
      </c>
      <c r="B8">
        <f t="shared" si="2"/>
        <v>506515.15151515155</v>
      </c>
      <c r="C8">
        <f t="shared" si="3"/>
        <v>4.4000000000000004</v>
      </c>
      <c r="D8">
        <v>0.01</v>
      </c>
      <c r="E8">
        <v>9198</v>
      </c>
      <c r="H8">
        <f t="shared" si="0"/>
        <v>130000</v>
      </c>
      <c r="I8" s="6">
        <f t="shared" si="1"/>
        <v>1.3</v>
      </c>
      <c r="J8">
        <v>0.01</v>
      </c>
      <c r="K8">
        <v>2006</v>
      </c>
      <c r="L8">
        <v>9198</v>
      </c>
      <c r="M8">
        <v>0.8</v>
      </c>
      <c r="N8" s="8">
        <v>0.5</v>
      </c>
      <c r="O8">
        <v>9198</v>
      </c>
      <c r="R8">
        <v>506515.15151515155</v>
      </c>
      <c r="S8">
        <v>0.01</v>
      </c>
      <c r="T8">
        <v>9198</v>
      </c>
    </row>
    <row r="9" spans="1:20" x14ac:dyDescent="0.3">
      <c r="A9">
        <v>2007</v>
      </c>
      <c r="B9">
        <f t="shared" si="2"/>
        <v>696515.15151515161</v>
      </c>
      <c r="C9">
        <f t="shared" si="3"/>
        <v>6.3000000000000007</v>
      </c>
      <c r="D9">
        <v>0.01</v>
      </c>
      <c r="E9">
        <v>9153</v>
      </c>
      <c r="H9">
        <f t="shared" si="0"/>
        <v>190000</v>
      </c>
      <c r="I9" s="6">
        <f t="shared" si="1"/>
        <v>1.9</v>
      </c>
      <c r="J9">
        <v>0.01</v>
      </c>
      <c r="K9">
        <v>2007</v>
      </c>
      <c r="L9">
        <v>9153</v>
      </c>
      <c r="M9">
        <v>1.3</v>
      </c>
      <c r="N9" s="8">
        <v>0.6</v>
      </c>
      <c r="O9">
        <v>9153</v>
      </c>
      <c r="R9">
        <v>696515.15151515161</v>
      </c>
      <c r="S9">
        <v>0.01</v>
      </c>
      <c r="T9">
        <v>9153</v>
      </c>
    </row>
    <row r="10" spans="1:20" x14ac:dyDescent="0.3">
      <c r="A10">
        <v>2008</v>
      </c>
      <c r="B10">
        <f t="shared" si="2"/>
        <v>1002397.504456328</v>
      </c>
      <c r="C10">
        <f t="shared" si="3"/>
        <v>11.5</v>
      </c>
      <c r="D10">
        <v>1.7000000000000001E-2</v>
      </c>
      <c r="E10">
        <v>8825</v>
      </c>
      <c r="H10">
        <f t="shared" si="0"/>
        <v>305882.35294117645</v>
      </c>
      <c r="I10" s="6">
        <f t="shared" si="1"/>
        <v>5.2</v>
      </c>
      <c r="J10">
        <v>1.7000000000000001E-2</v>
      </c>
      <c r="K10">
        <v>2008</v>
      </c>
      <c r="L10">
        <v>8825</v>
      </c>
      <c r="M10">
        <v>4</v>
      </c>
      <c r="N10" s="8">
        <v>1.2</v>
      </c>
      <c r="O10">
        <v>8825</v>
      </c>
      <c r="R10">
        <v>1002397.504456328</v>
      </c>
      <c r="S10">
        <v>1.7000000000000001E-2</v>
      </c>
      <c r="T10">
        <v>8825</v>
      </c>
    </row>
    <row r="11" spans="1:20" x14ac:dyDescent="0.3">
      <c r="A11">
        <v>2009</v>
      </c>
      <c r="B11">
        <f t="shared" si="2"/>
        <v>1519064.1711229947</v>
      </c>
      <c r="C11">
        <f t="shared" si="3"/>
        <v>17.7</v>
      </c>
      <c r="D11">
        <v>1.2E-2</v>
      </c>
      <c r="E11">
        <v>8758</v>
      </c>
      <c r="H11">
        <f t="shared" si="0"/>
        <v>516666.66666666663</v>
      </c>
      <c r="I11" s="6">
        <f t="shared" si="1"/>
        <v>6.2</v>
      </c>
      <c r="J11">
        <v>1.2E-2</v>
      </c>
      <c r="K11">
        <v>2009</v>
      </c>
      <c r="L11">
        <v>8758</v>
      </c>
      <c r="M11">
        <v>4.5</v>
      </c>
      <c r="N11" s="8">
        <v>1.7</v>
      </c>
      <c r="O11">
        <v>8758</v>
      </c>
      <c r="R11">
        <v>1519064.1711229947</v>
      </c>
      <c r="S11">
        <v>1.2E-2</v>
      </c>
      <c r="T11">
        <v>8758</v>
      </c>
    </row>
    <row r="12" spans="1:20" x14ac:dyDescent="0.3">
      <c r="A12">
        <v>2010</v>
      </c>
      <c r="B12">
        <f t="shared" si="2"/>
        <v>2376207.028265852</v>
      </c>
      <c r="C12">
        <f t="shared" si="3"/>
        <v>29.7</v>
      </c>
      <c r="D12">
        <v>1.4E-2</v>
      </c>
      <c r="E12">
        <v>7063</v>
      </c>
      <c r="H12">
        <f t="shared" si="0"/>
        <v>857142.85714285716</v>
      </c>
      <c r="I12" s="6">
        <f t="shared" si="1"/>
        <v>12</v>
      </c>
      <c r="J12">
        <v>1.4E-2</v>
      </c>
      <c r="K12">
        <v>2010</v>
      </c>
      <c r="L12">
        <v>7063</v>
      </c>
      <c r="M12">
        <v>8.6</v>
      </c>
      <c r="N12" s="8">
        <v>3.4</v>
      </c>
      <c r="R12">
        <v>2376207.028265852</v>
      </c>
      <c r="S12">
        <v>1.4E-2</v>
      </c>
      <c r="T12">
        <v>7063</v>
      </c>
    </row>
    <row r="13" spans="1:20" x14ac:dyDescent="0.3">
      <c r="A13">
        <v>2011</v>
      </c>
      <c r="B13">
        <f t="shared" si="2"/>
        <v>3308025.2100840341</v>
      </c>
      <c r="C13">
        <f t="shared" si="3"/>
        <v>50.2</v>
      </c>
      <c r="D13">
        <v>2.1999999999999999E-2</v>
      </c>
      <c r="E13">
        <v>5865</v>
      </c>
      <c r="H13">
        <f t="shared" si="0"/>
        <v>931818.18181818188</v>
      </c>
      <c r="I13" s="6">
        <f t="shared" si="1"/>
        <v>20.5</v>
      </c>
      <c r="J13">
        <v>2.1999999999999999E-2</v>
      </c>
      <c r="K13">
        <v>2011</v>
      </c>
      <c r="L13">
        <v>5865</v>
      </c>
      <c r="M13">
        <v>14.4</v>
      </c>
      <c r="N13" s="8">
        <v>6.1</v>
      </c>
      <c r="R13">
        <v>3308025.2100840341</v>
      </c>
      <c r="S13">
        <v>2.1999999999999999E-2</v>
      </c>
      <c r="T13">
        <v>5865</v>
      </c>
    </row>
    <row r="14" spans="1:20" x14ac:dyDescent="0.3">
      <c r="A14">
        <v>2012</v>
      </c>
      <c r="B14">
        <f t="shared" si="2"/>
        <v>4037191.8767507006</v>
      </c>
      <c r="C14">
        <f t="shared" si="3"/>
        <v>67.7</v>
      </c>
      <c r="D14">
        <v>2.4E-2</v>
      </c>
      <c r="E14">
        <v>4471</v>
      </c>
      <c r="H14">
        <f t="shared" si="0"/>
        <v>729166.66666666663</v>
      </c>
      <c r="I14" s="6">
        <f t="shared" si="1"/>
        <v>17.5</v>
      </c>
      <c r="J14">
        <v>2.4E-2</v>
      </c>
      <c r="K14">
        <v>2012</v>
      </c>
      <c r="L14">
        <v>4471</v>
      </c>
      <c r="M14">
        <v>11.6</v>
      </c>
      <c r="N14" s="8">
        <v>5.9</v>
      </c>
      <c r="R14">
        <v>4037191.8767507006</v>
      </c>
      <c r="S14">
        <v>2.4E-2</v>
      </c>
      <c r="T14">
        <v>4471</v>
      </c>
    </row>
    <row r="15" spans="1:20" x14ac:dyDescent="0.3">
      <c r="A15">
        <v>2013</v>
      </c>
      <c r="B15">
        <f t="shared" si="2"/>
        <v>4751477.5910364147</v>
      </c>
      <c r="C15">
        <f t="shared" si="3"/>
        <v>82.7</v>
      </c>
      <c r="D15">
        <v>2.1000000000000001E-2</v>
      </c>
      <c r="E15">
        <v>3672</v>
      </c>
      <c r="H15">
        <f t="shared" si="0"/>
        <v>714285.7142857142</v>
      </c>
      <c r="I15" s="6">
        <f t="shared" si="1"/>
        <v>15</v>
      </c>
      <c r="J15">
        <v>2.1000000000000001E-2</v>
      </c>
      <c r="K15">
        <v>2013</v>
      </c>
      <c r="L15">
        <v>3672</v>
      </c>
      <c r="M15">
        <v>9.8000000000000007</v>
      </c>
      <c r="N15" s="8">
        <v>5.2</v>
      </c>
      <c r="R15">
        <v>4751477.5910364147</v>
      </c>
      <c r="S15">
        <v>2.1000000000000001E-2</v>
      </c>
      <c r="T15">
        <v>3672</v>
      </c>
    </row>
    <row r="16" spans="1:20" x14ac:dyDescent="0.3">
      <c r="A16">
        <v>2014</v>
      </c>
      <c r="B16">
        <f t="shared" si="2"/>
        <v>5491477.5910364147</v>
      </c>
      <c r="C16">
        <f t="shared" si="3"/>
        <v>97.5</v>
      </c>
      <c r="D16">
        <v>0.02</v>
      </c>
      <c r="E16">
        <v>3209</v>
      </c>
      <c r="H16">
        <f t="shared" si="0"/>
        <v>739999.99999999988</v>
      </c>
      <c r="I16" s="6">
        <f t="shared" si="1"/>
        <v>14.799999999999999</v>
      </c>
      <c r="J16">
        <v>0.02</v>
      </c>
      <c r="K16">
        <v>2014</v>
      </c>
      <c r="L16">
        <v>3209</v>
      </c>
      <c r="M16">
        <v>10.199999999999999</v>
      </c>
      <c r="N16" s="8">
        <v>4.5999999999999996</v>
      </c>
      <c r="R16">
        <v>5491477.5910364147</v>
      </c>
      <c r="S16">
        <v>0.02</v>
      </c>
      <c r="T16">
        <v>3209</v>
      </c>
    </row>
    <row r="17" spans="1:15" x14ac:dyDescent="0.3">
      <c r="A17">
        <v>2015</v>
      </c>
      <c r="C17">
        <f t="shared" si="3"/>
        <v>113.4</v>
      </c>
      <c r="E17">
        <v>2661</v>
      </c>
      <c r="I17" s="6">
        <f t="shared" si="1"/>
        <v>15.9</v>
      </c>
      <c r="K17">
        <v>2015</v>
      </c>
      <c r="L17">
        <v>2661</v>
      </c>
      <c r="M17">
        <v>9.4</v>
      </c>
      <c r="N17" s="8">
        <v>6.5</v>
      </c>
    </row>
    <row r="18" spans="1:15" x14ac:dyDescent="0.3">
      <c r="A18">
        <v>2016</v>
      </c>
      <c r="C18">
        <f t="shared" si="3"/>
        <v>131.20000000000002</v>
      </c>
      <c r="E18">
        <v>2435</v>
      </c>
      <c r="I18" s="6">
        <f t="shared" si="1"/>
        <v>17.8</v>
      </c>
      <c r="K18">
        <v>2016</v>
      </c>
      <c r="L18">
        <v>2435</v>
      </c>
      <c r="M18">
        <v>12.3</v>
      </c>
      <c r="N18" s="8">
        <v>5.5</v>
      </c>
    </row>
    <row r="19" spans="1:15" x14ac:dyDescent="0.3">
      <c r="A19">
        <v>2017</v>
      </c>
      <c r="C19">
        <f t="shared" si="3"/>
        <v>167.60000000000002</v>
      </c>
      <c r="E19">
        <v>2124</v>
      </c>
      <c r="I19" s="6">
        <f t="shared" si="1"/>
        <v>36.4</v>
      </c>
      <c r="K19">
        <v>2017</v>
      </c>
      <c r="L19">
        <v>2124</v>
      </c>
      <c r="M19">
        <v>29.7</v>
      </c>
      <c r="N19" s="8">
        <v>6.7</v>
      </c>
    </row>
    <row r="20" spans="1:15" x14ac:dyDescent="0.3">
      <c r="A20">
        <v>2018</v>
      </c>
      <c r="C20">
        <f t="shared" si="3"/>
        <v>208.70000000000002</v>
      </c>
      <c r="E20">
        <v>1915</v>
      </c>
      <c r="I20" s="6">
        <f t="shared" si="1"/>
        <v>41.1</v>
      </c>
      <c r="K20">
        <v>2018</v>
      </c>
      <c r="L20">
        <v>1915</v>
      </c>
      <c r="M20">
        <v>33.4</v>
      </c>
      <c r="N20" s="8">
        <v>7.7</v>
      </c>
    </row>
    <row r="21" spans="1:15" x14ac:dyDescent="0.3">
      <c r="A21">
        <v>2019</v>
      </c>
      <c r="C21">
        <f t="shared" si="3"/>
        <v>251.40000000000003</v>
      </c>
      <c r="E21">
        <v>1749</v>
      </c>
      <c r="I21" s="6">
        <f t="shared" si="1"/>
        <v>42.7</v>
      </c>
      <c r="K21">
        <v>2019</v>
      </c>
      <c r="L21">
        <v>1749</v>
      </c>
      <c r="M21">
        <v>25.8</v>
      </c>
      <c r="N21" s="8">
        <v>16.899999999999999</v>
      </c>
    </row>
    <row r="22" spans="1:15" x14ac:dyDescent="0.3">
      <c r="A22">
        <v>2020</v>
      </c>
      <c r="C22">
        <f t="shared" si="3"/>
        <v>311.00000000000006</v>
      </c>
      <c r="I22" s="6">
        <f t="shared" si="1"/>
        <v>59.6</v>
      </c>
      <c r="K22">
        <v>2020</v>
      </c>
      <c r="M22">
        <v>31.5</v>
      </c>
      <c r="N22" s="8">
        <v>28.1</v>
      </c>
    </row>
    <row r="23" spans="1:15" x14ac:dyDescent="0.3">
      <c r="A23">
        <v>2021</v>
      </c>
      <c r="C23">
        <f t="shared" si="3"/>
        <v>384.1</v>
      </c>
      <c r="I23" s="6">
        <f t="shared" si="1"/>
        <v>73.099999999999994</v>
      </c>
      <c r="K23">
        <v>2021</v>
      </c>
      <c r="M23">
        <v>31.4</v>
      </c>
      <c r="N23" s="8">
        <v>41.7</v>
      </c>
      <c r="O23" s="9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27491-0237-4BD7-BDAE-ADAAAE425816}">
  <dimension ref="A1:L23"/>
  <sheetViews>
    <sheetView workbookViewId="0">
      <selection activeCell="D29" sqref="D29"/>
    </sheetView>
  </sheetViews>
  <sheetFormatPr defaultRowHeight="14.4" x14ac:dyDescent="0.3"/>
  <cols>
    <col min="3" max="3" width="10.5546875" customWidth="1"/>
  </cols>
  <sheetData>
    <row r="1" spans="1:12" x14ac:dyDescent="0.3">
      <c r="A1" t="s">
        <v>3</v>
      </c>
      <c r="B1" t="s">
        <v>4</v>
      </c>
      <c r="C1" t="s">
        <v>0</v>
      </c>
      <c r="D1" t="s">
        <v>1</v>
      </c>
      <c r="E1" t="s">
        <v>2</v>
      </c>
      <c r="H1" t="s">
        <v>8</v>
      </c>
      <c r="I1" t="s">
        <v>6</v>
      </c>
      <c r="J1" t="s">
        <v>7</v>
      </c>
      <c r="K1" t="s">
        <v>3</v>
      </c>
      <c r="L1" t="s">
        <v>2</v>
      </c>
    </row>
    <row r="2" spans="1:12" x14ac:dyDescent="0.3">
      <c r="A2">
        <v>2000</v>
      </c>
      <c r="C2" s="6"/>
      <c r="I2" s="6"/>
      <c r="K2">
        <v>2000</v>
      </c>
    </row>
    <row r="3" spans="1:12" x14ac:dyDescent="0.3">
      <c r="A3">
        <v>2001</v>
      </c>
      <c r="C3" s="6"/>
      <c r="I3" s="6"/>
      <c r="K3">
        <v>2001</v>
      </c>
    </row>
    <row r="4" spans="1:12" x14ac:dyDescent="0.3">
      <c r="A4">
        <v>2002</v>
      </c>
      <c r="C4" s="6"/>
      <c r="I4" s="6"/>
      <c r="K4">
        <v>2002</v>
      </c>
    </row>
    <row r="5" spans="1:12" x14ac:dyDescent="0.3">
      <c r="A5">
        <v>2003</v>
      </c>
      <c r="C5" s="6"/>
      <c r="I5" s="6"/>
      <c r="K5">
        <v>2003</v>
      </c>
    </row>
    <row r="6" spans="1:12" x14ac:dyDescent="0.3">
      <c r="A6">
        <v>2004</v>
      </c>
      <c r="C6" s="6"/>
      <c r="I6" s="6"/>
      <c r="K6">
        <v>2004</v>
      </c>
    </row>
    <row r="7" spans="1:12" x14ac:dyDescent="0.3">
      <c r="A7">
        <v>2005</v>
      </c>
      <c r="C7" s="6"/>
      <c r="I7" s="6"/>
      <c r="K7">
        <v>2005</v>
      </c>
    </row>
    <row r="8" spans="1:12" x14ac:dyDescent="0.3">
      <c r="A8">
        <v>2006</v>
      </c>
      <c r="C8" s="6"/>
      <c r="I8" s="6"/>
      <c r="K8">
        <v>2006</v>
      </c>
    </row>
    <row r="9" spans="1:12" x14ac:dyDescent="0.3">
      <c r="A9">
        <v>2007</v>
      </c>
      <c r="B9">
        <v>2</v>
      </c>
      <c r="C9" s="6">
        <f>B9*D9/1000</f>
        <v>8.4000000000000005E-2</v>
      </c>
      <c r="D9">
        <v>42</v>
      </c>
      <c r="H9">
        <v>2</v>
      </c>
      <c r="I9" s="6">
        <f>H9*J9/1000</f>
        <v>8.4000000000000005E-2</v>
      </c>
      <c r="J9">
        <v>42</v>
      </c>
      <c r="K9">
        <v>2007</v>
      </c>
      <c r="L9">
        <v>4490</v>
      </c>
    </row>
    <row r="10" spans="1:12" x14ac:dyDescent="0.3">
      <c r="A10">
        <v>2008</v>
      </c>
      <c r="B10" s="6">
        <f>B9+H10</f>
        <v>2</v>
      </c>
      <c r="C10" s="6">
        <f>C9+I10</f>
        <v>8.4000000000000005E-2</v>
      </c>
      <c r="I10" s="6"/>
      <c r="K10">
        <v>2008</v>
      </c>
    </row>
    <row r="11" spans="1:12" x14ac:dyDescent="0.3">
      <c r="A11">
        <v>2009</v>
      </c>
      <c r="B11" s="6">
        <f t="shared" ref="B11:B23" si="0">B10+H11</f>
        <v>2</v>
      </c>
      <c r="C11" s="6">
        <f t="shared" ref="C11:C23" si="1">C10+I11</f>
        <v>8.4000000000000005E-2</v>
      </c>
      <c r="I11" s="6"/>
      <c r="K11">
        <v>2009</v>
      </c>
    </row>
    <row r="12" spans="1:12" x14ac:dyDescent="0.3">
      <c r="A12">
        <v>2010</v>
      </c>
      <c r="B12" s="6">
        <f t="shared" si="0"/>
        <v>9</v>
      </c>
      <c r="C12" s="6">
        <f t="shared" si="1"/>
        <v>0.58399999999999996</v>
      </c>
      <c r="D12">
        <f>ROUND(1000*C12/B12,0)</f>
        <v>65</v>
      </c>
      <c r="E12">
        <v>9130</v>
      </c>
      <c r="H12">
        <v>7</v>
      </c>
      <c r="I12" s="6">
        <v>0.5</v>
      </c>
      <c r="J12">
        <f>ROUND(1000*I12/H12,0)</f>
        <v>71</v>
      </c>
      <c r="K12">
        <v>2010</v>
      </c>
      <c r="L12">
        <v>9130</v>
      </c>
    </row>
    <row r="13" spans="1:12" x14ac:dyDescent="0.3">
      <c r="A13">
        <v>2011</v>
      </c>
      <c r="B13" s="6">
        <f t="shared" si="0"/>
        <v>17</v>
      </c>
      <c r="C13" s="6">
        <f t="shared" si="1"/>
        <v>0.98399999999999999</v>
      </c>
      <c r="D13">
        <f t="shared" ref="D13:D23" si="2">ROUND(1000*C13/B13,0)</f>
        <v>58</v>
      </c>
      <c r="E13">
        <v>10757</v>
      </c>
      <c r="H13">
        <v>8</v>
      </c>
      <c r="I13" s="6">
        <v>0.4</v>
      </c>
      <c r="J13">
        <f t="shared" ref="J13:J23" si="3">ROUND(1000*I13/H13,0)</f>
        <v>50</v>
      </c>
      <c r="K13">
        <v>2011</v>
      </c>
      <c r="L13">
        <v>10757</v>
      </c>
    </row>
    <row r="14" spans="1:12" x14ac:dyDescent="0.3">
      <c r="A14">
        <v>2012</v>
      </c>
      <c r="B14" s="6">
        <f t="shared" si="0"/>
        <v>29</v>
      </c>
      <c r="C14" s="6">
        <f t="shared" si="1"/>
        <v>1.8839999999999999</v>
      </c>
      <c r="D14">
        <f t="shared" si="2"/>
        <v>65</v>
      </c>
      <c r="E14">
        <v>8313</v>
      </c>
      <c r="H14">
        <v>12</v>
      </c>
      <c r="I14" s="6">
        <v>0.9</v>
      </c>
      <c r="J14">
        <f t="shared" si="3"/>
        <v>75</v>
      </c>
      <c r="K14">
        <v>2012</v>
      </c>
      <c r="L14">
        <v>8313</v>
      </c>
    </row>
    <row r="15" spans="1:12" x14ac:dyDescent="0.3">
      <c r="A15">
        <v>2013</v>
      </c>
      <c r="B15" s="6">
        <f t="shared" si="0"/>
        <v>39</v>
      </c>
      <c r="C15" s="6">
        <f t="shared" si="1"/>
        <v>3.1840000000000002</v>
      </c>
      <c r="D15">
        <f t="shared" si="2"/>
        <v>82</v>
      </c>
      <c r="E15">
        <v>6522</v>
      </c>
      <c r="H15">
        <v>10</v>
      </c>
      <c r="I15" s="6">
        <v>1.3</v>
      </c>
      <c r="J15">
        <f t="shared" si="3"/>
        <v>130</v>
      </c>
      <c r="K15">
        <v>2013</v>
      </c>
      <c r="L15">
        <v>6522</v>
      </c>
    </row>
    <row r="16" spans="1:12" x14ac:dyDescent="0.3">
      <c r="A16">
        <v>2014</v>
      </c>
      <c r="B16" s="6">
        <f t="shared" si="0"/>
        <v>44</v>
      </c>
      <c r="C16" s="6">
        <f t="shared" si="1"/>
        <v>3.7840000000000003</v>
      </c>
      <c r="D16">
        <f t="shared" si="2"/>
        <v>86</v>
      </c>
      <c r="E16">
        <v>5598</v>
      </c>
      <c r="H16">
        <v>5</v>
      </c>
      <c r="I16" s="6">
        <v>0.6</v>
      </c>
      <c r="J16">
        <f t="shared" si="3"/>
        <v>120</v>
      </c>
      <c r="K16">
        <v>2014</v>
      </c>
      <c r="L16">
        <v>5598</v>
      </c>
    </row>
    <row r="17" spans="1:12" x14ac:dyDescent="0.3">
      <c r="A17">
        <v>2015</v>
      </c>
      <c r="B17" s="6">
        <f t="shared" si="0"/>
        <v>46</v>
      </c>
      <c r="C17" s="6">
        <f t="shared" si="1"/>
        <v>3.9840000000000004</v>
      </c>
      <c r="D17">
        <f t="shared" si="2"/>
        <v>87</v>
      </c>
      <c r="E17">
        <v>7479</v>
      </c>
      <c r="H17">
        <v>2</v>
      </c>
      <c r="I17" s="6">
        <v>0.2</v>
      </c>
      <c r="J17">
        <f t="shared" si="3"/>
        <v>100</v>
      </c>
      <c r="K17">
        <v>2015</v>
      </c>
      <c r="L17">
        <v>7479</v>
      </c>
    </row>
    <row r="18" spans="1:12" x14ac:dyDescent="0.3">
      <c r="A18">
        <v>2016</v>
      </c>
      <c r="B18" s="6">
        <f t="shared" si="0"/>
        <v>51</v>
      </c>
      <c r="C18" s="6">
        <f t="shared" si="1"/>
        <v>4.2840000000000007</v>
      </c>
      <c r="D18">
        <f t="shared" si="2"/>
        <v>84</v>
      </c>
      <c r="E18">
        <v>7861</v>
      </c>
      <c r="H18">
        <v>5</v>
      </c>
      <c r="I18" s="6">
        <v>0.3</v>
      </c>
      <c r="J18">
        <f t="shared" si="3"/>
        <v>60</v>
      </c>
      <c r="K18">
        <v>2016</v>
      </c>
      <c r="L18">
        <v>7861</v>
      </c>
    </row>
    <row r="19" spans="1:12" x14ac:dyDescent="0.3">
      <c r="A19">
        <v>2017</v>
      </c>
      <c r="B19" s="6">
        <f t="shared" si="0"/>
        <v>52</v>
      </c>
      <c r="C19" s="6">
        <f t="shared" si="1"/>
        <v>4.3840000000000003</v>
      </c>
      <c r="D19">
        <f t="shared" si="2"/>
        <v>84</v>
      </c>
      <c r="E19">
        <v>7441</v>
      </c>
      <c r="H19">
        <v>1</v>
      </c>
      <c r="I19" s="6">
        <v>0.1</v>
      </c>
      <c r="J19">
        <f t="shared" si="3"/>
        <v>100</v>
      </c>
      <c r="K19">
        <v>2017</v>
      </c>
      <c r="L19">
        <v>7441</v>
      </c>
    </row>
    <row r="20" spans="1:12" x14ac:dyDescent="0.3">
      <c r="A20">
        <v>2018</v>
      </c>
      <c r="B20" s="6">
        <f t="shared" si="0"/>
        <v>59</v>
      </c>
      <c r="C20" s="6">
        <f t="shared" si="1"/>
        <v>5.0840000000000005</v>
      </c>
      <c r="D20">
        <f t="shared" si="2"/>
        <v>86</v>
      </c>
      <c r="E20">
        <v>5337</v>
      </c>
      <c r="H20">
        <v>7</v>
      </c>
      <c r="I20" s="6">
        <v>0.7</v>
      </c>
      <c r="J20">
        <f t="shared" si="3"/>
        <v>100</v>
      </c>
      <c r="K20">
        <v>2018</v>
      </c>
      <c r="L20">
        <v>5337</v>
      </c>
    </row>
    <row r="21" spans="1:12" x14ac:dyDescent="0.3">
      <c r="A21">
        <v>2019</v>
      </c>
      <c r="B21" s="6">
        <f t="shared" si="0"/>
        <v>68</v>
      </c>
      <c r="C21" s="6">
        <f t="shared" si="1"/>
        <v>5.6840000000000002</v>
      </c>
      <c r="D21">
        <f t="shared" si="2"/>
        <v>84</v>
      </c>
      <c r="E21">
        <v>6686</v>
      </c>
      <c r="H21">
        <v>9</v>
      </c>
      <c r="I21" s="6">
        <v>0.6</v>
      </c>
      <c r="J21">
        <f t="shared" si="3"/>
        <v>67</v>
      </c>
      <c r="K21">
        <v>2019</v>
      </c>
      <c r="L21">
        <v>6686</v>
      </c>
    </row>
    <row r="22" spans="1:12" x14ac:dyDescent="0.3">
      <c r="A22">
        <v>2020</v>
      </c>
      <c r="B22" s="6">
        <f t="shared" si="0"/>
        <v>70</v>
      </c>
      <c r="C22" s="6">
        <f t="shared" si="1"/>
        <v>5.8840000000000003</v>
      </c>
      <c r="D22">
        <f t="shared" si="2"/>
        <v>84</v>
      </c>
      <c r="E22">
        <v>4599</v>
      </c>
      <c r="H22">
        <v>2</v>
      </c>
      <c r="I22" s="6">
        <v>0.2</v>
      </c>
      <c r="J22">
        <f t="shared" si="3"/>
        <v>100</v>
      </c>
      <c r="K22">
        <v>2020</v>
      </c>
      <c r="L22">
        <v>4599</v>
      </c>
    </row>
    <row r="23" spans="1:12" x14ac:dyDescent="0.3">
      <c r="A23">
        <v>2021</v>
      </c>
      <c r="B23" s="6">
        <f t="shared" si="0"/>
        <v>71</v>
      </c>
      <c r="C23" s="6">
        <f t="shared" si="1"/>
        <v>5.984</v>
      </c>
      <c r="D23">
        <f t="shared" si="2"/>
        <v>84</v>
      </c>
      <c r="E23">
        <v>8809</v>
      </c>
      <c r="H23">
        <v>1</v>
      </c>
      <c r="I23" s="6">
        <v>0.1</v>
      </c>
      <c r="J23">
        <f t="shared" si="3"/>
        <v>100</v>
      </c>
      <c r="K23">
        <v>2021</v>
      </c>
      <c r="L23">
        <v>8809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C462-DB2D-431E-A036-B4B2AC115481}">
  <dimension ref="A1:R104"/>
  <sheetViews>
    <sheetView workbookViewId="0">
      <selection activeCell="H111" sqref="H111"/>
    </sheetView>
  </sheetViews>
  <sheetFormatPr defaultRowHeight="14.4" x14ac:dyDescent="0.3"/>
  <cols>
    <col min="13" max="13" width="16.44140625" customWidth="1"/>
  </cols>
  <sheetData>
    <row r="1" spans="1:18" x14ac:dyDescent="0.3">
      <c r="A1" t="s">
        <v>3</v>
      </c>
      <c r="B1" t="s">
        <v>4</v>
      </c>
      <c r="C1" t="s">
        <v>0</v>
      </c>
      <c r="D1" t="s">
        <v>1</v>
      </c>
      <c r="E1" t="s">
        <v>2</v>
      </c>
      <c r="G1" s="13" t="s">
        <v>4</v>
      </c>
      <c r="H1" s="13" t="s">
        <v>0</v>
      </c>
      <c r="I1" s="13" t="s">
        <v>1</v>
      </c>
      <c r="J1" s="13" t="s">
        <v>3</v>
      </c>
      <c r="K1" s="13" t="s">
        <v>2</v>
      </c>
      <c r="M1" s="14" t="s">
        <v>12</v>
      </c>
      <c r="N1" t="s">
        <v>13</v>
      </c>
      <c r="O1" t="s">
        <v>2</v>
      </c>
      <c r="P1" t="s">
        <v>2</v>
      </c>
      <c r="Q1" t="s">
        <v>2</v>
      </c>
      <c r="R1" t="s">
        <v>14</v>
      </c>
    </row>
    <row r="2" spans="1:18" x14ac:dyDescent="0.3">
      <c r="A2">
        <v>1888</v>
      </c>
      <c r="B2">
        <v>15</v>
      </c>
      <c r="E2">
        <v>4127</v>
      </c>
      <c r="J2">
        <v>1888</v>
      </c>
      <c r="M2">
        <v>1888</v>
      </c>
      <c r="O2">
        <v>4127</v>
      </c>
      <c r="Q2">
        <v>4145</v>
      </c>
      <c r="R2">
        <v>15</v>
      </c>
    </row>
    <row r="3" spans="1:18" x14ac:dyDescent="0.3">
      <c r="A3">
        <v>1890</v>
      </c>
      <c r="B3">
        <v>20</v>
      </c>
      <c r="E3">
        <v>4847</v>
      </c>
      <c r="J3">
        <v>1890</v>
      </c>
      <c r="M3">
        <v>1890</v>
      </c>
      <c r="O3">
        <v>4847</v>
      </c>
      <c r="Q3">
        <v>4932</v>
      </c>
      <c r="R3">
        <v>20</v>
      </c>
    </row>
    <row r="4" spans="1:18" x14ac:dyDescent="0.3">
      <c r="A4">
        <v>1892</v>
      </c>
      <c r="B4">
        <v>26</v>
      </c>
      <c r="E4">
        <v>12085</v>
      </c>
      <c r="J4">
        <v>1892</v>
      </c>
      <c r="M4">
        <v>1892</v>
      </c>
      <c r="O4">
        <v>12085</v>
      </c>
      <c r="Q4">
        <v>12067</v>
      </c>
      <c r="R4">
        <v>26</v>
      </c>
    </row>
    <row r="5" spans="1:18" x14ac:dyDescent="0.3">
      <c r="A5">
        <v>1900</v>
      </c>
      <c r="B5">
        <v>86</v>
      </c>
      <c r="E5">
        <v>6459</v>
      </c>
      <c r="J5">
        <v>1900</v>
      </c>
      <c r="M5">
        <v>1900</v>
      </c>
      <c r="O5">
        <v>6459</v>
      </c>
      <c r="Q5">
        <v>6430</v>
      </c>
      <c r="R5">
        <v>86</v>
      </c>
    </row>
    <row r="6" spans="1:18" x14ac:dyDescent="0.3">
      <c r="A6">
        <v>1902</v>
      </c>
      <c r="B6">
        <v>111</v>
      </c>
      <c r="C6">
        <v>603</v>
      </c>
      <c r="E6">
        <v>4067</v>
      </c>
      <c r="H6">
        <v>603</v>
      </c>
      <c r="J6">
        <v>1902</v>
      </c>
      <c r="M6">
        <v>1902</v>
      </c>
      <c r="N6">
        <v>603</v>
      </c>
      <c r="O6">
        <v>4067</v>
      </c>
      <c r="P6">
        <v>4112</v>
      </c>
      <c r="Q6">
        <v>4077</v>
      </c>
      <c r="R6">
        <v>111</v>
      </c>
    </row>
    <row r="7" spans="1:18" x14ac:dyDescent="0.3">
      <c r="A7">
        <v>1904</v>
      </c>
      <c r="B7">
        <v>136</v>
      </c>
      <c r="C7">
        <v>824</v>
      </c>
      <c r="D7">
        <v>12</v>
      </c>
      <c r="E7">
        <v>3725</v>
      </c>
      <c r="G7" s="10"/>
      <c r="H7">
        <v>824</v>
      </c>
      <c r="I7" s="12">
        <v>12</v>
      </c>
      <c r="J7">
        <v>1904</v>
      </c>
      <c r="K7" s="10"/>
      <c r="M7">
        <v>1904</v>
      </c>
      <c r="N7">
        <v>824</v>
      </c>
      <c r="O7">
        <v>3725</v>
      </c>
      <c r="P7">
        <v>3786</v>
      </c>
      <c r="Q7">
        <v>3753</v>
      </c>
      <c r="R7">
        <v>136</v>
      </c>
    </row>
    <row r="8" spans="1:18" x14ac:dyDescent="0.3">
      <c r="A8">
        <v>1910</v>
      </c>
      <c r="B8">
        <v>257</v>
      </c>
      <c r="C8">
        <v>1970</v>
      </c>
      <c r="D8" s="11">
        <v>3.4</v>
      </c>
      <c r="E8">
        <v>3620</v>
      </c>
      <c r="G8" s="10"/>
      <c r="H8">
        <v>1970</v>
      </c>
      <c r="I8" s="12">
        <v>3.4</v>
      </c>
      <c r="J8">
        <v>1910</v>
      </c>
      <c r="K8" s="10"/>
      <c r="M8">
        <v>1910</v>
      </c>
      <c r="N8">
        <v>1970</v>
      </c>
      <c r="O8">
        <v>3620</v>
      </c>
      <c r="P8">
        <v>3627</v>
      </c>
      <c r="Q8">
        <v>3661</v>
      </c>
      <c r="R8">
        <v>257</v>
      </c>
    </row>
    <row r="9" spans="1:18" x14ac:dyDescent="0.3">
      <c r="A9" s="12">
        <v>1911</v>
      </c>
      <c r="B9" s="10"/>
      <c r="D9" s="11">
        <v>15.2</v>
      </c>
      <c r="E9" s="10"/>
      <c r="G9" s="10"/>
      <c r="I9" s="12">
        <v>15.2</v>
      </c>
      <c r="J9" s="12">
        <v>1911</v>
      </c>
      <c r="K9" s="10"/>
      <c r="M9">
        <v>1911</v>
      </c>
    </row>
    <row r="10" spans="1:18" x14ac:dyDescent="0.3">
      <c r="A10" s="12">
        <v>1912</v>
      </c>
      <c r="B10" s="11">
        <v>310</v>
      </c>
      <c r="D10" s="11">
        <v>11.9</v>
      </c>
      <c r="E10" s="11">
        <v>2516</v>
      </c>
      <c r="G10" s="11">
        <v>310</v>
      </c>
      <c r="I10" s="12">
        <v>11.9</v>
      </c>
      <c r="J10" s="12">
        <v>1912</v>
      </c>
      <c r="K10" s="11">
        <v>2516</v>
      </c>
      <c r="M10">
        <v>1912</v>
      </c>
    </row>
    <row r="11" spans="1:18" x14ac:dyDescent="0.3">
      <c r="A11" s="12">
        <v>1913</v>
      </c>
      <c r="B11" s="11">
        <v>315</v>
      </c>
      <c r="C11" s="12">
        <v>2809</v>
      </c>
      <c r="D11" s="11">
        <v>13.4</v>
      </c>
      <c r="E11">
        <v>2143</v>
      </c>
      <c r="G11" s="11">
        <v>315</v>
      </c>
      <c r="H11" s="12">
        <v>2809</v>
      </c>
      <c r="I11" s="12">
        <v>13.4</v>
      </c>
      <c r="J11" s="12">
        <v>1913</v>
      </c>
      <c r="K11" s="11">
        <v>2423</v>
      </c>
      <c r="M11">
        <v>1913</v>
      </c>
      <c r="N11" s="12">
        <v>2809</v>
      </c>
      <c r="O11">
        <v>2143</v>
      </c>
      <c r="P11" s="10">
        <v>2158</v>
      </c>
      <c r="Q11">
        <v>2137</v>
      </c>
      <c r="R11">
        <v>329</v>
      </c>
    </row>
    <row r="12" spans="1:18" x14ac:dyDescent="0.3">
      <c r="A12" s="12">
        <v>1914</v>
      </c>
      <c r="B12" s="10"/>
      <c r="D12" s="11">
        <v>7.1</v>
      </c>
      <c r="E12" s="10"/>
      <c r="G12" s="10"/>
      <c r="I12" s="12">
        <v>7.1</v>
      </c>
      <c r="J12" s="12">
        <v>1914</v>
      </c>
      <c r="K12" s="10"/>
      <c r="M12">
        <v>1914</v>
      </c>
    </row>
    <row r="13" spans="1:18" x14ac:dyDescent="0.3">
      <c r="A13" s="12">
        <v>1915</v>
      </c>
      <c r="B13" s="10"/>
      <c r="D13" s="11">
        <v>9.6999999999999993</v>
      </c>
      <c r="E13" s="10"/>
      <c r="G13" s="10"/>
      <c r="I13" s="12">
        <v>9.6999999999999993</v>
      </c>
      <c r="J13" s="12">
        <v>1915</v>
      </c>
      <c r="K13" s="10"/>
      <c r="M13">
        <v>1915</v>
      </c>
    </row>
    <row r="14" spans="1:18" x14ac:dyDescent="0.3">
      <c r="A14" s="12">
        <v>1916</v>
      </c>
      <c r="B14" s="10"/>
      <c r="D14" s="11">
        <v>4.2</v>
      </c>
      <c r="E14" s="10"/>
      <c r="G14" s="10"/>
      <c r="I14" s="12">
        <v>4.2</v>
      </c>
      <c r="J14" s="12">
        <v>1916</v>
      </c>
      <c r="K14" s="10"/>
      <c r="M14">
        <v>1916</v>
      </c>
    </row>
    <row r="15" spans="1:18" x14ac:dyDescent="0.3">
      <c r="A15" s="12">
        <v>1917</v>
      </c>
      <c r="B15">
        <v>421</v>
      </c>
      <c r="C15" s="12">
        <v>4381</v>
      </c>
      <c r="D15" s="11">
        <v>9.1999999999999993</v>
      </c>
      <c r="E15">
        <v>1855</v>
      </c>
      <c r="G15" s="10"/>
      <c r="H15" s="12">
        <v>4381</v>
      </c>
      <c r="I15" s="12">
        <v>9.1999999999999993</v>
      </c>
      <c r="J15" s="12">
        <v>1917</v>
      </c>
      <c r="K15" s="10"/>
      <c r="M15">
        <v>1917</v>
      </c>
      <c r="N15" s="12">
        <v>4381</v>
      </c>
      <c r="O15">
        <v>1855</v>
      </c>
      <c r="P15">
        <v>1862</v>
      </c>
      <c r="Q15">
        <v>1846</v>
      </c>
      <c r="R15">
        <v>421</v>
      </c>
    </row>
    <row r="16" spans="1:18" x14ac:dyDescent="0.3">
      <c r="A16" s="12">
        <v>1918</v>
      </c>
      <c r="B16" s="10"/>
      <c r="D16" s="11">
        <v>19.600000000000001</v>
      </c>
      <c r="E16" s="10"/>
      <c r="G16" s="10"/>
      <c r="I16" s="12">
        <v>19.600000000000001</v>
      </c>
      <c r="J16" s="12">
        <v>1918</v>
      </c>
      <c r="K16" s="10"/>
      <c r="M16">
        <v>1918</v>
      </c>
    </row>
    <row r="17" spans="1:18" x14ac:dyDescent="0.3">
      <c r="A17" s="12">
        <v>1919</v>
      </c>
      <c r="B17" s="10"/>
      <c r="D17" s="11">
        <v>19</v>
      </c>
      <c r="E17" s="10"/>
      <c r="G17" s="10"/>
      <c r="I17" s="12">
        <v>19</v>
      </c>
      <c r="J17" s="12">
        <v>1919</v>
      </c>
      <c r="K17" s="10"/>
      <c r="M17">
        <v>1919</v>
      </c>
    </row>
    <row r="18" spans="1:18" x14ac:dyDescent="0.3">
      <c r="A18" s="12">
        <v>1920</v>
      </c>
      <c r="B18" s="10"/>
      <c r="D18" s="11">
        <v>18.100000000000001</v>
      </c>
      <c r="E18" s="10"/>
      <c r="G18" s="10"/>
      <c r="I18" s="12">
        <v>18.100000000000001</v>
      </c>
      <c r="J18" s="12">
        <v>1920</v>
      </c>
      <c r="K18" s="10"/>
      <c r="M18">
        <v>1920</v>
      </c>
    </row>
    <row r="19" spans="1:18" x14ac:dyDescent="0.3">
      <c r="A19" s="12">
        <v>1921</v>
      </c>
      <c r="B19" s="10"/>
      <c r="D19" s="11">
        <v>17.399999999999999</v>
      </c>
      <c r="E19" s="10"/>
      <c r="G19" s="10"/>
      <c r="I19" s="12">
        <v>17.399999999999999</v>
      </c>
      <c r="J19" s="12">
        <v>1921</v>
      </c>
      <c r="K19" s="10"/>
      <c r="M19">
        <v>1921</v>
      </c>
    </row>
    <row r="20" spans="1:18" x14ac:dyDescent="0.3">
      <c r="A20" s="12">
        <v>1922</v>
      </c>
      <c r="B20" s="10"/>
      <c r="D20" s="11">
        <v>8</v>
      </c>
      <c r="E20">
        <v>2232</v>
      </c>
      <c r="G20" s="10"/>
      <c r="I20" s="12">
        <v>8</v>
      </c>
      <c r="J20" s="12">
        <v>1923</v>
      </c>
      <c r="K20" s="10"/>
      <c r="M20">
        <v>1922</v>
      </c>
    </row>
    <row r="21" spans="1:18" x14ac:dyDescent="0.3">
      <c r="A21" s="12">
        <v>1923</v>
      </c>
      <c r="B21">
        <v>586</v>
      </c>
      <c r="C21" s="12">
        <v>7628</v>
      </c>
      <c r="D21" s="11">
        <v>18.600000000000001</v>
      </c>
      <c r="E21">
        <v>2232</v>
      </c>
      <c r="G21" s="10"/>
      <c r="H21" s="12">
        <v>7628</v>
      </c>
      <c r="I21" s="12">
        <v>18.600000000000001</v>
      </c>
      <c r="J21" s="12">
        <v>1922</v>
      </c>
      <c r="K21" s="10"/>
      <c r="M21">
        <v>1923</v>
      </c>
      <c r="N21" s="12">
        <v>7628</v>
      </c>
      <c r="O21">
        <v>2232</v>
      </c>
      <c r="P21" s="10">
        <v>2222</v>
      </c>
      <c r="Q21">
        <v>2245</v>
      </c>
      <c r="R21">
        <v>586</v>
      </c>
    </row>
    <row r="22" spans="1:18" x14ac:dyDescent="0.3">
      <c r="A22" s="12">
        <v>1924</v>
      </c>
      <c r="B22">
        <v>622</v>
      </c>
      <c r="C22" s="12">
        <v>8785</v>
      </c>
      <c r="D22" s="11">
        <v>14.6</v>
      </c>
      <c r="E22">
        <v>1956</v>
      </c>
      <c r="G22" s="10"/>
      <c r="H22" s="12">
        <v>8785</v>
      </c>
      <c r="I22" s="12">
        <v>14.6</v>
      </c>
      <c r="J22" s="12">
        <v>1924</v>
      </c>
      <c r="K22" s="10"/>
      <c r="M22">
        <v>1924</v>
      </c>
      <c r="N22" s="12">
        <v>8785</v>
      </c>
      <c r="O22">
        <v>1956</v>
      </c>
      <c r="P22" s="11">
        <v>1983</v>
      </c>
      <c r="Q22">
        <v>1950</v>
      </c>
      <c r="R22">
        <v>622</v>
      </c>
    </row>
    <row r="23" spans="1:18" x14ac:dyDescent="0.3">
      <c r="A23" s="12">
        <v>1925</v>
      </c>
      <c r="B23">
        <v>660</v>
      </c>
      <c r="C23" s="12">
        <v>9986</v>
      </c>
      <c r="D23" s="11">
        <v>15.6</v>
      </c>
      <c r="E23">
        <v>2625</v>
      </c>
      <c r="G23" s="10"/>
      <c r="H23" s="12">
        <v>9986</v>
      </c>
      <c r="I23" s="12">
        <v>15.6</v>
      </c>
      <c r="J23" s="12">
        <v>1925</v>
      </c>
      <c r="K23" s="10"/>
      <c r="M23">
        <v>1925</v>
      </c>
      <c r="N23" s="12">
        <v>9986</v>
      </c>
      <c r="O23">
        <v>2625</v>
      </c>
      <c r="P23">
        <v>2611</v>
      </c>
      <c r="Q23">
        <v>2628</v>
      </c>
      <c r="R23">
        <v>660</v>
      </c>
    </row>
    <row r="24" spans="1:18" x14ac:dyDescent="0.3">
      <c r="A24" s="12">
        <v>1926</v>
      </c>
      <c r="B24">
        <v>706</v>
      </c>
      <c r="C24" s="12">
        <v>11445</v>
      </c>
      <c r="D24" s="11">
        <v>24.3</v>
      </c>
      <c r="E24">
        <v>2689</v>
      </c>
      <c r="G24" s="10"/>
      <c r="H24" s="12">
        <v>11445</v>
      </c>
      <c r="I24" s="12">
        <v>24.3</v>
      </c>
      <c r="J24" s="12">
        <v>1926</v>
      </c>
      <c r="K24" s="10"/>
      <c r="M24">
        <v>1926</v>
      </c>
      <c r="N24" s="12">
        <v>11445</v>
      </c>
      <c r="O24">
        <v>2689</v>
      </c>
      <c r="P24" s="10">
        <v>2656</v>
      </c>
      <c r="Q24">
        <v>2650</v>
      </c>
      <c r="R24">
        <v>706</v>
      </c>
    </row>
    <row r="25" spans="1:18" x14ac:dyDescent="0.3">
      <c r="A25" s="12">
        <v>1927</v>
      </c>
      <c r="B25">
        <v>735</v>
      </c>
      <c r="C25" s="12">
        <v>13163</v>
      </c>
      <c r="D25" s="11">
        <v>10.4</v>
      </c>
      <c r="E25">
        <v>2068</v>
      </c>
      <c r="G25" s="12">
        <v>750</v>
      </c>
      <c r="H25" s="12">
        <v>13163</v>
      </c>
      <c r="I25" s="12">
        <v>10.4</v>
      </c>
      <c r="J25" s="12">
        <v>1927</v>
      </c>
      <c r="K25" s="11">
        <v>2510</v>
      </c>
      <c r="M25">
        <v>1927</v>
      </c>
      <c r="N25" s="12">
        <v>13163</v>
      </c>
      <c r="O25">
        <v>2068</v>
      </c>
      <c r="P25" s="10">
        <v>2071</v>
      </c>
      <c r="Q25">
        <v>2050</v>
      </c>
      <c r="R25">
        <v>735</v>
      </c>
    </row>
    <row r="26" spans="1:18" x14ac:dyDescent="0.3">
      <c r="A26" s="12">
        <v>1928</v>
      </c>
      <c r="B26">
        <v>754</v>
      </c>
      <c r="C26" s="12">
        <v>13647</v>
      </c>
      <c r="D26" s="11">
        <v>10.199999999999999</v>
      </c>
      <c r="E26">
        <v>3009</v>
      </c>
      <c r="G26" s="10"/>
      <c r="H26" s="12">
        <v>13647</v>
      </c>
      <c r="I26" s="12">
        <v>10.199999999999999</v>
      </c>
      <c r="J26" s="12">
        <v>1928</v>
      </c>
      <c r="K26" s="10"/>
      <c r="M26">
        <v>1928</v>
      </c>
      <c r="N26" s="12">
        <v>13647</v>
      </c>
      <c r="O26">
        <v>3009</v>
      </c>
      <c r="P26" s="10">
        <v>2980</v>
      </c>
      <c r="Q26">
        <v>3001</v>
      </c>
      <c r="R26">
        <v>754</v>
      </c>
    </row>
    <row r="27" spans="1:18" x14ac:dyDescent="0.3">
      <c r="A27" s="12">
        <v>1929</v>
      </c>
      <c r="B27">
        <v>760</v>
      </c>
      <c r="C27" s="12">
        <v>14199</v>
      </c>
      <c r="D27" s="11">
        <v>16.2</v>
      </c>
      <c r="E27">
        <v>1855</v>
      </c>
      <c r="G27" s="10"/>
      <c r="H27" s="12">
        <v>14199</v>
      </c>
      <c r="I27" s="12">
        <v>16.2</v>
      </c>
      <c r="J27" s="12">
        <v>1929</v>
      </c>
      <c r="K27" s="10"/>
      <c r="M27">
        <v>1929</v>
      </c>
      <c r="N27" s="12">
        <v>14199</v>
      </c>
      <c r="O27">
        <v>1855</v>
      </c>
      <c r="P27">
        <v>1862</v>
      </c>
      <c r="Q27">
        <v>1856</v>
      </c>
      <c r="R27">
        <v>760</v>
      </c>
    </row>
    <row r="28" spans="1:18" x14ac:dyDescent="0.3">
      <c r="A28" s="12">
        <v>1930</v>
      </c>
      <c r="B28">
        <v>769</v>
      </c>
      <c r="C28" s="12">
        <v>14850</v>
      </c>
      <c r="D28" s="11">
        <v>15.5</v>
      </c>
      <c r="E28">
        <v>2354</v>
      </c>
      <c r="G28" s="10"/>
      <c r="H28" s="12">
        <v>14850</v>
      </c>
      <c r="I28" s="12">
        <v>15.5</v>
      </c>
      <c r="J28" s="12">
        <v>1930</v>
      </c>
      <c r="K28" s="10"/>
      <c r="M28">
        <v>1930</v>
      </c>
      <c r="N28" s="12">
        <v>14850</v>
      </c>
      <c r="O28">
        <v>2354</v>
      </c>
      <c r="P28" s="10">
        <v>2363</v>
      </c>
      <c r="Q28">
        <v>2321</v>
      </c>
      <c r="R28">
        <v>769</v>
      </c>
    </row>
    <row r="29" spans="1:18" x14ac:dyDescent="0.3">
      <c r="A29" s="12">
        <v>1931</v>
      </c>
      <c r="B29" s="10"/>
      <c r="D29" s="11">
        <v>7.6</v>
      </c>
      <c r="E29" s="10"/>
      <c r="G29" s="10"/>
      <c r="I29" s="12">
        <v>7.6</v>
      </c>
      <c r="J29" s="12">
        <v>1931</v>
      </c>
      <c r="K29" s="10"/>
      <c r="M29">
        <v>1931</v>
      </c>
    </row>
    <row r="30" spans="1:18" x14ac:dyDescent="0.3">
      <c r="A30" s="12">
        <v>1932</v>
      </c>
      <c r="B30" s="12">
        <v>773</v>
      </c>
      <c r="D30" s="11">
        <v>8</v>
      </c>
      <c r="E30" s="11">
        <v>2412</v>
      </c>
      <c r="G30" s="12">
        <v>773</v>
      </c>
      <c r="I30" s="12">
        <v>8</v>
      </c>
      <c r="J30" s="12">
        <v>1932</v>
      </c>
      <c r="K30" s="11">
        <v>2412</v>
      </c>
      <c r="M30">
        <v>1932</v>
      </c>
    </row>
    <row r="31" spans="1:18" x14ac:dyDescent="0.3">
      <c r="A31" s="12">
        <v>1933</v>
      </c>
      <c r="B31" s="10"/>
      <c r="D31" s="11">
        <v>7.4</v>
      </c>
      <c r="E31" s="10"/>
      <c r="G31" s="10"/>
      <c r="I31" s="12">
        <v>7.4</v>
      </c>
      <c r="J31" s="12">
        <v>1933</v>
      </c>
      <c r="K31" s="10"/>
      <c r="M31">
        <v>1933</v>
      </c>
    </row>
    <row r="32" spans="1:18" x14ac:dyDescent="0.3">
      <c r="A32" s="12">
        <v>1934</v>
      </c>
      <c r="B32" s="10"/>
      <c r="D32" s="11">
        <v>3.3</v>
      </c>
      <c r="E32" s="10"/>
      <c r="G32" s="10"/>
      <c r="I32" s="12">
        <v>3.3</v>
      </c>
      <c r="J32" s="12">
        <v>1934</v>
      </c>
      <c r="K32" s="10"/>
      <c r="M32">
        <v>1934</v>
      </c>
    </row>
    <row r="33" spans="1:18" x14ac:dyDescent="0.3">
      <c r="A33" s="12">
        <v>1935</v>
      </c>
      <c r="B33">
        <v>861</v>
      </c>
      <c r="C33" s="12">
        <v>16740</v>
      </c>
      <c r="D33" s="11">
        <v>6.1</v>
      </c>
      <c r="E33">
        <v>4108</v>
      </c>
      <c r="G33" s="10"/>
      <c r="H33" s="12">
        <v>16740</v>
      </c>
      <c r="I33" s="12">
        <v>6.1</v>
      </c>
      <c r="J33" s="12">
        <v>1935</v>
      </c>
      <c r="K33" s="10"/>
      <c r="M33">
        <v>1935</v>
      </c>
      <c r="N33" s="12">
        <v>16740</v>
      </c>
      <c r="O33">
        <v>4108</v>
      </c>
      <c r="P33" s="10">
        <v>4135</v>
      </c>
      <c r="Q33">
        <v>4077</v>
      </c>
      <c r="R33">
        <v>861</v>
      </c>
    </row>
    <row r="34" spans="1:18" x14ac:dyDescent="0.3">
      <c r="A34" s="12">
        <v>1936</v>
      </c>
      <c r="B34" s="10"/>
      <c r="D34" s="11">
        <v>5.7</v>
      </c>
      <c r="E34" s="10"/>
      <c r="G34" s="10"/>
      <c r="I34" s="12">
        <v>5.7</v>
      </c>
      <c r="J34" s="12">
        <v>1936</v>
      </c>
      <c r="K34" s="10"/>
      <c r="M34">
        <v>1936</v>
      </c>
    </row>
    <row r="35" spans="1:18" x14ac:dyDescent="0.3">
      <c r="A35" s="12">
        <v>1937</v>
      </c>
      <c r="B35" s="11">
        <v>904</v>
      </c>
      <c r="D35" s="11">
        <v>6</v>
      </c>
      <c r="E35" s="11">
        <v>2740</v>
      </c>
      <c r="G35" s="11">
        <v>904</v>
      </c>
      <c r="I35" s="12">
        <v>6</v>
      </c>
      <c r="J35" s="12">
        <v>1937</v>
      </c>
      <c r="K35" s="11">
        <v>2740</v>
      </c>
      <c r="M35">
        <v>1937</v>
      </c>
    </row>
    <row r="36" spans="1:18" x14ac:dyDescent="0.3">
      <c r="A36" s="12">
        <v>1938</v>
      </c>
      <c r="B36" s="10"/>
      <c r="D36" s="11">
        <v>14.3</v>
      </c>
      <c r="E36" s="10"/>
      <c r="G36" s="10"/>
      <c r="I36" s="12">
        <v>14.3</v>
      </c>
      <c r="J36" s="12">
        <v>1938</v>
      </c>
      <c r="K36" s="10"/>
      <c r="M36">
        <v>1938</v>
      </c>
    </row>
    <row r="37" spans="1:18" x14ac:dyDescent="0.3">
      <c r="A37" s="12">
        <v>1939</v>
      </c>
      <c r="B37">
        <v>927</v>
      </c>
      <c r="C37" s="12">
        <v>18182</v>
      </c>
      <c r="D37" s="11">
        <v>11</v>
      </c>
      <c r="E37">
        <v>2195</v>
      </c>
      <c r="G37" s="10"/>
      <c r="H37" s="12">
        <v>18182</v>
      </c>
      <c r="I37" s="12">
        <v>11</v>
      </c>
      <c r="J37" s="12">
        <v>1939</v>
      </c>
      <c r="K37" s="10"/>
      <c r="M37">
        <v>1939</v>
      </c>
      <c r="N37" s="12">
        <v>18182</v>
      </c>
      <c r="O37">
        <v>2195</v>
      </c>
      <c r="P37" s="10">
        <v>2209</v>
      </c>
      <c r="Q37">
        <v>2172</v>
      </c>
      <c r="R37">
        <v>927</v>
      </c>
    </row>
    <row r="38" spans="1:18" x14ac:dyDescent="0.3">
      <c r="A38" s="12">
        <v>1940</v>
      </c>
      <c r="B38">
        <v>940</v>
      </c>
      <c r="C38" s="12">
        <v>18763</v>
      </c>
      <c r="D38" s="11">
        <v>7.5</v>
      </c>
      <c r="E38">
        <v>1914</v>
      </c>
      <c r="G38" s="10"/>
      <c r="H38" s="12">
        <v>18763</v>
      </c>
      <c r="I38" s="12">
        <v>7.5</v>
      </c>
      <c r="J38" s="12">
        <v>1940</v>
      </c>
      <c r="K38" s="10"/>
      <c r="M38">
        <v>1940</v>
      </c>
      <c r="N38" s="12">
        <v>18763</v>
      </c>
      <c r="O38">
        <v>1914</v>
      </c>
      <c r="P38" s="10">
        <v>1910</v>
      </c>
      <c r="Q38">
        <v>1925</v>
      </c>
      <c r="R38">
        <v>940</v>
      </c>
    </row>
    <row r="39" spans="1:18" x14ac:dyDescent="0.3">
      <c r="A39" s="12">
        <v>1941</v>
      </c>
      <c r="B39" s="10"/>
      <c r="D39" s="11">
        <v>20.6</v>
      </c>
      <c r="G39" s="10"/>
      <c r="I39" s="12">
        <v>20.6</v>
      </c>
      <c r="J39" s="12">
        <v>1941</v>
      </c>
      <c r="K39" s="10"/>
      <c r="M39">
        <v>1941</v>
      </c>
    </row>
    <row r="40" spans="1:18" x14ac:dyDescent="0.3">
      <c r="A40" s="12">
        <v>1942</v>
      </c>
      <c r="B40">
        <v>958</v>
      </c>
      <c r="C40" s="12">
        <v>19504</v>
      </c>
      <c r="D40" s="11">
        <v>24.4</v>
      </c>
      <c r="E40">
        <v>2831</v>
      </c>
      <c r="G40" s="10"/>
      <c r="H40" s="12">
        <v>19504</v>
      </c>
      <c r="I40" s="12">
        <v>24.4</v>
      </c>
      <c r="J40" s="12">
        <v>1942</v>
      </c>
      <c r="K40" s="10"/>
      <c r="M40">
        <v>1942</v>
      </c>
      <c r="N40" s="12">
        <v>19504</v>
      </c>
      <c r="O40">
        <v>2831</v>
      </c>
      <c r="P40">
        <v>2849</v>
      </c>
      <c r="Q40">
        <v>2785</v>
      </c>
      <c r="R40">
        <v>958</v>
      </c>
    </row>
    <row r="41" spans="1:18" x14ac:dyDescent="0.3">
      <c r="A41" s="12">
        <v>1943</v>
      </c>
      <c r="B41" s="10"/>
      <c r="D41" s="11">
        <v>31.8</v>
      </c>
      <c r="G41" s="10"/>
      <c r="I41" s="12">
        <v>31.8</v>
      </c>
      <c r="J41" s="12">
        <v>1943</v>
      </c>
      <c r="K41" s="10"/>
      <c r="M41">
        <v>1943</v>
      </c>
    </row>
    <row r="42" spans="1:18" x14ac:dyDescent="0.3">
      <c r="A42" s="12">
        <v>1944</v>
      </c>
      <c r="B42">
        <v>984</v>
      </c>
      <c r="C42" s="12">
        <v>20630</v>
      </c>
      <c r="D42" s="11">
        <v>38.700000000000003</v>
      </c>
      <c r="E42">
        <v>2389</v>
      </c>
      <c r="G42" s="10"/>
      <c r="H42" s="12">
        <v>20630</v>
      </c>
      <c r="I42" s="12">
        <v>38.700000000000003</v>
      </c>
      <c r="J42" s="12">
        <v>1944</v>
      </c>
      <c r="K42" s="10"/>
      <c r="M42">
        <v>1944</v>
      </c>
      <c r="N42" s="12">
        <v>20630</v>
      </c>
      <c r="O42">
        <v>2389</v>
      </c>
      <c r="P42">
        <v>2392</v>
      </c>
      <c r="Q42">
        <v>2379</v>
      </c>
      <c r="R42">
        <v>984</v>
      </c>
    </row>
    <row r="43" spans="1:18" x14ac:dyDescent="0.3">
      <c r="A43" s="12">
        <v>1945</v>
      </c>
      <c r="B43">
        <v>994</v>
      </c>
      <c r="C43" s="12">
        <v>21238</v>
      </c>
      <c r="D43" s="11">
        <v>13.3</v>
      </c>
      <c r="E43">
        <v>1767</v>
      </c>
      <c r="G43" s="10"/>
      <c r="H43" s="12">
        <v>21238</v>
      </c>
      <c r="I43" s="12">
        <v>13.3</v>
      </c>
      <c r="J43" s="12">
        <v>1945</v>
      </c>
      <c r="K43" s="10"/>
      <c r="M43">
        <v>1945</v>
      </c>
      <c r="N43" s="12">
        <v>21238</v>
      </c>
      <c r="O43">
        <v>1767</v>
      </c>
      <c r="P43">
        <v>1775</v>
      </c>
      <c r="Q43">
        <v>1781</v>
      </c>
      <c r="R43">
        <v>994</v>
      </c>
    </row>
    <row r="44" spans="1:18" x14ac:dyDescent="0.3">
      <c r="A44" s="12">
        <v>1946</v>
      </c>
      <c r="B44" s="10"/>
      <c r="D44" s="11">
        <v>6</v>
      </c>
      <c r="E44" s="10"/>
      <c r="G44" s="10"/>
      <c r="I44" s="12">
        <v>6</v>
      </c>
      <c r="J44" s="12">
        <v>1946</v>
      </c>
      <c r="K44" s="10"/>
      <c r="M44">
        <v>1946</v>
      </c>
    </row>
    <row r="45" spans="1:18" x14ac:dyDescent="0.3">
      <c r="A45" s="12">
        <v>1947</v>
      </c>
      <c r="B45" s="10"/>
      <c r="D45" s="11">
        <v>11.5</v>
      </c>
      <c r="E45" s="10"/>
      <c r="G45" s="10"/>
      <c r="I45" s="12">
        <v>11.5</v>
      </c>
      <c r="J45" s="12">
        <v>1947</v>
      </c>
      <c r="K45" s="10"/>
      <c r="M45">
        <v>1947</v>
      </c>
    </row>
    <row r="46" spans="1:18" x14ac:dyDescent="0.3">
      <c r="A46" s="12">
        <v>1948</v>
      </c>
      <c r="B46" s="10"/>
      <c r="C46" s="12">
        <v>22628</v>
      </c>
      <c r="D46" s="11">
        <v>12</v>
      </c>
      <c r="E46">
        <v>1366</v>
      </c>
      <c r="G46" s="10"/>
      <c r="H46" s="12">
        <v>22628</v>
      </c>
      <c r="I46" s="12">
        <v>12</v>
      </c>
      <c r="J46" s="12">
        <v>1948</v>
      </c>
      <c r="K46" s="10"/>
      <c r="M46">
        <v>1948</v>
      </c>
      <c r="N46" s="12">
        <v>22628</v>
      </c>
      <c r="O46">
        <v>1366</v>
      </c>
      <c r="P46">
        <v>1372</v>
      </c>
      <c r="Q46">
        <v>1377</v>
      </c>
      <c r="R46">
        <v>1038</v>
      </c>
    </row>
    <row r="47" spans="1:18" x14ac:dyDescent="0.3">
      <c r="A47" s="12">
        <v>1949</v>
      </c>
      <c r="B47" s="11">
        <v>1051</v>
      </c>
      <c r="C47" s="12">
        <v>23582</v>
      </c>
      <c r="D47" s="11">
        <v>21.1</v>
      </c>
      <c r="E47">
        <v>1650</v>
      </c>
      <c r="G47" s="11">
        <v>1051</v>
      </c>
      <c r="H47" s="12">
        <v>23582</v>
      </c>
      <c r="I47" s="12">
        <v>21.1</v>
      </c>
      <c r="J47" s="12">
        <v>1949</v>
      </c>
      <c r="K47" s="11">
        <v>1621</v>
      </c>
      <c r="M47">
        <v>1949</v>
      </c>
      <c r="N47" s="12">
        <v>23582</v>
      </c>
      <c r="O47">
        <v>1650</v>
      </c>
      <c r="P47">
        <v>1648</v>
      </c>
      <c r="Q47">
        <v>1653</v>
      </c>
      <c r="R47">
        <v>1052</v>
      </c>
    </row>
    <row r="48" spans="1:18" x14ac:dyDescent="0.3">
      <c r="A48" s="12">
        <v>1950</v>
      </c>
      <c r="B48">
        <v>1073</v>
      </c>
      <c r="C48" s="12">
        <v>26534</v>
      </c>
      <c r="D48" s="11">
        <v>20.5</v>
      </c>
      <c r="E48">
        <v>1647</v>
      </c>
      <c r="G48" s="10"/>
      <c r="H48" s="12">
        <v>26534</v>
      </c>
      <c r="I48" s="12">
        <v>20.5</v>
      </c>
      <c r="J48" s="12">
        <v>1950</v>
      </c>
      <c r="K48" s="10"/>
      <c r="M48">
        <v>1950</v>
      </c>
      <c r="N48" s="12">
        <v>26534</v>
      </c>
      <c r="O48">
        <v>1647</v>
      </c>
      <c r="P48">
        <v>1644</v>
      </c>
      <c r="Q48">
        <v>1639</v>
      </c>
      <c r="R48">
        <v>1073</v>
      </c>
    </row>
    <row r="49" spans="1:18" x14ac:dyDescent="0.3">
      <c r="A49" s="12">
        <v>1951</v>
      </c>
      <c r="B49">
        <v>1091</v>
      </c>
      <c r="C49" s="12">
        <v>30976</v>
      </c>
      <c r="D49" s="11">
        <v>34</v>
      </c>
      <c r="E49">
        <v>1339</v>
      </c>
      <c r="G49" s="10"/>
      <c r="H49" s="12">
        <v>30976</v>
      </c>
      <c r="I49" s="12">
        <v>34</v>
      </c>
      <c r="J49" s="12">
        <v>1951</v>
      </c>
      <c r="K49" s="10"/>
      <c r="M49">
        <v>1951</v>
      </c>
      <c r="N49" s="12">
        <v>30976</v>
      </c>
      <c r="O49">
        <v>1339</v>
      </c>
      <c r="P49">
        <v>1342</v>
      </c>
      <c r="Q49">
        <v>1341</v>
      </c>
      <c r="R49">
        <v>1091</v>
      </c>
    </row>
    <row r="50" spans="1:18" x14ac:dyDescent="0.3">
      <c r="A50" s="12">
        <v>1952</v>
      </c>
      <c r="B50">
        <v>1102</v>
      </c>
      <c r="C50" s="12">
        <v>31661</v>
      </c>
      <c r="D50" s="11">
        <v>36.700000000000003</v>
      </c>
      <c r="E50">
        <v>1308</v>
      </c>
      <c r="G50" s="10"/>
      <c r="H50" s="12">
        <v>31661</v>
      </c>
      <c r="I50" s="12">
        <v>36.700000000000003</v>
      </c>
      <c r="J50" s="12">
        <v>1952</v>
      </c>
      <c r="K50" s="10"/>
      <c r="M50">
        <v>1952</v>
      </c>
      <c r="N50" s="12">
        <v>31661</v>
      </c>
      <c r="O50">
        <v>1308</v>
      </c>
      <c r="P50">
        <v>1302</v>
      </c>
      <c r="Q50">
        <v>1273</v>
      </c>
      <c r="R50">
        <v>1102</v>
      </c>
    </row>
    <row r="51" spans="1:18" x14ac:dyDescent="0.3">
      <c r="A51" s="12">
        <v>1953</v>
      </c>
      <c r="B51">
        <v>1138</v>
      </c>
      <c r="C51" s="12">
        <v>35315</v>
      </c>
      <c r="D51" s="11">
        <v>56.5</v>
      </c>
      <c r="E51">
        <v>1300</v>
      </c>
      <c r="G51" s="10"/>
      <c r="H51" s="12">
        <v>35315</v>
      </c>
      <c r="I51" s="12">
        <v>56.5</v>
      </c>
      <c r="J51" s="12">
        <v>1953</v>
      </c>
      <c r="K51" s="10"/>
      <c r="M51">
        <v>1953</v>
      </c>
      <c r="N51" s="12">
        <v>35315</v>
      </c>
      <c r="O51">
        <v>1300</v>
      </c>
      <c r="P51">
        <v>1302</v>
      </c>
      <c r="Q51">
        <v>1296</v>
      </c>
      <c r="R51">
        <v>1138</v>
      </c>
    </row>
    <row r="52" spans="1:18" x14ac:dyDescent="0.3">
      <c r="A52" s="12">
        <v>1954</v>
      </c>
      <c r="B52">
        <v>1138</v>
      </c>
      <c r="C52" s="12">
        <v>37820</v>
      </c>
      <c r="D52" s="11">
        <v>69.400000000000006</v>
      </c>
      <c r="E52">
        <v>1089</v>
      </c>
      <c r="G52" s="10"/>
      <c r="H52" s="12">
        <v>37820</v>
      </c>
      <c r="I52" s="12">
        <v>69.400000000000006</v>
      </c>
      <c r="J52" s="12">
        <v>1954</v>
      </c>
      <c r="K52" s="10"/>
      <c r="M52">
        <v>1954</v>
      </c>
      <c r="N52" s="12">
        <v>37820</v>
      </c>
      <c r="O52">
        <v>1089</v>
      </c>
      <c r="P52" s="10">
        <v>1082</v>
      </c>
      <c r="Q52">
        <v>1097</v>
      </c>
      <c r="R52">
        <v>1138</v>
      </c>
    </row>
    <row r="53" spans="1:18" x14ac:dyDescent="0.3">
      <c r="A53" s="12">
        <v>1955</v>
      </c>
      <c r="B53">
        <v>1164</v>
      </c>
      <c r="C53" s="12">
        <v>47364</v>
      </c>
      <c r="D53" s="11">
        <v>85.8</v>
      </c>
      <c r="E53">
        <v>1311</v>
      </c>
      <c r="G53" s="10"/>
      <c r="H53" s="12">
        <v>47364</v>
      </c>
      <c r="I53" s="12">
        <v>85.8</v>
      </c>
      <c r="J53" s="12">
        <v>1955</v>
      </c>
      <c r="K53" s="10"/>
      <c r="M53">
        <v>1955</v>
      </c>
      <c r="N53" s="12">
        <v>47364</v>
      </c>
      <c r="O53">
        <v>1311</v>
      </c>
      <c r="P53" s="11">
        <v>1310</v>
      </c>
      <c r="Q53">
        <v>1311</v>
      </c>
      <c r="R53">
        <v>1164</v>
      </c>
    </row>
    <row r="54" spans="1:18" x14ac:dyDescent="0.3">
      <c r="A54" s="12">
        <v>1956</v>
      </c>
      <c r="B54">
        <v>1180</v>
      </c>
      <c r="C54" s="12">
        <v>51001</v>
      </c>
      <c r="D54" s="11">
        <v>56</v>
      </c>
      <c r="E54">
        <v>1195</v>
      </c>
      <c r="G54" s="10"/>
      <c r="H54" s="12">
        <v>51001</v>
      </c>
      <c r="I54" s="12">
        <v>56</v>
      </c>
      <c r="J54" s="12">
        <v>1956</v>
      </c>
      <c r="K54" s="10"/>
      <c r="M54">
        <v>1956</v>
      </c>
      <c r="N54" s="12">
        <v>51001</v>
      </c>
      <c r="O54">
        <v>1195</v>
      </c>
      <c r="P54" s="10">
        <v>1198</v>
      </c>
      <c r="Q54">
        <v>1195</v>
      </c>
      <c r="R54">
        <v>1180</v>
      </c>
    </row>
    <row r="55" spans="1:18" x14ac:dyDescent="0.3">
      <c r="A55" s="12">
        <v>1957</v>
      </c>
      <c r="B55">
        <v>1197</v>
      </c>
      <c r="C55" s="12">
        <v>52242</v>
      </c>
      <c r="D55" s="11">
        <v>62.2</v>
      </c>
      <c r="E55">
        <v>1100</v>
      </c>
      <c r="G55" s="10"/>
      <c r="H55" s="12">
        <v>52242</v>
      </c>
      <c r="I55" s="12">
        <v>62.2</v>
      </c>
      <c r="J55" s="12">
        <v>1957</v>
      </c>
      <c r="K55" s="10"/>
      <c r="M55">
        <v>1957</v>
      </c>
      <c r="N55" s="12">
        <v>52242</v>
      </c>
      <c r="O55">
        <v>1100</v>
      </c>
      <c r="P55">
        <v>1089</v>
      </c>
      <c r="Q55">
        <v>1097</v>
      </c>
      <c r="R55">
        <v>1197</v>
      </c>
    </row>
    <row r="56" spans="1:18" x14ac:dyDescent="0.3">
      <c r="A56" s="12">
        <v>1958</v>
      </c>
      <c r="B56">
        <v>1203</v>
      </c>
      <c r="C56" s="12">
        <v>52734</v>
      </c>
      <c r="D56" s="11">
        <v>99.4</v>
      </c>
      <c r="E56">
        <v>1454</v>
      </c>
      <c r="G56" s="10"/>
      <c r="H56" s="12">
        <v>52734</v>
      </c>
      <c r="I56" s="12">
        <v>99.4</v>
      </c>
      <c r="J56" s="12">
        <v>1958</v>
      </c>
      <c r="K56" s="10"/>
      <c r="M56">
        <v>1958</v>
      </c>
      <c r="N56" s="12">
        <v>52734</v>
      </c>
      <c r="O56">
        <v>1454</v>
      </c>
      <c r="P56" s="10">
        <v>1463</v>
      </c>
      <c r="Q56">
        <v>1458</v>
      </c>
      <c r="R56">
        <v>1203</v>
      </c>
    </row>
    <row r="57" spans="1:18" x14ac:dyDescent="0.3">
      <c r="A57" s="12">
        <v>1959</v>
      </c>
      <c r="B57">
        <v>1224</v>
      </c>
      <c r="C57" s="12">
        <v>55524</v>
      </c>
      <c r="D57" s="11">
        <v>104.4</v>
      </c>
      <c r="E57">
        <v>1073</v>
      </c>
      <c r="G57" s="10"/>
      <c r="H57" s="12">
        <v>55524</v>
      </c>
      <c r="I57" s="12">
        <v>104.4</v>
      </c>
      <c r="J57" s="12">
        <v>1959</v>
      </c>
      <c r="K57" s="10"/>
      <c r="M57">
        <v>1959</v>
      </c>
      <c r="N57" s="12">
        <v>55524</v>
      </c>
      <c r="O57">
        <v>1073</v>
      </c>
      <c r="P57" s="10">
        <v>1066</v>
      </c>
      <c r="Q57">
        <v>1053</v>
      </c>
      <c r="R57">
        <v>1224</v>
      </c>
    </row>
    <row r="58" spans="1:18" x14ac:dyDescent="0.3">
      <c r="A58" s="12">
        <v>1960</v>
      </c>
      <c r="B58">
        <v>1254</v>
      </c>
      <c r="C58" s="12">
        <v>58148</v>
      </c>
      <c r="D58" s="11">
        <v>102</v>
      </c>
      <c r="E58">
        <v>1347</v>
      </c>
      <c r="G58" s="10"/>
      <c r="H58" s="12">
        <v>58148</v>
      </c>
      <c r="I58" s="12">
        <v>102</v>
      </c>
      <c r="J58" s="12">
        <v>1960</v>
      </c>
      <c r="K58" s="10"/>
      <c r="M58">
        <v>1960</v>
      </c>
      <c r="N58" s="12">
        <v>58148</v>
      </c>
      <c r="O58">
        <v>1347</v>
      </c>
      <c r="P58" s="11">
        <v>1348</v>
      </c>
      <c r="Q58">
        <v>1326</v>
      </c>
      <c r="R58">
        <v>1254</v>
      </c>
    </row>
    <row r="59" spans="1:18" x14ac:dyDescent="0.3">
      <c r="A59" s="12">
        <v>1961</v>
      </c>
      <c r="B59" s="11">
        <v>1282</v>
      </c>
      <c r="C59" s="12">
        <v>59889</v>
      </c>
      <c r="D59" s="11">
        <v>62.5</v>
      </c>
      <c r="E59">
        <v>1163</v>
      </c>
      <c r="G59" s="11">
        <v>1282</v>
      </c>
      <c r="H59" s="12">
        <v>59889</v>
      </c>
      <c r="I59" s="12">
        <v>62.5</v>
      </c>
      <c r="J59" s="12">
        <v>1961</v>
      </c>
      <c r="K59" s="11">
        <v>1316</v>
      </c>
      <c r="M59">
        <v>1961</v>
      </c>
      <c r="N59" s="12">
        <v>59889</v>
      </c>
      <c r="O59">
        <v>1163</v>
      </c>
      <c r="P59" s="10">
        <v>1163</v>
      </c>
      <c r="Q59">
        <v>1161</v>
      </c>
      <c r="R59">
        <v>1259</v>
      </c>
    </row>
    <row r="60" spans="1:18" x14ac:dyDescent="0.3">
      <c r="A60" s="12">
        <v>1962</v>
      </c>
      <c r="B60" s="11">
        <v>1304</v>
      </c>
      <c r="C60" s="12">
        <v>63846</v>
      </c>
      <c r="D60" s="11">
        <v>81.3</v>
      </c>
      <c r="E60">
        <v>2387</v>
      </c>
      <c r="G60" s="11">
        <v>1304</v>
      </c>
      <c r="H60" s="12">
        <v>63846</v>
      </c>
      <c r="I60" s="12">
        <v>81.3</v>
      </c>
      <c r="J60" s="12">
        <v>1962</v>
      </c>
      <c r="K60" s="11">
        <v>2076</v>
      </c>
      <c r="M60">
        <v>1962</v>
      </c>
      <c r="N60" s="12">
        <v>63846</v>
      </c>
      <c r="O60">
        <v>2387</v>
      </c>
      <c r="P60">
        <v>2406</v>
      </c>
      <c r="Q60">
        <v>2360</v>
      </c>
      <c r="R60">
        <v>1280</v>
      </c>
    </row>
    <row r="61" spans="1:18" x14ac:dyDescent="0.3">
      <c r="A61" s="12">
        <v>1963</v>
      </c>
      <c r="B61">
        <v>1317</v>
      </c>
      <c r="C61" s="12">
        <v>69099</v>
      </c>
      <c r="D61" s="11">
        <v>104.4</v>
      </c>
      <c r="E61">
        <v>1130</v>
      </c>
      <c r="G61" s="10"/>
      <c r="H61" s="12">
        <v>69099</v>
      </c>
      <c r="I61" s="12">
        <v>104.4</v>
      </c>
      <c r="J61" s="12">
        <v>1963</v>
      </c>
      <c r="K61" s="10"/>
      <c r="M61">
        <v>1963</v>
      </c>
      <c r="N61" s="12">
        <v>69099</v>
      </c>
      <c r="O61">
        <v>1130</v>
      </c>
      <c r="P61">
        <v>1126</v>
      </c>
      <c r="Q61">
        <v>1148</v>
      </c>
      <c r="R61">
        <v>1317</v>
      </c>
    </row>
    <row r="62" spans="1:18" x14ac:dyDescent="0.3">
      <c r="A62" s="12">
        <v>1964</v>
      </c>
      <c r="B62" s="11">
        <v>1349</v>
      </c>
      <c r="C62" s="12">
        <v>73161</v>
      </c>
      <c r="D62" s="11">
        <v>77.900000000000006</v>
      </c>
      <c r="E62">
        <v>1186</v>
      </c>
      <c r="G62" s="11">
        <v>1349</v>
      </c>
      <c r="H62" s="12">
        <v>73161</v>
      </c>
      <c r="I62" s="12">
        <v>77.900000000000006</v>
      </c>
      <c r="J62" s="12">
        <v>1964</v>
      </c>
      <c r="K62" s="11">
        <v>1134</v>
      </c>
      <c r="M62">
        <v>1964</v>
      </c>
      <c r="N62" s="12">
        <v>73161</v>
      </c>
      <c r="O62">
        <v>1186</v>
      </c>
      <c r="P62">
        <v>1184</v>
      </c>
      <c r="Q62">
        <v>1175</v>
      </c>
      <c r="R62">
        <v>1337</v>
      </c>
    </row>
    <row r="63" spans="1:18" x14ac:dyDescent="0.3">
      <c r="A63" s="12">
        <v>1965</v>
      </c>
      <c r="B63" s="11">
        <v>1376</v>
      </c>
      <c r="C63" s="12">
        <v>79017</v>
      </c>
      <c r="D63" s="11">
        <v>109.7</v>
      </c>
      <c r="E63">
        <v>906</v>
      </c>
      <c r="G63" s="11">
        <v>1376</v>
      </c>
      <c r="H63" s="12">
        <v>79017</v>
      </c>
      <c r="I63" s="12">
        <v>109.7</v>
      </c>
      <c r="J63" s="12">
        <v>1965</v>
      </c>
      <c r="K63" s="11">
        <v>1169</v>
      </c>
      <c r="M63">
        <v>1965</v>
      </c>
      <c r="N63" s="12">
        <v>79017</v>
      </c>
      <c r="O63">
        <v>906</v>
      </c>
      <c r="P63">
        <v>903</v>
      </c>
      <c r="Q63">
        <v>897</v>
      </c>
      <c r="R63">
        <v>1356</v>
      </c>
    </row>
    <row r="64" spans="1:18" x14ac:dyDescent="0.3">
      <c r="A64" s="12">
        <v>1966</v>
      </c>
      <c r="B64">
        <v>1394</v>
      </c>
      <c r="C64" s="12">
        <v>88072</v>
      </c>
      <c r="D64" s="11">
        <v>108.1</v>
      </c>
      <c r="E64">
        <v>1302</v>
      </c>
      <c r="G64" s="10"/>
      <c r="H64" s="12">
        <v>88072</v>
      </c>
      <c r="I64" s="12">
        <v>108.1</v>
      </c>
      <c r="J64" s="12">
        <v>1966</v>
      </c>
      <c r="K64" s="10"/>
      <c r="M64">
        <v>1966</v>
      </c>
      <c r="N64" s="12">
        <v>88072</v>
      </c>
      <c r="O64">
        <v>1302</v>
      </c>
      <c r="P64">
        <v>1295</v>
      </c>
      <c r="Q64">
        <v>1303</v>
      </c>
      <c r="R64">
        <v>1394</v>
      </c>
    </row>
    <row r="65" spans="1:18" x14ac:dyDescent="0.3">
      <c r="A65" s="12">
        <v>1967</v>
      </c>
      <c r="B65" s="11">
        <v>1438</v>
      </c>
      <c r="C65" s="12">
        <v>88628</v>
      </c>
      <c r="D65" s="11">
        <v>112.1</v>
      </c>
      <c r="E65">
        <v>945</v>
      </c>
      <c r="G65" s="11">
        <v>1438</v>
      </c>
      <c r="H65" s="12">
        <v>88628</v>
      </c>
      <c r="I65" s="12">
        <v>112.1</v>
      </c>
      <c r="J65" s="12">
        <v>1967</v>
      </c>
      <c r="K65" s="11">
        <v>1169</v>
      </c>
      <c r="M65">
        <v>1967</v>
      </c>
      <c r="N65" s="12">
        <v>88628</v>
      </c>
      <c r="O65">
        <v>945</v>
      </c>
      <c r="P65">
        <v>938</v>
      </c>
      <c r="Q65">
        <v>1041</v>
      </c>
      <c r="R65">
        <v>1407</v>
      </c>
    </row>
    <row r="66" spans="1:18" x14ac:dyDescent="0.3">
      <c r="A66" s="12">
        <v>1968</v>
      </c>
      <c r="B66" s="11">
        <v>1484</v>
      </c>
      <c r="C66" s="12">
        <v>99680</v>
      </c>
      <c r="D66" s="11">
        <v>135.9</v>
      </c>
      <c r="E66">
        <v>692</v>
      </c>
      <c r="G66" s="11">
        <v>1484</v>
      </c>
      <c r="H66" s="12">
        <v>99680</v>
      </c>
      <c r="I66" s="12">
        <v>135.9</v>
      </c>
      <c r="J66" s="12">
        <v>1968</v>
      </c>
      <c r="K66" s="11">
        <v>801</v>
      </c>
      <c r="M66">
        <v>1968</v>
      </c>
      <c r="N66" s="12">
        <v>99680</v>
      </c>
      <c r="O66">
        <v>692</v>
      </c>
      <c r="P66">
        <v>693</v>
      </c>
      <c r="Q66">
        <v>684</v>
      </c>
      <c r="R66">
        <v>1439</v>
      </c>
    </row>
    <row r="67" spans="1:18" x14ac:dyDescent="0.3">
      <c r="A67" s="12">
        <v>1969</v>
      </c>
      <c r="B67" s="11">
        <v>1528</v>
      </c>
      <c r="C67" s="12">
        <v>105917</v>
      </c>
      <c r="D67" s="11">
        <v>183.6</v>
      </c>
      <c r="E67">
        <v>818</v>
      </c>
      <c r="G67" s="11">
        <v>1528</v>
      </c>
      <c r="H67" s="12">
        <v>105917</v>
      </c>
      <c r="I67" s="12">
        <v>183.6</v>
      </c>
      <c r="J67" s="12">
        <v>1969</v>
      </c>
      <c r="K67" s="11">
        <v>813</v>
      </c>
      <c r="M67">
        <v>1969</v>
      </c>
      <c r="N67" s="12">
        <v>105917</v>
      </c>
      <c r="O67">
        <v>818</v>
      </c>
      <c r="P67" s="10">
        <v>820</v>
      </c>
      <c r="Q67">
        <v>917</v>
      </c>
      <c r="R67">
        <v>1467</v>
      </c>
    </row>
    <row r="68" spans="1:18" x14ac:dyDescent="0.3">
      <c r="A68" s="12">
        <v>1970</v>
      </c>
      <c r="B68" s="11">
        <v>1549</v>
      </c>
      <c r="C68" s="12">
        <v>121976</v>
      </c>
      <c r="D68" s="11">
        <v>221</v>
      </c>
      <c r="E68">
        <v>759</v>
      </c>
      <c r="G68" s="11">
        <v>1549</v>
      </c>
      <c r="H68" s="12">
        <v>121976</v>
      </c>
      <c r="I68" s="12">
        <v>221</v>
      </c>
      <c r="J68" s="12">
        <v>1970</v>
      </c>
      <c r="K68" s="11">
        <v>786</v>
      </c>
      <c r="M68">
        <v>1970</v>
      </c>
      <c r="N68" s="12">
        <v>121976</v>
      </c>
      <c r="O68">
        <v>759</v>
      </c>
      <c r="P68" s="10">
        <v>758</v>
      </c>
      <c r="Q68">
        <v>750</v>
      </c>
      <c r="R68">
        <v>1501</v>
      </c>
    </row>
    <row r="69" spans="1:18" x14ac:dyDescent="0.3">
      <c r="A69" s="12">
        <v>1971</v>
      </c>
      <c r="B69" s="11">
        <v>1568</v>
      </c>
      <c r="C69" s="12">
        <v>134729</v>
      </c>
      <c r="D69" s="11">
        <v>321.39999999999998</v>
      </c>
      <c r="E69">
        <v>895</v>
      </c>
      <c r="G69" s="11">
        <v>1568</v>
      </c>
      <c r="H69" s="12">
        <v>134729</v>
      </c>
      <c r="I69" s="12">
        <v>321.39999999999998</v>
      </c>
      <c r="J69" s="12">
        <v>1971</v>
      </c>
      <c r="K69" s="11">
        <v>761</v>
      </c>
      <c r="M69">
        <v>1971</v>
      </c>
      <c r="N69" s="12">
        <v>134729</v>
      </c>
      <c r="O69">
        <v>895</v>
      </c>
      <c r="P69">
        <v>884</v>
      </c>
      <c r="Q69">
        <v>818</v>
      </c>
      <c r="R69">
        <v>1529</v>
      </c>
    </row>
    <row r="70" spans="1:18" x14ac:dyDescent="0.3">
      <c r="A70" s="12">
        <v>1972</v>
      </c>
      <c r="B70" s="10"/>
      <c r="C70" s="12">
        <v>146027</v>
      </c>
      <c r="D70" s="11">
        <v>402.2</v>
      </c>
      <c r="E70">
        <v>943</v>
      </c>
      <c r="G70" s="10"/>
      <c r="H70" s="12">
        <v>146027</v>
      </c>
      <c r="I70" s="12">
        <v>402.2</v>
      </c>
      <c r="J70" s="12">
        <v>1972</v>
      </c>
      <c r="K70" s="10"/>
      <c r="M70">
        <v>1972</v>
      </c>
      <c r="N70" s="12">
        <v>146027</v>
      </c>
      <c r="O70">
        <v>943</v>
      </c>
      <c r="P70">
        <v>928</v>
      </c>
      <c r="Q70">
        <v>939</v>
      </c>
      <c r="R70">
        <v>1558</v>
      </c>
    </row>
    <row r="71" spans="1:18" x14ac:dyDescent="0.3">
      <c r="A71" s="12">
        <v>1973</v>
      </c>
      <c r="B71" s="11">
        <v>1645</v>
      </c>
      <c r="C71" s="12">
        <v>159609</v>
      </c>
      <c r="D71" s="11">
        <v>333.7</v>
      </c>
      <c r="E71">
        <v>1421</v>
      </c>
      <c r="G71" s="11">
        <v>1645</v>
      </c>
      <c r="H71" s="12">
        <v>159609</v>
      </c>
      <c r="I71" s="12">
        <v>333.7</v>
      </c>
      <c r="J71" s="12">
        <v>1973</v>
      </c>
      <c r="K71" s="11">
        <v>714</v>
      </c>
      <c r="M71">
        <v>1973</v>
      </c>
      <c r="N71" s="12">
        <v>159609</v>
      </c>
      <c r="O71">
        <v>1421</v>
      </c>
      <c r="P71">
        <v>1417</v>
      </c>
      <c r="Q71">
        <v>1425</v>
      </c>
      <c r="R71">
        <v>1586</v>
      </c>
    </row>
    <row r="72" spans="1:18" x14ac:dyDescent="0.3">
      <c r="A72" s="12">
        <v>1974</v>
      </c>
      <c r="B72" s="12">
        <v>1674</v>
      </c>
      <c r="C72" s="12">
        <v>172232</v>
      </c>
      <c r="D72" s="11">
        <v>376.9</v>
      </c>
      <c r="E72">
        <v>933</v>
      </c>
      <c r="G72" s="12">
        <v>1674</v>
      </c>
      <c r="H72" s="12">
        <v>172232</v>
      </c>
      <c r="I72" s="12">
        <v>376.9</v>
      </c>
      <c r="J72" s="12">
        <v>1974</v>
      </c>
      <c r="K72" s="11">
        <v>1029</v>
      </c>
      <c r="M72">
        <v>1974</v>
      </c>
      <c r="N72" s="12">
        <v>172232</v>
      </c>
      <c r="O72">
        <v>933</v>
      </c>
      <c r="P72">
        <v>933</v>
      </c>
      <c r="Q72">
        <v>933</v>
      </c>
      <c r="R72">
        <v>1593</v>
      </c>
    </row>
    <row r="73" spans="1:18" x14ac:dyDescent="0.3">
      <c r="A73" s="12">
        <v>1975</v>
      </c>
      <c r="B73" s="11">
        <v>1692</v>
      </c>
      <c r="C73" s="12">
        <v>183127</v>
      </c>
      <c r="D73" s="11">
        <v>196.2</v>
      </c>
      <c r="E73">
        <v>856</v>
      </c>
      <c r="G73" s="11">
        <v>1692</v>
      </c>
      <c r="H73" s="12">
        <v>183127</v>
      </c>
      <c r="I73" s="12">
        <v>196.2</v>
      </c>
      <c r="J73" s="12">
        <v>1975</v>
      </c>
      <c r="K73" s="11">
        <v>936</v>
      </c>
      <c r="M73">
        <v>1975</v>
      </c>
      <c r="N73" s="12">
        <v>183127</v>
      </c>
      <c r="O73">
        <v>856</v>
      </c>
      <c r="P73">
        <v>843</v>
      </c>
      <c r="Q73">
        <v>871</v>
      </c>
      <c r="R73">
        <v>1644</v>
      </c>
    </row>
    <row r="74" spans="1:18" x14ac:dyDescent="0.3">
      <c r="A74" s="12">
        <v>1976</v>
      </c>
      <c r="B74" s="10"/>
      <c r="C74" s="12">
        <v>192150</v>
      </c>
      <c r="D74" s="11">
        <v>265.10000000000002</v>
      </c>
      <c r="E74">
        <v>1140</v>
      </c>
      <c r="G74" s="10"/>
      <c r="H74" s="12">
        <v>192150</v>
      </c>
      <c r="I74" s="12">
        <v>265.10000000000002</v>
      </c>
      <c r="J74" s="12">
        <v>1976</v>
      </c>
      <c r="K74" s="10"/>
      <c r="M74">
        <v>1976</v>
      </c>
      <c r="N74" s="12">
        <v>192150</v>
      </c>
      <c r="O74">
        <v>1140</v>
      </c>
      <c r="P74">
        <v>1132</v>
      </c>
      <c r="Q74">
        <v>1129</v>
      </c>
      <c r="R74">
        <v>1653</v>
      </c>
    </row>
    <row r="75" spans="1:18" x14ac:dyDescent="0.3">
      <c r="A75" s="12">
        <v>1977</v>
      </c>
      <c r="B75" s="11">
        <v>1709</v>
      </c>
      <c r="C75" s="12">
        <v>204288</v>
      </c>
      <c r="D75" s="11">
        <v>402.1</v>
      </c>
      <c r="E75">
        <v>872</v>
      </c>
      <c r="G75" s="11">
        <v>1709</v>
      </c>
      <c r="H75" s="12">
        <v>204288</v>
      </c>
      <c r="I75" s="12">
        <v>402.1</v>
      </c>
      <c r="J75" s="12">
        <v>1977</v>
      </c>
      <c r="K75" s="11">
        <v>1096</v>
      </c>
      <c r="M75">
        <v>1977</v>
      </c>
      <c r="N75" s="12">
        <v>204288</v>
      </c>
      <c r="O75">
        <v>872</v>
      </c>
      <c r="P75">
        <v>867</v>
      </c>
      <c r="Q75">
        <v>856</v>
      </c>
      <c r="R75">
        <v>1676</v>
      </c>
    </row>
    <row r="76" spans="1:18" x14ac:dyDescent="0.3">
      <c r="A76" s="12">
        <v>1978</v>
      </c>
      <c r="B76" s="11">
        <v>1734</v>
      </c>
      <c r="C76" s="12">
        <v>212279</v>
      </c>
      <c r="D76" s="11">
        <v>254.9</v>
      </c>
      <c r="E76">
        <v>1033</v>
      </c>
      <c r="G76" s="11">
        <v>1734</v>
      </c>
      <c r="H76" s="12">
        <v>212279</v>
      </c>
      <c r="I76" s="12">
        <v>254.9</v>
      </c>
      <c r="J76" s="12">
        <v>1978</v>
      </c>
      <c r="K76" s="11">
        <v>995</v>
      </c>
      <c r="M76">
        <v>1978</v>
      </c>
      <c r="N76" s="12">
        <v>212279</v>
      </c>
      <c r="O76">
        <v>1033</v>
      </c>
      <c r="P76">
        <v>1026</v>
      </c>
      <c r="Q76">
        <v>1012</v>
      </c>
      <c r="R76">
        <v>1700</v>
      </c>
    </row>
    <row r="77" spans="1:18" x14ac:dyDescent="0.3">
      <c r="A77" s="12">
        <v>1979</v>
      </c>
      <c r="B77" s="10"/>
      <c r="C77" s="12">
        <v>224068</v>
      </c>
      <c r="D77" s="11">
        <v>301.10000000000002</v>
      </c>
      <c r="E77">
        <v>1250</v>
      </c>
      <c r="G77" s="10"/>
      <c r="H77" s="12">
        <v>224068</v>
      </c>
      <c r="I77" s="12">
        <v>301.10000000000002</v>
      </c>
      <c r="J77" s="12">
        <v>1979</v>
      </c>
      <c r="K77" s="10"/>
      <c r="M77">
        <v>1979</v>
      </c>
      <c r="N77" s="12">
        <v>224068</v>
      </c>
      <c r="O77">
        <v>1250</v>
      </c>
      <c r="P77">
        <v>1249</v>
      </c>
      <c r="Q77">
        <v>1296</v>
      </c>
      <c r="R77">
        <v>1707</v>
      </c>
    </row>
    <row r="78" spans="1:18" x14ac:dyDescent="0.3">
      <c r="A78" s="12">
        <v>1980</v>
      </c>
      <c r="B78" s="11">
        <v>1801</v>
      </c>
      <c r="C78" s="12">
        <v>236376</v>
      </c>
      <c r="D78" s="11">
        <v>361.1</v>
      </c>
      <c r="E78">
        <v>1096</v>
      </c>
      <c r="G78" s="11">
        <v>1801</v>
      </c>
      <c r="H78" s="12">
        <v>236376</v>
      </c>
      <c r="I78" s="12">
        <v>361.1</v>
      </c>
      <c r="J78" s="12">
        <v>1980</v>
      </c>
      <c r="K78" s="11">
        <v>1199</v>
      </c>
      <c r="M78">
        <v>1980</v>
      </c>
      <c r="N78" s="12">
        <v>236376</v>
      </c>
      <c r="O78">
        <v>1096</v>
      </c>
      <c r="P78">
        <v>1083</v>
      </c>
      <c r="Q78">
        <v>1097</v>
      </c>
      <c r="R78">
        <v>1739</v>
      </c>
    </row>
    <row r="79" spans="1:18" x14ac:dyDescent="0.3">
      <c r="A79" s="12">
        <v>1981</v>
      </c>
      <c r="B79" s="12">
        <v>1849</v>
      </c>
      <c r="C79" s="12">
        <v>245564</v>
      </c>
      <c r="D79" s="11">
        <v>211.1</v>
      </c>
      <c r="E79">
        <v>1202</v>
      </c>
      <c r="G79" s="12">
        <v>1849</v>
      </c>
      <c r="H79" s="12">
        <v>245564</v>
      </c>
      <c r="I79" s="12">
        <v>211.1</v>
      </c>
      <c r="J79" s="12">
        <v>1981</v>
      </c>
      <c r="K79" s="11">
        <v>1126</v>
      </c>
      <c r="M79">
        <v>1981</v>
      </c>
      <c r="N79" s="12">
        <v>245564</v>
      </c>
      <c r="O79">
        <v>1202</v>
      </c>
      <c r="P79">
        <v>1199</v>
      </c>
      <c r="Q79">
        <v>1103</v>
      </c>
      <c r="R79">
        <v>1763</v>
      </c>
    </row>
    <row r="80" spans="1:18" x14ac:dyDescent="0.3">
      <c r="A80" s="12">
        <v>1982</v>
      </c>
      <c r="B80" s="11">
        <v>1867</v>
      </c>
      <c r="C80" s="12">
        <v>259153</v>
      </c>
      <c r="D80" s="11">
        <v>204.7</v>
      </c>
      <c r="E80">
        <v>1311</v>
      </c>
      <c r="G80" s="11">
        <v>1867</v>
      </c>
      <c r="H80" s="12">
        <v>259153</v>
      </c>
      <c r="I80" s="12">
        <v>204.7</v>
      </c>
      <c r="J80" s="12">
        <v>1982</v>
      </c>
      <c r="K80" s="11">
        <v>1312</v>
      </c>
      <c r="M80">
        <v>1982</v>
      </c>
      <c r="N80" s="12">
        <v>259153</v>
      </c>
      <c r="O80">
        <v>1311</v>
      </c>
      <c r="P80">
        <v>1318</v>
      </c>
      <c r="Q80">
        <v>1326</v>
      </c>
      <c r="R80">
        <v>1779</v>
      </c>
    </row>
    <row r="81" spans="1:18" x14ac:dyDescent="0.3">
      <c r="A81" s="12">
        <v>1983</v>
      </c>
      <c r="B81" s="11">
        <v>1895</v>
      </c>
      <c r="C81" s="12">
        <v>266344</v>
      </c>
      <c r="D81" s="11">
        <v>61.2</v>
      </c>
      <c r="E81">
        <v>1299</v>
      </c>
      <c r="G81" s="11">
        <v>1895</v>
      </c>
      <c r="H81" s="12">
        <v>266344</v>
      </c>
      <c r="I81" s="12">
        <v>61.2</v>
      </c>
      <c r="J81" s="12">
        <v>1983</v>
      </c>
      <c r="K81" s="11">
        <v>1299</v>
      </c>
      <c r="M81">
        <v>1983</v>
      </c>
      <c r="N81" s="12">
        <v>266344</v>
      </c>
      <c r="O81">
        <v>1299</v>
      </c>
      <c r="P81">
        <v>1287</v>
      </c>
      <c r="Q81">
        <v>1252</v>
      </c>
      <c r="R81">
        <v>1846</v>
      </c>
    </row>
    <row r="82" spans="1:18" x14ac:dyDescent="0.3">
      <c r="A82" s="12">
        <v>1984</v>
      </c>
      <c r="B82" s="11">
        <v>1905</v>
      </c>
      <c r="C82" s="12">
        <v>274673</v>
      </c>
      <c r="D82" s="11">
        <v>212</v>
      </c>
      <c r="E82">
        <v>1871</v>
      </c>
      <c r="G82" s="11">
        <v>1905</v>
      </c>
      <c r="H82" s="12">
        <v>274673</v>
      </c>
      <c r="I82" s="12">
        <v>212</v>
      </c>
      <c r="J82" s="12">
        <v>1984</v>
      </c>
      <c r="K82" s="11">
        <v>1285</v>
      </c>
      <c r="M82">
        <v>1984</v>
      </c>
      <c r="N82" s="12">
        <v>274673</v>
      </c>
      <c r="O82">
        <v>1871</v>
      </c>
      <c r="P82">
        <v>1872</v>
      </c>
      <c r="Q82">
        <v>1861</v>
      </c>
      <c r="R82">
        <v>1854</v>
      </c>
    </row>
    <row r="83" spans="1:18" x14ac:dyDescent="0.3">
      <c r="A83" s="12">
        <v>1985</v>
      </c>
      <c r="B83" s="10"/>
      <c r="C83" s="12">
        <v>281150</v>
      </c>
      <c r="D83" s="11">
        <v>111.8</v>
      </c>
      <c r="E83">
        <v>1541</v>
      </c>
      <c r="G83" s="10"/>
      <c r="H83" s="12">
        <v>281150</v>
      </c>
      <c r="I83" s="12">
        <v>111.8</v>
      </c>
      <c r="J83" s="12">
        <v>1985</v>
      </c>
      <c r="K83" s="10"/>
      <c r="M83">
        <v>1985</v>
      </c>
      <c r="N83" s="12">
        <v>281150</v>
      </c>
      <c r="O83">
        <v>1541</v>
      </c>
      <c r="P83">
        <v>1539</v>
      </c>
      <c r="Q83">
        <v>1188</v>
      </c>
      <c r="R83">
        <v>1863</v>
      </c>
    </row>
    <row r="84" spans="1:18" x14ac:dyDescent="0.3">
      <c r="A84" s="12">
        <v>1986</v>
      </c>
      <c r="B84" s="11">
        <v>1932</v>
      </c>
      <c r="C84" s="12">
        <v>286334</v>
      </c>
      <c r="D84" s="11">
        <v>83.8</v>
      </c>
      <c r="E84">
        <v>1179</v>
      </c>
      <c r="G84" s="11">
        <v>1932</v>
      </c>
      <c r="H84" s="12">
        <v>286334</v>
      </c>
      <c r="I84" s="12">
        <v>83.8</v>
      </c>
      <c r="J84" s="12">
        <v>1986</v>
      </c>
      <c r="K84" s="11">
        <v>1845</v>
      </c>
      <c r="M84">
        <v>1986</v>
      </c>
      <c r="N84" s="12">
        <v>286334</v>
      </c>
      <c r="O84">
        <v>1179</v>
      </c>
      <c r="P84">
        <v>1186</v>
      </c>
      <c r="Q84">
        <v>1168</v>
      </c>
      <c r="R84">
        <v>1897</v>
      </c>
    </row>
    <row r="85" spans="1:18" x14ac:dyDescent="0.3">
      <c r="A85" s="12">
        <v>1987</v>
      </c>
      <c r="B85" s="12">
        <v>1980</v>
      </c>
      <c r="C85" s="12">
        <v>288928</v>
      </c>
      <c r="D85" s="11">
        <v>37.6</v>
      </c>
      <c r="E85">
        <v>1553</v>
      </c>
      <c r="G85" s="12">
        <v>1980</v>
      </c>
      <c r="H85" s="12">
        <v>288928</v>
      </c>
      <c r="I85" s="12">
        <v>37.6</v>
      </c>
      <c r="J85" s="12">
        <v>1987</v>
      </c>
      <c r="K85" s="11">
        <v>1267</v>
      </c>
      <c r="M85">
        <v>1987</v>
      </c>
      <c r="N85" s="12">
        <v>288928</v>
      </c>
      <c r="O85">
        <v>1553</v>
      </c>
      <c r="P85">
        <v>1548</v>
      </c>
      <c r="Q85">
        <v>1531</v>
      </c>
      <c r="R85">
        <v>1927</v>
      </c>
    </row>
    <row r="86" spans="1:18" x14ac:dyDescent="0.3">
      <c r="A86" s="12">
        <v>1988</v>
      </c>
      <c r="B86" s="10"/>
      <c r="D86" s="11">
        <v>36.1</v>
      </c>
      <c r="E86" s="10"/>
      <c r="G86" s="10"/>
      <c r="I86" s="12">
        <v>36.1</v>
      </c>
      <c r="J86" s="12">
        <v>1988</v>
      </c>
      <c r="K86" s="10"/>
      <c r="M86">
        <v>1988</v>
      </c>
    </row>
    <row r="87" spans="1:18" x14ac:dyDescent="0.3">
      <c r="A87" s="12">
        <v>1989</v>
      </c>
      <c r="B87" s="11">
        <v>2001</v>
      </c>
      <c r="D87" s="11">
        <v>33.700000000000003</v>
      </c>
      <c r="E87" s="11">
        <v>1399</v>
      </c>
      <c r="G87" s="11">
        <v>2001</v>
      </c>
      <c r="I87" s="12">
        <v>33.700000000000003</v>
      </c>
      <c r="J87" s="12">
        <v>1989</v>
      </c>
      <c r="K87" s="11">
        <v>1399</v>
      </c>
      <c r="M87">
        <v>1989</v>
      </c>
    </row>
    <row r="88" spans="1:18" x14ac:dyDescent="0.3">
      <c r="A88" s="12">
        <v>1990</v>
      </c>
      <c r="B88" s="11">
        <v>2028</v>
      </c>
      <c r="D88" s="11">
        <v>67.2</v>
      </c>
      <c r="E88" s="11">
        <v>1625</v>
      </c>
      <c r="G88" s="11">
        <v>2028</v>
      </c>
      <c r="I88" s="12">
        <v>67.2</v>
      </c>
      <c r="J88" s="12">
        <v>1990</v>
      </c>
      <c r="K88" s="11">
        <v>1625</v>
      </c>
      <c r="M88">
        <v>1990</v>
      </c>
    </row>
    <row r="89" spans="1:18" x14ac:dyDescent="0.3">
      <c r="A89" s="12">
        <v>1991</v>
      </c>
      <c r="B89" s="11">
        <v>2051</v>
      </c>
      <c r="D89" s="11">
        <v>125.1</v>
      </c>
      <c r="E89" s="11">
        <v>1227</v>
      </c>
      <c r="G89" s="11">
        <v>2051</v>
      </c>
      <c r="I89" s="12">
        <v>125.1</v>
      </c>
      <c r="J89" s="12">
        <v>1991</v>
      </c>
      <c r="K89" s="11">
        <v>1227</v>
      </c>
      <c r="M89">
        <v>1991</v>
      </c>
    </row>
    <row r="90" spans="1:18" x14ac:dyDescent="0.3">
      <c r="A90" s="12">
        <v>1992</v>
      </c>
      <c r="B90" s="10"/>
      <c r="D90" s="11">
        <v>62.6</v>
      </c>
      <c r="E90" s="10"/>
      <c r="G90" s="10"/>
      <c r="I90" s="12">
        <v>62.6</v>
      </c>
      <c r="J90" s="12">
        <v>1992</v>
      </c>
      <c r="K90" s="10"/>
      <c r="M90">
        <v>1992</v>
      </c>
    </row>
    <row r="91" spans="1:18" x14ac:dyDescent="0.3">
      <c r="A91" s="12">
        <v>1993</v>
      </c>
      <c r="B91" s="11">
        <v>2069</v>
      </c>
      <c r="D91" s="11">
        <v>40.1</v>
      </c>
      <c r="E91" s="11">
        <v>1106</v>
      </c>
      <c r="G91" s="11">
        <v>2069</v>
      </c>
      <c r="I91" s="12">
        <v>40.1</v>
      </c>
      <c r="J91" s="12">
        <v>1993</v>
      </c>
      <c r="K91" s="11">
        <v>1106</v>
      </c>
      <c r="M91">
        <v>1993</v>
      </c>
    </row>
    <row r="92" spans="1:18" x14ac:dyDescent="0.3">
      <c r="A92" s="12">
        <v>1994</v>
      </c>
      <c r="B92" s="10"/>
      <c r="D92" s="11">
        <v>132.30000000000001</v>
      </c>
      <c r="E92" s="10"/>
      <c r="G92" s="10"/>
      <c r="I92" s="12">
        <v>132.30000000000001</v>
      </c>
      <c r="J92" s="12">
        <v>1994</v>
      </c>
      <c r="K92" s="10"/>
      <c r="M92">
        <v>1994</v>
      </c>
    </row>
    <row r="93" spans="1:18" x14ac:dyDescent="0.3">
      <c r="A93" s="12">
        <v>1995</v>
      </c>
      <c r="B93" s="10"/>
      <c r="D93" s="11">
        <v>110.4</v>
      </c>
      <c r="E93" s="10"/>
      <c r="G93" s="10"/>
      <c r="I93" s="12">
        <v>110.4</v>
      </c>
      <c r="J93" s="12">
        <v>1995</v>
      </c>
      <c r="K93" s="10"/>
      <c r="M93">
        <v>1995</v>
      </c>
      <c r="O93" s="12"/>
      <c r="P93" s="11"/>
    </row>
    <row r="94" spans="1:18" x14ac:dyDescent="0.3">
      <c r="A94" s="12">
        <v>1996</v>
      </c>
      <c r="B94" s="11">
        <v>2081</v>
      </c>
      <c r="D94" s="11">
        <v>142</v>
      </c>
      <c r="E94" s="11">
        <v>1025</v>
      </c>
      <c r="G94" s="11">
        <v>2081</v>
      </c>
      <c r="I94" s="12">
        <v>142</v>
      </c>
      <c r="J94" s="12">
        <v>1996</v>
      </c>
      <c r="K94" s="11">
        <v>1025</v>
      </c>
      <c r="M94">
        <v>1996</v>
      </c>
      <c r="O94" s="12"/>
      <c r="P94" s="10"/>
    </row>
    <row r="95" spans="1:18" x14ac:dyDescent="0.3">
      <c r="A95" s="12">
        <v>1997</v>
      </c>
      <c r="B95" s="10"/>
      <c r="D95" s="11">
        <v>13</v>
      </c>
      <c r="E95" s="10"/>
      <c r="G95" s="10"/>
      <c r="I95" s="12">
        <v>13</v>
      </c>
      <c r="J95" s="12">
        <v>1997</v>
      </c>
      <c r="K95" s="10"/>
      <c r="M95">
        <v>1997</v>
      </c>
      <c r="O95" s="12"/>
      <c r="P95" s="10"/>
    </row>
    <row r="96" spans="1:18" x14ac:dyDescent="0.3">
      <c r="A96" s="12">
        <v>1998</v>
      </c>
      <c r="B96" s="10"/>
      <c r="D96" s="11">
        <v>99.6</v>
      </c>
      <c r="E96" s="10"/>
      <c r="G96" s="10"/>
      <c r="I96" s="12">
        <v>99.6</v>
      </c>
      <c r="J96" s="12">
        <v>1998</v>
      </c>
      <c r="K96" s="10"/>
      <c r="M96">
        <v>1998</v>
      </c>
      <c r="O96" s="12"/>
    </row>
    <row r="97" spans="1:18" x14ac:dyDescent="0.3">
      <c r="A97" s="12">
        <v>2000</v>
      </c>
      <c r="B97" s="10"/>
      <c r="C97" s="12">
        <v>302216</v>
      </c>
      <c r="D97" s="11">
        <v>78.900000000000006</v>
      </c>
      <c r="E97">
        <v>1642</v>
      </c>
      <c r="G97" s="10"/>
      <c r="H97" s="12">
        <v>302216</v>
      </c>
      <c r="I97" s="12">
        <v>78.900000000000006</v>
      </c>
      <c r="J97" s="12">
        <v>2000</v>
      </c>
      <c r="K97" s="10"/>
      <c r="M97">
        <v>1999</v>
      </c>
      <c r="N97" s="12">
        <v>302216</v>
      </c>
      <c r="O97">
        <v>1642</v>
      </c>
      <c r="P97">
        <v>1643</v>
      </c>
      <c r="Q97">
        <v>1640</v>
      </c>
      <c r="R97">
        <v>1959</v>
      </c>
    </row>
    <row r="98" spans="1:18" x14ac:dyDescent="0.3">
      <c r="A98" s="12">
        <v>2001</v>
      </c>
      <c r="B98" s="10"/>
      <c r="C98" s="12">
        <v>305092</v>
      </c>
      <c r="D98" s="11">
        <v>107.8</v>
      </c>
      <c r="E98">
        <v>1794</v>
      </c>
      <c r="G98" s="10"/>
      <c r="H98" s="12">
        <v>305092</v>
      </c>
      <c r="I98" s="12">
        <v>107.8</v>
      </c>
      <c r="J98" s="12">
        <v>2001</v>
      </c>
      <c r="K98" s="10"/>
      <c r="M98">
        <v>2000</v>
      </c>
      <c r="N98" s="12">
        <v>305092</v>
      </c>
      <c r="O98">
        <v>1794</v>
      </c>
      <c r="P98">
        <v>1797</v>
      </c>
      <c r="Q98">
        <v>1778</v>
      </c>
      <c r="R98">
        <v>1987</v>
      </c>
    </row>
    <row r="99" spans="1:18" x14ac:dyDescent="0.3">
      <c r="A99" s="12">
        <v>2002</v>
      </c>
      <c r="B99" s="10"/>
      <c r="C99" s="12">
        <v>305864</v>
      </c>
      <c r="D99" s="11">
        <v>497</v>
      </c>
      <c r="E99">
        <v>2209</v>
      </c>
      <c r="G99" s="10"/>
      <c r="H99" s="12">
        <v>305864</v>
      </c>
      <c r="I99" s="12">
        <v>497</v>
      </c>
      <c r="J99" s="12">
        <v>2002</v>
      </c>
      <c r="K99" s="10"/>
      <c r="M99">
        <v>2001</v>
      </c>
      <c r="N99" s="12">
        <v>305864</v>
      </c>
      <c r="O99">
        <v>2209</v>
      </c>
      <c r="P99">
        <v>2187</v>
      </c>
      <c r="R99">
        <v>2023</v>
      </c>
    </row>
    <row r="100" spans="1:18" x14ac:dyDescent="0.3">
      <c r="A100" s="12">
        <v>2003</v>
      </c>
      <c r="B100">
        <v>2128</v>
      </c>
      <c r="C100" s="12">
        <v>307804</v>
      </c>
      <c r="D100" s="11">
        <v>169.3</v>
      </c>
      <c r="E100">
        <v>797</v>
      </c>
      <c r="G100" s="11">
        <v>2090</v>
      </c>
      <c r="H100" s="12">
        <v>307804</v>
      </c>
      <c r="I100" s="12">
        <v>169.3</v>
      </c>
      <c r="J100" s="12">
        <v>2003</v>
      </c>
      <c r="K100" s="11">
        <v>965</v>
      </c>
      <c r="M100">
        <v>2002</v>
      </c>
      <c r="N100" s="12">
        <v>307804</v>
      </c>
      <c r="O100">
        <v>797</v>
      </c>
      <c r="P100">
        <v>787</v>
      </c>
      <c r="Q100">
        <v>785</v>
      </c>
    </row>
    <row r="101" spans="1:18" x14ac:dyDescent="0.3">
      <c r="A101" s="12">
        <v>2004</v>
      </c>
      <c r="B101" s="12"/>
      <c r="D101" s="11">
        <v>244.8</v>
      </c>
      <c r="E101">
        <v>1663</v>
      </c>
      <c r="G101" s="12"/>
      <c r="I101" s="12">
        <v>244.8</v>
      </c>
      <c r="J101" s="12">
        <v>2004</v>
      </c>
      <c r="K101" s="10"/>
      <c r="M101">
        <v>2003</v>
      </c>
      <c r="O101">
        <v>1663</v>
      </c>
      <c r="Q101">
        <v>1531</v>
      </c>
    </row>
    <row r="102" spans="1:18" x14ac:dyDescent="0.3">
      <c r="A102" s="12">
        <v>2005</v>
      </c>
      <c r="B102">
        <v>2140</v>
      </c>
      <c r="C102" s="12">
        <v>307633</v>
      </c>
      <c r="D102" s="11">
        <v>373.9</v>
      </c>
      <c r="E102">
        <v>1436</v>
      </c>
      <c r="G102" s="10"/>
      <c r="H102" s="12">
        <v>307633</v>
      </c>
      <c r="I102" s="12">
        <v>373.9</v>
      </c>
      <c r="J102" s="12">
        <v>2005</v>
      </c>
      <c r="K102" s="10"/>
      <c r="M102">
        <v>2004</v>
      </c>
      <c r="N102" s="12">
        <v>307633</v>
      </c>
      <c r="O102">
        <v>1436</v>
      </c>
      <c r="P102">
        <v>1437</v>
      </c>
      <c r="Q102">
        <v>1437</v>
      </c>
      <c r="R102">
        <v>2140</v>
      </c>
    </row>
    <row r="103" spans="1:18" x14ac:dyDescent="0.3">
      <c r="A103" s="12">
        <v>2006</v>
      </c>
      <c r="B103">
        <v>2147</v>
      </c>
      <c r="C103" s="12">
        <v>311970</v>
      </c>
      <c r="D103" s="11">
        <v>496.4</v>
      </c>
      <c r="E103">
        <v>2275</v>
      </c>
      <c r="G103" s="11">
        <v>2117</v>
      </c>
      <c r="H103" s="12">
        <v>311970</v>
      </c>
      <c r="I103" s="12">
        <v>496.4</v>
      </c>
      <c r="J103" s="12">
        <v>2006</v>
      </c>
      <c r="K103" s="11">
        <v>782</v>
      </c>
      <c r="M103">
        <v>2005</v>
      </c>
      <c r="N103" s="12">
        <v>311970</v>
      </c>
      <c r="O103">
        <v>2275</v>
      </c>
      <c r="P103">
        <v>2259</v>
      </c>
      <c r="Q103">
        <v>2238</v>
      </c>
      <c r="R103">
        <v>2147</v>
      </c>
    </row>
    <row r="104" spans="1:18" x14ac:dyDescent="0.3">
      <c r="A104" s="12">
        <v>2007</v>
      </c>
      <c r="B104" s="11">
        <v>2161</v>
      </c>
      <c r="C104" s="10">
        <f>ROUND((B104-B103)*D104+C103,0)</f>
        <v>320238</v>
      </c>
      <c r="D104" s="11">
        <v>590.6</v>
      </c>
      <c r="E104" s="11">
        <v>2244</v>
      </c>
      <c r="G104" s="11">
        <v>2141</v>
      </c>
      <c r="H104" s="10"/>
      <c r="I104" s="12">
        <v>590.6</v>
      </c>
      <c r="J104" s="12">
        <v>2007</v>
      </c>
      <c r="K104" s="11">
        <v>2244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Bioenergy (Total)</vt:lpstr>
      <vt:lpstr>Hydro</vt:lpstr>
      <vt:lpstr>Wind Onshore</vt:lpstr>
      <vt:lpstr>Wind Offshore</vt:lpstr>
      <vt:lpstr>Geothermal</vt:lpstr>
      <vt:lpstr>Solar PV (Utility)</vt:lpstr>
      <vt:lpstr>Solar PV ResCom</vt:lpstr>
      <vt:lpstr>Solar CSP</vt:lpstr>
      <vt:lpstr>Coal</vt:lpstr>
      <vt:lpstr>Gas CC</vt:lpstr>
      <vt:lpstr>Gas T</vt:lpstr>
      <vt:lpstr>Nuclear pre-1967</vt:lpstr>
      <vt:lpstr>Nuclear post-1967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PRATAMA Yoga</dc:creator>
  <cp:lastModifiedBy>PRATAMA Yoga</cp:lastModifiedBy>
  <dcterms:created xsi:type="dcterms:W3CDTF">2022-12-14T12:23:41Z</dcterms:created>
  <dcterms:modified xsi:type="dcterms:W3CDTF">2023-08-23T11:10:52Z</dcterms:modified>
</cp:coreProperties>
</file>