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tama\Documents\GitHub\MESSAGEix\message_ix\tutorial\dac_scenarios\SSPs\"/>
    </mc:Choice>
  </mc:AlternateContent>
  <xr:revisionPtr revIDLastSave="0" documentId="8_{84E79117-7F6F-4082-BA8F-5AF66030E5FC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L13" i="1"/>
  <c r="M12" i="1"/>
  <c r="M11" i="1"/>
  <c r="M10" i="1"/>
  <c r="M9" i="1"/>
  <c r="M8" i="1"/>
  <c r="M7" i="1"/>
  <c r="M6" i="1"/>
  <c r="M5" i="1"/>
  <c r="M4" i="1"/>
  <c r="M3" i="1"/>
  <c r="L4" i="1"/>
  <c r="L5" i="1"/>
  <c r="L6" i="1"/>
  <c r="L7" i="1"/>
  <c r="L8" i="1"/>
  <c r="L9" i="1"/>
  <c r="L10" i="1"/>
  <c r="L11" i="1"/>
  <c r="L12" i="1"/>
  <c r="L3" i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<sst xmlns="http://schemas.openxmlformats.org/spreadsheetml/2006/main" count="44" uniqueCount="14">
  <si>
    <t>node</t>
  </si>
  <si>
    <t>emission</t>
  </si>
  <si>
    <t>type_tec</t>
  </si>
  <si>
    <t>year</t>
  </si>
  <si>
    <t>lvl</t>
  </si>
  <si>
    <t>mrg</t>
  </si>
  <si>
    <t>World</t>
  </si>
  <si>
    <t>TCE</t>
  </si>
  <si>
    <t>all</t>
  </si>
  <si>
    <t>Run</t>
  </si>
  <si>
    <t>Fig</t>
  </si>
  <si>
    <t>CumRun</t>
  </si>
  <si>
    <t>CumFig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</si>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</sst>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Run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Sheet1!$I$2:$I$12</c:f>
              <c:numCache>
                <c:formatCode>General</c:formatCode>
                <c:ptCount val="11"/>
                <c:pt idx="0">
                  <c:v>2035</c:v>
                </c:pt>
                <c:pt idx="1">
                  <c:v>2040</c:v>
                </c:pt>
                <c:pt idx="2">
                  <c:v>2045</c:v>
                </c:pt>
                <c:pt idx="3">
                  <c:v>2050</c:v>
                </c:pt>
                <c:pt idx="4">
                  <c:v>2055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</c:numCache>
            </c:numRef>
          </c:xVal>
          <c:yVal>
            <c:numRef>
              <c:f>Sheet1!$J$2:$J$12</c:f>
              <c:numCache>
                <c:formatCode>General</c:formatCode>
                <c:ptCount val="11"/>
                <c:pt idx="0">
                  <c:v>40.349212561392562</c:v>
                </c:pt>
                <c:pt idx="1">
                  <c:v>29.379369885075061</c:v>
                </c:pt>
                <c:pt idx="2">
                  <c:v>20.824966624321569</c:v>
                </c:pt>
                <c:pt idx="3">
                  <c:v>14.327950993764484</c:v>
                </c:pt>
                <c:pt idx="4">
                  <c:v>9.201619995694708</c:v>
                </c:pt>
                <c:pt idx="5">
                  <c:v>4.7839424371137342</c:v>
                </c:pt>
                <c:pt idx="6">
                  <c:v>-4.5043155893693587</c:v>
                </c:pt>
                <c:pt idx="7">
                  <c:v>-18.82891460881082</c:v>
                </c:pt>
                <c:pt idx="8">
                  <c:v>-21.074069669325773</c:v>
                </c:pt>
                <c:pt idx="9">
                  <c:v>-21.145299159512984</c:v>
                </c:pt>
                <c:pt idx="10">
                  <c:v>-21.405932221662127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28-4945-B0EC-5DB85F398767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Fig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Sheet1!$I$2:$I$12</c:f>
              <c:numCache>
                <c:formatCode>General</c:formatCode>
                <c:ptCount val="11"/>
                <c:pt idx="0">
                  <c:v>2035</c:v>
                </c:pt>
                <c:pt idx="1">
                  <c:v>2040</c:v>
                </c:pt>
                <c:pt idx="2">
                  <c:v>2045</c:v>
                </c:pt>
                <c:pt idx="3">
                  <c:v>2050</c:v>
                </c:pt>
                <c:pt idx="4">
                  <c:v>2055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</c:numCache>
            </c:numRef>
          </c:xVal>
          <c:yVal>
            <c:numRef>
              <c:f>Sheet1!$K$2:$K$12</c:f>
              <c:numCache>
                <c:formatCode>General</c:formatCode>
                <c:ptCount val="11"/>
                <c:pt idx="0">
                  <c:v>39.049999999999997</c:v>
                </c:pt>
                <c:pt idx="1">
                  <c:v>33.549999999999997</c:v>
                </c:pt>
                <c:pt idx="2">
                  <c:v>19.05</c:v>
                </c:pt>
                <c:pt idx="3">
                  <c:v>5.5333333333333297</c:v>
                </c:pt>
                <c:pt idx="4">
                  <c:v>0.86666666666666603</c:v>
                </c:pt>
                <c:pt idx="5">
                  <c:v>-3.8</c:v>
                </c:pt>
                <c:pt idx="6">
                  <c:v>-10.5142857142857</c:v>
                </c:pt>
                <c:pt idx="7">
                  <c:v>-15.0857142857142</c:v>
                </c:pt>
                <c:pt idx="8">
                  <c:v>-19.657142857142802</c:v>
                </c:pt>
                <c:pt idx="9">
                  <c:v>-24.04</c:v>
                </c:pt>
                <c:pt idx="10">
                  <c:v>-24.84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28-4945-B0EC-5DB85F398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638928"/>
        <c:axId val="1906641008"/>
      </c:scatterChart>
      <c:valAx>
        <c:axId val="190663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41008"/>
        <c:crosses val="autoZero"/>
        <c:crossBetween val="midCat"/>
      </c:valAx>
      <c:valAx>
        <c:axId val="19066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3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20</xdr:row>
      <xdr:rowOff>33337</xdr:rowOff>
    </xdr:from>
    <xdr:to>
      <xdr:col>14</xdr:col>
      <xdr:colOff>342900</xdr:colOff>
      <xdr:row>34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1A984-6ADE-48DA-B1E4-2005976A4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N13" sqref="N13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1">
        <v>0</v>
      </c>
      <c r="B2" t="s">
        <v>6</v>
      </c>
      <c r="C2" t="s">
        <v>7</v>
      </c>
      <c r="D2" t="s">
        <v>8</v>
      </c>
      <c r="E2">
        <v>2035</v>
      </c>
      <c r="F2">
        <v>10994.33584779089</v>
      </c>
      <c r="G2">
        <v>0</v>
      </c>
      <c r="H2">
        <f>F2*0.00367</f>
        <v>40.349212561392562</v>
      </c>
      <c r="I2">
        <v>2035</v>
      </c>
      <c r="J2">
        <v>40.349212561392562</v>
      </c>
      <c r="K2">
        <v>39.049999999999997</v>
      </c>
    </row>
    <row r="3" spans="1:13" x14ac:dyDescent="0.25">
      <c r="A3" s="1">
        <v>1</v>
      </c>
      <c r="B3" t="s">
        <v>6</v>
      </c>
      <c r="C3" t="s">
        <v>7</v>
      </c>
      <c r="D3" t="s">
        <v>8</v>
      </c>
      <c r="E3">
        <v>2040</v>
      </c>
      <c r="F3">
        <v>8005.2778978406159</v>
      </c>
      <c r="G3">
        <v>0</v>
      </c>
      <c r="H3">
        <f t="shared" ref="H3:H12" si="0">F3*0.00367</f>
        <v>29.379369885075061</v>
      </c>
      <c r="I3">
        <v>2040</v>
      </c>
      <c r="J3">
        <v>29.379369885075061</v>
      </c>
      <c r="K3">
        <v>33.549999999999997</v>
      </c>
      <c r="L3">
        <f>AVERAGE(J2:J3)*($I3-$I2)</f>
        <v>174.32145611616906</v>
      </c>
      <c r="M3">
        <f>AVERAGE(K2:K3)*($I3-$I2)</f>
        <v>181.5</v>
      </c>
    </row>
    <row r="4" spans="1:13" x14ac:dyDescent="0.25">
      <c r="A4" s="1">
        <v>2</v>
      </c>
      <c r="B4" t="s">
        <v>6</v>
      </c>
      <c r="C4" t="s">
        <v>7</v>
      </c>
      <c r="D4" t="s">
        <v>8</v>
      </c>
      <c r="E4">
        <v>2045</v>
      </c>
      <c r="F4">
        <v>5674.3778267906182</v>
      </c>
      <c r="G4">
        <v>0</v>
      </c>
      <c r="H4">
        <f t="shared" si="0"/>
        <v>20.824966624321569</v>
      </c>
      <c r="I4">
        <v>2045</v>
      </c>
      <c r="J4">
        <v>20.824966624321569</v>
      </c>
      <c r="K4">
        <v>19.05</v>
      </c>
      <c r="L4">
        <f t="shared" ref="L4:M12" si="1">AVERAGE(J3:J4)*($I4-$I3)</f>
        <v>125.51084127349156</v>
      </c>
      <c r="M4">
        <f t="shared" si="1"/>
        <v>131.5</v>
      </c>
    </row>
    <row r="5" spans="1:13" x14ac:dyDescent="0.25">
      <c r="A5" s="1">
        <v>3</v>
      </c>
      <c r="B5" t="s">
        <v>6</v>
      </c>
      <c r="C5" t="s">
        <v>7</v>
      </c>
      <c r="D5" t="s">
        <v>8</v>
      </c>
      <c r="E5">
        <v>2050</v>
      </c>
      <c r="F5">
        <v>3904.0738402628022</v>
      </c>
      <c r="G5">
        <v>0</v>
      </c>
      <c r="H5">
        <f t="shared" si="0"/>
        <v>14.327950993764484</v>
      </c>
      <c r="I5">
        <v>2050</v>
      </c>
      <c r="J5">
        <v>14.327950993764484</v>
      </c>
      <c r="K5">
        <v>5.5333333333333297</v>
      </c>
      <c r="L5">
        <f t="shared" si="1"/>
        <v>87.882294045215133</v>
      </c>
      <c r="M5">
        <f t="shared" si="1"/>
        <v>61.458333333333321</v>
      </c>
    </row>
    <row r="6" spans="1:13" x14ac:dyDescent="0.25">
      <c r="A6" s="1">
        <v>4</v>
      </c>
      <c r="B6" t="s">
        <v>6</v>
      </c>
      <c r="C6" t="s">
        <v>7</v>
      </c>
      <c r="D6" t="s">
        <v>8</v>
      </c>
      <c r="E6">
        <v>2055</v>
      </c>
      <c r="F6">
        <v>2507.2534048214461</v>
      </c>
      <c r="G6">
        <v>0</v>
      </c>
      <c r="H6">
        <f t="shared" si="0"/>
        <v>9.201619995694708</v>
      </c>
      <c r="I6">
        <v>2055</v>
      </c>
      <c r="J6">
        <v>9.201619995694708</v>
      </c>
      <c r="K6">
        <v>0.86666666666666603</v>
      </c>
      <c r="L6">
        <f t="shared" si="1"/>
        <v>58.823927473647977</v>
      </c>
      <c r="M6">
        <f t="shared" si="1"/>
        <v>15.999999999999989</v>
      </c>
    </row>
    <row r="7" spans="1:13" x14ac:dyDescent="0.25">
      <c r="A7" s="1">
        <v>5</v>
      </c>
      <c r="B7" t="s">
        <v>6</v>
      </c>
      <c r="C7" t="s">
        <v>7</v>
      </c>
      <c r="D7" t="s">
        <v>8</v>
      </c>
      <c r="E7">
        <v>2060</v>
      </c>
      <c r="F7">
        <v>1303.526549622271</v>
      </c>
      <c r="G7">
        <v>0</v>
      </c>
      <c r="H7">
        <f t="shared" si="0"/>
        <v>4.7839424371137342</v>
      </c>
      <c r="I7">
        <v>2060</v>
      </c>
      <c r="J7">
        <v>4.7839424371137342</v>
      </c>
      <c r="K7">
        <v>-3.8</v>
      </c>
      <c r="L7">
        <f t="shared" si="1"/>
        <v>34.963906082021111</v>
      </c>
      <c r="M7">
        <f t="shared" si="1"/>
        <v>-7.3333333333333339</v>
      </c>
    </row>
    <row r="8" spans="1:13" x14ac:dyDescent="0.25">
      <c r="A8" s="1">
        <v>6</v>
      </c>
      <c r="B8" t="s">
        <v>6</v>
      </c>
      <c r="C8" t="s">
        <v>7</v>
      </c>
      <c r="D8" t="s">
        <v>8</v>
      </c>
      <c r="E8">
        <v>2070</v>
      </c>
      <c r="F8">
        <v>-1227.333948057046</v>
      </c>
      <c r="G8">
        <v>0</v>
      </c>
      <c r="H8">
        <f t="shared" si="0"/>
        <v>-4.5043155893693587</v>
      </c>
      <c r="I8">
        <v>2070</v>
      </c>
      <c r="J8">
        <v>-4.5043155893693587</v>
      </c>
      <c r="K8">
        <v>-10.5142857142857</v>
      </c>
      <c r="L8">
        <f t="shared" si="1"/>
        <v>1.3981342387218776</v>
      </c>
      <c r="M8">
        <f t="shared" si="1"/>
        <v>-71.571428571428498</v>
      </c>
    </row>
    <row r="9" spans="1:13" x14ac:dyDescent="0.25">
      <c r="A9" s="1">
        <v>7</v>
      </c>
      <c r="B9" t="s">
        <v>6</v>
      </c>
      <c r="C9" t="s">
        <v>7</v>
      </c>
      <c r="D9" t="s">
        <v>8</v>
      </c>
      <c r="E9">
        <v>2080</v>
      </c>
      <c r="F9">
        <v>-5130.4944438176617</v>
      </c>
      <c r="G9">
        <v>0</v>
      </c>
      <c r="H9">
        <f t="shared" si="0"/>
        <v>-18.82891460881082</v>
      </c>
      <c r="I9">
        <v>2080</v>
      </c>
      <c r="J9">
        <v>-18.82891460881082</v>
      </c>
      <c r="K9">
        <v>-15.0857142857142</v>
      </c>
      <c r="L9">
        <f t="shared" si="1"/>
        <v>-116.66615099090089</v>
      </c>
      <c r="M9">
        <f t="shared" si="1"/>
        <v>-127.99999999999952</v>
      </c>
    </row>
    <row r="10" spans="1:13" x14ac:dyDescent="0.25">
      <c r="A10" s="1">
        <v>8</v>
      </c>
      <c r="B10" t="s">
        <v>6</v>
      </c>
      <c r="C10" t="s">
        <v>7</v>
      </c>
      <c r="D10" t="s">
        <v>8</v>
      </c>
      <c r="E10">
        <v>2090</v>
      </c>
      <c r="F10">
        <v>-5742.2533158925808</v>
      </c>
      <c r="G10">
        <v>0</v>
      </c>
      <c r="H10">
        <f t="shared" si="0"/>
        <v>-21.074069669325773</v>
      </c>
      <c r="I10">
        <v>2090</v>
      </c>
      <c r="J10">
        <v>-21.074069669325773</v>
      </c>
      <c r="K10">
        <v>-19.657142857142802</v>
      </c>
      <c r="L10">
        <f t="shared" si="1"/>
        <v>-199.51492139068296</v>
      </c>
      <c r="M10">
        <f t="shared" si="1"/>
        <v>-173.71428571428504</v>
      </c>
    </row>
    <row r="11" spans="1:13" x14ac:dyDescent="0.25">
      <c r="A11" s="1">
        <v>9</v>
      </c>
      <c r="B11" t="s">
        <v>6</v>
      </c>
      <c r="C11" t="s">
        <v>7</v>
      </c>
      <c r="D11" t="s">
        <v>8</v>
      </c>
      <c r="E11">
        <v>2100</v>
      </c>
      <c r="F11">
        <v>-5761.6618963250639</v>
      </c>
      <c r="G11">
        <v>0</v>
      </c>
      <c r="H11">
        <f t="shared" si="0"/>
        <v>-21.145299159512984</v>
      </c>
      <c r="I11">
        <v>2100</v>
      </c>
      <c r="J11">
        <v>-21.145299159512984</v>
      </c>
      <c r="K11">
        <v>-24.04</v>
      </c>
      <c r="L11">
        <f t="shared" si="1"/>
        <v>-211.09684414419377</v>
      </c>
      <c r="M11">
        <f t="shared" si="1"/>
        <v>-218.48571428571401</v>
      </c>
    </row>
    <row r="12" spans="1:13" x14ac:dyDescent="0.25">
      <c r="A12" s="1">
        <v>10</v>
      </c>
      <c r="B12" t="s">
        <v>6</v>
      </c>
      <c r="C12" t="s">
        <v>7</v>
      </c>
      <c r="D12" t="s">
        <v>8</v>
      </c>
      <c r="E12">
        <v>2110</v>
      </c>
      <c r="F12">
        <v>-5832.6790794719691</v>
      </c>
      <c r="G12">
        <v>0</v>
      </c>
      <c r="H12">
        <f t="shared" si="0"/>
        <v>-21.405932221662127</v>
      </c>
      <c r="I12">
        <v>2110</v>
      </c>
      <c r="J12">
        <v>-21.405932221662127</v>
      </c>
      <c r="K12">
        <v>-24.84</v>
      </c>
      <c r="L12">
        <f t="shared" si="1"/>
        <v>-212.75615690587557</v>
      </c>
      <c r="M12">
        <f t="shared" si="1"/>
        <v>-244.39999999999998</v>
      </c>
    </row>
    <row r="13" spans="1:13" x14ac:dyDescent="0.25">
      <c r="K13" t="s">
        <v>13</v>
      </c>
      <c r="L13">
        <f>SUM(L3:L12)</f>
        <v>-257.13351420238644</v>
      </c>
      <c r="M13">
        <f>SUM(M3:M12)</f>
        <v>-453.04642857142704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PRATAMA Yoga</cp:lastModifiedBy>
  <dcterms:created xsi:type="dcterms:W3CDTF">2024-09-12T18:28:37Z</dcterms:created>
  <dcterms:modified xsi:type="dcterms:W3CDTF">2024-09-12T18:39:24Z</dcterms:modified>
</cp:coreProperties>
</file>