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ueki\Downloads\"/>
    </mc:Choice>
  </mc:AlternateContent>
  <bookViews>
    <workbookView xWindow="0" yWindow="0" windowWidth="23040" windowHeight="9024" tabRatio="476"/>
  </bookViews>
  <sheets>
    <sheet name="report" sheetId="5" r:id="rId1"/>
    <sheet name="項目に関する説明" sheetId="7" r:id="rId2"/>
    <sheet name="data" sheetId="4" r:id="rId3"/>
  </sheets>
  <definedNames>
    <definedName name="_xlnm.Print_Area" localSheetId="0">report!$A$1:$DS$68</definedName>
    <definedName name="_xlnm.Print_Area" localSheetId="1">項目に関する説明!$A$1:$B$8</definedName>
    <definedName name="_xlnm.Print_Titles" localSheetId="0">report!$1:$5</definedName>
  </definedNames>
  <calcPr calcId="15251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28" i="5" l="1"/>
  <c r="BA25" i="5"/>
  <c r="W28" i="5"/>
  <c r="W25" i="5"/>
  <c r="C16" i="4" l="1"/>
  <c r="C74" i="4" l="1"/>
  <c r="C73" i="4" l="1"/>
  <c r="C72" i="4"/>
  <c r="C71" i="4"/>
  <c r="C70" i="4"/>
  <c r="C69" i="4"/>
  <c r="C68" i="4"/>
  <c r="C19" i="4" l="1"/>
  <c r="C25" i="4"/>
  <c r="C15" i="4" l="1"/>
  <c r="BL62" i="5" l="1"/>
  <c r="B13" i="4"/>
  <c r="B14" i="4"/>
  <c r="B15" i="4"/>
  <c r="B16" i="4"/>
  <c r="B17" i="4"/>
  <c r="B18" i="4"/>
  <c r="B19" i="4"/>
  <c r="B20" i="4"/>
  <c r="B21" i="4"/>
  <c r="B22" i="4"/>
  <c r="B23" i="4"/>
  <c r="B24" i="4"/>
  <c r="B25" i="4"/>
  <c r="B26" i="4"/>
  <c r="B27" i="4"/>
  <c r="C105" i="4" l="1"/>
  <c r="AE54" i="5" s="1"/>
  <c r="C106" i="4"/>
  <c r="C107" i="4"/>
  <c r="C108" i="4"/>
  <c r="C109" i="4"/>
  <c r="CO51" i="5" s="1"/>
  <c r="C110" i="4"/>
  <c r="CO54" i="5" s="1"/>
  <c r="C111" i="4"/>
  <c r="C112" i="4"/>
  <c r="C113" i="4"/>
  <c r="C104" i="4"/>
  <c r="AE51" i="5" s="1"/>
  <c r="D60" i="4" l="1"/>
  <c r="DK18" i="5" l="1"/>
  <c r="C75" i="4"/>
  <c r="C76" i="4"/>
  <c r="C77" i="4"/>
  <c r="C78" i="4"/>
  <c r="C79" i="4"/>
  <c r="C80" i="4"/>
  <c r="C81" i="4"/>
  <c r="C82" i="4"/>
  <c r="C83" i="4"/>
  <c r="C84" i="4"/>
  <c r="C85" i="4"/>
  <c r="C86" i="4"/>
  <c r="C87" i="4"/>
  <c r="C60" i="4" l="1"/>
  <c r="AF11" i="5"/>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14" i="4"/>
  <c r="C17" i="4"/>
  <c r="C18" i="4"/>
  <c r="C20" i="4"/>
  <c r="C21" i="4"/>
  <c r="C22" i="4"/>
  <c r="C23" i="4"/>
  <c r="C24" i="4"/>
  <c r="C26" i="4"/>
  <c r="C27" i="4"/>
  <c r="C28" i="4"/>
  <c r="C29" i="4"/>
  <c r="C30" i="4"/>
  <c r="C31" i="4"/>
  <c r="C32" i="4"/>
  <c r="C13" i="4"/>
  <c r="B28" i="4"/>
  <c r="B29" i="4"/>
  <c r="B30" i="4"/>
  <c r="B31" i="4"/>
  <c r="B32" i="4"/>
  <c r="B11" i="5" l="1"/>
  <c r="C63" i="4" l="1"/>
  <c r="C62" i="4"/>
  <c r="C61" i="4"/>
  <c r="B66" i="4"/>
  <c r="BL11" i="5" s="1"/>
  <c r="D61" i="4"/>
  <c r="D62" i="4"/>
  <c r="D63" i="4"/>
  <c r="DK19" i="5" l="1"/>
  <c r="DK20" i="5"/>
  <c r="DK21" i="5"/>
  <c r="DK22" i="5"/>
  <c r="DK23" i="5"/>
  <c r="CQ19" i="5"/>
  <c r="CQ20" i="5"/>
  <c r="CQ21" i="5"/>
  <c r="CQ22" i="5"/>
  <c r="CQ23" i="5"/>
  <c r="CQ18" i="5"/>
  <c r="DF19" i="5"/>
  <c r="DF20" i="5"/>
  <c r="DF21" i="5"/>
  <c r="DF22" i="5"/>
  <c r="DF23" i="5"/>
  <c r="DF18" i="5"/>
  <c r="BL35" i="5" l="1"/>
  <c r="A4" i="5" l="1"/>
</calcChain>
</file>

<file path=xl/sharedStrings.xml><?xml version="1.0" encoding="utf-8"?>
<sst xmlns="http://schemas.openxmlformats.org/spreadsheetml/2006/main" count="178" uniqueCount="136">
  <si>
    <t>株式会社システムシェアード</t>
    <rPh sb="0" eb="4">
      <t>カブシキガイシャ</t>
    </rPh>
    <phoneticPr fontId="1"/>
  </si>
  <si>
    <t>所在地:〒110-0016</t>
    <rPh sb="0" eb="3">
      <t>ショザイチ</t>
    </rPh>
    <phoneticPr fontId="1"/>
  </si>
  <si>
    <t>社名</t>
    <rPh sb="0" eb="2">
      <t>シャメイ</t>
    </rPh>
    <phoneticPr fontId="1"/>
  </si>
  <si>
    <t>氏名</t>
    <rPh sb="0" eb="2">
      <t>シメイ</t>
    </rPh>
    <phoneticPr fontId="1"/>
  </si>
  <si>
    <t>社会人スキル</t>
    <rPh sb="0" eb="2">
      <t>シャカイ</t>
    </rPh>
    <rPh sb="2" eb="3">
      <t>ジン</t>
    </rPh>
    <phoneticPr fontId="1"/>
  </si>
  <si>
    <t>正解数</t>
    <rPh sb="0" eb="2">
      <t>セイカイ</t>
    </rPh>
    <rPh sb="2" eb="3">
      <t>スウ</t>
    </rPh>
    <phoneticPr fontId="1"/>
  </si>
  <si>
    <t>問題数</t>
    <rPh sb="0" eb="2">
      <t>モンダイ</t>
    </rPh>
    <rPh sb="2" eb="3">
      <t>スウ</t>
    </rPh>
    <phoneticPr fontId="1"/>
  </si>
  <si>
    <t>基本情報</t>
    <rPh sb="0" eb="2">
      <t>キホン</t>
    </rPh>
    <rPh sb="2" eb="4">
      <t>ジョウホウ</t>
    </rPh>
    <phoneticPr fontId="1"/>
  </si>
  <si>
    <t>ITスキル</t>
    <phoneticPr fontId="1"/>
  </si>
  <si>
    <t>個人点</t>
    <rPh sb="0" eb="2">
      <t>コジン</t>
    </rPh>
    <rPh sb="2" eb="3">
      <t>テン</t>
    </rPh>
    <phoneticPr fontId="1"/>
  </si>
  <si>
    <t>東京都台東区台東1-6-4　タカラビル6F</t>
    <phoneticPr fontId="1"/>
  </si>
  <si>
    <t>Tel:03-5812-7530</t>
    <phoneticPr fontId="1"/>
  </si>
  <si>
    <t>Fax:03-5812-7540</t>
    <phoneticPr fontId="1"/>
  </si>
  <si>
    <t>総合試験</t>
    <rPh sb="0" eb="2">
      <t>ソウゴウ</t>
    </rPh>
    <rPh sb="2" eb="4">
      <t>シケン</t>
    </rPh>
    <phoneticPr fontId="1"/>
  </si>
  <si>
    <t>開発演習</t>
    <rPh sb="0" eb="2">
      <t>カイハツ</t>
    </rPh>
    <rPh sb="2" eb="4">
      <t>エンシュウ</t>
    </rPh>
    <phoneticPr fontId="1"/>
  </si>
  <si>
    <t>演習名</t>
    <rPh sb="0" eb="2">
      <t>エンシュウ</t>
    </rPh>
    <rPh sb="2" eb="3">
      <t>メイ</t>
    </rPh>
    <phoneticPr fontId="1"/>
  </si>
  <si>
    <t>サポーターコメント</t>
    <phoneticPr fontId="1"/>
  </si>
  <si>
    <t>評価値</t>
    <rPh sb="0" eb="2">
      <t>ヒョウカ</t>
    </rPh>
    <rPh sb="2" eb="3">
      <t>チ</t>
    </rPh>
    <phoneticPr fontId="18"/>
  </si>
  <si>
    <t>ITスキル</t>
    <phoneticPr fontId="1"/>
  </si>
  <si>
    <t>Java</t>
    <phoneticPr fontId="1"/>
  </si>
  <si>
    <t>Oracle</t>
    <phoneticPr fontId="1"/>
  </si>
  <si>
    <t>サポーターコメント</t>
    <phoneticPr fontId="1"/>
  </si>
  <si>
    <t>総合試験は、各単元の終了時に実施します。各総合試験の評価の基準は次の通りです。</t>
    <phoneticPr fontId="1"/>
  </si>
  <si>
    <t>東京ITスクール　Java研修　最終レポート</t>
    <rPh sb="16" eb="18">
      <t>サイシュウ</t>
    </rPh>
    <phoneticPr fontId="1"/>
  </si>
  <si>
    <t>コンソールアプリケーション開発演習</t>
    <rPh sb="13" eb="15">
      <t>カイハツ</t>
    </rPh>
    <rPh sb="15" eb="17">
      <t>エンシュウ</t>
    </rPh>
    <phoneticPr fontId="1"/>
  </si>
  <si>
    <t>評価項目</t>
    <rPh sb="0" eb="2">
      <t>ヒョウカ</t>
    </rPh>
    <rPh sb="2" eb="4">
      <t>コウモク</t>
    </rPh>
    <phoneticPr fontId="1"/>
  </si>
  <si>
    <t>単元名</t>
    <rPh sb="0" eb="3">
      <t>タンゲンメイ</t>
    </rPh>
    <phoneticPr fontId="1"/>
  </si>
  <si>
    <t>各開発演習では、受講生が要件となる機能（下記参照）を実装できたかを
担当サポーターがチェックし、採点します。</t>
    <phoneticPr fontId="1"/>
  </si>
  <si>
    <t>チェック項目</t>
  </si>
  <si>
    <t>チェック項目</t>
    <rPh sb="4" eb="6">
      <t>コウモク</t>
    </rPh>
    <phoneticPr fontId="1"/>
  </si>
  <si>
    <t>配点</t>
    <phoneticPr fontId="1"/>
  </si>
  <si>
    <t>実装完了（1：完了/0：未完了）</t>
    <rPh sb="7" eb="9">
      <t>カンリョウ</t>
    </rPh>
    <rPh sb="12" eb="13">
      <t>ミ</t>
    </rPh>
    <rPh sb="13" eb="15">
      <t>カンリョウ</t>
    </rPh>
    <phoneticPr fontId="1"/>
  </si>
  <si>
    <t>配点</t>
    <rPh sb="0" eb="2">
      <t>ハイテン</t>
    </rPh>
    <phoneticPr fontId="1"/>
  </si>
  <si>
    <t>平均点</t>
    <rPh sb="0" eb="3">
      <t>ヘイキンテン</t>
    </rPh>
    <phoneticPr fontId="1"/>
  </si>
  <si>
    <t>平均点(文字列)</t>
    <rPh sb="0" eb="3">
      <t>ヘイキンテン</t>
    </rPh>
    <rPh sb="4" eb="7">
      <t>モジレツ</t>
    </rPh>
    <phoneticPr fontId="1"/>
  </si>
  <si>
    <t>平均点</t>
    <rPh sb="0" eb="3">
      <t>ヘイキンテン</t>
    </rPh>
    <phoneticPr fontId="1"/>
  </si>
  <si>
    <t>項目名</t>
    <rPh sb="0" eb="2">
      <t>コウモク</t>
    </rPh>
    <rPh sb="2" eb="3">
      <t>メイ</t>
    </rPh>
    <phoneticPr fontId="1"/>
  </si>
  <si>
    <t>カテゴリ別個人点</t>
    <rPh sb="4" eb="5">
      <t>ベツ</t>
    </rPh>
    <rPh sb="5" eb="7">
      <t>コジン</t>
    </rPh>
    <rPh sb="7" eb="8">
      <t>テン</t>
    </rPh>
    <phoneticPr fontId="1"/>
  </si>
  <si>
    <t>カテゴリ別平均点</t>
    <rPh sb="4" eb="5">
      <t>ベツ</t>
    </rPh>
    <rPh sb="5" eb="8">
      <t>ヘイキンテン</t>
    </rPh>
    <phoneticPr fontId="1"/>
  </si>
  <si>
    <t>1ヶ月目</t>
    <rPh sb="2" eb="4">
      <t>ゲツメ</t>
    </rPh>
    <phoneticPr fontId="1"/>
  </si>
  <si>
    <t>※グラフ中の点数はカテゴリ別の個人点です</t>
    <rPh sb="4" eb="5">
      <t>チュウ</t>
    </rPh>
    <rPh sb="6" eb="8">
      <t>テンスウ</t>
    </rPh>
    <rPh sb="13" eb="14">
      <t>ベツ</t>
    </rPh>
    <rPh sb="15" eb="17">
      <t>コジン</t>
    </rPh>
    <rPh sb="17" eb="18">
      <t>テン</t>
    </rPh>
    <phoneticPr fontId="1"/>
  </si>
  <si>
    <t>個人点(全カテゴリ)</t>
    <rPh sb="0" eb="2">
      <t>コジン</t>
    </rPh>
    <rPh sb="2" eb="3">
      <t>テン</t>
    </rPh>
    <rPh sb="4" eb="5">
      <t>ゼン</t>
    </rPh>
    <phoneticPr fontId="1"/>
  </si>
  <si>
    <t>平均点(全カテゴリ)</t>
    <rPh sb="0" eb="3">
      <t>ヘイキンテン</t>
    </rPh>
    <rPh sb="4" eb="5">
      <t>ゼン</t>
    </rPh>
    <phoneticPr fontId="1"/>
  </si>
  <si>
    <t>（正解数 ÷ 問題数) 
✕ 100</t>
    <rPh sb="1" eb="3">
      <t>セイカイ</t>
    </rPh>
    <rPh sb="3" eb="4">
      <t>スウ</t>
    </rPh>
    <rPh sb="7" eb="9">
      <t>モンダイ</t>
    </rPh>
    <rPh sb="9" eb="10">
      <t>スウ</t>
    </rPh>
    <phoneticPr fontId="1"/>
  </si>
  <si>
    <t>（平均正解数 ÷ 問題数)
✕ 100</t>
    <phoneticPr fontId="1"/>
  </si>
  <si>
    <t>実装完了（〇/✕）</t>
    <phoneticPr fontId="1"/>
  </si>
  <si>
    <t>機能要件</t>
    <rPh sb="0" eb="2">
      <t>キノウ</t>
    </rPh>
    <rPh sb="2" eb="4">
      <t>ヨウケン</t>
    </rPh>
    <phoneticPr fontId="1"/>
  </si>
  <si>
    <t>評価レポートの各項目に関する説明</t>
    <rPh sb="0" eb="2">
      <t>ヒョウカ</t>
    </rPh>
    <rPh sb="7" eb="10">
      <t>カクコウモク</t>
    </rPh>
    <rPh sb="11" eb="12">
      <t>カン</t>
    </rPh>
    <rPh sb="14" eb="16">
      <t>セツメイ</t>
    </rPh>
    <phoneticPr fontId="1"/>
  </si>
  <si>
    <t>説明文</t>
    <rPh sb="0" eb="3">
      <t>セツメイブン</t>
    </rPh>
    <phoneticPr fontId="1"/>
  </si>
  <si>
    <t>それまでに学習した内容の理解度と実装力を測るという目的でシステム開発演習を設けました。
こちらの項目では、要件として与えられた機能をどこまで実装できたかを採点した結果を点数（100点満点）として表記しております。
各機能の採点については、要件定義書と設計書に記載された仕様に沿って動作するかをサポーターが確認し、各機能における要件を満たしている場合はその機能は実装完了として加点対象となります。
また、細かい部分でも仕様に反している場合は、その機能は実装未完了として減点対象となります。
各機能の配点は点数のグラフの右側の表に記載されております。また、同じ表中には、各機能を実装できた場合は「〇」、実装できなかった場合は「✕」が記載されます。
棒グラフ上では左側に各受講生の開発演習の個人点（100点満点）、右側には所属会場内での平均点（100点満点）が表記されています。</t>
    <rPh sb="5" eb="7">
      <t>ガクシュウ</t>
    </rPh>
    <rPh sb="9" eb="11">
      <t>ナイヨウ</t>
    </rPh>
    <rPh sb="12" eb="15">
      <t>リカイド</t>
    </rPh>
    <rPh sb="16" eb="18">
      <t>ジッソウ</t>
    </rPh>
    <rPh sb="18" eb="19">
      <t>リョク</t>
    </rPh>
    <rPh sb="20" eb="21">
      <t>ハカ</t>
    </rPh>
    <rPh sb="25" eb="27">
      <t>モクテキ</t>
    </rPh>
    <rPh sb="32" eb="34">
      <t>カイハツ</t>
    </rPh>
    <rPh sb="34" eb="36">
      <t>エンシュウ</t>
    </rPh>
    <rPh sb="37" eb="38">
      <t>モウ</t>
    </rPh>
    <rPh sb="48" eb="50">
      <t>コウモク</t>
    </rPh>
    <rPh sb="53" eb="55">
      <t>ヨウケン</t>
    </rPh>
    <rPh sb="58" eb="59">
      <t>アタ</t>
    </rPh>
    <rPh sb="63" eb="65">
      <t>キノウ</t>
    </rPh>
    <rPh sb="70" eb="72">
      <t>ジッソウ</t>
    </rPh>
    <rPh sb="77" eb="79">
      <t>サイテン</t>
    </rPh>
    <rPh sb="81" eb="83">
      <t>ケッカ</t>
    </rPh>
    <rPh sb="84" eb="86">
      <t>テンスウ</t>
    </rPh>
    <rPh sb="90" eb="91">
      <t>テン</t>
    </rPh>
    <rPh sb="91" eb="93">
      <t>マンテン</t>
    </rPh>
    <rPh sb="97" eb="99">
      <t>ヒョウキ</t>
    </rPh>
    <rPh sb="108" eb="109">
      <t>カク</t>
    </rPh>
    <rPh sb="109" eb="111">
      <t>キノウ</t>
    </rPh>
    <rPh sb="112" eb="114">
      <t>サイテン</t>
    </rPh>
    <rPh sb="120" eb="122">
      <t>ヨウケン</t>
    </rPh>
    <rPh sb="122" eb="125">
      <t>テイギショ</t>
    </rPh>
    <rPh sb="126" eb="129">
      <t>セッケイショ</t>
    </rPh>
    <rPh sb="130" eb="132">
      <t>キサイ</t>
    </rPh>
    <rPh sb="135" eb="137">
      <t>シヨウ</t>
    </rPh>
    <rPh sb="138" eb="139">
      <t>ソ</t>
    </rPh>
    <rPh sb="141" eb="143">
      <t>ドウサ</t>
    </rPh>
    <rPh sb="153" eb="155">
      <t>カクニン</t>
    </rPh>
    <rPh sb="157" eb="158">
      <t>カク</t>
    </rPh>
    <rPh sb="158" eb="160">
      <t>キノウ</t>
    </rPh>
    <rPh sb="164" eb="166">
      <t>ヨウケン</t>
    </rPh>
    <rPh sb="167" eb="168">
      <t>ミ</t>
    </rPh>
    <rPh sb="173" eb="175">
      <t>バアイ</t>
    </rPh>
    <rPh sb="178" eb="180">
      <t>キノウ</t>
    </rPh>
    <rPh sb="181" eb="183">
      <t>ジッソウ</t>
    </rPh>
    <rPh sb="183" eb="185">
      <t>カンリョウ</t>
    </rPh>
    <rPh sb="188" eb="190">
      <t>カテン</t>
    </rPh>
    <rPh sb="190" eb="192">
      <t>タイショウ</t>
    </rPh>
    <rPh sb="202" eb="203">
      <t>コマ</t>
    </rPh>
    <rPh sb="205" eb="207">
      <t>ブブン</t>
    </rPh>
    <rPh sb="209" eb="211">
      <t>シヨウ</t>
    </rPh>
    <rPh sb="212" eb="213">
      <t>ハン</t>
    </rPh>
    <rPh sb="217" eb="219">
      <t>バアイ</t>
    </rPh>
    <rPh sb="223" eb="225">
      <t>キノウ</t>
    </rPh>
    <rPh sb="226" eb="228">
      <t>ジッソウ</t>
    </rPh>
    <rPh sb="228" eb="231">
      <t>ミカンリョウ</t>
    </rPh>
    <rPh sb="234" eb="236">
      <t>ゲンテン</t>
    </rPh>
    <rPh sb="236" eb="238">
      <t>タイショウ</t>
    </rPh>
    <rPh sb="245" eb="246">
      <t>カク</t>
    </rPh>
    <rPh sb="246" eb="248">
      <t>キノウ</t>
    </rPh>
    <rPh sb="249" eb="251">
      <t>ハイテン</t>
    </rPh>
    <rPh sb="252" eb="254">
      <t>テンスウ</t>
    </rPh>
    <rPh sb="259" eb="261">
      <t>ミギガワ</t>
    </rPh>
    <rPh sb="262" eb="263">
      <t>ヒョウ</t>
    </rPh>
    <rPh sb="264" eb="266">
      <t>キサイ</t>
    </rPh>
    <rPh sb="277" eb="278">
      <t>オナ</t>
    </rPh>
    <rPh sb="279" eb="281">
      <t>ヒョウチュウ</t>
    </rPh>
    <rPh sb="284" eb="285">
      <t>カク</t>
    </rPh>
    <rPh sb="285" eb="287">
      <t>キノウ</t>
    </rPh>
    <rPh sb="288" eb="290">
      <t>ジッソウ</t>
    </rPh>
    <rPh sb="293" eb="295">
      <t>バアイ</t>
    </rPh>
    <rPh sb="300" eb="302">
      <t>ジッソウ</t>
    </rPh>
    <rPh sb="308" eb="310">
      <t>バアイ</t>
    </rPh>
    <rPh sb="315" eb="317">
      <t>キサイ</t>
    </rPh>
    <rPh sb="324" eb="325">
      <t>ボウ</t>
    </rPh>
    <rPh sb="328" eb="329">
      <t>ジョウ</t>
    </rPh>
    <rPh sb="331" eb="333">
      <t>ヒダリガワ</t>
    </rPh>
    <rPh sb="334" eb="335">
      <t>カク</t>
    </rPh>
    <rPh sb="335" eb="338">
      <t>ジュコウセイ</t>
    </rPh>
    <rPh sb="339" eb="341">
      <t>カイハツ</t>
    </rPh>
    <rPh sb="341" eb="343">
      <t>エンシュウ</t>
    </rPh>
    <rPh sb="344" eb="346">
      <t>コジン</t>
    </rPh>
    <rPh sb="346" eb="347">
      <t>テン</t>
    </rPh>
    <rPh sb="351" eb="352">
      <t>テン</t>
    </rPh>
    <rPh sb="352" eb="354">
      <t>マンテン</t>
    </rPh>
    <rPh sb="356" eb="358">
      <t>ミギガワ</t>
    </rPh>
    <rPh sb="360" eb="362">
      <t>ショゾク</t>
    </rPh>
    <rPh sb="362" eb="364">
      <t>カイジョウ</t>
    </rPh>
    <rPh sb="364" eb="365">
      <t>ナイ</t>
    </rPh>
    <rPh sb="367" eb="370">
      <t>ヘイキンテン</t>
    </rPh>
    <rPh sb="379" eb="381">
      <t>ヒョウキ</t>
    </rPh>
    <phoneticPr fontId="1"/>
  </si>
  <si>
    <t>プログラミングを中心としたITスキルにおいて、数値化しにくい面を文章として記載しております。</t>
    <rPh sb="8" eb="10">
      <t>チュウシン</t>
    </rPh>
    <rPh sb="23" eb="26">
      <t>スウチカ</t>
    </rPh>
    <rPh sb="30" eb="31">
      <t>メン</t>
    </rPh>
    <rPh sb="32" eb="34">
      <t>ブンショウ</t>
    </rPh>
    <rPh sb="37" eb="39">
      <t>キサイ</t>
    </rPh>
    <phoneticPr fontId="1"/>
  </si>
  <si>
    <t>サポーターコメント
（社会人スキル）</t>
    <rPh sb="11" eb="13">
      <t>シャカイ</t>
    </rPh>
    <rPh sb="13" eb="14">
      <t>ジン</t>
    </rPh>
    <phoneticPr fontId="1"/>
  </si>
  <si>
    <t>行動目標以外の観点も含めて、社会人として優れている点と今後の課題点を文章としてまとめております。
研修終了後の受講生への注目すべき点として捉えていただきたいと思います。</t>
    <rPh sb="0" eb="2">
      <t>コウドウ</t>
    </rPh>
    <rPh sb="2" eb="4">
      <t>モクヒョウ</t>
    </rPh>
    <rPh sb="4" eb="6">
      <t>イガイ</t>
    </rPh>
    <rPh sb="7" eb="9">
      <t>カンテン</t>
    </rPh>
    <rPh sb="10" eb="11">
      <t>フク</t>
    </rPh>
    <rPh sb="14" eb="16">
      <t>シャカイ</t>
    </rPh>
    <rPh sb="16" eb="17">
      <t>ヒト</t>
    </rPh>
    <rPh sb="20" eb="21">
      <t>スグ</t>
    </rPh>
    <rPh sb="25" eb="26">
      <t>テン</t>
    </rPh>
    <rPh sb="27" eb="29">
      <t>コンゴ</t>
    </rPh>
    <rPh sb="30" eb="32">
      <t>カダイ</t>
    </rPh>
    <rPh sb="32" eb="33">
      <t>テン</t>
    </rPh>
    <rPh sb="34" eb="36">
      <t>ブンショウ</t>
    </rPh>
    <rPh sb="49" eb="51">
      <t>ケンシュウ</t>
    </rPh>
    <rPh sb="51" eb="54">
      <t>シュウリョウゴ</t>
    </rPh>
    <rPh sb="55" eb="58">
      <t>ジュコウセイ</t>
    </rPh>
    <rPh sb="60" eb="62">
      <t>チュウモク</t>
    </rPh>
    <rPh sb="65" eb="66">
      <t>テン</t>
    </rPh>
    <rPh sb="69" eb="70">
      <t>トラ</t>
    </rPh>
    <rPh sb="79" eb="80">
      <t>オモ</t>
    </rPh>
    <phoneticPr fontId="1"/>
  </si>
  <si>
    <t>サポーターコメント
（ITスキル）</t>
    <phoneticPr fontId="1"/>
  </si>
  <si>
    <t>報連相</t>
  </si>
  <si>
    <t>報連相</t>
    <phoneticPr fontId="1"/>
  </si>
  <si>
    <t>内容が伝わりやすく、適切な報連相を行った。</t>
    <phoneticPr fontId="1"/>
  </si>
  <si>
    <t>ビジネスマナー、仕事の仕方</t>
    <phoneticPr fontId="1"/>
  </si>
  <si>
    <t>ビジネスマナー、仕事の仕方の評価点</t>
    <rPh sb="8" eb="10">
      <t>シゴト</t>
    </rPh>
    <rPh sb="11" eb="13">
      <t>シカタ</t>
    </rPh>
    <rPh sb="14" eb="16">
      <t>ヒョウカ</t>
    </rPh>
    <rPh sb="16" eb="17">
      <t>テン</t>
    </rPh>
    <phoneticPr fontId="1"/>
  </si>
  <si>
    <t>評価値(文字列)</t>
    <rPh sb="0" eb="2">
      <t>ヒョウカ</t>
    </rPh>
    <rPh sb="2" eb="3">
      <t>チ</t>
    </rPh>
    <rPh sb="4" eb="7">
      <t>モジレツ</t>
    </rPh>
    <phoneticPr fontId="18"/>
  </si>
  <si>
    <t>ビジネスマナー</t>
    <phoneticPr fontId="1"/>
  </si>
  <si>
    <t>仕事の仕方</t>
    <phoneticPr fontId="1"/>
  </si>
  <si>
    <t>仕事の仕方</t>
    <phoneticPr fontId="1"/>
  </si>
  <si>
    <t>ビジネスマナー</t>
    <phoneticPr fontId="18"/>
  </si>
  <si>
    <t>項目別評価、並びに総合評価の基準は次の通りです。</t>
    <rPh sb="0" eb="2">
      <t>コウモク</t>
    </rPh>
    <rPh sb="2" eb="3">
      <t>ベツ</t>
    </rPh>
    <rPh sb="6" eb="7">
      <t>ナラ</t>
    </rPh>
    <rPh sb="9" eb="11">
      <t>ソウゴウ</t>
    </rPh>
    <rPh sb="11" eb="13">
      <t>ヒョウカ</t>
    </rPh>
    <rPh sb="14" eb="16">
      <t>キジュン</t>
    </rPh>
    <phoneticPr fontId="1"/>
  </si>
  <si>
    <t>項目</t>
    <rPh sb="0" eb="2">
      <t>コウモク</t>
    </rPh>
    <phoneticPr fontId="18"/>
  </si>
  <si>
    <t>内容</t>
    <rPh sb="0" eb="2">
      <t>ナイヨウ</t>
    </rPh>
    <phoneticPr fontId="18"/>
  </si>
  <si>
    <t>A</t>
    <phoneticPr fontId="1"/>
  </si>
  <si>
    <t>B</t>
    <phoneticPr fontId="1"/>
  </si>
  <si>
    <t>C</t>
    <phoneticPr fontId="1"/>
  </si>
  <si>
    <t>目標設定シートに記載された行動目標を、担当サポーターが評価したものとなります。</t>
    <rPh sb="0" eb="2">
      <t>モクヒョウ</t>
    </rPh>
    <rPh sb="2" eb="4">
      <t>セッテイ</t>
    </rPh>
    <rPh sb="8" eb="10">
      <t>キサイ</t>
    </rPh>
    <rPh sb="13" eb="15">
      <t>コウドウ</t>
    </rPh>
    <rPh sb="15" eb="17">
      <t>モクヒョウ</t>
    </rPh>
    <rPh sb="19" eb="21">
      <t>タントウ</t>
    </rPh>
    <rPh sb="27" eb="29">
      <t>ヒョウカ</t>
    </rPh>
    <phoneticPr fontId="1"/>
  </si>
  <si>
    <t>目標設定シートに記載された行動目標を、担当サポーターが評価したものとなります。</t>
    <rPh sb="0" eb="2">
      <t>モクヒョウ</t>
    </rPh>
    <rPh sb="2" eb="4">
      <t>セッテイ</t>
    </rPh>
    <rPh sb="8" eb="10">
      <t>キサイ</t>
    </rPh>
    <rPh sb="13" eb="15">
      <t>コウドウ</t>
    </rPh>
    <rPh sb="15" eb="17">
      <t>モクヒョウ</t>
    </rPh>
    <rPh sb="27" eb="29">
      <t>ヒョウカ</t>
    </rPh>
    <phoneticPr fontId="1"/>
  </si>
  <si>
    <t>一部知識の抜けが見られるため、復習を要する</t>
    <phoneticPr fontId="1"/>
  </si>
  <si>
    <t>学習内容を理解出来ておらず、十分な努力を要する</t>
    <phoneticPr fontId="1"/>
  </si>
  <si>
    <t>S</t>
    <phoneticPr fontId="1"/>
  </si>
  <si>
    <t>合格</t>
    <rPh sb="0" eb="2">
      <t>ゴウカク</t>
    </rPh>
    <phoneticPr fontId="1"/>
  </si>
  <si>
    <t>不合格</t>
    <rPh sb="0" eb="3">
      <t>フゴウカク</t>
    </rPh>
    <phoneticPr fontId="1"/>
  </si>
  <si>
    <t>85点以上</t>
    <rPh sb="2" eb="3">
      <t>テン</t>
    </rPh>
    <rPh sb="3" eb="5">
      <t>イジョウ</t>
    </rPh>
    <phoneticPr fontId="1"/>
  </si>
  <si>
    <t>67点以上</t>
    <rPh sb="2" eb="3">
      <t>テン</t>
    </rPh>
    <rPh sb="3" eb="5">
      <t>イジョウ</t>
    </rPh>
    <phoneticPr fontId="1"/>
  </si>
  <si>
    <t>50点以上</t>
    <rPh sb="2" eb="3">
      <t>テン</t>
    </rPh>
    <rPh sb="3" eb="5">
      <t>イジョウ</t>
    </rPh>
    <phoneticPr fontId="1"/>
  </si>
  <si>
    <t>49点以下</t>
    <rPh sb="2" eb="3">
      <t>テン</t>
    </rPh>
    <rPh sb="3" eb="5">
      <t>イカ</t>
    </rPh>
    <phoneticPr fontId="1"/>
  </si>
  <si>
    <t>A</t>
    <phoneticPr fontId="1"/>
  </si>
  <si>
    <t>全項目85点以上</t>
    <rPh sb="0" eb="3">
      <t>ゼンコウモク</t>
    </rPh>
    <rPh sb="5" eb="6">
      <t>テン</t>
    </rPh>
    <rPh sb="6" eb="8">
      <t>イジョウ</t>
    </rPh>
    <phoneticPr fontId="1"/>
  </si>
  <si>
    <t>全項目67点以上</t>
    <rPh sb="0" eb="3">
      <t>ゼンコウモク</t>
    </rPh>
    <rPh sb="5" eb="6">
      <t>テン</t>
    </rPh>
    <rPh sb="6" eb="8">
      <t>イジョウ</t>
    </rPh>
    <phoneticPr fontId="1"/>
  </si>
  <si>
    <t>全項目50点以上</t>
    <rPh sb="0" eb="3">
      <t>ゼンコウモク</t>
    </rPh>
    <rPh sb="5" eb="6">
      <t>テン</t>
    </rPh>
    <rPh sb="6" eb="8">
      <t>イジョウ</t>
    </rPh>
    <phoneticPr fontId="1"/>
  </si>
  <si>
    <t>1項目でも49点以下</t>
    <rPh sb="1" eb="3">
      <t>コウモク</t>
    </rPh>
    <rPh sb="7" eb="8">
      <t>テン</t>
    </rPh>
    <rPh sb="8" eb="10">
      <t>イカ</t>
    </rPh>
    <phoneticPr fontId="1"/>
  </si>
  <si>
    <t>習慣化の抜けが見られるため、改善を要する</t>
    <phoneticPr fontId="1"/>
  </si>
  <si>
    <t>習慣化されておらず、指導を要する</t>
    <phoneticPr fontId="1"/>
  </si>
  <si>
    <t>非常に優秀な結果であり、十分習慣化されている</t>
    <phoneticPr fontId="1"/>
  </si>
  <si>
    <t>優秀な結果であるが、一部習慣化の抜けが見られる</t>
    <phoneticPr fontId="1"/>
  </si>
  <si>
    <t>非常に優秀な結果であり、十分学習内容を理解している</t>
    <phoneticPr fontId="1"/>
  </si>
  <si>
    <t>優秀な結果であり、学習内容をほぼ理解している</t>
    <phoneticPr fontId="1"/>
  </si>
  <si>
    <t>各単元の講義期間終了時に、その単元の理解度を測るために「総合試験」を実施しました。
下図はその総合試験の点数となります。
総合試験では問題をカテゴリ（学習内容の大枠）ごとに設定しており、レーダーチャートにはカテゴリ別での点数を設けております。
計算方法は、「カテゴリ別の問題数のうち、何問正答できたかの割合」を100点満点で計算しております。
また、カテゴリ別の平均点も計算しております。平均点の線よりも外側の点数が取れていれば、そのカテゴリについて平均以上の理解度であるとご認識ください。
単元の「個人点(全カテゴリ)」とは、全カテゴリを合算した上での点数となり、100点満点で計算されます。
また、「平均点(全カテゴリ)」とは全カテゴリを合算した上での平均点となります。個人点が平均点を上回っていた場合は、その単元について平均以上の理解度であると誤認識ください。
なお、評価レポート中には、成績としてのS～C評価を判断する上での基準点を表で示しております。そちらも併せてご確認ください。</t>
    <rPh sb="390" eb="392">
      <t>ヒョウカ</t>
    </rPh>
    <rPh sb="396" eb="397">
      <t>チュウ</t>
    </rPh>
    <rPh sb="409" eb="411">
      <t>ヒョウカ</t>
    </rPh>
    <phoneticPr fontId="1"/>
  </si>
  <si>
    <t>変数</t>
  </si>
  <si>
    <t>配列</t>
  </si>
  <si>
    <t>コレクションフレームワーク</t>
  </si>
  <si>
    <t>アクセス制限</t>
  </si>
  <si>
    <t>オーバーロード</t>
  </si>
  <si>
    <t>コンストラクタ</t>
  </si>
  <si>
    <t>staticメンバ</t>
  </si>
  <si>
    <t>継承</t>
  </si>
  <si>
    <t>インターフェイス</t>
  </si>
  <si>
    <t>パッケージ</t>
  </si>
  <si>
    <t>例外</t>
  </si>
  <si>
    <t>ユーザ操作</t>
  </si>
  <si>
    <t>テーブル操作</t>
  </si>
  <si>
    <t>検索系SQL</t>
  </si>
  <si>
    <t>更新系SQL</t>
  </si>
  <si>
    <t>トランザクション</t>
  </si>
  <si>
    <t>演算子</t>
  </si>
  <si>
    <t>集約</t>
  </si>
  <si>
    <t>結合</t>
  </si>
  <si>
    <t>サブクエリ</t>
  </si>
  <si>
    <t>勤務態度</t>
    <phoneticPr fontId="1"/>
  </si>
  <si>
    <t>挨拶礼儀作法</t>
    <phoneticPr fontId="1"/>
  </si>
  <si>
    <t>ビジネス文章</t>
    <rPh sb="4" eb="6">
      <t>ブンショウ</t>
    </rPh>
    <phoneticPr fontId="1"/>
  </si>
  <si>
    <t>1ヶ月目</t>
    <rPh sb="2" eb="3">
      <t>ゲツ</t>
    </rPh>
    <rPh sb="3" eb="4">
      <t>メ</t>
    </rPh>
    <phoneticPr fontId="1"/>
  </si>
  <si>
    <t>評価グラフ</t>
    <rPh sb="0" eb="2">
      <t>ヒョウカ</t>
    </rPh>
    <phoneticPr fontId="18"/>
  </si>
  <si>
    <t>遅刻せずに出勤した。</t>
    <rPh sb="0" eb="2">
      <t>チコク</t>
    </rPh>
    <rPh sb="5" eb="7">
      <t>シュッキン</t>
    </rPh>
    <phoneticPr fontId="1"/>
  </si>
  <si>
    <t>ビジネス文書</t>
    <phoneticPr fontId="1"/>
  </si>
  <si>
    <t>日報の見本に沿って、分かりやすい文章構成となっている。</t>
    <rPh sb="4" eb="6">
      <t>ブンショ</t>
    </rPh>
    <phoneticPr fontId="1"/>
  </si>
  <si>
    <t>入退室時、点呼時の挨拶を元気よく行った。</t>
    <rPh sb="0" eb="3">
      <t>ニュウタイシツ</t>
    </rPh>
    <rPh sb="3" eb="4">
      <t>ジ</t>
    </rPh>
    <rPh sb="5" eb="7">
      <t>テンコ</t>
    </rPh>
    <rPh sb="7" eb="8">
      <t>ジ</t>
    </rPh>
    <rPh sb="9" eb="11">
      <t>アイサツ</t>
    </rPh>
    <rPh sb="12" eb="14">
      <t>ゲンキ</t>
    </rPh>
    <rPh sb="16" eb="17">
      <t>イ</t>
    </rPh>
    <phoneticPr fontId="1"/>
  </si>
  <si>
    <t>分岐処理</t>
  </si>
  <si>
    <t>反復処理</t>
  </si>
  <si>
    <t>フィールド、メソッド</t>
  </si>
  <si>
    <t>受講生は自立したITエンジニアとして、または社会人として望ましい行動が実践できているかを図るために、サポーターが評価を行います。
それらの望ましい行動を「行動目標」と呼んでおり、「勤務態度」～「報連相」までの目標を掲げています。
行動目標の種類とその内容については、評価レポート右側の2つの表をご確認ください。
「勤務態度」～「報連相」の目標に関しましては、サポーターが日々受講生の評価を行います。</t>
    <rPh sb="0" eb="3">
      <t>ジュコウセイ</t>
    </rPh>
    <rPh sb="4" eb="6">
      <t>ジリツ</t>
    </rPh>
    <rPh sb="22" eb="24">
      <t>シャカイ</t>
    </rPh>
    <rPh sb="24" eb="25">
      <t>ジン</t>
    </rPh>
    <rPh sb="28" eb="29">
      <t>ノゾ</t>
    </rPh>
    <rPh sb="32" eb="34">
      <t>コウドウ</t>
    </rPh>
    <rPh sb="35" eb="37">
      <t>ジッセン</t>
    </rPh>
    <rPh sb="44" eb="45">
      <t>ハカ</t>
    </rPh>
    <rPh sb="59" eb="60">
      <t>オコナ</t>
    </rPh>
    <rPh sb="69" eb="70">
      <t>ノゾ</t>
    </rPh>
    <rPh sb="73" eb="75">
      <t>コウドウ</t>
    </rPh>
    <rPh sb="77" eb="79">
      <t>コウドウ</t>
    </rPh>
    <rPh sb="79" eb="81">
      <t>モクヒョウ</t>
    </rPh>
    <rPh sb="83" eb="84">
      <t>ヨ</t>
    </rPh>
    <rPh sb="104" eb="106">
      <t>モクヒョウ</t>
    </rPh>
    <rPh sb="107" eb="108">
      <t>カカ</t>
    </rPh>
    <rPh sb="115" eb="117">
      <t>コウドウ</t>
    </rPh>
    <rPh sb="117" eb="119">
      <t>モクヒョウ</t>
    </rPh>
    <rPh sb="120" eb="122">
      <t>シュルイ</t>
    </rPh>
    <rPh sb="125" eb="127">
      <t>ナイヨウ</t>
    </rPh>
    <rPh sb="133" eb="135">
      <t>ヒョウカ</t>
    </rPh>
    <rPh sb="139" eb="141">
      <t>ミギガワ</t>
    </rPh>
    <rPh sb="145" eb="146">
      <t>ヒョウ</t>
    </rPh>
    <rPh sb="148" eb="150">
      <t>カクニン</t>
    </rPh>
    <rPh sb="170" eb="172">
      <t>モクヒョウ</t>
    </rPh>
    <rPh sb="173" eb="174">
      <t>カン</t>
    </rPh>
    <rPh sb="186" eb="188">
      <t>ヒビ</t>
    </rPh>
    <rPh sb="188" eb="190">
      <t>ジュコウ</t>
    </rPh>
    <rPh sb="190" eb="191">
      <t>セイ</t>
    </rPh>
    <rPh sb="192" eb="194">
      <t>ヒョウカ</t>
    </rPh>
    <rPh sb="195" eb="196">
      <t>オコナ</t>
    </rPh>
    <phoneticPr fontId="1"/>
  </si>
  <si>
    <t>※「メニュー表示」、「社員一覧表示」、「社員登録」は配布時点で実装済みの機能であるため、採点対象外です。</t>
    <rPh sb="6" eb="8">
      <t>ヒョウジ</t>
    </rPh>
    <rPh sb="11" eb="13">
      <t>シャイン</t>
    </rPh>
    <rPh sb="13" eb="15">
      <t>イチラン</t>
    </rPh>
    <rPh sb="15" eb="17">
      <t>ヒョウジ</t>
    </rPh>
    <rPh sb="20" eb="22">
      <t>シャイン</t>
    </rPh>
    <rPh sb="22" eb="24">
      <t>トウロク</t>
    </rPh>
    <rPh sb="26" eb="28">
      <t>ハイフ</t>
    </rPh>
    <rPh sb="28" eb="30">
      <t>ジテン</t>
    </rPh>
    <rPh sb="31" eb="33">
      <t>ジッソウ</t>
    </rPh>
    <rPh sb="33" eb="34">
      <t>ズ</t>
    </rPh>
    <rPh sb="36" eb="38">
      <t>キノウ</t>
    </rPh>
    <rPh sb="44" eb="46">
      <t>サイテン</t>
    </rPh>
    <rPh sb="46" eb="48">
      <t>タイショウ</t>
    </rPh>
    <rPh sb="48" eb="49">
      <t>ガイ</t>
    </rPh>
    <phoneticPr fontId="1"/>
  </si>
  <si>
    <t>社員変更機能を実装できた</t>
    <phoneticPr fontId="1"/>
  </si>
  <si>
    <t>社員削除機能を実装できた</t>
    <phoneticPr fontId="1"/>
  </si>
  <si>
    <t>社員名検索機能を実装できた</t>
    <phoneticPr fontId="1"/>
  </si>
  <si>
    <t>部署ID検索機能を実装できた</t>
    <phoneticPr fontId="1"/>
  </si>
  <si>
    <t>更新対象項目の任意選択する機能を実装できた</t>
    <phoneticPr fontId="1"/>
  </si>
  <si>
    <t>入力チェック機能機能を実装できた</t>
    <phoneticPr fontId="1"/>
  </si>
  <si>
    <t>全平均点</t>
    <rPh sb="0" eb="1">
      <t>ゼン</t>
    </rPh>
    <rPh sb="1" eb="4">
      <t>ヘイキンテン</t>
    </rPh>
    <phoneticPr fontId="1"/>
  </si>
  <si>
    <t>全問題数</t>
    <rPh sb="0" eb="1">
      <t>ゼン</t>
    </rPh>
    <rPh sb="1" eb="3">
      <t>モンダイ</t>
    </rPh>
    <rPh sb="3" eb="4">
      <t>スウ</t>
    </rPh>
    <phoneticPr fontId="1"/>
  </si>
  <si>
    <t>実装結果</t>
    <rPh sb="0" eb="2">
      <t>ジッソウ</t>
    </rPh>
    <rPh sb="2" eb="4">
      <t>ケッカ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</si>
</sst>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7" formatCode="0&quot;点&quot;"/>
    <numFmt numFmtId="178" formatCode="0_ "/>
  </numFmts>
  <fonts count="32" x14ac:knownFonts="1">
    <font>
      <sz val="11"/>
      <color theme="1"/>
      <name val="ＭＳ Ｐゴシック"/>
      <family val="2"/>
      <charset val="128"/>
      <scheme val="minor"/>
    </font>
    <font>
      <sz val="6"/>
      <name val="ＭＳ Ｐゴシック"/>
      <family val="2"/>
      <charset val="128"/>
      <scheme val="minor"/>
    </font>
    <font>
      <sz val="12"/>
      <color theme="0"/>
      <name val="Meiryo UI"/>
      <family val="3"/>
      <charset val="128"/>
    </font>
    <font>
      <sz val="10"/>
      <color theme="0"/>
      <name val="Meiryo UI"/>
      <family val="3"/>
      <charset val="128"/>
    </font>
    <font>
      <sz val="10"/>
      <name val="Meiryo UI"/>
      <family val="3"/>
      <charset val="128"/>
    </font>
    <font>
      <b/>
      <sz val="12"/>
      <color theme="0"/>
      <name val="Meiryo UI"/>
      <family val="3"/>
      <charset val="128"/>
    </font>
    <font>
      <b/>
      <sz val="12"/>
      <name val="Meiryo UI"/>
      <family val="3"/>
      <charset val="128"/>
    </font>
    <font>
      <sz val="8"/>
      <name val="Meiryo UI"/>
      <family val="3"/>
      <charset val="128"/>
    </font>
    <font>
      <sz val="8"/>
      <color theme="1"/>
      <name val="Meiryo UI"/>
      <family val="3"/>
      <charset val="128"/>
    </font>
    <font>
      <b/>
      <sz val="10"/>
      <color theme="0"/>
      <name val="Meiryo UI"/>
      <family val="3"/>
      <charset val="128"/>
    </font>
    <font>
      <sz val="8"/>
      <color theme="0"/>
      <name val="Meiryo UI"/>
      <family val="3"/>
      <charset val="128"/>
    </font>
    <font>
      <sz val="9"/>
      <name val="Meiryo UI"/>
      <family val="3"/>
      <charset val="128"/>
    </font>
    <font>
      <sz val="14"/>
      <name val="Meiryo UI"/>
      <family val="3"/>
      <charset val="128"/>
    </font>
    <font>
      <sz val="12"/>
      <name val="Meiryo UI"/>
      <family val="3"/>
      <charset val="128"/>
    </font>
    <font>
      <b/>
      <sz val="12"/>
      <color theme="8" tint="-0.499984740745262"/>
      <name val="Meiryo UI"/>
      <family val="3"/>
      <charset val="128"/>
    </font>
    <font>
      <b/>
      <sz val="8"/>
      <color theme="0"/>
      <name val="Meiryo UI"/>
      <family val="3"/>
      <charset val="128"/>
    </font>
    <font>
      <sz val="11"/>
      <color theme="1"/>
      <name val="ＭＳ Ｐゴシック"/>
      <family val="2"/>
      <charset val="128"/>
      <scheme val="minor"/>
    </font>
    <font>
      <b/>
      <sz val="10"/>
      <color theme="8" tint="-0.499984740745262"/>
      <name val="Meiryo UI"/>
      <family val="3"/>
      <charset val="128"/>
    </font>
    <font>
      <sz val="6"/>
      <name val="ＭＳ Ｐゴシック"/>
      <family val="3"/>
      <charset val="128"/>
    </font>
    <font>
      <sz val="10"/>
      <color theme="1"/>
      <name val="メイリオ"/>
      <family val="3"/>
      <charset val="128"/>
    </font>
    <font>
      <sz val="10"/>
      <color indexed="8"/>
      <name val="Meiryo UI"/>
      <family val="3"/>
      <charset val="128"/>
    </font>
    <font>
      <b/>
      <sz val="8"/>
      <color theme="4"/>
      <name val="Meiryo UI"/>
      <family val="3"/>
      <charset val="128"/>
    </font>
    <font>
      <b/>
      <sz val="10"/>
      <color theme="8" tint="-0.499984740745262"/>
      <name val="メイリオ"/>
      <family val="3"/>
      <charset val="128"/>
    </font>
    <font>
      <sz val="10"/>
      <color theme="0"/>
      <name val="メイリオ"/>
      <family val="3"/>
      <charset val="128"/>
    </font>
    <font>
      <sz val="18"/>
      <color theme="9"/>
      <name val="Meiryo UI"/>
      <family val="3"/>
      <charset val="128"/>
    </font>
    <font>
      <sz val="18"/>
      <color rgb="FF0070C0"/>
      <name val="Meiryo UI"/>
      <family val="3"/>
      <charset val="128"/>
    </font>
    <font>
      <sz val="14"/>
      <color rgb="FF0070C0"/>
      <name val="Meiryo UI"/>
      <family val="3"/>
      <charset val="128"/>
    </font>
    <font>
      <sz val="14"/>
      <color theme="0"/>
      <name val="Meiryo UI"/>
      <family val="3"/>
      <charset val="128"/>
    </font>
    <font>
      <b/>
      <sz val="10"/>
      <color theme="1"/>
      <name val="メイリオ"/>
      <family val="3"/>
      <charset val="128"/>
    </font>
    <font>
      <b/>
      <sz val="10"/>
      <color theme="0"/>
      <name val="メイリオ"/>
      <family val="3"/>
      <charset val="128"/>
    </font>
    <font>
      <b/>
      <sz val="10"/>
      <color rgb="FF002060"/>
      <name val="Meiryo UI"/>
      <family val="3"/>
      <charset val="128"/>
    </font>
    <font>
      <b/>
      <sz val="14"/>
      <color theme="0"/>
      <name val="Meiryo UI"/>
      <family val="3"/>
      <charset val="128"/>
    </font>
  </fonts>
  <fills count="8">
    <fill>
      <patternFill patternType="none"/>
    </fill>
    <fill>
      <patternFill patternType="gray125"/>
    </fill>
    <fill>
      <patternFill patternType="solid">
        <fgColor theme="8" tint="-0.499984740745262"/>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
      <patternFill patternType="solid">
        <fgColor theme="3"/>
        <bgColor indexed="64"/>
      </patternFill>
    </fill>
    <fill>
      <patternFill patternType="solid">
        <fgColor theme="8" tint="0.79998168889431442"/>
        <bgColor indexed="64"/>
      </patternFill>
    </fill>
  </fills>
  <borders count="29">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8"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ck">
        <color theme="8" tint="-0.499984740745262"/>
      </top>
      <bottom/>
      <diagonal/>
    </border>
    <border>
      <left style="thick">
        <color theme="4"/>
      </left>
      <right style="thick">
        <color theme="4"/>
      </right>
      <top style="thick">
        <color theme="4"/>
      </top>
      <bottom style="thick">
        <color theme="4"/>
      </bottom>
      <diagonal/>
    </border>
    <border>
      <left style="thick">
        <color theme="4"/>
      </left>
      <right/>
      <top/>
      <bottom/>
      <diagonal/>
    </border>
  </borders>
  <cellStyleXfs count="4">
    <xf numFmtId="0" fontId="0" fillId="0" borderId="0">
      <alignment vertical="center"/>
    </xf>
    <xf numFmtId="0" fontId="16" fillId="0" borderId="0">
      <alignment vertical="center"/>
    </xf>
    <xf numFmtId="0" fontId="16" fillId="0" borderId="0">
      <alignment vertical="center"/>
    </xf>
    <xf numFmtId="0" fontId="16" fillId="0" borderId="0">
      <alignment vertical="center"/>
    </xf>
  </cellStyleXfs>
  <cellXfs count="221">
    <xf numFmtId="0" fontId="0" fillId="0" borderId="0" xfId="0">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8" fillId="0" borderId="0" xfId="0" applyFont="1">
      <alignment vertical="center"/>
    </xf>
    <xf numFmtId="0" fontId="8" fillId="0" borderId="0" xfId="0" applyFont="1" applyBorder="1">
      <alignment vertical="center"/>
    </xf>
    <xf numFmtId="49" fontId="8" fillId="0" borderId="0" xfId="0" applyNumberFormat="1" applyFont="1" applyBorder="1">
      <alignment vertical="center"/>
    </xf>
    <xf numFmtId="0" fontId="0" fillId="0" borderId="0" xfId="0" applyBorder="1" applyAlignment="1">
      <alignment vertical="center"/>
    </xf>
    <xf numFmtId="0" fontId="8" fillId="0" borderId="9" xfId="0" applyFont="1" applyBorder="1">
      <alignment vertical="center"/>
    </xf>
    <xf numFmtId="0" fontId="7" fillId="0" borderId="0" xfId="0" applyFont="1" applyFill="1" applyBorder="1">
      <alignment vertical="center"/>
    </xf>
    <xf numFmtId="0" fontId="8" fillId="0" borderId="0" xfId="0" applyFont="1" applyFill="1" applyBorder="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4" fillId="0" borderId="0" xfId="0" applyFont="1" applyBorder="1" applyAlignment="1">
      <alignment vertical="center"/>
    </xf>
    <xf numFmtId="0" fontId="8" fillId="0" borderId="21" xfId="0" applyFont="1" applyBorder="1">
      <alignment vertical="center"/>
    </xf>
    <xf numFmtId="0" fontId="5" fillId="0" borderId="22" xfId="0" applyFont="1" applyFill="1" applyBorder="1" applyAlignment="1">
      <alignment vertical="center"/>
    </xf>
    <xf numFmtId="0" fontId="4" fillId="0" borderId="22" xfId="0" applyFont="1" applyBorder="1">
      <alignment vertical="center"/>
    </xf>
    <xf numFmtId="0" fontId="17" fillId="0" borderId="22" xfId="0" applyFont="1" applyBorder="1">
      <alignment vertical="center"/>
    </xf>
    <xf numFmtId="0" fontId="9" fillId="0" borderId="22" xfId="0" applyFont="1" applyFill="1" applyBorder="1" applyAlignment="1">
      <alignment vertical="center"/>
    </xf>
    <xf numFmtId="0" fontId="7" fillId="0" borderId="16" xfId="0" applyFont="1" applyFill="1" applyBorder="1" applyAlignment="1">
      <alignment vertical="top" wrapText="1"/>
    </xf>
    <xf numFmtId="0" fontId="15" fillId="3" borderId="9" xfId="0" applyFont="1" applyFill="1" applyBorder="1" applyAlignment="1">
      <alignment horizontal="center" vertical="center"/>
    </xf>
    <xf numFmtId="0" fontId="15" fillId="0" borderId="0" xfId="0" applyFont="1" applyFill="1" applyBorder="1" applyAlignment="1">
      <alignment horizontal="center" vertical="center"/>
    </xf>
    <xf numFmtId="0" fontId="21" fillId="0" borderId="21" xfId="0" applyFont="1" applyFill="1" applyBorder="1" applyAlignment="1">
      <alignment vertical="center"/>
    </xf>
    <xf numFmtId="0" fontId="21" fillId="0" borderId="21" xfId="0" applyFont="1" applyFill="1" applyBorder="1" applyAlignment="1">
      <alignment horizontal="center" vertical="center"/>
    </xf>
    <xf numFmtId="0" fontId="21" fillId="0" borderId="21" xfId="0" applyFont="1" applyBorder="1">
      <alignment vertical="center"/>
    </xf>
    <xf numFmtId="0" fontId="17" fillId="0" borderId="22" xfId="0" applyFont="1" applyFill="1" applyBorder="1" applyAlignment="1">
      <alignment vertical="center"/>
    </xf>
    <xf numFmtId="0" fontId="14" fillId="0" borderId="0" xfId="0" applyFont="1" applyBorder="1">
      <alignment vertical="center"/>
    </xf>
    <xf numFmtId="0" fontId="13" fillId="0" borderId="0" xfId="0" applyFont="1" applyBorder="1">
      <alignment vertical="center"/>
    </xf>
    <xf numFmtId="0" fontId="12" fillId="0" borderId="0" xfId="0" applyFont="1" applyBorder="1">
      <alignment vertical="center"/>
    </xf>
    <xf numFmtId="0" fontId="4" fillId="0" borderId="0" xfId="0" applyFont="1" applyBorder="1" applyAlignment="1">
      <alignment vertical="center" wrapText="1"/>
    </xf>
    <xf numFmtId="0" fontId="3" fillId="2" borderId="0" xfId="0" applyFont="1" applyFill="1" applyBorder="1" applyAlignment="1">
      <alignment vertical="center"/>
    </xf>
    <xf numFmtId="0" fontId="0" fillId="0" borderId="0" xfId="0" applyAlignment="1">
      <alignment vertical="center"/>
    </xf>
    <xf numFmtId="0" fontId="13" fillId="0" borderId="26" xfId="0" applyFont="1" applyBorder="1">
      <alignment vertical="center"/>
    </xf>
    <xf numFmtId="0" fontId="19" fillId="0" borderId="0" xfId="2" applyFont="1" applyBorder="1" applyAlignment="1">
      <alignment vertical="center"/>
    </xf>
    <xf numFmtId="0" fontId="4" fillId="0" borderId="0" xfId="0" applyFont="1" applyBorder="1" applyAlignment="1">
      <alignment vertical="center" wrapText="1"/>
    </xf>
    <xf numFmtId="0" fontId="4" fillId="0" borderId="19" xfId="0" applyFont="1" applyBorder="1" applyAlignment="1">
      <alignment horizontal="center" vertical="center"/>
    </xf>
    <xf numFmtId="0" fontId="4" fillId="0" borderId="0" xfId="0" applyFont="1" applyBorder="1" applyAlignment="1">
      <alignment vertical="center" wrapText="1"/>
    </xf>
    <xf numFmtId="0" fontId="8" fillId="0" borderId="0" xfId="0" applyFont="1" applyBorder="1" applyAlignment="1">
      <alignment vertical="center"/>
    </xf>
    <xf numFmtId="0" fontId="4" fillId="0" borderId="22" xfId="0" applyFont="1" applyBorder="1" applyAlignment="1">
      <alignment vertical="center"/>
    </xf>
    <xf numFmtId="0" fontId="4" fillId="0" borderId="0" xfId="0" applyFont="1" applyFill="1" applyBorder="1" applyAlignment="1">
      <alignment vertical="center" wrapText="1"/>
    </xf>
    <xf numFmtId="0" fontId="22" fillId="0" borderId="0" xfId="0" applyFont="1" applyBorder="1">
      <alignment vertical="center"/>
    </xf>
    <xf numFmtId="0" fontId="22" fillId="0" borderId="0" xfId="0" applyFont="1" applyFill="1" applyBorder="1">
      <alignment vertical="center"/>
    </xf>
    <xf numFmtId="0" fontId="4" fillId="0" borderId="0" xfId="0" applyFont="1" applyFill="1" applyBorder="1">
      <alignment vertical="center"/>
    </xf>
    <xf numFmtId="0" fontId="23" fillId="0" borderId="0" xfId="0" applyFont="1" applyFill="1" applyBorder="1" applyAlignment="1">
      <alignment vertical="center"/>
    </xf>
    <xf numFmtId="0" fontId="19" fillId="0" borderId="0" xfId="0" applyFont="1" applyFill="1" applyBorder="1" applyAlignment="1">
      <alignment vertical="center"/>
    </xf>
    <xf numFmtId="0" fontId="19" fillId="0" borderId="0" xfId="0" applyFont="1" applyBorder="1">
      <alignment vertical="center"/>
    </xf>
    <xf numFmtId="0" fontId="21" fillId="0" borderId="0" xfId="0" applyFont="1" applyBorder="1">
      <alignment vertical="center"/>
    </xf>
    <xf numFmtId="0" fontId="8" fillId="0" borderId="0" xfId="0" applyFont="1" applyFill="1" applyBorder="1" applyAlignment="1">
      <alignment vertical="center"/>
    </xf>
    <xf numFmtId="0" fontId="8" fillId="0" borderId="9"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4" fillId="0" borderId="17" xfId="0" applyFont="1" applyBorder="1">
      <alignment vertical="center"/>
    </xf>
    <xf numFmtId="0" fontId="4" fillId="0" borderId="16" xfId="0" applyFont="1" applyFill="1" applyBorder="1">
      <alignment vertical="center"/>
    </xf>
    <xf numFmtId="0" fontId="12" fillId="0" borderId="17" xfId="0" applyFont="1" applyBorder="1">
      <alignment vertical="center"/>
    </xf>
    <xf numFmtId="0" fontId="12" fillId="0" borderId="16" xfId="0" applyFont="1" applyBorder="1">
      <alignment vertical="center"/>
    </xf>
    <xf numFmtId="0" fontId="26" fillId="0" borderId="0" xfId="0" applyFont="1" applyBorder="1">
      <alignment vertical="center"/>
    </xf>
    <xf numFmtId="0" fontId="4" fillId="0" borderId="0" xfId="0" applyFont="1" applyBorder="1" applyAlignment="1">
      <alignment horizontal="center" vertical="center"/>
    </xf>
    <xf numFmtId="0" fontId="10" fillId="0" borderId="0" xfId="0" applyFont="1" applyFill="1" applyBorder="1">
      <alignment vertical="center"/>
    </xf>
    <xf numFmtId="0" fontId="15" fillId="3" borderId="10" xfId="0" applyFont="1" applyFill="1" applyBorder="1" applyAlignment="1">
      <alignment horizontal="center" vertical="center"/>
    </xf>
    <xf numFmtId="0" fontId="4" fillId="0" borderId="18" xfId="0" applyFont="1" applyBorder="1">
      <alignment vertical="center"/>
    </xf>
    <xf numFmtId="0" fontId="4" fillId="0" borderId="19" xfId="0" applyFont="1" applyBorder="1">
      <alignment vertical="center"/>
    </xf>
    <xf numFmtId="0" fontId="5" fillId="0" borderId="0" xfId="0" applyFont="1" applyFill="1" applyBorder="1" applyAlignment="1">
      <alignment vertical="center"/>
    </xf>
    <xf numFmtId="0" fontId="7" fillId="0" borderId="11" xfId="0" applyFont="1" applyFill="1" applyBorder="1">
      <alignment vertical="center"/>
    </xf>
    <xf numFmtId="0" fontId="4" fillId="0" borderId="20" xfId="0" applyFont="1" applyBorder="1">
      <alignment vertical="center"/>
    </xf>
    <xf numFmtId="0" fontId="4" fillId="4" borderId="0" xfId="0" applyFont="1" applyFill="1" applyBorder="1">
      <alignment vertical="center"/>
    </xf>
    <xf numFmtId="0" fontId="4" fillId="0" borderId="27" xfId="0" applyFont="1" applyBorder="1" applyAlignment="1">
      <alignment vertical="center" wrapText="1"/>
    </xf>
    <xf numFmtId="0" fontId="19" fillId="0" borderId="14" xfId="0" applyFont="1" applyBorder="1" applyAlignment="1">
      <alignment vertical="center"/>
    </xf>
    <xf numFmtId="0" fontId="19" fillId="0" borderId="0" xfId="0" applyFont="1" applyBorder="1" applyAlignment="1">
      <alignment vertical="center"/>
    </xf>
    <xf numFmtId="0" fontId="8" fillId="5" borderId="9" xfId="0" applyFont="1" applyFill="1" applyBorder="1">
      <alignment vertical="center"/>
    </xf>
    <xf numFmtId="0" fontId="7" fillId="5" borderId="11" xfId="0" applyFont="1" applyFill="1" applyBorder="1">
      <alignment vertical="center"/>
    </xf>
    <xf numFmtId="0" fontId="17" fillId="0" borderId="0" xfId="0" applyFont="1" applyBorder="1">
      <alignment vertical="center"/>
    </xf>
    <xf numFmtId="0" fontId="4" fillId="0" borderId="0" xfId="0" applyFont="1" applyBorder="1" applyAlignment="1">
      <alignment vertical="center" wrapText="1"/>
    </xf>
    <xf numFmtId="0" fontId="27" fillId="0" borderId="0" xfId="0" applyFont="1" applyFill="1" applyBorder="1" applyAlignment="1">
      <alignment vertical="center"/>
    </xf>
    <xf numFmtId="0" fontId="28" fillId="0" borderId="0" xfId="0" applyFont="1">
      <alignment vertical="center"/>
    </xf>
    <xf numFmtId="0" fontId="19" fillId="0" borderId="0" xfId="0" applyFont="1">
      <alignment vertical="center"/>
    </xf>
    <xf numFmtId="0" fontId="29" fillId="3" borderId="9" xfId="0" applyFont="1" applyFill="1" applyBorder="1" applyAlignment="1">
      <alignment horizontal="center" vertical="center"/>
    </xf>
    <xf numFmtId="0" fontId="28" fillId="0" borderId="9" xfId="0" applyFont="1" applyBorder="1">
      <alignment vertical="center"/>
    </xf>
    <xf numFmtId="0" fontId="19" fillId="0" borderId="9" xfId="0" applyFont="1" applyBorder="1" applyAlignment="1">
      <alignment vertical="top" wrapText="1"/>
    </xf>
    <xf numFmtId="0" fontId="28" fillId="0" borderId="9" xfId="0" applyFont="1" applyBorder="1" applyAlignment="1">
      <alignment vertical="center" wrapText="1"/>
    </xf>
    <xf numFmtId="0" fontId="19" fillId="0" borderId="9" xfId="0" applyFont="1" applyBorder="1" applyAlignment="1">
      <alignment vertical="top"/>
    </xf>
    <xf numFmtId="0" fontId="4" fillId="0" borderId="26" xfId="0" applyFont="1" applyBorder="1">
      <alignment vertical="center"/>
    </xf>
    <xf numFmtId="0" fontId="31" fillId="2" borderId="0" xfId="0" applyFont="1" applyFill="1" applyBorder="1" applyAlignment="1">
      <alignment vertical="center"/>
    </xf>
    <xf numFmtId="0" fontId="4" fillId="0" borderId="0" xfId="0" applyFont="1" applyBorder="1" applyAlignment="1">
      <alignment vertical="center" wrapText="1"/>
    </xf>
    <xf numFmtId="0" fontId="4" fillId="2" borderId="0" xfId="0" applyFont="1" applyFill="1" applyBorder="1">
      <alignment vertical="center"/>
    </xf>
    <xf numFmtId="0" fontId="3" fillId="2" borderId="0" xfId="0" applyFont="1" applyFill="1" applyBorder="1">
      <alignment vertical="center"/>
    </xf>
    <xf numFmtId="0" fontId="5" fillId="2" borderId="0" xfId="0" applyFont="1" applyFill="1" applyBorder="1">
      <alignment vertical="center"/>
    </xf>
    <xf numFmtId="0" fontId="2" fillId="2" borderId="0" xfId="0" applyFont="1" applyFill="1" applyBorder="1">
      <alignment vertical="center"/>
    </xf>
    <xf numFmtId="0" fontId="11" fillId="2" borderId="0" xfId="0" applyFont="1" applyFill="1" applyBorder="1">
      <alignment vertical="center"/>
    </xf>
    <xf numFmtId="0" fontId="4" fillId="0" borderId="0" xfId="0" applyFont="1" applyFill="1" applyBorder="1" applyAlignment="1">
      <alignment vertical="center" wrapText="1"/>
    </xf>
    <xf numFmtId="0" fontId="4" fillId="0" borderId="0" xfId="0" applyFont="1" applyFill="1">
      <alignment vertical="center"/>
    </xf>
    <xf numFmtId="0" fontId="3" fillId="0" borderId="0" xfId="0" applyFont="1" applyFill="1" applyBorder="1" applyAlignment="1">
      <alignment vertical="center" wrapText="1"/>
    </xf>
    <xf numFmtId="0" fontId="3" fillId="0" borderId="0" xfId="0" applyFont="1">
      <alignment vertical="center"/>
    </xf>
    <xf numFmtId="0" fontId="19" fillId="0" borderId="0" xfId="0" applyFont="1" applyAlignment="1">
      <alignment vertical="center" wrapText="1"/>
    </xf>
    <xf numFmtId="0" fontId="20" fillId="0" borderId="0" xfId="0" applyFont="1">
      <alignment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11" fillId="0" borderId="1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4" fillId="0" borderId="10" xfId="0" applyFont="1" applyBorder="1" applyAlignment="1">
      <alignment vertical="center" wrapText="1"/>
    </xf>
    <xf numFmtId="0" fontId="4" fillId="0" borderId="12" xfId="0" applyFont="1" applyBorder="1" applyAlignment="1">
      <alignment vertical="center" wrapText="1"/>
    </xf>
    <xf numFmtId="0" fontId="4" fillId="0" borderId="11" xfId="0" applyFont="1" applyBorder="1" applyAlignment="1">
      <alignment vertical="center" wrapText="1"/>
    </xf>
    <xf numFmtId="0" fontId="3" fillId="2" borderId="9" xfId="0" applyFont="1" applyFill="1" applyBorder="1" applyAlignment="1">
      <alignment horizontal="center" vertical="center"/>
    </xf>
    <xf numFmtId="0" fontId="4" fillId="0" borderId="0" xfId="0" applyFont="1" applyBorder="1" applyAlignment="1">
      <alignment horizontal="center" vertical="center"/>
    </xf>
    <xf numFmtId="0" fontId="4" fillId="0" borderId="17" xfId="0" applyFont="1" applyBorder="1" applyAlignment="1">
      <alignment horizontal="center" vertical="center"/>
    </xf>
    <xf numFmtId="0" fontId="4" fillId="0" borderId="28" xfId="0" applyFont="1" applyBorder="1" applyAlignment="1">
      <alignment horizontal="center" vertical="center"/>
    </xf>
    <xf numFmtId="0" fontId="5" fillId="2" borderId="10"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1" xfId="0" applyFont="1" applyFill="1" applyBorder="1" applyAlignment="1">
      <alignment horizontal="center" vertical="center"/>
    </xf>
    <xf numFmtId="177" fontId="25" fillId="0" borderId="16" xfId="0" applyNumberFormat="1" applyFont="1" applyFill="1" applyBorder="1" applyAlignment="1">
      <alignment horizontal="center" vertical="center"/>
    </xf>
    <xf numFmtId="177" fontId="25" fillId="0" borderId="0" xfId="0" applyNumberFormat="1" applyFont="1" applyFill="1" applyBorder="1" applyAlignment="1">
      <alignment horizontal="center" vertical="center"/>
    </xf>
    <xf numFmtId="177" fontId="25" fillId="0" borderId="17" xfId="0" applyNumberFormat="1" applyFont="1" applyFill="1" applyBorder="1" applyAlignment="1">
      <alignment horizontal="center" vertical="center"/>
    </xf>
    <xf numFmtId="177" fontId="25" fillId="0" borderId="18" xfId="0" applyNumberFormat="1" applyFont="1" applyFill="1" applyBorder="1" applyAlignment="1">
      <alignment horizontal="center" vertical="center"/>
    </xf>
    <xf numFmtId="177" fontId="25" fillId="0" borderId="19" xfId="0" applyNumberFormat="1" applyFont="1" applyFill="1" applyBorder="1" applyAlignment="1">
      <alignment horizontal="center" vertical="center"/>
    </xf>
    <xf numFmtId="177" fontId="25" fillId="0" borderId="20" xfId="0" applyNumberFormat="1"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0" fillId="0" borderId="9" xfId="0" applyBorder="1">
      <alignment vertical="center"/>
    </xf>
    <xf numFmtId="0" fontId="4" fillId="0" borderId="0" xfId="0" applyFont="1" applyBorder="1" applyAlignment="1">
      <alignment vertical="center" wrapText="1"/>
    </xf>
    <xf numFmtId="0" fontId="4" fillId="0" borderId="19" xfId="0" applyFont="1" applyBorder="1" applyAlignment="1">
      <alignment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0" xfId="0" applyFont="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9" xfId="2" applyFont="1" applyBorder="1" applyAlignment="1">
      <alignment horizontal="center" vertical="center"/>
    </xf>
    <xf numFmtId="0" fontId="5" fillId="2" borderId="0" xfId="0" applyFont="1" applyFill="1" applyBorder="1" applyAlignment="1">
      <alignment horizontal="center" vertical="top"/>
    </xf>
    <xf numFmtId="0" fontId="5" fillId="2" borderId="0" xfId="0" applyFont="1" applyFill="1" applyBorder="1" applyAlignment="1">
      <alignment horizontal="center" vertical="center"/>
    </xf>
    <xf numFmtId="0" fontId="4" fillId="0" borderId="0" xfId="0" applyFont="1" applyFill="1" applyBorder="1" applyAlignment="1">
      <alignment vertical="center" wrapText="1"/>
    </xf>
    <xf numFmtId="177" fontId="24" fillId="0" borderId="10" xfId="0" applyNumberFormat="1" applyFont="1" applyFill="1" applyBorder="1" applyAlignment="1">
      <alignment horizontal="center" vertical="center"/>
    </xf>
    <xf numFmtId="177" fontId="24" fillId="0" borderId="12" xfId="0" applyNumberFormat="1" applyFont="1" applyFill="1" applyBorder="1" applyAlignment="1">
      <alignment horizontal="center" vertical="center"/>
    </xf>
    <xf numFmtId="177" fontId="24" fillId="0" borderId="11" xfId="0" applyNumberFormat="1" applyFont="1" applyFill="1" applyBorder="1" applyAlignment="1">
      <alignment horizontal="center" vertical="center"/>
    </xf>
    <xf numFmtId="177" fontId="25" fillId="0" borderId="10" xfId="0" applyNumberFormat="1" applyFont="1" applyFill="1" applyBorder="1" applyAlignment="1">
      <alignment horizontal="center" vertical="center"/>
    </xf>
    <xf numFmtId="177" fontId="25" fillId="0" borderId="12" xfId="0" applyNumberFormat="1" applyFont="1" applyFill="1" applyBorder="1" applyAlignment="1">
      <alignment horizontal="center" vertical="center"/>
    </xf>
    <xf numFmtId="177" fontId="25" fillId="0" borderId="11" xfId="0" applyNumberFormat="1" applyFont="1" applyFill="1" applyBorder="1" applyAlignment="1">
      <alignment horizontal="center" vertical="center"/>
    </xf>
    <xf numFmtId="177" fontId="24" fillId="0" borderId="16" xfId="0" applyNumberFormat="1" applyFont="1" applyFill="1" applyBorder="1" applyAlignment="1">
      <alignment horizontal="center" vertical="center"/>
    </xf>
    <xf numFmtId="177" fontId="24" fillId="0" borderId="0" xfId="0" applyNumberFormat="1" applyFont="1" applyFill="1" applyBorder="1" applyAlignment="1">
      <alignment horizontal="center" vertical="center"/>
    </xf>
    <xf numFmtId="177" fontId="24" fillId="0" borderId="17" xfId="0" applyNumberFormat="1" applyFont="1" applyFill="1" applyBorder="1" applyAlignment="1">
      <alignment horizontal="center" vertical="center"/>
    </xf>
    <xf numFmtId="0" fontId="31" fillId="2" borderId="0" xfId="0" applyFont="1" applyFill="1" applyBorder="1" applyAlignme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3" fillId="2" borderId="9" xfId="0" applyFont="1" applyFill="1" applyBorder="1" applyAlignment="1">
      <alignment horizontal="center" vertical="center"/>
    </xf>
    <xf numFmtId="0" fontId="19" fillId="0" borderId="9" xfId="0" applyFont="1" applyBorder="1" applyAlignment="1">
      <alignment vertical="center"/>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0"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9" fillId="0" borderId="9" xfId="0" applyFont="1" applyBorder="1" applyAlignment="1">
      <alignment horizontal="center" vertical="center"/>
    </xf>
    <xf numFmtId="0" fontId="4" fillId="0" borderId="0" xfId="0" applyFont="1" applyBorder="1" applyAlignment="1">
      <alignment horizontal="left" vertical="center" wrapText="1"/>
    </xf>
    <xf numFmtId="0" fontId="19" fillId="0" borderId="0" xfId="0" applyFont="1" applyBorder="1" applyAlignment="1">
      <alignment vertical="center" wrapText="1"/>
    </xf>
    <xf numFmtId="0" fontId="3" fillId="6" borderId="9" xfId="0" applyFont="1" applyFill="1" applyBorder="1" applyAlignment="1">
      <alignment horizontal="center" vertical="center" wrapText="1"/>
    </xf>
    <xf numFmtId="0" fontId="3" fillId="2" borderId="0" xfId="0" applyFont="1" applyFill="1" applyAlignment="1">
      <alignment horizontal="center" vertical="center"/>
    </xf>
    <xf numFmtId="177" fontId="30" fillId="7" borderId="9" xfId="0" applyNumberFormat="1" applyFont="1" applyFill="1" applyBorder="1" applyAlignment="1">
      <alignment horizontal="center" vertical="center"/>
    </xf>
    <xf numFmtId="0" fontId="3" fillId="0" borderId="0" xfId="0" applyFont="1">
      <alignment vertical="center"/>
    </xf>
    <xf numFmtId="0" fontId="3" fillId="2" borderId="10"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1" xfId="0" applyFont="1" applyFill="1" applyBorder="1" applyAlignment="1">
      <alignment horizontal="center" vertical="center"/>
    </xf>
    <xf numFmtId="0" fontId="19" fillId="0" borderId="13" xfId="2" applyFont="1" applyBorder="1" applyAlignment="1">
      <alignment horizontal="center" vertical="center"/>
    </xf>
    <xf numFmtId="0" fontId="19" fillId="0" borderId="14" xfId="2" applyFont="1" applyBorder="1" applyAlignment="1">
      <alignment horizontal="center" vertical="center"/>
    </xf>
    <xf numFmtId="0" fontId="19" fillId="0" borderId="15" xfId="2" applyFont="1" applyBorder="1" applyAlignment="1">
      <alignment horizontal="center" vertical="center"/>
    </xf>
    <xf numFmtId="0" fontId="19" fillId="0" borderId="16" xfId="2" applyFont="1" applyBorder="1" applyAlignment="1">
      <alignment horizontal="center" vertical="center"/>
    </xf>
    <xf numFmtId="0" fontId="19" fillId="0" borderId="0" xfId="2" applyFont="1" applyAlignment="1">
      <alignment horizontal="center" vertical="center"/>
    </xf>
    <xf numFmtId="0" fontId="19" fillId="0" borderId="17" xfId="2" applyFont="1" applyBorder="1" applyAlignment="1">
      <alignment horizontal="center" vertical="center"/>
    </xf>
    <xf numFmtId="0" fontId="19" fillId="0" borderId="18" xfId="2" applyFont="1" applyBorder="1" applyAlignment="1">
      <alignment horizontal="center" vertical="center"/>
    </xf>
    <xf numFmtId="0" fontId="19" fillId="0" borderId="19" xfId="2" applyFont="1" applyBorder="1" applyAlignment="1">
      <alignment horizontal="center" vertical="center"/>
    </xf>
    <xf numFmtId="0" fontId="19" fillId="0" borderId="20" xfId="2" applyFont="1" applyBorder="1" applyAlignment="1">
      <alignment horizontal="center" vertical="center"/>
    </xf>
    <xf numFmtId="0" fontId="19" fillId="0" borderId="0" xfId="2" applyFont="1" applyBorder="1" applyAlignment="1">
      <alignment vertical="center"/>
    </xf>
    <xf numFmtId="0" fontId="20" fillId="0" borderId="0" xfId="0" applyFont="1" applyBorder="1" applyAlignment="1">
      <alignment vertical="center"/>
    </xf>
    <xf numFmtId="0" fontId="15" fillId="3" borderId="12" xfId="0" applyFont="1" applyFill="1" applyBorder="1" applyAlignment="1">
      <alignment horizontal="center" vertical="center"/>
    </xf>
    <xf numFmtId="49" fontId="8" fillId="5" borderId="10" xfId="0" applyNumberFormat="1" applyFont="1" applyFill="1" applyBorder="1" applyAlignment="1">
      <alignment horizontal="center" vertical="center"/>
    </xf>
    <xf numFmtId="49" fontId="8" fillId="5" borderId="11"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0" fontId="7" fillId="5" borderId="13" xfId="0" applyFont="1" applyFill="1" applyBorder="1" applyAlignment="1">
      <alignment vertical="top" wrapText="1"/>
    </xf>
    <xf numFmtId="0" fontId="7" fillId="5" borderId="14" xfId="0" applyFont="1" applyFill="1" applyBorder="1" applyAlignment="1">
      <alignment vertical="top" wrapText="1"/>
    </xf>
    <xf numFmtId="0" fontId="7" fillId="5" borderId="15" xfId="0" applyFont="1" applyFill="1" applyBorder="1" applyAlignment="1">
      <alignment vertical="top" wrapText="1"/>
    </xf>
    <xf numFmtId="0" fontId="7" fillId="5" borderId="16" xfId="0" applyFont="1" applyFill="1" applyBorder="1" applyAlignment="1">
      <alignment vertical="top" wrapText="1"/>
    </xf>
    <xf numFmtId="0" fontId="7" fillId="5" borderId="0" xfId="0" applyFont="1" applyFill="1" applyBorder="1" applyAlignment="1">
      <alignment vertical="top" wrapText="1"/>
    </xf>
    <xf numFmtId="0" fontId="7" fillId="5" borderId="17" xfId="0" applyFont="1" applyFill="1" applyBorder="1" applyAlignment="1">
      <alignment vertical="top" wrapText="1"/>
    </xf>
    <xf numFmtId="0" fontId="7" fillId="5" borderId="18" xfId="0" applyFont="1" applyFill="1" applyBorder="1" applyAlignment="1">
      <alignment vertical="top" wrapText="1"/>
    </xf>
    <xf numFmtId="0" fontId="7" fillId="5" borderId="19" xfId="0" applyFont="1" applyFill="1" applyBorder="1" applyAlignment="1">
      <alignment vertical="top" wrapText="1"/>
    </xf>
    <xf numFmtId="0" fontId="7" fillId="5" borderId="20" xfId="0" applyFont="1" applyFill="1" applyBorder="1" applyAlignment="1">
      <alignment vertical="top" wrapText="1"/>
    </xf>
    <xf numFmtId="0" fontId="8" fillId="0" borderId="12" xfId="0" applyFont="1" applyBorder="1" applyAlignment="1">
      <alignment vertical="center"/>
    </xf>
    <xf numFmtId="0" fontId="8" fillId="0" borderId="11" xfId="0" applyFont="1" applyBorder="1" applyAlignment="1">
      <alignment vertical="center"/>
    </xf>
    <xf numFmtId="0" fontId="10" fillId="3" borderId="9" xfId="0" applyFont="1" applyFill="1" applyBorder="1" applyAlignment="1">
      <alignment horizontal="center" vertical="center"/>
    </xf>
    <xf numFmtId="0" fontId="8" fillId="0" borderId="10" xfId="0" applyFont="1" applyBorder="1" applyAlignment="1">
      <alignment vertical="center"/>
    </xf>
    <xf numFmtId="0" fontId="15" fillId="3" borderId="11" xfId="0" applyFont="1" applyFill="1" applyBorder="1" applyAlignment="1">
      <alignment horizontal="center" vertical="center"/>
    </xf>
    <xf numFmtId="0" fontId="10" fillId="3" borderId="9" xfId="1" applyFont="1" applyFill="1" applyBorder="1" applyAlignment="1">
      <alignment horizontal="center" vertical="center" wrapText="1"/>
    </xf>
    <xf numFmtId="0" fontId="8" fillId="0" borderId="23" xfId="1" applyFont="1" applyBorder="1" applyAlignment="1">
      <alignment horizontal="center" vertical="center" wrapText="1"/>
    </xf>
    <xf numFmtId="0" fontId="8" fillId="0" borderId="9" xfId="0" applyFont="1" applyBorder="1" applyAlignment="1">
      <alignment vertical="center" wrapText="1"/>
    </xf>
    <xf numFmtId="0" fontId="8" fillId="0" borderId="24" xfId="1" applyFont="1" applyBorder="1" applyAlignment="1">
      <alignment horizontal="center" vertical="center" wrapText="1"/>
    </xf>
    <xf numFmtId="0" fontId="8" fillId="0" borderId="25" xfId="1" applyFont="1" applyBorder="1" applyAlignment="1">
      <alignment horizontal="center" vertical="center" wrapText="1"/>
    </xf>
    <xf numFmtId="0" fontId="8" fillId="0" borderId="0" xfId="1" applyFont="1" applyBorder="1" applyAlignment="1">
      <alignment vertical="center" wrapText="1"/>
    </xf>
    <xf numFmtId="0" fontId="8" fillId="0" borderId="0" xfId="0" applyFont="1" applyBorder="1" applyAlignment="1">
      <alignment vertical="center" wrapText="1"/>
    </xf>
    <xf numFmtId="178" fontId="8" fillId="0" borderId="0" xfId="1" applyNumberFormat="1" applyFont="1" applyFill="1" applyBorder="1" applyAlignment="1">
      <alignment vertical="center" wrapText="1"/>
    </xf>
  </cellXfs>
  <cellStyles count="4">
    <cellStyle name="標準" xfId="0" builtinId="0"/>
    <cellStyle name="標準 2 2 2" xfId="3"/>
    <cellStyle name="標準 3" xfId="1"/>
    <cellStyle name="標準 4" xfId="2"/>
  </cellStyles>
  <dxfs count="0"/>
  <tableStyles count="0" defaultTableStyle="TableStyleMedium9" defaultPivotStyle="PivotStyleLight16"/>
  <colors>
    <mruColors>
      <color rgb="FFFF9900"/>
      <color rgb="FFC0504D"/>
      <color rgb="FFFAC090"/>
      <color rgb="FFFCD5B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data!$C$59</c:f>
              <c:strCache>
                <c:ptCount val="1"/>
                <c:pt idx="0">
                  <c:v>個人点</c:v>
                </c:pt>
              </c:strCache>
            </c:strRef>
          </c:tx>
          <c:invertIfNegative val="0"/>
          <c:dLbls>
            <c:numFmt formatCode="0&quot;点&quot;" sourceLinked="0"/>
            <c:spPr>
              <a:noFill/>
              <a:ln>
                <a:noFill/>
              </a:ln>
              <a:effectLst/>
            </c:spPr>
            <c:dLblPos val="outEnd"/>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Lit>
              <c:ptCount val="1"/>
              <c:pt idx="0">
                <c:v>コンソールアプリケーション開発演習</c:v>
              </c:pt>
            </c:strLit>
          </c:cat>
          <c:val>
            <c:numRef>
              <c:f>data!$C$60</c:f>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0-9892-4215-B773-6BF6E5FA7923}"/>
            </c:ext>
          </c:extLst>
        </c:ser>
        <c:ser>
          <c:idx val="0"/>
          <c:order val="1"/>
          <c:tx>
            <c:strRef>
              <c:f>data!$D$59</c:f>
              <c:strCache>
                <c:ptCount val="1"/>
                <c:pt idx="0">
                  <c:v>平均点</c:v>
                </c:pt>
              </c:strCache>
            </c:strRef>
          </c:tx>
          <c:invertIfNegative val="0"/>
          <c:dLbls>
            <c:numFmt formatCode="0&quot;点&quot;" sourceLinked="0"/>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Lit>
              <c:ptCount val="1"/>
              <c:pt idx="0">
                <c:v>コンソールアプリケーション開発演習</c:v>
              </c:pt>
            </c:strLit>
          </c:cat>
          <c:val>
            <c:numRef>
              <c:f>data!$D$60</c:f>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1-9892-4215-B773-6BF6E5FA7923}"/>
            </c:ext>
          </c:extLst>
        </c:ser>
        <c:dLbls>
          <c:showLegendKey val="0"/>
          <c:showVal val="0"/>
          <c:showCatName val="0"/>
          <c:showSerName val="0"/>
          <c:showPercent val="0"/>
          <c:showBubbleSize val="0"/>
        </c:dLbls>
        <c:gapWidth val="300"/>
        <c:overlap val="-60"/>
        <c:axId val="121254960"/>
        <c:axId val="412860232"/>
      </c:barChart>
      <c:catAx>
        <c:axId val="121254960"/>
        <c:scaling>
          <c:orientation val="minMax"/>
        </c:scaling>
        <c:delete val="1"/>
        <c:axPos val="b"/>
        <c:numFmt formatCode="General" sourceLinked="0"/>
        <c:majorTickMark val="out"/>
        <c:minorTickMark val="none"/>
        <c:tickLblPos val="none"/>
        <c:crossAx val="412860232"/>
        <c:crosses val="autoZero"/>
        <c:auto val="1"/>
        <c:lblAlgn val="ctr"/>
        <c:lblOffset val="100"/>
        <c:noMultiLvlLbl val="0"/>
      </c:catAx>
      <c:valAx>
        <c:axId val="412860232"/>
        <c:scaling>
          <c:orientation val="minMax"/>
          <c:max val="100"/>
          <c:min val="0"/>
        </c:scaling>
        <c:delete val="0"/>
        <c:axPos val="l"/>
        <c:majorGridlines/>
        <c:numFmt formatCode="General" sourceLinked="1"/>
        <c:majorTickMark val="out"/>
        <c:minorTickMark val="none"/>
        <c:tickLblPos val="nextTo"/>
        <c:crossAx val="121254960"/>
        <c:crosses val="autoZero"/>
        <c:crossBetween val="between"/>
        <c:majorUnit val="10"/>
      </c:valAx>
    </c:plotArea>
    <c:plotVisOnly val="1"/>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084454024679"/>
          <c:y val="0.18711746917529501"/>
          <c:w val="0.50823254213331148"/>
          <c:h val="0.67826995448446215"/>
        </c:manualLayout>
      </c:layout>
      <c:radarChart>
        <c:radarStyle val="filled"/>
        <c:varyColors val="0"/>
        <c:ser>
          <c:idx val="0"/>
          <c:order val="0"/>
          <c:tx>
            <c:v>個人点</c:v>
          </c:tx>
          <c:spPr>
            <a:solidFill>
              <a:srgbClr val="FF9900"/>
            </a:solidFill>
          </c:spP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data!$A$13:$A$27</c:f>
              <c:strCache>
                <c:ptCount val="15"/>
                <c:pt idx="0">
                  <c:v>変数</c:v>
                </c:pt>
                <c:pt idx="1">
                  <c:v>配列</c:v>
                </c:pt>
                <c:pt idx="2">
                  <c:v>コレクションフレームワーク</c:v>
                </c:pt>
                <c:pt idx="3">
                  <c:v>演算子</c:v>
                </c:pt>
                <c:pt idx="4">
                  <c:v>分岐処理</c:v>
                </c:pt>
                <c:pt idx="5">
                  <c:v>反復処理</c:v>
                </c:pt>
                <c:pt idx="6">
                  <c:v>フィールド、メソッド</c:v>
                </c:pt>
                <c:pt idx="7">
                  <c:v>アクセス制限</c:v>
                </c:pt>
                <c:pt idx="8">
                  <c:v>オーバーロード</c:v>
                </c:pt>
                <c:pt idx="9">
                  <c:v>コンストラクタ</c:v>
                </c:pt>
                <c:pt idx="10">
                  <c:v>staticメンバ</c:v>
                </c:pt>
                <c:pt idx="11">
                  <c:v>継承</c:v>
                </c:pt>
                <c:pt idx="12">
                  <c:v>インターフェイス</c:v>
                </c:pt>
                <c:pt idx="13">
                  <c:v>パッケージ</c:v>
                </c:pt>
                <c:pt idx="14">
                  <c:v>例外</c:v>
                </c:pt>
              </c:strCache>
            </c:strRef>
          </c:cat>
          <c:val>
            <c:numRef>
              <c:f>data!$B$13:$B$27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419C-4D68-93B5-509DCEC664F2}"/>
            </c:ext>
          </c:extLst>
        </c:ser>
        <c:ser>
          <c:idx val="1"/>
          <c:order val="1"/>
          <c:tx>
            <c:v>平均点</c:v>
          </c:tx>
          <c:spPr>
            <a:noFill/>
            <a:ln w="31750">
              <a:solidFill>
                <a:srgbClr val="4F81BD"/>
              </a:solidFill>
            </a:ln>
          </c:spPr>
          <c:cat>
            <c:strRef>
              <c:f>data!$A$13:$A$27</c:f>
              <c:strCache>
                <c:ptCount val="15"/>
                <c:pt idx="0">
                  <c:v>変数</c:v>
                </c:pt>
                <c:pt idx="1">
                  <c:v>配列</c:v>
                </c:pt>
                <c:pt idx="2">
                  <c:v>コレクションフレームワーク</c:v>
                </c:pt>
                <c:pt idx="3">
                  <c:v>演算子</c:v>
                </c:pt>
                <c:pt idx="4">
                  <c:v>分岐処理</c:v>
                </c:pt>
                <c:pt idx="5">
                  <c:v>反復処理</c:v>
                </c:pt>
                <c:pt idx="6">
                  <c:v>フィールド、メソッド</c:v>
                </c:pt>
                <c:pt idx="7">
                  <c:v>アクセス制限</c:v>
                </c:pt>
                <c:pt idx="8">
                  <c:v>オーバーロード</c:v>
                </c:pt>
                <c:pt idx="9">
                  <c:v>コンストラクタ</c:v>
                </c:pt>
                <c:pt idx="10">
                  <c:v>staticメンバ</c:v>
                </c:pt>
                <c:pt idx="11">
                  <c:v>継承</c:v>
                </c:pt>
                <c:pt idx="12">
                  <c:v>インターフェイス</c:v>
                </c:pt>
                <c:pt idx="13">
                  <c:v>パッケージ</c:v>
                </c:pt>
                <c:pt idx="14">
                  <c:v>例外</c:v>
                </c:pt>
              </c:strCache>
            </c:strRef>
          </c:cat>
          <c:val>
            <c:numRef>
              <c:f>data!$C$13:$C$27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B3D7-40F1-A85B-0C61859B58FE}"/>
            </c:ext>
          </c:extLst>
        </c:ser>
        <c:dLbls>
          <c:showLegendKey val="0"/>
          <c:showVal val="0"/>
          <c:showCatName val="0"/>
          <c:showSerName val="0"/>
          <c:showPercent val="0"/>
          <c:showBubbleSize val="0"/>
        </c:dLbls>
        <c:axId val="413738232"/>
        <c:axId val="413738616"/>
        <c:extLst xmlns:c16r2="http://schemas.microsoft.com/office/drawing/2015/06/chart">
          <c:ext xmlns:c15="http://schemas.microsoft.com/office/drawing/2012/chart" uri="{02D57815-91ED-43cb-92C2-25804820EDAC}">
            <c15:filteredRadarSeries>
              <c15:ser>
                <c:idx val="2"/>
                <c:order val="2"/>
                <c:tx>
                  <c:v>#REF!</c:v>
                </c:tx>
                <c:spPr>
                  <a:noFill/>
                  <a:ln w="25400">
                    <a:solidFill>
                      <a:schemeClr val="accent2"/>
                    </a:solidFill>
                  </a:ln>
                </c:spPr>
                <c:cat>
                  <c:strLit>
                    <c:ptCount val="9"/>
                    <c:pt idx="0">
                      <c:v>概要</c:v>
                    </c:pt>
                    <c:pt idx="1">
                      <c:v>変数、式</c:v>
                    </c:pt>
                    <c:pt idx="2">
                      <c:v>分岐</c:v>
                    </c:pt>
                    <c:pt idx="3">
                      <c:v>反復</c:v>
                    </c:pt>
                    <c:pt idx="4">
                      <c:v>配列</c:v>
                    </c:pt>
                    <c:pt idx="5">
                      <c:v>クラス、メソッド</c:v>
                    </c:pt>
                    <c:pt idx="6">
                      <c:v>オブジェクト指向</c:v>
                    </c:pt>
                    <c:pt idx="7">
                      <c:v>パッケージ</c:v>
                    </c:pt>
                    <c:pt idx="8">
                      <c:v>例外</c:v>
                    </c:pt>
                  </c:strLit>
                </c:cat>
                <c:val>
                  <c:numLit>
                    <c:formatCode>General</c:formatCode>
                    <c:ptCount val="9"/>
                  </c:numLit>
                </c:val>
                <c:extLst xmlns:c16r2="http://schemas.microsoft.com/office/drawing/2015/06/chart">
                  <c:ext xmlns:c16="http://schemas.microsoft.com/office/drawing/2014/chart" uri="{C3380CC4-5D6E-409C-BE32-E72D297353CC}">
                    <c16:uniqueId val="{00000002-419C-4D68-93B5-509DCEC664F2}"/>
                  </c:ext>
                </c:extLst>
              </c15:ser>
            </c15:filteredRadarSeries>
          </c:ext>
        </c:extLst>
      </c:radarChart>
      <c:catAx>
        <c:axId val="413738232"/>
        <c:scaling>
          <c:orientation val="minMax"/>
        </c:scaling>
        <c:delete val="0"/>
        <c:axPos val="b"/>
        <c:majorGridlines/>
        <c:numFmt formatCode="General" sourceLinked="0"/>
        <c:majorTickMark val="out"/>
        <c:minorTickMark val="none"/>
        <c:tickLblPos val="nextTo"/>
        <c:txPr>
          <a:bodyPr/>
          <a:lstStyle/>
          <a:p>
            <a:pPr>
              <a:defRPr sz="800">
                <a:latin typeface="Meiryo UI" pitchFamily="50" charset="-128"/>
                <a:ea typeface="Meiryo UI" pitchFamily="50" charset="-128"/>
                <a:cs typeface="Meiryo UI" pitchFamily="50" charset="-128"/>
              </a:defRPr>
            </a:pPr>
            <a:endParaRPr lang="ja-JP"/>
          </a:p>
        </c:txPr>
        <c:crossAx val="413738616"/>
        <c:crosses val="autoZero"/>
        <c:auto val="1"/>
        <c:lblAlgn val="ctr"/>
        <c:lblOffset val="100"/>
        <c:noMultiLvlLbl val="0"/>
      </c:catAx>
      <c:valAx>
        <c:axId val="413738616"/>
        <c:scaling>
          <c:orientation val="minMax"/>
          <c:max val="100"/>
          <c:min val="0"/>
        </c:scaling>
        <c:delete val="0"/>
        <c:axPos val="l"/>
        <c:majorGridlines/>
        <c:numFmt formatCode="0&quot;点&quot;" sourceLinked="0"/>
        <c:majorTickMark val="none"/>
        <c:minorTickMark val="none"/>
        <c:tickLblPos val="none"/>
        <c:txPr>
          <a:bodyPr/>
          <a:lstStyle/>
          <a:p>
            <a:pPr>
              <a:defRPr sz="800">
                <a:latin typeface="Meiryo UI" pitchFamily="50" charset="-128"/>
                <a:ea typeface="Meiryo UI" pitchFamily="50" charset="-128"/>
                <a:cs typeface="Meiryo UI" pitchFamily="50" charset="-128"/>
              </a:defRPr>
            </a:pPr>
            <a:endParaRPr lang="ja-JP"/>
          </a:p>
        </c:txPr>
        <c:crossAx val="413738232"/>
        <c:crosses val="autoZero"/>
        <c:crossBetween val="between"/>
        <c:majorUnit val="10"/>
      </c:valAx>
      <c:spPr>
        <a:noFill/>
      </c:spPr>
    </c:plotArea>
    <c:plotVisOnly val="1"/>
    <c:dispBlanksAs val="gap"/>
    <c:showDLblsOverMax val="0"/>
  </c:chart>
  <c:spPr>
    <a:noFill/>
    <a:ln>
      <a:noFill/>
    </a:ln>
  </c:spPr>
  <c:printSettings>
    <c:headerFooter/>
    <c:pageMargins b="0.75000000000001388" l="0.70000000000000062" r="0.70000000000000062" t="0.75000000000001388"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37315594171417"/>
          <c:y val="0.20933974919801693"/>
          <c:w val="0.50823254213331148"/>
          <c:h val="0.67826995448446248"/>
        </c:manualLayout>
      </c:layout>
      <c:radarChart>
        <c:radarStyle val="filled"/>
        <c:varyColors val="0"/>
        <c:ser>
          <c:idx val="0"/>
          <c:order val="0"/>
          <c:spPr>
            <a:solidFill>
              <a:srgbClr val="FF9900"/>
            </a:solidFill>
          </c:spP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data!$A$36:$A$44</c:f>
              <c:strCache>
                <c:ptCount val="9"/>
                <c:pt idx="0">
                  <c:v>ユーザ操作</c:v>
                </c:pt>
                <c:pt idx="1">
                  <c:v>テーブル操作</c:v>
                </c:pt>
                <c:pt idx="2">
                  <c:v>検索系SQL</c:v>
                </c:pt>
                <c:pt idx="3">
                  <c:v>更新系SQL</c:v>
                </c:pt>
                <c:pt idx="4">
                  <c:v>トランザクション</c:v>
                </c:pt>
                <c:pt idx="5">
                  <c:v>演算子</c:v>
                </c:pt>
                <c:pt idx="6">
                  <c:v>集約</c:v>
                </c:pt>
                <c:pt idx="7">
                  <c:v>結合</c:v>
                </c:pt>
                <c:pt idx="8">
                  <c:v>サブクエリ</c:v>
                </c:pt>
              </c:strCache>
            </c:strRef>
          </c:cat>
          <c:val>
            <c:numRef>
              <c:f>data!$B$36:$B$44</c:f>
              <c:numCache>
                <c:formatCode>General</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0-419C-4D68-93B5-509DCEC664F2}"/>
            </c:ext>
          </c:extLst>
        </c:ser>
        <c:ser>
          <c:idx val="1"/>
          <c:order val="1"/>
          <c:spPr>
            <a:noFill/>
            <a:ln w="31750">
              <a:solidFill>
                <a:srgbClr val="4F81BD"/>
              </a:solidFill>
            </a:ln>
          </c:spPr>
          <c:cat>
            <c:strRef>
              <c:f>data!$A$36:$A$44</c:f>
              <c:strCache>
                <c:ptCount val="9"/>
                <c:pt idx="0">
                  <c:v>ユーザ操作</c:v>
                </c:pt>
                <c:pt idx="1">
                  <c:v>テーブル操作</c:v>
                </c:pt>
                <c:pt idx="2">
                  <c:v>検索系SQL</c:v>
                </c:pt>
                <c:pt idx="3">
                  <c:v>更新系SQL</c:v>
                </c:pt>
                <c:pt idx="4">
                  <c:v>トランザクション</c:v>
                </c:pt>
                <c:pt idx="5">
                  <c:v>演算子</c:v>
                </c:pt>
                <c:pt idx="6">
                  <c:v>集約</c:v>
                </c:pt>
                <c:pt idx="7">
                  <c:v>結合</c:v>
                </c:pt>
                <c:pt idx="8">
                  <c:v>サブクエリ</c:v>
                </c:pt>
              </c:strCache>
            </c:strRef>
          </c:cat>
          <c:val>
            <c:numRef>
              <c:f>data!$C$36:$C$44</c:f>
              <c:numCache>
                <c:formatCode>General</c:formatCode>
                <c:ptCount val="9"/>
                <c:pt idx="0">
                  <c:v>0</c:v>
                </c:pt>
                <c:pt idx="1">
                  <c:v>0</c:v>
                </c:pt>
                <c:pt idx="2">
                  <c:v>0</c:v>
                </c:pt>
                <c:pt idx="3">
                  <c:v>0</c:v>
                </c:pt>
                <c:pt idx="4">
                  <c:v>0</c:v>
                </c:pt>
                <c:pt idx="5">
                  <c:v>0</c:v>
                </c:pt>
                <c:pt idx="6">
                  <c:v>0</c:v>
                </c:pt>
                <c:pt idx="7">
                  <c:v>0</c:v>
                </c:pt>
                <c:pt idx="8">
                  <c:v>0</c:v>
                </c:pt>
              </c:numCache>
            </c:numRef>
          </c:val>
          <c:extLst xmlns:c16r2="http://schemas.microsoft.com/office/drawing/2015/06/chart">
            <c:ext xmlns:c16="http://schemas.microsoft.com/office/drawing/2014/chart" uri="{C3380CC4-5D6E-409C-BE32-E72D297353CC}">
              <c16:uniqueId val="{00000000-53FB-43BE-8F32-8FCEE237587F}"/>
            </c:ext>
          </c:extLst>
        </c:ser>
        <c:dLbls>
          <c:showLegendKey val="0"/>
          <c:showVal val="0"/>
          <c:showCatName val="0"/>
          <c:showSerName val="0"/>
          <c:showPercent val="0"/>
          <c:showBubbleSize val="0"/>
        </c:dLbls>
        <c:axId val="413746296"/>
        <c:axId val="328911928"/>
        <c:extLst xmlns:c16r2="http://schemas.microsoft.com/office/drawing/2015/06/chart"/>
      </c:radarChart>
      <c:catAx>
        <c:axId val="413746296"/>
        <c:scaling>
          <c:orientation val="minMax"/>
        </c:scaling>
        <c:delete val="0"/>
        <c:axPos val="b"/>
        <c:majorGridlines/>
        <c:numFmt formatCode="General" sourceLinked="0"/>
        <c:majorTickMark val="out"/>
        <c:minorTickMark val="none"/>
        <c:tickLblPos val="nextTo"/>
        <c:txPr>
          <a:bodyPr/>
          <a:lstStyle/>
          <a:p>
            <a:pPr>
              <a:defRPr sz="800">
                <a:latin typeface="Meiryo UI" pitchFamily="50" charset="-128"/>
                <a:ea typeface="Meiryo UI" pitchFamily="50" charset="-128"/>
                <a:cs typeface="Meiryo UI" pitchFamily="50" charset="-128"/>
              </a:defRPr>
            </a:pPr>
            <a:endParaRPr lang="ja-JP"/>
          </a:p>
        </c:txPr>
        <c:crossAx val="328911928"/>
        <c:crosses val="autoZero"/>
        <c:auto val="1"/>
        <c:lblAlgn val="ctr"/>
        <c:lblOffset val="100"/>
        <c:noMultiLvlLbl val="0"/>
      </c:catAx>
      <c:valAx>
        <c:axId val="328911928"/>
        <c:scaling>
          <c:orientation val="minMax"/>
          <c:max val="100"/>
          <c:min val="0"/>
        </c:scaling>
        <c:delete val="0"/>
        <c:axPos val="l"/>
        <c:majorGridlines/>
        <c:numFmt formatCode="0&quot;点&quot;" sourceLinked="0"/>
        <c:majorTickMark val="none"/>
        <c:minorTickMark val="none"/>
        <c:tickLblPos val="none"/>
        <c:txPr>
          <a:bodyPr/>
          <a:lstStyle/>
          <a:p>
            <a:pPr>
              <a:defRPr sz="800">
                <a:latin typeface="Meiryo UI" pitchFamily="50" charset="-128"/>
                <a:ea typeface="Meiryo UI" pitchFamily="50" charset="-128"/>
                <a:cs typeface="Meiryo UI" pitchFamily="50" charset="-128"/>
              </a:defRPr>
            </a:pPr>
            <a:endParaRPr lang="ja-JP"/>
          </a:p>
        </c:txPr>
        <c:crossAx val="413746296"/>
        <c:crosses val="autoZero"/>
        <c:crossBetween val="between"/>
        <c:majorUnit val="10"/>
      </c:valAx>
      <c:spPr>
        <a:noFill/>
      </c:spPr>
    </c:plotArea>
    <c:plotVisOnly val="1"/>
    <c:dispBlanksAs val="gap"/>
    <c:showDLblsOverMax val="0"/>
  </c:chart>
  <c:spPr>
    <a:noFill/>
    <a:ln>
      <a:noFill/>
    </a:ln>
  </c:spPr>
  <c:printSettings>
    <c:headerFooter/>
    <c:pageMargins b="0.7500000000000141" l="0.70000000000000062" r="0.70000000000000062" t="0.7500000000000141"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00161413776442E-2"/>
          <c:y val="0"/>
          <c:w val="0.97544444444444711"/>
          <c:h val="1"/>
        </c:manualLayout>
      </c:layout>
      <c:barChart>
        <c:barDir val="bar"/>
        <c:grouping val="clustered"/>
        <c:varyColors val="0"/>
        <c:ser>
          <c:idx val="0"/>
          <c:order val="0"/>
          <c:tx>
            <c:v>1ヶ月目</c:v>
          </c:tx>
          <c:spPr>
            <a:solidFill>
              <a:schemeClr val="accent1"/>
            </a:solidFill>
            <a:ln>
              <a:noFill/>
            </a:ln>
            <a:effectLst/>
          </c:spPr>
          <c:invertIfNegative val="0"/>
          <c:dLbls>
            <c:dLbl>
              <c:idx val="0"/>
              <c:layout/>
              <c:dLblPos val="ctr"/>
              <c:showLegendKey val="0"/>
              <c:showVal val="0"/>
              <c:showCatName val="0"/>
              <c:showSerName val="1"/>
              <c:showPercent val="0"/>
              <c:showBubbleSize val="0"/>
              <c:extLst xmlns:c16r2="http://schemas.microsoft.com/office/drawing/2015/06/chart">
                <c:ext xmlns:c16="http://schemas.microsoft.com/office/drawing/2014/chart" uri="{C3380CC4-5D6E-409C-BE32-E72D297353CC}">
                  <c16:uniqueId val="{00000000-9413-4B02-ACA0-D83850F72B14}"/>
                </c:ext>
                <c:ext xmlns:c15="http://schemas.microsoft.com/office/drawing/2012/chart" uri="{CE6537A1-D6FC-4f65-9D91-7224C49458BB}">
                  <c15:layout/>
                </c:ext>
              </c:extLst>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report!$AE$51</c:f>
              <c:numCache>
                <c:formatCode>0"点"</c:formatCode>
                <c:ptCount val="1"/>
                <c:pt idx="0">
                  <c:v>0</c:v>
                </c:pt>
              </c:numCache>
            </c:numRef>
          </c:val>
          <c:extLst xmlns:c16r2="http://schemas.microsoft.com/office/drawing/2015/06/chart">
            <c:ext xmlns:c16="http://schemas.microsoft.com/office/drawing/2014/chart" uri="{C3380CC4-5D6E-409C-BE32-E72D297353CC}">
              <c16:uniqueId val="{00000001-9413-4B02-ACA0-D83850F72B14}"/>
            </c:ext>
          </c:extLst>
        </c:ser>
        <c:dLbls>
          <c:showLegendKey val="0"/>
          <c:showVal val="0"/>
          <c:showCatName val="0"/>
          <c:showSerName val="0"/>
          <c:showPercent val="0"/>
          <c:showBubbleSize val="0"/>
        </c:dLbls>
        <c:gapWidth val="182"/>
        <c:axId val="413760016"/>
        <c:axId val="413759232"/>
      </c:barChart>
      <c:catAx>
        <c:axId val="413760016"/>
        <c:scaling>
          <c:orientation val="minMax"/>
        </c:scaling>
        <c:delete val="1"/>
        <c:axPos val="l"/>
        <c:majorTickMark val="none"/>
        <c:minorTickMark val="none"/>
        <c:tickLblPos val="none"/>
        <c:crossAx val="413759232"/>
        <c:crosses val="autoZero"/>
        <c:auto val="1"/>
        <c:lblAlgn val="ctr"/>
        <c:lblOffset val="100"/>
        <c:noMultiLvlLbl val="0"/>
      </c:catAx>
      <c:valAx>
        <c:axId val="413759232"/>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quot;点&quot;" sourceLinked="1"/>
        <c:majorTickMark val="none"/>
        <c:minorTickMark val="none"/>
        <c:tickLblPos val="none"/>
        <c:crossAx val="413760016"/>
        <c:crosses val="autoZero"/>
        <c:crossBetween val="between"/>
        <c:majorUnit val="2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00161413776442E-2"/>
          <c:y val="0"/>
          <c:w val="0.97544444444444711"/>
          <c:h val="1"/>
        </c:manualLayout>
      </c:layout>
      <c:barChart>
        <c:barDir val="bar"/>
        <c:grouping val="clustered"/>
        <c:varyColors val="0"/>
        <c:ser>
          <c:idx val="0"/>
          <c:order val="0"/>
          <c:tx>
            <c:v>1ヶ月目</c:v>
          </c:tx>
          <c:spPr>
            <a:solidFill>
              <a:schemeClr val="accent1"/>
            </a:solidFill>
            <a:ln>
              <a:noFill/>
            </a:ln>
            <a:effectLst/>
          </c:spPr>
          <c:invertIfNegative val="0"/>
          <c:dLbls>
            <c:dLbl>
              <c:idx val="0"/>
              <c:layout/>
              <c:dLblPos val="ctr"/>
              <c:showLegendKey val="0"/>
              <c:showVal val="0"/>
              <c:showCatName val="0"/>
              <c:showSerName val="1"/>
              <c:showPercent val="0"/>
              <c:showBubbleSize val="0"/>
              <c:extLst xmlns:c16r2="http://schemas.microsoft.com/office/drawing/2015/06/chart">
                <c:ext xmlns:c16="http://schemas.microsoft.com/office/drawing/2014/chart" uri="{C3380CC4-5D6E-409C-BE32-E72D297353CC}">
                  <c16:uniqueId val="{00000000-1AA8-40FE-85BF-B4A2332033A5}"/>
                </c:ext>
                <c:ext xmlns:c15="http://schemas.microsoft.com/office/drawing/2012/chart" uri="{CE6537A1-D6FC-4f65-9D91-7224C49458BB}">
                  <c15:layout/>
                </c:ext>
              </c:extLst>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report!$AE$54</c:f>
              <c:numCache>
                <c:formatCode>0"点"</c:formatCode>
                <c:ptCount val="1"/>
                <c:pt idx="0">
                  <c:v>0</c:v>
                </c:pt>
              </c:numCache>
            </c:numRef>
          </c:val>
          <c:extLst xmlns:c16r2="http://schemas.microsoft.com/office/drawing/2015/06/chart">
            <c:ext xmlns:c16="http://schemas.microsoft.com/office/drawing/2014/chart" uri="{C3380CC4-5D6E-409C-BE32-E72D297353CC}">
              <c16:uniqueId val="{00000001-1AA8-40FE-85BF-B4A2332033A5}"/>
            </c:ext>
          </c:extLst>
        </c:ser>
        <c:dLbls>
          <c:showLegendKey val="0"/>
          <c:showVal val="0"/>
          <c:showCatName val="0"/>
          <c:showSerName val="0"/>
          <c:showPercent val="0"/>
          <c:showBubbleSize val="0"/>
        </c:dLbls>
        <c:gapWidth val="182"/>
        <c:axId val="413760408"/>
        <c:axId val="413756096"/>
      </c:barChart>
      <c:catAx>
        <c:axId val="413760408"/>
        <c:scaling>
          <c:orientation val="minMax"/>
        </c:scaling>
        <c:delete val="1"/>
        <c:axPos val="l"/>
        <c:majorTickMark val="none"/>
        <c:minorTickMark val="none"/>
        <c:tickLblPos val="none"/>
        <c:crossAx val="413756096"/>
        <c:crosses val="autoZero"/>
        <c:auto val="1"/>
        <c:lblAlgn val="ctr"/>
        <c:lblOffset val="100"/>
        <c:noMultiLvlLbl val="0"/>
      </c:catAx>
      <c:valAx>
        <c:axId val="413756096"/>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quot;点&quot;" sourceLinked="1"/>
        <c:majorTickMark val="none"/>
        <c:minorTickMark val="none"/>
        <c:tickLblPos val="none"/>
        <c:crossAx val="413760408"/>
        <c:crosses val="autoZero"/>
        <c:crossBetween val="between"/>
        <c:majorUnit val="2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244" l="0.70000000000000062" r="0.70000000000000062" t="0.750000000000002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00161413776442E-2"/>
          <c:y val="0"/>
          <c:w val="0.97544444444444711"/>
          <c:h val="1"/>
        </c:manualLayout>
      </c:layout>
      <c:barChart>
        <c:barDir val="bar"/>
        <c:grouping val="clustered"/>
        <c:varyColors val="0"/>
        <c:ser>
          <c:idx val="0"/>
          <c:order val="0"/>
          <c:tx>
            <c:v>1ヶ月目</c:v>
          </c:tx>
          <c:spPr>
            <a:solidFill>
              <a:schemeClr val="accent1"/>
            </a:solidFill>
            <a:ln>
              <a:noFill/>
            </a:ln>
            <a:effectLst/>
          </c:spPr>
          <c:invertIfNegative val="0"/>
          <c:dLbls>
            <c:dLbl>
              <c:idx val="0"/>
              <c:layout/>
              <c:dLblPos val="ctr"/>
              <c:showLegendKey val="0"/>
              <c:showVal val="0"/>
              <c:showCatName val="0"/>
              <c:showSerName val="1"/>
              <c:showPercent val="0"/>
              <c:showBubbleSize val="0"/>
              <c:extLst xmlns:c16r2="http://schemas.microsoft.com/office/drawing/2015/06/chart">
                <c:ext xmlns:c16="http://schemas.microsoft.com/office/drawing/2014/chart" uri="{C3380CC4-5D6E-409C-BE32-E72D297353CC}">
                  <c16:uniqueId val="{00000000-F39F-4DBF-9AAE-2C5E94D8B97C}"/>
                </c:ext>
                <c:ext xmlns:c15="http://schemas.microsoft.com/office/drawing/2012/chart" uri="{CE6537A1-D6FC-4f65-9D91-7224C49458BB}">
                  <c15:layout/>
                </c:ext>
              </c:extLst>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report!$CO$51</c:f>
              <c:numCache>
                <c:formatCode>0"点"</c:formatCode>
                <c:ptCount val="1"/>
                <c:pt idx="0">
                  <c:v>0</c:v>
                </c:pt>
              </c:numCache>
            </c:numRef>
          </c:val>
          <c:extLst xmlns:c16r2="http://schemas.microsoft.com/office/drawing/2015/06/chart">
            <c:ext xmlns:c16="http://schemas.microsoft.com/office/drawing/2014/chart" uri="{C3380CC4-5D6E-409C-BE32-E72D297353CC}">
              <c16:uniqueId val="{00000001-F39F-4DBF-9AAE-2C5E94D8B97C}"/>
            </c:ext>
          </c:extLst>
        </c:ser>
        <c:dLbls>
          <c:showLegendKey val="0"/>
          <c:showVal val="0"/>
          <c:showCatName val="0"/>
          <c:showSerName val="0"/>
          <c:showPercent val="0"/>
          <c:showBubbleSize val="0"/>
        </c:dLbls>
        <c:gapWidth val="182"/>
        <c:axId val="413755704"/>
        <c:axId val="413756488"/>
      </c:barChart>
      <c:catAx>
        <c:axId val="413755704"/>
        <c:scaling>
          <c:orientation val="minMax"/>
        </c:scaling>
        <c:delete val="1"/>
        <c:axPos val="l"/>
        <c:majorTickMark val="none"/>
        <c:minorTickMark val="none"/>
        <c:tickLblPos val="none"/>
        <c:crossAx val="413756488"/>
        <c:crosses val="autoZero"/>
        <c:auto val="1"/>
        <c:lblAlgn val="ctr"/>
        <c:lblOffset val="100"/>
        <c:noMultiLvlLbl val="0"/>
      </c:catAx>
      <c:valAx>
        <c:axId val="413756488"/>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quot;点&quot;" sourceLinked="1"/>
        <c:majorTickMark val="none"/>
        <c:minorTickMark val="none"/>
        <c:tickLblPos val="none"/>
        <c:crossAx val="413755704"/>
        <c:crosses val="autoZero"/>
        <c:crossBetween val="between"/>
        <c:majorUnit val="2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244" l="0.70000000000000062" r="0.70000000000000062" t="0.750000000000002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00161413776442E-2"/>
          <c:y val="0"/>
          <c:w val="0.97544444444444711"/>
          <c:h val="1"/>
        </c:manualLayout>
      </c:layout>
      <c:barChart>
        <c:barDir val="bar"/>
        <c:grouping val="clustered"/>
        <c:varyColors val="0"/>
        <c:ser>
          <c:idx val="0"/>
          <c:order val="0"/>
          <c:tx>
            <c:v>1ヶ月目</c:v>
          </c:tx>
          <c:spPr>
            <a:solidFill>
              <a:schemeClr val="accent1"/>
            </a:solidFill>
            <a:ln>
              <a:noFill/>
            </a:ln>
            <a:effectLst/>
          </c:spPr>
          <c:invertIfNegative val="0"/>
          <c:dLbls>
            <c:dLbl>
              <c:idx val="0"/>
              <c:layout/>
              <c:dLblPos val="ctr"/>
              <c:showLegendKey val="0"/>
              <c:showVal val="0"/>
              <c:showCatName val="0"/>
              <c:showSerName val="1"/>
              <c:showPercent val="0"/>
              <c:showBubbleSize val="0"/>
              <c:extLst xmlns:c16r2="http://schemas.microsoft.com/office/drawing/2015/06/chart">
                <c:ext xmlns:c16="http://schemas.microsoft.com/office/drawing/2014/chart" uri="{C3380CC4-5D6E-409C-BE32-E72D297353CC}">
                  <c16:uniqueId val="{00000000-0AC8-4AA4-98BA-FF98F3B1D143}"/>
                </c:ext>
                <c:ext xmlns:c15="http://schemas.microsoft.com/office/drawing/2012/chart" uri="{CE6537A1-D6FC-4f65-9D91-7224C49458BB}">
                  <c15:layout/>
                </c:ext>
              </c:extLst>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report!$CO$54</c:f>
              <c:numCache>
                <c:formatCode>0"点"</c:formatCode>
                <c:ptCount val="1"/>
                <c:pt idx="0">
                  <c:v>0</c:v>
                </c:pt>
              </c:numCache>
            </c:numRef>
          </c:val>
          <c:extLst xmlns:c16r2="http://schemas.microsoft.com/office/drawing/2015/06/chart">
            <c:ext xmlns:c16="http://schemas.microsoft.com/office/drawing/2014/chart" uri="{C3380CC4-5D6E-409C-BE32-E72D297353CC}">
              <c16:uniqueId val="{00000001-0AC8-4AA4-98BA-FF98F3B1D143}"/>
            </c:ext>
          </c:extLst>
        </c:ser>
        <c:dLbls>
          <c:showLegendKey val="0"/>
          <c:showVal val="0"/>
          <c:showCatName val="0"/>
          <c:showSerName val="0"/>
          <c:showPercent val="0"/>
          <c:showBubbleSize val="0"/>
        </c:dLbls>
        <c:gapWidth val="182"/>
        <c:axId val="413760800"/>
        <c:axId val="413756880"/>
      </c:barChart>
      <c:catAx>
        <c:axId val="413760800"/>
        <c:scaling>
          <c:orientation val="minMax"/>
        </c:scaling>
        <c:delete val="1"/>
        <c:axPos val="l"/>
        <c:majorTickMark val="none"/>
        <c:minorTickMark val="none"/>
        <c:tickLblPos val="none"/>
        <c:crossAx val="413756880"/>
        <c:crosses val="autoZero"/>
        <c:auto val="1"/>
        <c:lblAlgn val="ctr"/>
        <c:lblOffset val="100"/>
        <c:noMultiLvlLbl val="0"/>
      </c:catAx>
      <c:valAx>
        <c:axId val="413756880"/>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quot;点&quot;" sourceLinked="1"/>
        <c:majorTickMark val="none"/>
        <c:minorTickMark val="none"/>
        <c:tickLblPos val="none"/>
        <c:crossAx val="413760800"/>
        <c:crosses val="autoZero"/>
        <c:crossBetween val="between"/>
        <c:majorUnit val="20"/>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244" l="0.70000000000000062" r="0.70000000000000062" t="0.750000000000002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63</xdr:col>
      <xdr:colOff>0</xdr:colOff>
      <xdr:row>11</xdr:row>
      <xdr:rowOff>0</xdr:rowOff>
    </xdr:from>
    <xdr:to>
      <xdr:col>92</xdr:col>
      <xdr:colOff>0</xdr:colOff>
      <xdr:row>26</xdr:row>
      <xdr:rowOff>0</xdr:rowOff>
    </xdr:to>
    <xdr:graphicFrame macro="">
      <xdr:nvGraphicFramePr>
        <xdr:cNvPr id="4" name="グラフ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13607</xdr:colOff>
      <xdr:row>11</xdr:row>
      <xdr:rowOff>54429</xdr:rowOff>
    </xdr:from>
    <xdr:to>
      <xdr:col>30</xdr:col>
      <xdr:colOff>13607</xdr:colOff>
      <xdr:row>29</xdr:row>
      <xdr:rowOff>54429</xdr:rowOff>
    </xdr:to>
    <xdr:graphicFrame macro="">
      <xdr:nvGraphicFramePr>
        <xdr:cNvPr id="5" name="グラフ 4">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163286</xdr:colOff>
      <xdr:row>11</xdr:row>
      <xdr:rowOff>40820</xdr:rowOff>
    </xdr:from>
    <xdr:to>
      <xdr:col>59</xdr:col>
      <xdr:colOff>163286</xdr:colOff>
      <xdr:row>29</xdr:row>
      <xdr:rowOff>40820</xdr:rowOff>
    </xdr:to>
    <xdr:graphicFrame macro="">
      <xdr:nvGraphicFramePr>
        <xdr:cNvPr id="6" name="グラフ 5">
          <a:extLst>
            <a:ext uri="{FF2B5EF4-FFF2-40B4-BE49-F238E27FC236}">
              <a16:creationId xmlns:a16="http://schemas.microsoft.com/office/drawing/2014/main" xmlns=""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50</xdr:row>
      <xdr:rowOff>0</xdr:rowOff>
    </xdr:from>
    <xdr:to>
      <xdr:col>60</xdr:col>
      <xdr:colOff>0</xdr:colOff>
      <xdr:row>53</xdr:row>
      <xdr:rowOff>0</xdr:rowOff>
    </xdr:to>
    <xdr:graphicFrame macro="">
      <xdr:nvGraphicFramePr>
        <xdr:cNvPr id="7" name="グラフ 6">
          <a:extLst>
            <a:ext uri="{FF2B5EF4-FFF2-40B4-BE49-F238E27FC236}">
              <a16:creationId xmlns:a16="http://schemas.microsoft.com/office/drawing/2014/main" xmlns="" id="{31DC4B69-662F-4DA1-A5FF-915B7F66E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0</xdr:colOff>
      <xdr:row>53</xdr:row>
      <xdr:rowOff>0</xdr:rowOff>
    </xdr:from>
    <xdr:to>
      <xdr:col>60</xdr:col>
      <xdr:colOff>0</xdr:colOff>
      <xdr:row>56</xdr:row>
      <xdr:rowOff>0</xdr:rowOff>
    </xdr:to>
    <xdr:graphicFrame macro="">
      <xdr:nvGraphicFramePr>
        <xdr:cNvPr id="8" name="グラフ 7">
          <a:extLst>
            <a:ext uri="{FF2B5EF4-FFF2-40B4-BE49-F238E27FC236}">
              <a16:creationId xmlns:a16="http://schemas.microsoft.com/office/drawing/2014/main" xmlns="" id="{FA432BB7-9466-430E-8459-C404B47DD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105</xdr:col>
      <xdr:colOff>0</xdr:colOff>
      <xdr:row>50</xdr:row>
      <xdr:rowOff>0</xdr:rowOff>
    </xdr:from>
    <xdr:to>
      <xdr:col>122</xdr:col>
      <xdr:colOff>0</xdr:colOff>
      <xdr:row>53</xdr:row>
      <xdr:rowOff>0</xdr:rowOff>
    </xdr:to>
    <xdr:graphicFrame macro="">
      <xdr:nvGraphicFramePr>
        <xdr:cNvPr id="9" name="グラフ 8">
          <a:extLst>
            <a:ext uri="{FF2B5EF4-FFF2-40B4-BE49-F238E27FC236}">
              <a16:creationId xmlns:a16="http://schemas.microsoft.com/office/drawing/2014/main" xmlns="" id="{4FAEA480-4405-4FD9-83FE-EB09EA59F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0</xdr:colOff>
      <xdr:row>53</xdr:row>
      <xdr:rowOff>0</xdr:rowOff>
    </xdr:from>
    <xdr:to>
      <xdr:col>122</xdr:col>
      <xdr:colOff>0</xdr:colOff>
      <xdr:row>56</xdr:row>
      <xdr:rowOff>0</xdr:rowOff>
    </xdr:to>
    <xdr:graphicFrame macro="">
      <xdr:nvGraphicFramePr>
        <xdr:cNvPr id="10" name="グラフ 9">
          <a:extLst>
            <a:ext uri="{FF2B5EF4-FFF2-40B4-BE49-F238E27FC236}">
              <a16:creationId xmlns:a16="http://schemas.microsoft.com/office/drawing/2014/main" xmlns="" id="{A6D8D4DC-A1B5-4550-921F-D4243129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J95"/>
  <sheetViews>
    <sheetView tabSelected="1" view="pageBreakPreview" zoomScale="70" zoomScaleNormal="100" zoomScaleSheetLayoutView="70" workbookViewId="0"/>
  </sheetViews>
  <sheetFormatPr defaultColWidth="2.44140625" defaultRowHeight="15" customHeight="1" x14ac:dyDescent="0.2"/>
  <cols>
    <col min="1" max="4" width="2.44140625" style="1" collapsed="1"/>
    <col min="5" max="5" width="2.44140625" style="1" customWidth="1" collapsed="1"/>
    <col min="6" max="39" width="2.44140625" style="1" collapsed="1"/>
    <col min="40" max="40" width="2.44140625" style="1" customWidth="1" collapsed="1"/>
    <col min="41" max="16384" width="2.44140625" style="1" collapsed="1"/>
  </cols>
  <sheetData>
    <row r="1" spans="1:123" ht="15" customHeight="1" x14ac:dyDescent="0.2">
      <c r="A1" s="86"/>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DH1" s="2" t="s">
        <v>0</v>
      </c>
    </row>
    <row r="2" spans="1:123" ht="15" customHeight="1" x14ac:dyDescent="0.2">
      <c r="A2" s="147" t="s">
        <v>23</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DH2" s="11" t="s">
        <v>1</v>
      </c>
    </row>
    <row r="3" spans="1:123" ht="15" customHeight="1" x14ac:dyDescent="0.2">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DH3" s="11" t="s">
        <v>10</v>
      </c>
    </row>
    <row r="4" spans="1:123" ht="15" customHeight="1" x14ac:dyDescent="0.2">
      <c r="A4" s="148" t="str">
        <f>CONCATENATE("貴名:",data!B3,"　",data!B5)</f>
        <v>貴名:　</v>
      </c>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DH4" s="11" t="s">
        <v>11</v>
      </c>
    </row>
    <row r="5" spans="1:123" ht="15" customHeight="1" x14ac:dyDescent="0.2">
      <c r="A5" s="86"/>
      <c r="B5" s="86"/>
      <c r="C5" s="87"/>
      <c r="D5" s="88"/>
      <c r="E5" s="88"/>
      <c r="F5" s="89"/>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90"/>
      <c r="AI5" s="90"/>
      <c r="AJ5" s="86"/>
      <c r="AK5" s="86"/>
      <c r="AL5" s="86"/>
      <c r="AM5" s="86"/>
      <c r="AN5" s="86"/>
      <c r="AO5" s="86"/>
      <c r="AP5" s="86"/>
      <c r="DH5" s="11" t="s">
        <v>12</v>
      </c>
    </row>
    <row r="7" spans="1:123" ht="18.600000000000001" x14ac:dyDescent="0.2">
      <c r="A7" s="159" t="s">
        <v>8</v>
      </c>
      <c r="B7" s="159"/>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c r="BD7" s="159"/>
      <c r="BE7" s="159"/>
      <c r="BF7" s="159"/>
      <c r="BG7" s="159"/>
      <c r="BH7" s="159"/>
      <c r="BI7" s="159"/>
      <c r="BJ7" s="159"/>
      <c r="BK7" s="159"/>
      <c r="BL7" s="159"/>
      <c r="BM7" s="159"/>
      <c r="BN7" s="159"/>
      <c r="BO7" s="159"/>
      <c r="BP7" s="159"/>
      <c r="BQ7" s="159"/>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c r="CX7" s="159"/>
      <c r="CY7" s="159"/>
      <c r="CZ7" s="159"/>
      <c r="DA7" s="159"/>
      <c r="DB7" s="159"/>
      <c r="DC7" s="159"/>
      <c r="DD7" s="159"/>
      <c r="DE7" s="159"/>
      <c r="DF7" s="159"/>
      <c r="DG7" s="159"/>
      <c r="DH7" s="159"/>
      <c r="DI7" s="159"/>
      <c r="DJ7" s="159"/>
      <c r="DK7" s="159"/>
      <c r="DL7" s="159"/>
      <c r="DM7" s="159"/>
      <c r="DN7" s="159"/>
      <c r="DO7" s="159"/>
      <c r="DP7" s="159"/>
      <c r="DQ7" s="159"/>
      <c r="DR7" s="159"/>
      <c r="DS7" s="159"/>
    </row>
    <row r="8" spans="1:123" ht="18.600000000000001" x14ac:dyDescent="0.2">
      <c r="A8" s="75"/>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row>
    <row r="9" spans="1:123" ht="15" customHeight="1" thickBot="1" x14ac:dyDescent="0.25">
      <c r="A9" s="18" t="s">
        <v>13</v>
      </c>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K9" s="18" t="s">
        <v>14</v>
      </c>
      <c r="BL9" s="17"/>
      <c r="BM9" s="17"/>
      <c r="BN9" s="17"/>
      <c r="BO9" s="17"/>
      <c r="BP9" s="17"/>
      <c r="BQ9" s="17"/>
      <c r="BR9" s="17"/>
      <c r="BS9" s="17"/>
      <c r="BT9" s="17"/>
      <c r="BU9" s="17"/>
      <c r="BV9" s="17"/>
      <c r="BW9" s="17"/>
      <c r="BX9" s="17"/>
      <c r="BY9" s="17"/>
      <c r="BZ9" s="39"/>
      <c r="CA9" s="39"/>
      <c r="CB9" s="39"/>
      <c r="CC9" s="39"/>
      <c r="CD9" s="39"/>
      <c r="CE9" s="39"/>
      <c r="CF9" s="39"/>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2"/>
      <c r="DK9" s="12"/>
      <c r="DL9" s="12"/>
      <c r="DM9" s="12"/>
      <c r="DN9" s="12"/>
      <c r="DO9" s="12"/>
      <c r="DP9" s="12"/>
      <c r="DQ9" s="12"/>
      <c r="DR9" s="12"/>
      <c r="DS9" s="12"/>
    </row>
    <row r="10" spans="1:123" s="13" customFormat="1" ht="15" customHeight="1" thickTop="1" x14ac:dyDescent="0.2">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33"/>
      <c r="AX10" s="33"/>
      <c r="AY10" s="33"/>
      <c r="AZ10" s="33"/>
      <c r="BA10" s="33"/>
      <c r="BB10" s="33"/>
      <c r="BC10" s="33"/>
      <c r="BD10" s="33"/>
      <c r="BE10" s="33"/>
      <c r="BF10" s="33"/>
      <c r="BG10" s="33"/>
      <c r="BH10" s="33"/>
      <c r="BI10" s="33"/>
      <c r="BK10" s="3"/>
      <c r="BL10" s="3"/>
      <c r="BM10" s="3"/>
      <c r="BN10" s="3"/>
      <c r="BO10" s="3"/>
      <c r="BP10" s="3"/>
      <c r="BQ10" s="3"/>
      <c r="BR10" s="3"/>
      <c r="BS10" s="3"/>
      <c r="BT10" s="3"/>
      <c r="BU10" s="3"/>
      <c r="BV10" s="3"/>
      <c r="BW10" s="3"/>
      <c r="BX10" s="3"/>
      <c r="BY10" s="3"/>
      <c r="BZ10" s="14"/>
      <c r="CA10" s="14"/>
      <c r="CB10" s="14"/>
      <c r="CC10" s="14"/>
      <c r="CD10" s="14"/>
      <c r="CE10" s="14"/>
      <c r="CF10" s="14"/>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3"/>
      <c r="DK10" s="33"/>
      <c r="DL10" s="33"/>
      <c r="DM10" s="33"/>
      <c r="DN10" s="33"/>
      <c r="DO10" s="33"/>
      <c r="DP10" s="33"/>
      <c r="DQ10" s="33"/>
      <c r="DR10" s="33"/>
      <c r="DS10" s="33"/>
    </row>
    <row r="11" spans="1:123" ht="15" customHeight="1" x14ac:dyDescent="0.2">
      <c r="A11" s="3"/>
      <c r="B11" s="100" t="str">
        <f>data!B11</f>
        <v>Java</v>
      </c>
      <c r="C11" s="101"/>
      <c r="D11" s="101"/>
      <c r="E11" s="101"/>
      <c r="F11" s="101"/>
      <c r="G11" s="101"/>
      <c r="H11" s="101"/>
      <c r="I11" s="101"/>
      <c r="J11" s="101"/>
      <c r="K11" s="101"/>
      <c r="L11" s="101"/>
      <c r="AF11" s="100" t="str">
        <f>data!B34</f>
        <v>Oracle</v>
      </c>
      <c r="AG11" s="101"/>
      <c r="AH11" s="101"/>
      <c r="AI11" s="101"/>
      <c r="AJ11" s="101"/>
      <c r="AK11" s="101"/>
      <c r="AL11" s="101"/>
      <c r="AM11" s="101"/>
      <c r="AN11" s="101"/>
      <c r="AO11" s="101"/>
      <c r="AP11" s="101"/>
      <c r="BI11" s="32"/>
      <c r="BJ11" s="32"/>
      <c r="BK11" s="3"/>
      <c r="BL11" s="73" t="str">
        <f>data!B66</f>
        <v>コンソールアプリケーション開発演習</v>
      </c>
      <c r="BM11" s="3"/>
      <c r="BN11" s="3"/>
      <c r="BO11" s="3"/>
      <c r="BP11" s="3"/>
      <c r="BQ11" s="3"/>
      <c r="BR11" s="3"/>
      <c r="BS11" s="3"/>
      <c r="BT11" s="3"/>
      <c r="BU11" s="3"/>
      <c r="BV11" s="3"/>
      <c r="BW11" s="3"/>
      <c r="BX11" s="3"/>
      <c r="BY11" s="3"/>
      <c r="BZ11" s="14"/>
      <c r="CA11" s="14"/>
      <c r="CB11" s="14"/>
      <c r="CC11" s="14"/>
      <c r="CD11" s="14"/>
      <c r="CE11" s="14"/>
      <c r="CF11" s="14"/>
      <c r="CG11" s="3"/>
      <c r="CH11" s="3"/>
      <c r="CI11" s="3"/>
      <c r="CJ11" s="3"/>
      <c r="CK11" s="3"/>
      <c r="CL11" s="3"/>
      <c r="CM11" s="3"/>
      <c r="CN11" s="3"/>
      <c r="CO11" s="3"/>
      <c r="CP11" s="3"/>
      <c r="CQ11" s="149" t="s">
        <v>27</v>
      </c>
      <c r="CR11" s="149"/>
      <c r="CS11" s="149"/>
      <c r="CT11" s="149"/>
      <c r="CU11" s="149"/>
      <c r="CV11" s="149"/>
      <c r="CW11" s="149"/>
      <c r="CX11" s="149"/>
      <c r="CY11" s="149"/>
      <c r="CZ11" s="149"/>
      <c r="DA11" s="149"/>
      <c r="DB11" s="149"/>
      <c r="DC11" s="149"/>
      <c r="DD11" s="149"/>
      <c r="DE11" s="149"/>
      <c r="DF11" s="149"/>
      <c r="DG11" s="149"/>
      <c r="DH11" s="149"/>
      <c r="DI11" s="149"/>
      <c r="DJ11" s="149"/>
      <c r="DK11" s="149"/>
      <c r="DL11" s="149"/>
      <c r="DM11" s="149"/>
      <c r="DN11" s="149"/>
      <c r="DO11" s="149"/>
      <c r="DP11" s="149"/>
      <c r="DQ11" s="149"/>
      <c r="DR11" s="149"/>
      <c r="DS11" s="28"/>
    </row>
    <row r="12" spans="1:123" ht="15" customHeight="1" x14ac:dyDescent="0.2">
      <c r="A12" s="3"/>
      <c r="B12" s="50"/>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2"/>
      <c r="AF12" s="50"/>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2"/>
      <c r="BI12" s="32"/>
      <c r="BJ12" s="32"/>
      <c r="BK12" s="3"/>
      <c r="BL12" s="3"/>
      <c r="BM12" s="3"/>
      <c r="BN12" s="3"/>
      <c r="BO12" s="3"/>
      <c r="BP12" s="3"/>
      <c r="BQ12" s="3"/>
      <c r="BR12" s="3"/>
      <c r="BS12" s="3"/>
      <c r="BT12" s="3"/>
      <c r="BU12" s="3"/>
      <c r="BV12" s="3"/>
      <c r="BW12" s="3"/>
      <c r="BX12" s="3"/>
      <c r="BY12" s="3"/>
      <c r="BZ12" s="14"/>
      <c r="CA12" s="14"/>
      <c r="CB12" s="14"/>
      <c r="CC12" s="14"/>
      <c r="CD12" s="14"/>
      <c r="CE12" s="14"/>
      <c r="CF12" s="14"/>
      <c r="CG12" s="35"/>
      <c r="CH12" s="35"/>
      <c r="CI12" s="12"/>
      <c r="CJ12" s="12"/>
      <c r="CK12" s="12"/>
      <c r="CL12" s="12"/>
      <c r="CM12" s="35"/>
      <c r="CN12" s="40"/>
      <c r="CP12" s="40"/>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2"/>
    </row>
    <row r="13" spans="1:123" ht="15" customHeight="1" x14ac:dyDescent="0.2">
      <c r="A13" s="3"/>
      <c r="B13" s="53"/>
      <c r="C13" s="3" t="s">
        <v>40</v>
      </c>
      <c r="D13" s="3"/>
      <c r="E13" s="3"/>
      <c r="F13" s="3"/>
      <c r="G13" s="3"/>
      <c r="H13" s="3"/>
      <c r="I13" s="3"/>
      <c r="J13" s="3"/>
      <c r="K13" s="3"/>
      <c r="L13" s="3"/>
      <c r="M13" s="3"/>
      <c r="N13" s="3"/>
      <c r="O13" s="3"/>
      <c r="P13" s="3"/>
      <c r="Q13" s="3"/>
      <c r="R13" s="3"/>
      <c r="S13" s="3"/>
      <c r="T13" s="3"/>
      <c r="W13" s="67"/>
      <c r="X13" s="106" t="s">
        <v>37</v>
      </c>
      <c r="Y13" s="106"/>
      <c r="Z13" s="106"/>
      <c r="AA13" s="106"/>
      <c r="AB13" s="106"/>
      <c r="AC13" s="106"/>
      <c r="AD13" s="107"/>
      <c r="AF13" s="53"/>
      <c r="AG13" s="3" t="s">
        <v>40</v>
      </c>
      <c r="AH13" s="3"/>
      <c r="AI13" s="3"/>
      <c r="AJ13" s="3"/>
      <c r="AK13" s="3"/>
      <c r="AL13" s="3"/>
      <c r="AM13" s="3"/>
      <c r="AN13" s="3"/>
      <c r="AO13" s="3"/>
      <c r="AP13" s="3"/>
      <c r="AQ13" s="3"/>
      <c r="AR13" s="3"/>
      <c r="AS13" s="3"/>
      <c r="AT13" s="3"/>
      <c r="AU13" s="3"/>
      <c r="AV13" s="3"/>
      <c r="AW13" s="3"/>
      <c r="AX13" s="3"/>
      <c r="AY13" s="3"/>
      <c r="BA13" s="67"/>
      <c r="BB13" s="106" t="s">
        <v>37</v>
      </c>
      <c r="BC13" s="106"/>
      <c r="BD13" s="106"/>
      <c r="BE13" s="106"/>
      <c r="BF13" s="106"/>
      <c r="BG13" s="106"/>
      <c r="BH13" s="107"/>
      <c r="BI13" s="7"/>
      <c r="BJ13" s="7"/>
      <c r="BK13" s="3"/>
      <c r="BL13" s="3"/>
      <c r="BM13" s="3"/>
      <c r="BN13" s="3"/>
      <c r="BO13" s="3"/>
      <c r="BP13" s="3"/>
      <c r="BQ13" s="3"/>
      <c r="BR13" s="3"/>
      <c r="BS13" s="3"/>
      <c r="BT13" s="3"/>
      <c r="BU13" s="3"/>
      <c r="BV13" s="3"/>
      <c r="BW13" s="3"/>
      <c r="BX13" s="3"/>
      <c r="BY13" s="3"/>
      <c r="BZ13" s="14"/>
      <c r="CA13" s="14"/>
      <c r="CB13" s="14"/>
      <c r="CC13" s="14"/>
      <c r="CD13" s="14"/>
      <c r="CE13" s="14"/>
      <c r="CF13" s="14"/>
      <c r="CG13" s="35"/>
      <c r="CH13" s="35"/>
      <c r="CI13" s="12"/>
      <c r="CJ13" s="12"/>
      <c r="CK13" s="35"/>
      <c r="CL13" s="35"/>
      <c r="CM13" s="35"/>
      <c r="CN13" s="40"/>
      <c r="CO13" s="40"/>
      <c r="CP13" s="40"/>
      <c r="DS13" s="12"/>
    </row>
    <row r="14" spans="1:123" ht="15" customHeight="1" x14ac:dyDescent="0.2">
      <c r="A14" s="3"/>
      <c r="B14" s="53"/>
      <c r="C14" s="3"/>
      <c r="D14" s="3"/>
      <c r="E14" s="3"/>
      <c r="F14" s="3"/>
      <c r="G14" s="3"/>
      <c r="H14" s="3"/>
      <c r="I14" s="3"/>
      <c r="J14" s="3"/>
      <c r="K14" s="3"/>
      <c r="L14" s="3"/>
      <c r="M14" s="3"/>
      <c r="N14" s="3"/>
      <c r="O14" s="3"/>
      <c r="P14" s="3"/>
      <c r="Q14" s="3"/>
      <c r="R14" s="3"/>
      <c r="S14" s="3"/>
      <c r="T14" s="3"/>
      <c r="W14" s="97" t="s">
        <v>43</v>
      </c>
      <c r="X14" s="98"/>
      <c r="Y14" s="98"/>
      <c r="Z14" s="98"/>
      <c r="AA14" s="98"/>
      <c r="AB14" s="98"/>
      <c r="AC14" s="98"/>
      <c r="AD14" s="99"/>
      <c r="AF14" s="53"/>
      <c r="AG14" s="3"/>
      <c r="AH14" s="3"/>
      <c r="AI14" s="3"/>
      <c r="AJ14" s="3"/>
      <c r="AK14" s="3"/>
      <c r="AL14" s="3"/>
      <c r="AM14" s="3"/>
      <c r="AN14" s="3"/>
      <c r="AO14" s="3"/>
      <c r="AP14" s="3"/>
      <c r="AQ14" s="3"/>
      <c r="AR14" s="3"/>
      <c r="AS14" s="3"/>
      <c r="AT14" s="3"/>
      <c r="AU14" s="3"/>
      <c r="AV14" s="3"/>
      <c r="AW14" s="3"/>
      <c r="AX14" s="3"/>
      <c r="AY14" s="3"/>
      <c r="BA14" s="97" t="s">
        <v>43</v>
      </c>
      <c r="BB14" s="98"/>
      <c r="BC14" s="98"/>
      <c r="BD14" s="98"/>
      <c r="BE14" s="98"/>
      <c r="BF14" s="98"/>
      <c r="BG14" s="98"/>
      <c r="BH14" s="99"/>
      <c r="BI14" s="30"/>
      <c r="BJ14" s="30"/>
      <c r="BK14" s="3"/>
      <c r="BL14" s="3"/>
      <c r="BM14" s="3"/>
      <c r="BN14" s="3"/>
      <c r="BO14" s="3"/>
      <c r="BP14" s="3"/>
      <c r="BQ14" s="3"/>
      <c r="BR14" s="3"/>
      <c r="BS14" s="3"/>
      <c r="BT14" s="3"/>
      <c r="BU14" s="3"/>
      <c r="BV14" s="3"/>
      <c r="BW14" s="3"/>
      <c r="BX14" s="3"/>
      <c r="BY14" s="3"/>
      <c r="BZ14" s="14"/>
      <c r="CA14" s="14"/>
      <c r="CB14" s="14"/>
      <c r="CC14" s="14"/>
      <c r="CD14" s="14"/>
      <c r="CE14" s="14"/>
      <c r="CF14" s="14"/>
      <c r="CG14" s="35"/>
      <c r="CH14" s="35"/>
      <c r="CI14" s="12"/>
      <c r="CJ14" s="12"/>
      <c r="CK14" s="35"/>
      <c r="CL14" s="35"/>
      <c r="CM14" s="35"/>
      <c r="CN14" s="40"/>
      <c r="CO14" s="40"/>
      <c r="CP14" s="40"/>
      <c r="CR14" s="3"/>
      <c r="CS14" s="3"/>
      <c r="CT14" s="3"/>
      <c r="CU14" s="46"/>
      <c r="CV14" s="46"/>
      <c r="CW14" s="3"/>
      <c r="CX14" s="3"/>
      <c r="CY14" s="3"/>
      <c r="CZ14" s="3"/>
      <c r="DA14" s="3"/>
      <c r="DB14" s="3"/>
      <c r="DC14" s="12"/>
      <c r="DD14" s="12"/>
      <c r="DE14" s="12"/>
      <c r="DF14" s="12"/>
      <c r="DG14" s="12"/>
      <c r="DH14" s="12"/>
      <c r="DI14" s="12"/>
      <c r="DJ14" s="12"/>
      <c r="DK14" s="12"/>
      <c r="DL14" s="12"/>
      <c r="DM14" s="12"/>
      <c r="DN14" s="12"/>
      <c r="DO14" s="12"/>
      <c r="DP14" s="12"/>
      <c r="DQ14" s="12"/>
      <c r="DR14" s="12"/>
      <c r="DS14" s="12"/>
    </row>
    <row r="15" spans="1:123" ht="15" customHeight="1" thickBot="1" x14ac:dyDescent="0.25">
      <c r="A15" s="3"/>
      <c r="B15" s="53"/>
      <c r="C15" s="3"/>
      <c r="D15" s="3"/>
      <c r="E15" s="3"/>
      <c r="F15" s="3"/>
      <c r="G15" s="3"/>
      <c r="H15" s="3"/>
      <c r="I15" s="3"/>
      <c r="J15" s="3"/>
      <c r="K15" s="3"/>
      <c r="L15" s="3"/>
      <c r="M15" s="3"/>
      <c r="N15" s="3"/>
      <c r="O15" s="3"/>
      <c r="P15" s="3"/>
      <c r="Q15" s="3"/>
      <c r="R15" s="3"/>
      <c r="S15" s="3"/>
      <c r="T15" s="3"/>
      <c r="W15" s="98"/>
      <c r="X15" s="98"/>
      <c r="Y15" s="98"/>
      <c r="Z15" s="98"/>
      <c r="AA15" s="98"/>
      <c r="AB15" s="98"/>
      <c r="AC15" s="98"/>
      <c r="AD15" s="99"/>
      <c r="AF15" s="53"/>
      <c r="AG15" s="3"/>
      <c r="AH15" s="3"/>
      <c r="AI15" s="3"/>
      <c r="AJ15" s="3"/>
      <c r="AK15" s="3"/>
      <c r="AL15" s="3"/>
      <c r="AM15" s="3"/>
      <c r="AN15" s="3"/>
      <c r="AO15" s="3"/>
      <c r="AP15" s="3"/>
      <c r="AQ15" s="3"/>
      <c r="AR15" s="3"/>
      <c r="AS15" s="3"/>
      <c r="AT15" s="3"/>
      <c r="AU15" s="3"/>
      <c r="AV15" s="3"/>
      <c r="AW15" s="3"/>
      <c r="AX15" s="3"/>
      <c r="AY15" s="3"/>
      <c r="BA15" s="98"/>
      <c r="BB15" s="98"/>
      <c r="BC15" s="98"/>
      <c r="BD15" s="98"/>
      <c r="BE15" s="98"/>
      <c r="BF15" s="98"/>
      <c r="BG15" s="98"/>
      <c r="BH15" s="99"/>
      <c r="BI15" s="30"/>
      <c r="BJ15" s="30"/>
      <c r="BK15" s="3"/>
      <c r="BL15" s="3"/>
      <c r="BM15" s="3"/>
      <c r="BN15" s="3"/>
      <c r="BO15" s="3"/>
      <c r="BP15" s="3"/>
      <c r="BQ15" s="3"/>
      <c r="BR15" s="3"/>
      <c r="BS15" s="3"/>
      <c r="BT15" s="3"/>
      <c r="BU15" s="3"/>
      <c r="BV15" s="3"/>
      <c r="BW15" s="3"/>
      <c r="BX15" s="3"/>
      <c r="BY15" s="3"/>
      <c r="BZ15" s="14"/>
      <c r="CA15" s="14"/>
      <c r="CB15" s="14"/>
      <c r="CC15" s="14"/>
      <c r="CD15" s="14"/>
      <c r="CE15" s="14"/>
      <c r="CF15" s="14"/>
      <c r="CG15" s="12"/>
      <c r="CH15" s="12"/>
      <c r="CI15" s="12"/>
      <c r="CJ15" s="12"/>
      <c r="CK15" s="12"/>
      <c r="CL15" s="12"/>
      <c r="CM15" s="12"/>
      <c r="CN15" s="42"/>
      <c r="CO15" s="43"/>
      <c r="CP15" s="43"/>
      <c r="DS15" s="12"/>
    </row>
    <row r="16" spans="1:123" ht="15" customHeight="1" thickTop="1" thickBot="1" x14ac:dyDescent="0.25">
      <c r="A16" s="3"/>
      <c r="B16" s="53"/>
      <c r="C16" s="3"/>
      <c r="D16" s="3"/>
      <c r="E16" s="3"/>
      <c r="F16" s="3"/>
      <c r="G16" s="3"/>
      <c r="H16" s="3"/>
      <c r="I16" s="3"/>
      <c r="J16" s="3"/>
      <c r="K16" s="3"/>
      <c r="L16" s="3"/>
      <c r="M16" s="3"/>
      <c r="N16" s="3"/>
      <c r="O16" s="3"/>
      <c r="P16" s="3"/>
      <c r="Q16" s="3"/>
      <c r="R16" s="3"/>
      <c r="S16" s="3"/>
      <c r="W16" s="68"/>
      <c r="X16" s="108" t="s">
        <v>38</v>
      </c>
      <c r="Y16" s="106"/>
      <c r="Z16" s="106"/>
      <c r="AA16" s="106"/>
      <c r="AB16" s="106"/>
      <c r="AC16" s="106"/>
      <c r="AD16" s="107"/>
      <c r="AF16" s="53"/>
      <c r="AG16" s="3"/>
      <c r="AH16" s="3"/>
      <c r="AI16" s="3"/>
      <c r="AJ16" s="3"/>
      <c r="AK16" s="3"/>
      <c r="AL16" s="3"/>
      <c r="AM16" s="3"/>
      <c r="AN16" s="3"/>
      <c r="AO16" s="3"/>
      <c r="AP16" s="3"/>
      <c r="AQ16" s="3"/>
      <c r="AR16" s="3"/>
      <c r="AS16" s="3"/>
      <c r="AT16" s="3"/>
      <c r="AU16" s="3"/>
      <c r="AV16" s="3"/>
      <c r="AW16" s="3"/>
      <c r="AX16" s="3"/>
      <c r="AY16" s="3"/>
      <c r="BA16" s="68"/>
      <c r="BB16" s="108" t="s">
        <v>38</v>
      </c>
      <c r="BC16" s="106"/>
      <c r="BD16" s="106"/>
      <c r="BE16" s="106"/>
      <c r="BF16" s="106"/>
      <c r="BG16" s="106"/>
      <c r="BH16" s="107"/>
      <c r="BI16" s="30"/>
      <c r="BJ16" s="30"/>
      <c r="BK16" s="3"/>
      <c r="BL16" s="3"/>
      <c r="BM16" s="3"/>
      <c r="BN16" s="3"/>
      <c r="BO16" s="3"/>
      <c r="BP16" s="3"/>
      <c r="BQ16" s="3"/>
      <c r="BR16" s="3"/>
      <c r="BS16" s="3"/>
      <c r="BT16" s="3"/>
      <c r="BU16" s="3"/>
      <c r="BV16" s="3"/>
      <c r="BW16" s="3"/>
      <c r="BX16" s="3"/>
      <c r="BY16" s="3"/>
      <c r="BZ16" s="14"/>
      <c r="CA16" s="14"/>
      <c r="CB16" s="14"/>
      <c r="CC16" s="14"/>
      <c r="CD16" s="14"/>
      <c r="CE16" s="14"/>
      <c r="CF16" s="14"/>
      <c r="CG16" s="12"/>
      <c r="CH16" s="12"/>
      <c r="CI16" s="12"/>
      <c r="CJ16" s="12"/>
      <c r="CK16" s="12"/>
      <c r="CL16" s="12"/>
      <c r="CM16" s="12"/>
      <c r="CN16" s="44"/>
      <c r="CO16" s="44"/>
      <c r="CP16" s="44"/>
      <c r="CQ16" s="41" t="s">
        <v>46</v>
      </c>
      <c r="DS16" s="12"/>
    </row>
    <row r="17" spans="1:123" ht="15" customHeight="1" thickTop="1" x14ac:dyDescent="0.2">
      <c r="A17" s="3"/>
      <c r="B17" s="53"/>
      <c r="C17" s="3"/>
      <c r="D17" s="3"/>
      <c r="E17" s="3"/>
      <c r="F17" s="3"/>
      <c r="G17" s="3"/>
      <c r="H17" s="3"/>
      <c r="I17" s="3"/>
      <c r="J17" s="3"/>
      <c r="K17" s="3"/>
      <c r="L17" s="3"/>
      <c r="M17" s="3"/>
      <c r="N17" s="3"/>
      <c r="O17" s="3"/>
      <c r="P17" s="3"/>
      <c r="Q17" s="3"/>
      <c r="R17" s="3"/>
      <c r="S17" s="3"/>
      <c r="W17" s="97" t="s">
        <v>44</v>
      </c>
      <c r="X17" s="98"/>
      <c r="Y17" s="98"/>
      <c r="Z17" s="98"/>
      <c r="AA17" s="98"/>
      <c r="AB17" s="98"/>
      <c r="AC17" s="98"/>
      <c r="AD17" s="99"/>
      <c r="AF17" s="53"/>
      <c r="AG17" s="3"/>
      <c r="AH17" s="3"/>
      <c r="AI17" s="3"/>
      <c r="AJ17" s="3"/>
      <c r="AK17" s="3"/>
      <c r="AL17" s="3"/>
      <c r="AM17" s="3"/>
      <c r="AN17" s="3"/>
      <c r="AO17" s="3"/>
      <c r="AP17" s="3"/>
      <c r="AQ17" s="3"/>
      <c r="AR17" s="3"/>
      <c r="AS17" s="3"/>
      <c r="AT17" s="3"/>
      <c r="AU17" s="3"/>
      <c r="AV17" s="3"/>
      <c r="AW17" s="3"/>
      <c r="AX17" s="3"/>
      <c r="AY17" s="3"/>
      <c r="BA17" s="97" t="s">
        <v>44</v>
      </c>
      <c r="BB17" s="98"/>
      <c r="BC17" s="98"/>
      <c r="BD17" s="98"/>
      <c r="BE17" s="98"/>
      <c r="BF17" s="98"/>
      <c r="BG17" s="98"/>
      <c r="BH17" s="99"/>
      <c r="BI17" s="30"/>
      <c r="BJ17" s="30"/>
      <c r="BK17" s="3"/>
      <c r="BL17" s="3"/>
      <c r="BM17" s="3"/>
      <c r="BN17" s="3"/>
      <c r="BO17" s="3"/>
      <c r="BP17" s="3"/>
      <c r="BQ17" s="3"/>
      <c r="BR17" s="3"/>
      <c r="BS17" s="3"/>
      <c r="BT17" s="3"/>
      <c r="BU17" s="3"/>
      <c r="BV17" s="3"/>
      <c r="BW17" s="3"/>
      <c r="BX17" s="3"/>
      <c r="BY17" s="3"/>
      <c r="BZ17" s="14"/>
      <c r="CA17" s="14"/>
      <c r="CB17" s="14"/>
      <c r="CC17" s="14"/>
      <c r="CD17" s="14"/>
      <c r="CE17" s="14"/>
      <c r="CF17" s="14"/>
      <c r="CG17" s="12"/>
      <c r="CH17" s="12"/>
      <c r="CI17" s="12"/>
      <c r="CJ17" s="12"/>
      <c r="CK17" s="12"/>
      <c r="CL17" s="12"/>
      <c r="CM17" s="12"/>
      <c r="CN17" s="45"/>
      <c r="CO17" s="45"/>
      <c r="CP17" s="45"/>
      <c r="CQ17" s="163" t="s">
        <v>28</v>
      </c>
      <c r="CR17" s="163"/>
      <c r="CS17" s="163"/>
      <c r="CT17" s="163"/>
      <c r="CU17" s="163"/>
      <c r="CV17" s="163"/>
      <c r="CW17" s="163"/>
      <c r="CX17" s="163"/>
      <c r="CY17" s="163"/>
      <c r="CZ17" s="163"/>
      <c r="DA17" s="163"/>
      <c r="DB17" s="163"/>
      <c r="DC17" s="163"/>
      <c r="DD17" s="163"/>
      <c r="DE17" s="163"/>
      <c r="DF17" s="163" t="s">
        <v>30</v>
      </c>
      <c r="DG17" s="163"/>
      <c r="DH17" s="163"/>
      <c r="DI17" s="163"/>
      <c r="DJ17" s="163"/>
      <c r="DK17" s="163" t="s">
        <v>45</v>
      </c>
      <c r="DL17" s="163"/>
      <c r="DM17" s="163"/>
      <c r="DN17" s="163"/>
      <c r="DO17" s="163"/>
      <c r="DP17" s="163"/>
      <c r="DQ17" s="163"/>
      <c r="DR17" s="163"/>
      <c r="DS17" s="12"/>
    </row>
    <row r="18" spans="1:123" ht="15" customHeight="1" x14ac:dyDescent="0.2">
      <c r="A18" s="3"/>
      <c r="B18" s="53"/>
      <c r="C18" s="3"/>
      <c r="D18" s="3"/>
      <c r="E18" s="3"/>
      <c r="F18" s="3"/>
      <c r="G18" s="3"/>
      <c r="H18" s="3"/>
      <c r="I18" s="3"/>
      <c r="J18" s="3"/>
      <c r="K18" s="3"/>
      <c r="L18" s="3"/>
      <c r="M18" s="3"/>
      <c r="N18" s="3"/>
      <c r="O18" s="3"/>
      <c r="P18" s="3"/>
      <c r="Q18" s="3"/>
      <c r="R18" s="3"/>
      <c r="S18" s="3"/>
      <c r="W18" s="98"/>
      <c r="X18" s="98"/>
      <c r="Y18" s="98"/>
      <c r="Z18" s="98"/>
      <c r="AA18" s="98"/>
      <c r="AB18" s="98"/>
      <c r="AC18" s="98"/>
      <c r="AD18" s="99"/>
      <c r="AF18" s="53"/>
      <c r="AG18" s="3"/>
      <c r="AH18" s="3"/>
      <c r="AI18" s="3"/>
      <c r="AJ18" s="3"/>
      <c r="AK18" s="3"/>
      <c r="AL18" s="3"/>
      <c r="AM18" s="3"/>
      <c r="AN18" s="3"/>
      <c r="AO18" s="3"/>
      <c r="AP18" s="3"/>
      <c r="AQ18" s="3"/>
      <c r="AR18" s="3"/>
      <c r="AS18" s="3"/>
      <c r="AT18" s="3"/>
      <c r="AU18" s="3"/>
      <c r="AV18" s="3"/>
      <c r="AW18" s="3"/>
      <c r="AX18" s="3"/>
      <c r="AY18" s="3"/>
      <c r="AZ18" s="3"/>
      <c r="BA18" s="98"/>
      <c r="BB18" s="98"/>
      <c r="BC18" s="98"/>
      <c r="BD18" s="98"/>
      <c r="BE18" s="98"/>
      <c r="BF18" s="98"/>
      <c r="BG18" s="98"/>
      <c r="BH18" s="99"/>
      <c r="BI18" s="30"/>
      <c r="BJ18" s="30"/>
      <c r="BK18" s="3"/>
      <c r="BL18" s="3"/>
      <c r="BM18" s="3"/>
      <c r="BN18" s="3"/>
      <c r="BO18" s="3"/>
      <c r="BP18" s="3"/>
      <c r="BQ18" s="3"/>
      <c r="BR18" s="3"/>
      <c r="BS18" s="3"/>
      <c r="BT18" s="3"/>
      <c r="BU18" s="3"/>
      <c r="BV18" s="3"/>
      <c r="BW18" s="3"/>
      <c r="BX18" s="3"/>
      <c r="BY18" s="3"/>
      <c r="BZ18" s="14"/>
      <c r="CA18" s="14"/>
      <c r="CB18" s="14"/>
      <c r="CC18" s="14"/>
      <c r="CD18" s="14"/>
      <c r="CE18" s="14"/>
      <c r="CF18" s="14"/>
      <c r="CG18" s="12"/>
      <c r="CH18" s="12"/>
      <c r="CI18" s="12"/>
      <c r="CJ18" s="12"/>
      <c r="CK18" s="12"/>
      <c r="CL18" s="12"/>
      <c r="CM18" s="12"/>
      <c r="CN18" s="45"/>
      <c r="CO18" s="45"/>
      <c r="CP18" s="45"/>
      <c r="CQ18" s="164" t="str">
        <f>data!$A68</f>
        <v>社員変更機能を実装できた</v>
      </c>
      <c r="CR18" s="164"/>
      <c r="CS18" s="164"/>
      <c r="CT18" s="164"/>
      <c r="CU18" s="164"/>
      <c r="CV18" s="164"/>
      <c r="CW18" s="164"/>
      <c r="CX18" s="164"/>
      <c r="CY18" s="164"/>
      <c r="CZ18" s="164"/>
      <c r="DA18" s="164"/>
      <c r="DB18" s="164"/>
      <c r="DC18" s="164"/>
      <c r="DD18" s="164"/>
      <c r="DE18" s="164"/>
      <c r="DF18" s="174">
        <f>data!$B68</f>
        <v>20</v>
      </c>
      <c r="DG18" s="174"/>
      <c r="DH18" s="174"/>
      <c r="DI18" s="174"/>
      <c r="DJ18" s="174"/>
      <c r="DK18" s="174" t="str">
        <f>IF(data!$C68=1, "〇", "✕")</f>
        <v>✕</v>
      </c>
      <c r="DL18" s="174"/>
      <c r="DM18" s="174"/>
      <c r="DN18" s="174"/>
      <c r="DO18" s="174"/>
      <c r="DP18" s="174"/>
      <c r="DQ18" s="174"/>
      <c r="DR18" s="174"/>
      <c r="DS18" s="12"/>
    </row>
    <row r="19" spans="1:123" ht="15" customHeight="1" x14ac:dyDescent="0.2">
      <c r="A19" s="3"/>
      <c r="B19" s="53"/>
      <c r="C19" s="3"/>
      <c r="D19" s="3"/>
      <c r="E19" s="3"/>
      <c r="F19" s="3"/>
      <c r="G19" s="3"/>
      <c r="H19" s="3"/>
      <c r="I19" s="3"/>
      <c r="J19" s="3"/>
      <c r="K19" s="3"/>
      <c r="L19" s="3"/>
      <c r="M19" s="3"/>
      <c r="N19" s="3"/>
      <c r="O19" s="3"/>
      <c r="P19" s="3"/>
      <c r="Q19" s="3"/>
      <c r="R19" s="3"/>
      <c r="S19" s="3"/>
      <c r="W19" s="3"/>
      <c r="X19" s="3"/>
      <c r="Y19" s="3"/>
      <c r="Z19" s="3"/>
      <c r="AA19" s="3"/>
      <c r="AB19" s="3"/>
      <c r="AC19" s="3"/>
      <c r="AD19" s="54"/>
      <c r="AF19" s="53"/>
      <c r="AG19" s="3"/>
      <c r="AH19" s="3"/>
      <c r="AI19" s="3"/>
      <c r="AJ19" s="3"/>
      <c r="AK19" s="3"/>
      <c r="AL19" s="3"/>
      <c r="AM19" s="3"/>
      <c r="AN19" s="3"/>
      <c r="AO19" s="3"/>
      <c r="AV19" s="3"/>
      <c r="AW19" s="3"/>
      <c r="BA19" s="3"/>
      <c r="BB19" s="3"/>
      <c r="BC19" s="3"/>
      <c r="BD19" s="3"/>
      <c r="BE19" s="3"/>
      <c r="BF19" s="3"/>
      <c r="BG19" s="3"/>
      <c r="BH19" s="54"/>
      <c r="BI19" s="30"/>
      <c r="BJ19" s="30"/>
      <c r="BK19" s="3"/>
      <c r="BL19" s="3"/>
      <c r="BM19" s="3"/>
      <c r="BN19" s="3"/>
      <c r="BO19" s="3"/>
      <c r="BP19" s="3"/>
      <c r="BQ19" s="3"/>
      <c r="BR19" s="3"/>
      <c r="BS19" s="3"/>
      <c r="BT19" s="3"/>
      <c r="BU19" s="3"/>
      <c r="BV19" s="3"/>
      <c r="BW19" s="3"/>
      <c r="BX19" s="3"/>
      <c r="BY19" s="3"/>
      <c r="BZ19" s="14"/>
      <c r="CA19" s="14"/>
      <c r="CB19" s="14"/>
      <c r="CC19" s="14"/>
      <c r="CD19" s="14"/>
      <c r="CE19" s="14"/>
      <c r="CF19" s="14"/>
      <c r="CG19" s="12"/>
      <c r="CH19" s="12"/>
      <c r="CI19" s="12"/>
      <c r="CJ19" s="12"/>
      <c r="CK19" s="12"/>
      <c r="CL19" s="12"/>
      <c r="CM19" s="12"/>
      <c r="CN19" s="45"/>
      <c r="CO19" s="45"/>
      <c r="CP19" s="45"/>
      <c r="CQ19" s="164" t="str">
        <f>data!$A69</f>
        <v>社員削除機能を実装できた</v>
      </c>
      <c r="CR19" s="164"/>
      <c r="CS19" s="164"/>
      <c r="CT19" s="164"/>
      <c r="CU19" s="164"/>
      <c r="CV19" s="164"/>
      <c r="CW19" s="164"/>
      <c r="CX19" s="164"/>
      <c r="CY19" s="164"/>
      <c r="CZ19" s="164"/>
      <c r="DA19" s="164"/>
      <c r="DB19" s="164"/>
      <c r="DC19" s="164"/>
      <c r="DD19" s="164"/>
      <c r="DE19" s="164"/>
      <c r="DF19" s="174">
        <f>data!$B69</f>
        <v>15</v>
      </c>
      <c r="DG19" s="174"/>
      <c r="DH19" s="174"/>
      <c r="DI19" s="174"/>
      <c r="DJ19" s="174"/>
      <c r="DK19" s="174" t="str">
        <f>IF(data!$C69=1, "〇", "✕")</f>
        <v>✕</v>
      </c>
      <c r="DL19" s="174"/>
      <c r="DM19" s="174"/>
      <c r="DN19" s="174"/>
      <c r="DO19" s="174"/>
      <c r="DP19" s="174"/>
      <c r="DQ19" s="174"/>
      <c r="DR19" s="174"/>
      <c r="DS19" s="12"/>
    </row>
    <row r="20" spans="1:123" ht="15" customHeight="1" x14ac:dyDescent="0.2">
      <c r="A20" s="3"/>
      <c r="B20" s="53"/>
      <c r="C20" s="3"/>
      <c r="D20" s="3"/>
      <c r="E20" s="3"/>
      <c r="F20" s="3"/>
      <c r="G20" s="3"/>
      <c r="H20" s="3"/>
      <c r="I20" s="3"/>
      <c r="J20" s="3"/>
      <c r="K20" s="3"/>
      <c r="L20" s="3"/>
      <c r="M20" s="3"/>
      <c r="N20" s="3"/>
      <c r="O20" s="3"/>
      <c r="P20" s="3"/>
      <c r="Q20" s="3"/>
      <c r="R20" s="3"/>
      <c r="S20" s="3"/>
      <c r="W20" s="3"/>
      <c r="X20" s="3"/>
      <c r="Y20" s="3"/>
      <c r="Z20" s="3"/>
      <c r="AA20" s="3"/>
      <c r="AB20" s="3"/>
      <c r="AC20" s="3"/>
      <c r="AD20" s="54"/>
      <c r="AF20" s="53"/>
      <c r="AG20" s="3"/>
      <c r="AH20" s="3"/>
      <c r="AI20" s="3"/>
      <c r="AJ20" s="3"/>
      <c r="AK20" s="3"/>
      <c r="AL20" s="3"/>
      <c r="AM20" s="3"/>
      <c r="AN20" s="3"/>
      <c r="AO20" s="3"/>
      <c r="AV20" s="3"/>
      <c r="AW20" s="3"/>
      <c r="BA20" s="3"/>
      <c r="BB20" s="3"/>
      <c r="BC20" s="3"/>
      <c r="BD20" s="3"/>
      <c r="BE20" s="3"/>
      <c r="BF20" s="3"/>
      <c r="BG20" s="3"/>
      <c r="BH20" s="54"/>
      <c r="BI20" s="30"/>
      <c r="BJ20" s="30"/>
      <c r="BK20" s="3"/>
      <c r="BL20" s="3"/>
      <c r="BM20" s="3"/>
      <c r="BN20" s="3"/>
      <c r="BO20" s="3"/>
      <c r="BP20" s="3"/>
      <c r="BQ20" s="3"/>
      <c r="BR20" s="3"/>
      <c r="BS20" s="3"/>
      <c r="BT20" s="3"/>
      <c r="BU20" s="3"/>
      <c r="BV20" s="3"/>
      <c r="BW20" s="3"/>
      <c r="BX20" s="3"/>
      <c r="BY20" s="3"/>
      <c r="BZ20" s="14"/>
      <c r="CA20" s="14"/>
      <c r="CB20" s="14"/>
      <c r="CC20" s="14"/>
      <c r="CD20" s="14"/>
      <c r="CE20" s="14"/>
      <c r="CF20" s="14"/>
      <c r="CG20" s="12"/>
      <c r="CH20" s="12"/>
      <c r="CI20" s="12"/>
      <c r="CJ20" s="12"/>
      <c r="CK20" s="12"/>
      <c r="CL20" s="12"/>
      <c r="CM20" s="12"/>
      <c r="CN20" s="45"/>
      <c r="CO20" s="45"/>
      <c r="CP20" s="45"/>
      <c r="CQ20" s="164" t="str">
        <f>data!$A70</f>
        <v>社員名検索機能を実装できた</v>
      </c>
      <c r="CR20" s="164"/>
      <c r="CS20" s="164"/>
      <c r="CT20" s="164"/>
      <c r="CU20" s="164"/>
      <c r="CV20" s="164"/>
      <c r="CW20" s="164"/>
      <c r="CX20" s="164"/>
      <c r="CY20" s="164"/>
      <c r="CZ20" s="164"/>
      <c r="DA20" s="164"/>
      <c r="DB20" s="164"/>
      <c r="DC20" s="164"/>
      <c r="DD20" s="164"/>
      <c r="DE20" s="164"/>
      <c r="DF20" s="174">
        <f>data!$B70</f>
        <v>15</v>
      </c>
      <c r="DG20" s="174"/>
      <c r="DH20" s="174"/>
      <c r="DI20" s="174"/>
      <c r="DJ20" s="174"/>
      <c r="DK20" s="174" t="str">
        <f>IF(data!$C70=1, "〇", "✕")</f>
        <v>✕</v>
      </c>
      <c r="DL20" s="174"/>
      <c r="DM20" s="174"/>
      <c r="DN20" s="174"/>
      <c r="DO20" s="174"/>
      <c r="DP20" s="174"/>
      <c r="DQ20" s="174"/>
      <c r="DR20" s="174"/>
      <c r="DS20" s="12"/>
    </row>
    <row r="21" spans="1:123" ht="15" customHeight="1" x14ac:dyDescent="0.2">
      <c r="A21" s="3"/>
      <c r="B21" s="53"/>
      <c r="C21" s="3"/>
      <c r="D21" s="3"/>
      <c r="E21" s="3"/>
      <c r="F21" s="3"/>
      <c r="G21" s="3"/>
      <c r="H21" s="3"/>
      <c r="I21" s="3"/>
      <c r="J21" s="3"/>
      <c r="K21" s="3"/>
      <c r="L21" s="3"/>
      <c r="M21" s="3"/>
      <c r="N21" s="3"/>
      <c r="O21" s="3"/>
      <c r="P21" s="3"/>
      <c r="Q21" s="3"/>
      <c r="R21" s="3"/>
      <c r="S21" s="3"/>
      <c r="W21" s="3"/>
      <c r="X21" s="3"/>
      <c r="Y21" s="3"/>
      <c r="Z21" s="3"/>
      <c r="AA21" s="3"/>
      <c r="AB21" s="3"/>
      <c r="AC21" s="3"/>
      <c r="AD21" s="54"/>
      <c r="AF21" s="53"/>
      <c r="AG21" s="3"/>
      <c r="AH21" s="3"/>
      <c r="AI21" s="3"/>
      <c r="AJ21" s="3"/>
      <c r="AK21" s="3"/>
      <c r="AL21" s="3"/>
      <c r="AM21" s="3"/>
      <c r="AN21" s="3"/>
      <c r="AO21" s="3"/>
      <c r="AV21" s="3"/>
      <c r="AW21" s="3"/>
      <c r="BA21" s="3"/>
      <c r="BB21" s="3"/>
      <c r="BC21" s="3"/>
      <c r="BD21" s="3"/>
      <c r="BE21" s="3"/>
      <c r="BF21" s="3"/>
      <c r="BG21" s="3"/>
      <c r="BH21" s="54"/>
      <c r="BI21" s="30"/>
      <c r="BJ21" s="30"/>
      <c r="BK21" s="3"/>
      <c r="BL21" s="3"/>
      <c r="BM21" s="3"/>
      <c r="BN21" s="3"/>
      <c r="BO21" s="3"/>
      <c r="BP21" s="3"/>
      <c r="BQ21" s="3"/>
      <c r="BR21" s="3"/>
      <c r="BS21" s="3"/>
      <c r="BT21" s="3"/>
      <c r="BU21" s="3"/>
      <c r="BV21" s="3"/>
      <c r="BW21" s="3"/>
      <c r="BX21" s="3"/>
      <c r="BY21" s="3"/>
      <c r="BZ21" s="14"/>
      <c r="CA21" s="14"/>
      <c r="CB21" s="14"/>
      <c r="CC21" s="14"/>
      <c r="CD21" s="14"/>
      <c r="CE21" s="14"/>
      <c r="CF21" s="14"/>
      <c r="CG21" s="12"/>
      <c r="CH21" s="12"/>
      <c r="CI21" s="12"/>
      <c r="CJ21" s="12"/>
      <c r="CK21" s="12"/>
      <c r="CL21" s="12"/>
      <c r="CM21" s="12"/>
      <c r="CN21" s="45"/>
      <c r="CO21" s="45"/>
      <c r="CP21" s="45"/>
      <c r="CQ21" s="164" t="str">
        <f>data!$A71</f>
        <v>部署ID検索機能を実装できた</v>
      </c>
      <c r="CR21" s="164"/>
      <c r="CS21" s="164"/>
      <c r="CT21" s="164"/>
      <c r="CU21" s="164"/>
      <c r="CV21" s="164"/>
      <c r="CW21" s="164"/>
      <c r="CX21" s="164"/>
      <c r="CY21" s="164"/>
      <c r="CZ21" s="164"/>
      <c r="DA21" s="164"/>
      <c r="DB21" s="164"/>
      <c r="DC21" s="164"/>
      <c r="DD21" s="164"/>
      <c r="DE21" s="164"/>
      <c r="DF21" s="174">
        <f>data!$B71</f>
        <v>15</v>
      </c>
      <c r="DG21" s="174"/>
      <c r="DH21" s="174"/>
      <c r="DI21" s="174"/>
      <c r="DJ21" s="174"/>
      <c r="DK21" s="174" t="str">
        <f>IF(data!$C71=1, "〇", "✕")</f>
        <v>✕</v>
      </c>
      <c r="DL21" s="174"/>
      <c r="DM21" s="174"/>
      <c r="DN21" s="174"/>
      <c r="DO21" s="174"/>
      <c r="DP21" s="174"/>
      <c r="DQ21" s="174"/>
      <c r="DR21" s="174"/>
      <c r="DS21" s="12"/>
    </row>
    <row r="22" spans="1:123" ht="15" customHeight="1" x14ac:dyDescent="0.2">
      <c r="A22" s="3"/>
      <c r="B22" s="55"/>
      <c r="C22" s="43"/>
      <c r="D22" s="43"/>
      <c r="E22" s="43"/>
      <c r="F22" s="43"/>
      <c r="G22" s="43"/>
      <c r="H22" s="43"/>
      <c r="I22" s="43"/>
      <c r="J22" s="3"/>
      <c r="K22" s="3"/>
      <c r="L22" s="3"/>
      <c r="M22" s="3"/>
      <c r="N22" s="3"/>
      <c r="O22" s="3"/>
      <c r="P22" s="3"/>
      <c r="Q22" s="3"/>
      <c r="R22" s="3"/>
      <c r="S22" s="3"/>
      <c r="T22" s="3"/>
      <c r="U22" s="3"/>
      <c r="V22" s="3"/>
      <c r="W22" s="3"/>
      <c r="X22" s="3"/>
      <c r="Y22" s="3"/>
      <c r="Z22" s="3"/>
      <c r="AA22" s="3"/>
      <c r="AB22" s="3"/>
      <c r="AC22" s="3"/>
      <c r="AD22" s="54"/>
      <c r="AE22" s="3"/>
      <c r="AF22" s="53"/>
      <c r="AG22" s="43"/>
      <c r="AH22" s="43"/>
      <c r="AI22" s="43"/>
      <c r="AJ22" s="43"/>
      <c r="AK22" s="43"/>
      <c r="AL22" s="43"/>
      <c r="AM22" s="43"/>
      <c r="AN22" s="43"/>
      <c r="AO22" s="43"/>
      <c r="AV22" s="3"/>
      <c r="AW22" s="3"/>
      <c r="AX22" s="3"/>
      <c r="AY22" s="3"/>
      <c r="AZ22" s="3"/>
      <c r="BA22" s="3"/>
      <c r="BB22" s="3"/>
      <c r="BC22" s="3"/>
      <c r="BD22" s="3"/>
      <c r="BE22" s="3"/>
      <c r="BF22" s="3"/>
      <c r="BG22" s="3"/>
      <c r="BH22" s="54"/>
      <c r="BI22" s="37"/>
      <c r="BJ22" s="37"/>
      <c r="BK22" s="3"/>
      <c r="BL22" s="3"/>
      <c r="BM22" s="3"/>
      <c r="BN22" s="3"/>
      <c r="BO22" s="3"/>
      <c r="BP22" s="3"/>
      <c r="BQ22" s="3"/>
      <c r="BR22" s="3"/>
      <c r="BS22" s="3"/>
      <c r="BT22" s="3"/>
      <c r="BU22" s="3"/>
      <c r="BV22" s="3"/>
      <c r="BW22" s="3"/>
      <c r="BX22" s="3"/>
      <c r="BY22" s="3"/>
      <c r="BZ22" s="14"/>
      <c r="CA22" s="14"/>
      <c r="CB22" s="14"/>
      <c r="CC22" s="14"/>
      <c r="CD22" s="14"/>
      <c r="CE22" s="14"/>
      <c r="CF22" s="14"/>
      <c r="CG22" s="12"/>
      <c r="CH22" s="12"/>
      <c r="CI22" s="12"/>
      <c r="CJ22" s="12"/>
      <c r="CK22" s="12"/>
      <c r="CL22" s="12"/>
      <c r="CM22" s="12"/>
      <c r="CN22" s="45"/>
      <c r="CO22" s="45"/>
      <c r="CP22" s="45"/>
      <c r="CQ22" s="164" t="str">
        <f>data!$A72</f>
        <v>更新対象項目の任意選択する機能を実装できた</v>
      </c>
      <c r="CR22" s="164"/>
      <c r="CS22" s="164"/>
      <c r="CT22" s="164"/>
      <c r="CU22" s="164"/>
      <c r="CV22" s="164"/>
      <c r="CW22" s="164"/>
      <c r="CX22" s="164"/>
      <c r="CY22" s="164"/>
      <c r="CZ22" s="164"/>
      <c r="DA22" s="164"/>
      <c r="DB22" s="164"/>
      <c r="DC22" s="164"/>
      <c r="DD22" s="164"/>
      <c r="DE22" s="164"/>
      <c r="DF22" s="174">
        <f>data!$B72</f>
        <v>20</v>
      </c>
      <c r="DG22" s="174"/>
      <c r="DH22" s="174"/>
      <c r="DI22" s="174"/>
      <c r="DJ22" s="174"/>
      <c r="DK22" s="174" t="str">
        <f>IF(data!$C72=1, "〇", "✕")</f>
        <v>✕</v>
      </c>
      <c r="DL22" s="174"/>
      <c r="DM22" s="174"/>
      <c r="DN22" s="174"/>
      <c r="DO22" s="174"/>
      <c r="DP22" s="174"/>
      <c r="DQ22" s="174"/>
      <c r="DR22" s="174"/>
      <c r="DS22" s="12"/>
    </row>
    <row r="23" spans="1:123" ht="15" customHeight="1" x14ac:dyDescent="0.2">
      <c r="A23" s="3"/>
      <c r="B23" s="55"/>
      <c r="C23" s="43"/>
      <c r="D23" s="43"/>
      <c r="E23" s="43"/>
      <c r="F23" s="43"/>
      <c r="G23" s="43"/>
      <c r="H23" s="43"/>
      <c r="I23" s="43"/>
      <c r="J23" s="3"/>
      <c r="K23" s="3"/>
      <c r="L23" s="3"/>
      <c r="M23" s="3"/>
      <c r="N23" s="3"/>
      <c r="O23" s="3"/>
      <c r="P23" s="3"/>
      <c r="Q23" s="3"/>
      <c r="R23" s="3"/>
      <c r="S23" s="3"/>
      <c r="T23" s="29"/>
      <c r="U23" s="29"/>
      <c r="V23" s="29"/>
      <c r="W23" s="63"/>
      <c r="X23" s="63"/>
      <c r="Y23" s="63"/>
      <c r="Z23" s="63"/>
      <c r="AA23" s="63"/>
      <c r="AB23" s="63"/>
      <c r="AC23" s="63"/>
      <c r="AD23" s="66"/>
      <c r="AE23" s="3"/>
      <c r="AF23" s="53"/>
      <c r="AG23" s="43"/>
      <c r="AH23" s="43"/>
      <c r="AI23" s="43"/>
      <c r="AJ23" s="43"/>
      <c r="AK23" s="43"/>
      <c r="AL23" s="43"/>
      <c r="AM23" s="43"/>
      <c r="AN23" s="43"/>
      <c r="AO23" s="43"/>
      <c r="AV23" s="29"/>
      <c r="AW23" s="29"/>
      <c r="AX23" s="29"/>
      <c r="AY23" s="29"/>
      <c r="AZ23" s="29"/>
      <c r="BA23" s="3"/>
      <c r="BB23" s="3"/>
      <c r="BC23" s="3"/>
      <c r="BD23" s="3"/>
      <c r="BE23" s="3"/>
      <c r="BF23" s="3"/>
      <c r="BG23" s="3"/>
      <c r="BH23" s="56"/>
      <c r="BI23" s="37"/>
      <c r="BJ23" s="37"/>
      <c r="BK23" s="3"/>
      <c r="BL23" s="3"/>
      <c r="BM23" s="3"/>
      <c r="BN23" s="3"/>
      <c r="BO23" s="3"/>
      <c r="BP23" s="3"/>
      <c r="BQ23" s="3"/>
      <c r="BR23" s="3"/>
      <c r="BS23" s="3"/>
      <c r="BT23" s="3"/>
      <c r="BU23" s="3"/>
      <c r="BV23" s="3"/>
      <c r="BW23" s="3"/>
      <c r="BX23" s="3"/>
      <c r="BY23" s="3"/>
      <c r="BZ23" s="14"/>
      <c r="CA23" s="14"/>
      <c r="CB23" s="14"/>
      <c r="CC23" s="14"/>
      <c r="CD23" s="14"/>
      <c r="CE23" s="14"/>
      <c r="CF23" s="14"/>
      <c r="CG23" s="12"/>
      <c r="CH23" s="12"/>
      <c r="CI23" s="12"/>
      <c r="CJ23" s="12"/>
      <c r="CK23" s="12"/>
      <c r="CL23" s="12"/>
      <c r="CM23" s="12"/>
      <c r="CN23" s="45"/>
      <c r="CO23" s="45"/>
      <c r="CP23" s="45"/>
      <c r="CQ23" s="164" t="str">
        <f>data!$A73</f>
        <v>入力チェック機能機能を実装できた</v>
      </c>
      <c r="CR23" s="164"/>
      <c r="CS23" s="164"/>
      <c r="CT23" s="164"/>
      <c r="CU23" s="164"/>
      <c r="CV23" s="164"/>
      <c r="CW23" s="164"/>
      <c r="CX23" s="164"/>
      <c r="CY23" s="164"/>
      <c r="CZ23" s="164"/>
      <c r="DA23" s="164"/>
      <c r="DB23" s="164"/>
      <c r="DC23" s="164"/>
      <c r="DD23" s="164"/>
      <c r="DE23" s="164"/>
      <c r="DF23" s="174">
        <f>data!$B73</f>
        <v>15</v>
      </c>
      <c r="DG23" s="174"/>
      <c r="DH23" s="174"/>
      <c r="DI23" s="174"/>
      <c r="DJ23" s="174"/>
      <c r="DK23" s="174" t="str">
        <f>IF(data!$C73=1, "〇", "✕")</f>
        <v>✕</v>
      </c>
      <c r="DL23" s="174"/>
      <c r="DM23" s="174"/>
      <c r="DN23" s="174"/>
      <c r="DO23" s="174"/>
      <c r="DP23" s="174"/>
      <c r="DQ23" s="174"/>
      <c r="DR23" s="174"/>
      <c r="DS23" s="12"/>
    </row>
    <row r="24" spans="1:123" ht="15" customHeight="1" x14ac:dyDescent="0.2">
      <c r="A24" s="3"/>
      <c r="B24" s="53"/>
      <c r="C24" s="3"/>
      <c r="D24" s="3"/>
      <c r="E24" s="3"/>
      <c r="F24" s="3"/>
      <c r="G24" s="3"/>
      <c r="H24" s="3"/>
      <c r="I24" s="3"/>
      <c r="J24" s="3"/>
      <c r="K24" s="3"/>
      <c r="L24" s="3"/>
      <c r="M24" s="3"/>
      <c r="N24" s="3"/>
      <c r="O24" s="3"/>
      <c r="P24" s="3"/>
      <c r="Q24" s="3"/>
      <c r="R24" s="3"/>
      <c r="S24" s="3"/>
      <c r="T24" s="3"/>
      <c r="U24" s="3"/>
      <c r="V24" s="3"/>
      <c r="W24" s="109" t="s">
        <v>41</v>
      </c>
      <c r="X24" s="110"/>
      <c r="Y24" s="110"/>
      <c r="Z24" s="110"/>
      <c r="AA24" s="110"/>
      <c r="AB24" s="110"/>
      <c r="AC24" s="110"/>
      <c r="AD24" s="111"/>
      <c r="AE24" s="3"/>
      <c r="AF24" s="53"/>
      <c r="AG24" s="3"/>
      <c r="AH24" s="3"/>
      <c r="AI24" s="3"/>
      <c r="AJ24" s="3"/>
      <c r="AK24" s="3"/>
      <c r="AL24" s="3"/>
      <c r="AM24" s="3"/>
      <c r="AN24" s="3"/>
      <c r="AO24" s="3"/>
      <c r="AV24" s="3"/>
      <c r="AW24" s="3"/>
      <c r="AX24" s="3"/>
      <c r="AY24" s="3"/>
      <c r="AZ24" s="3"/>
      <c r="BA24" s="109" t="s">
        <v>41</v>
      </c>
      <c r="BB24" s="110"/>
      <c r="BC24" s="110"/>
      <c r="BD24" s="110"/>
      <c r="BE24" s="110"/>
      <c r="BF24" s="110"/>
      <c r="BG24" s="110"/>
      <c r="BH24" s="111"/>
      <c r="BI24" s="37"/>
      <c r="BJ24" s="37"/>
      <c r="BK24" s="3"/>
      <c r="BL24" s="3"/>
      <c r="BM24" s="3"/>
      <c r="BN24" s="3"/>
      <c r="BO24" s="3"/>
      <c r="BP24" s="3"/>
      <c r="BQ24" s="3"/>
      <c r="BR24" s="3"/>
      <c r="BS24" s="3"/>
      <c r="BT24" s="3"/>
      <c r="BU24" s="3"/>
      <c r="BV24" s="3"/>
      <c r="BW24" s="3"/>
      <c r="BX24" s="3"/>
      <c r="BY24" s="3"/>
      <c r="BZ24" s="14"/>
      <c r="CA24" s="14"/>
      <c r="CB24" s="14"/>
      <c r="CC24" s="14"/>
      <c r="CD24" s="14"/>
      <c r="CE24" s="14"/>
      <c r="CF24" s="14"/>
      <c r="CG24" s="12"/>
      <c r="CH24" s="12"/>
      <c r="CI24" s="12"/>
      <c r="CJ24" s="12"/>
      <c r="CK24" s="12"/>
      <c r="CL24" s="12"/>
      <c r="CM24" s="12"/>
      <c r="CN24" s="45"/>
      <c r="CO24" s="45"/>
      <c r="CP24" s="45"/>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12"/>
    </row>
    <row r="25" spans="1:123" ht="15" customHeight="1" x14ac:dyDescent="0.2">
      <c r="A25" s="3"/>
      <c r="B25" s="57"/>
      <c r="C25" s="29"/>
      <c r="D25" s="29"/>
      <c r="E25" s="29"/>
      <c r="F25" s="29"/>
      <c r="G25" s="29"/>
      <c r="H25" s="29"/>
      <c r="I25" s="29"/>
      <c r="J25" s="3"/>
      <c r="K25" s="3"/>
      <c r="L25" s="3"/>
      <c r="M25" s="3"/>
      <c r="N25" s="3"/>
      <c r="O25" s="3"/>
      <c r="P25" s="58"/>
      <c r="Q25" s="29"/>
      <c r="R25" s="29"/>
      <c r="S25" s="29"/>
      <c r="T25" s="29"/>
      <c r="U25" s="29"/>
      <c r="V25" s="29"/>
      <c r="W25" s="150">
        <f>IFERROR(ROUNDDOWN(100 * (SUM(data!D13:D27) / SUM(data!F13:F27)),0),0)</f>
        <v>0</v>
      </c>
      <c r="X25" s="151"/>
      <c r="Y25" s="151"/>
      <c r="Z25" s="151"/>
      <c r="AA25" s="151"/>
      <c r="AB25" s="151"/>
      <c r="AC25" s="151"/>
      <c r="AD25" s="152"/>
      <c r="AE25" s="3"/>
      <c r="AF25" s="53"/>
      <c r="AG25" s="29"/>
      <c r="AH25" s="29"/>
      <c r="AI25" s="29"/>
      <c r="AJ25" s="29"/>
      <c r="AK25" s="29"/>
      <c r="AL25" s="29"/>
      <c r="AM25" s="29"/>
      <c r="AN25" s="29"/>
      <c r="AO25" s="29"/>
      <c r="AP25" s="29"/>
      <c r="AQ25" s="29"/>
      <c r="AR25" s="29"/>
      <c r="AS25" s="58"/>
      <c r="AT25" s="58"/>
      <c r="AU25" s="58"/>
      <c r="AV25" s="29"/>
      <c r="AW25" s="29"/>
      <c r="AX25" s="29"/>
      <c r="AY25" s="29"/>
      <c r="AZ25" s="29"/>
      <c r="BA25" s="156">
        <f>IFERROR(ROUNDDOWN(100*(SUM(data!D36:D44) / SUM(data!F36:F44)),0),0)</f>
        <v>0</v>
      </c>
      <c r="BB25" s="157"/>
      <c r="BC25" s="157"/>
      <c r="BD25" s="157"/>
      <c r="BE25" s="157"/>
      <c r="BF25" s="157"/>
      <c r="BG25" s="157"/>
      <c r="BH25" s="158"/>
      <c r="BI25" s="37"/>
      <c r="BJ25" s="37"/>
      <c r="BK25" s="3"/>
      <c r="BL25" s="3"/>
      <c r="BM25" s="3"/>
      <c r="BN25" s="3"/>
      <c r="BO25" s="3"/>
      <c r="BP25" s="3"/>
      <c r="BQ25" s="3"/>
      <c r="BR25" s="3"/>
      <c r="BS25" s="3"/>
      <c r="BT25" s="3"/>
      <c r="BU25" s="3"/>
      <c r="BV25" s="3"/>
      <c r="BW25" s="3"/>
      <c r="BX25" s="3"/>
      <c r="BY25" s="3"/>
      <c r="BZ25" s="14"/>
      <c r="CA25" s="14"/>
      <c r="CB25" s="14"/>
      <c r="CC25" s="14"/>
      <c r="CD25" s="14"/>
      <c r="CE25" s="14"/>
      <c r="CF25" s="14"/>
      <c r="CG25" s="12"/>
      <c r="CH25" s="12"/>
      <c r="CI25" s="12"/>
      <c r="CJ25" s="12"/>
      <c r="CK25" s="12"/>
      <c r="CL25" s="12"/>
      <c r="CM25" s="12"/>
      <c r="CN25" s="45"/>
      <c r="CO25" s="45"/>
      <c r="CP25" s="45"/>
      <c r="CQ25" s="70"/>
      <c r="CR25" s="70"/>
      <c r="CS25" s="70"/>
      <c r="CT25" s="70"/>
      <c r="CU25" s="70"/>
      <c r="CV25" s="70"/>
      <c r="CW25" s="70"/>
      <c r="CX25" s="70"/>
      <c r="CY25" s="70"/>
      <c r="CZ25" s="70"/>
      <c r="DA25" s="70"/>
      <c r="DB25" s="70"/>
      <c r="DC25" s="70"/>
      <c r="DD25" s="70"/>
      <c r="DE25" s="70"/>
      <c r="DF25" s="70"/>
      <c r="DG25" s="70"/>
      <c r="DH25" s="70"/>
      <c r="DI25" s="70"/>
      <c r="DJ25" s="70"/>
      <c r="DK25" s="70"/>
      <c r="DL25" s="70"/>
      <c r="DM25" s="70"/>
      <c r="DN25" s="70"/>
      <c r="DO25" s="70"/>
      <c r="DP25" s="70"/>
      <c r="DQ25" s="70"/>
      <c r="DR25" s="70"/>
      <c r="DS25" s="12"/>
    </row>
    <row r="26" spans="1:123" ht="15" customHeight="1" x14ac:dyDescent="0.2">
      <c r="A26" s="3"/>
      <c r="B26" s="57"/>
      <c r="C26" s="29"/>
      <c r="D26" s="29"/>
      <c r="E26" s="29"/>
      <c r="F26" s="29"/>
      <c r="G26" s="29"/>
      <c r="H26" s="29"/>
      <c r="I26" s="29"/>
      <c r="J26" s="29"/>
      <c r="K26" s="29"/>
      <c r="L26" s="29"/>
      <c r="M26" s="29"/>
      <c r="N26" s="29"/>
      <c r="O26" s="64"/>
      <c r="P26" s="64"/>
      <c r="Q26" s="29"/>
      <c r="R26" s="29"/>
      <c r="S26" s="29"/>
      <c r="T26" s="29"/>
      <c r="U26" s="29"/>
      <c r="V26" s="29"/>
      <c r="W26" s="150"/>
      <c r="X26" s="151"/>
      <c r="Y26" s="151"/>
      <c r="Z26" s="151"/>
      <c r="AA26" s="151"/>
      <c r="AB26" s="151"/>
      <c r="AC26" s="151"/>
      <c r="AD26" s="152"/>
      <c r="AE26" s="3"/>
      <c r="AF26" s="53"/>
      <c r="AG26" s="29"/>
      <c r="AH26" s="29"/>
      <c r="AI26" s="29"/>
      <c r="AJ26" s="29"/>
      <c r="AK26" s="29"/>
      <c r="AL26" s="29"/>
      <c r="AM26" s="29"/>
      <c r="AN26" s="29"/>
      <c r="AO26" s="29"/>
      <c r="AP26" s="29"/>
      <c r="AQ26" s="29"/>
      <c r="AR26" s="29"/>
      <c r="AS26" s="29"/>
      <c r="AT26" s="64"/>
      <c r="AU26" s="64"/>
      <c r="AV26" s="29"/>
      <c r="AW26" s="29"/>
      <c r="AX26" s="29"/>
      <c r="AY26" s="29"/>
      <c r="AZ26" s="29"/>
      <c r="BA26" s="156"/>
      <c r="BB26" s="157"/>
      <c r="BC26" s="157"/>
      <c r="BD26" s="157"/>
      <c r="BE26" s="157"/>
      <c r="BF26" s="157"/>
      <c r="BG26" s="157"/>
      <c r="BH26" s="158"/>
      <c r="BI26" s="37"/>
      <c r="BJ26" s="37"/>
      <c r="BK26" s="3"/>
      <c r="BL26" s="3"/>
      <c r="BM26" s="3"/>
      <c r="BN26" s="3"/>
      <c r="BO26" s="3"/>
      <c r="BP26" s="3"/>
      <c r="BQ26" s="3"/>
      <c r="BR26" s="3"/>
      <c r="BS26" s="3"/>
      <c r="BT26" s="3"/>
      <c r="BU26" s="3"/>
      <c r="BV26" s="3"/>
      <c r="BW26" s="3"/>
      <c r="BX26" s="3"/>
      <c r="BY26" s="3"/>
      <c r="BZ26" s="14"/>
      <c r="CA26" s="14"/>
      <c r="CB26" s="14"/>
      <c r="CC26" s="14"/>
      <c r="CD26" s="14"/>
      <c r="CE26" s="14"/>
      <c r="CF26" s="14"/>
      <c r="CG26" s="3"/>
      <c r="CH26" s="3"/>
      <c r="CI26" s="3"/>
      <c r="CJ26" s="3"/>
      <c r="CK26" s="3"/>
      <c r="CL26" s="3"/>
      <c r="CM26" s="3"/>
      <c r="CN26" s="3"/>
      <c r="CO26" s="3"/>
      <c r="CP26" s="3"/>
      <c r="CQ26" s="70"/>
      <c r="CR26" s="70"/>
      <c r="CS26" s="70"/>
      <c r="CT26" s="70"/>
      <c r="CU26" s="70"/>
      <c r="CV26" s="70"/>
      <c r="CW26" s="70"/>
      <c r="CX26" s="70"/>
      <c r="CY26" s="70"/>
      <c r="CZ26" s="70"/>
      <c r="DA26" s="70"/>
      <c r="DB26" s="70"/>
      <c r="DC26" s="70"/>
      <c r="DD26" s="70"/>
      <c r="DE26" s="70"/>
      <c r="DF26" s="70"/>
      <c r="DG26" s="70"/>
      <c r="DH26" s="70"/>
      <c r="DI26" s="70"/>
      <c r="DJ26" s="70"/>
      <c r="DK26" s="70"/>
      <c r="DL26" s="70"/>
      <c r="DM26" s="70"/>
      <c r="DN26" s="70"/>
      <c r="DO26" s="70"/>
      <c r="DP26" s="70"/>
      <c r="DQ26" s="70"/>
      <c r="DR26" s="70"/>
      <c r="DS26" s="12"/>
    </row>
    <row r="27" spans="1:123" ht="15" customHeight="1" x14ac:dyDescent="0.2">
      <c r="A27" s="3"/>
      <c r="B27" s="53"/>
      <c r="C27" s="3"/>
      <c r="D27" s="3"/>
      <c r="E27" s="3"/>
      <c r="F27" s="3"/>
      <c r="G27" s="3"/>
      <c r="H27" s="3"/>
      <c r="I27" s="3"/>
      <c r="J27" s="3"/>
      <c r="K27" s="3"/>
      <c r="L27" s="3"/>
      <c r="M27" s="3"/>
      <c r="N27" s="3"/>
      <c r="O27" s="3"/>
      <c r="P27" s="3"/>
      <c r="Q27" s="3"/>
      <c r="R27" s="3"/>
      <c r="S27" s="3"/>
      <c r="T27" s="3"/>
      <c r="U27" s="3"/>
      <c r="V27" s="3"/>
      <c r="W27" s="109" t="s">
        <v>42</v>
      </c>
      <c r="X27" s="110"/>
      <c r="Y27" s="110"/>
      <c r="Z27" s="110"/>
      <c r="AA27" s="110"/>
      <c r="AB27" s="110"/>
      <c r="AC27" s="110"/>
      <c r="AD27" s="111"/>
      <c r="AE27" s="3"/>
      <c r="AF27" s="53"/>
      <c r="AG27" s="59"/>
      <c r="AH27" s="59"/>
      <c r="AI27" s="59"/>
      <c r="AJ27" s="59"/>
      <c r="AK27" s="59"/>
      <c r="AL27" s="59"/>
      <c r="AM27" s="59"/>
      <c r="AN27" s="37"/>
      <c r="AO27" s="37"/>
      <c r="AP27" s="37"/>
      <c r="AQ27" s="37"/>
      <c r="AR27" s="37"/>
      <c r="AS27" s="37"/>
      <c r="AT27" s="37"/>
      <c r="AU27" s="37"/>
      <c r="AV27" s="37"/>
      <c r="AW27" s="37"/>
      <c r="AX27" s="37"/>
      <c r="AY27" s="37"/>
      <c r="AZ27" s="37"/>
      <c r="BA27" s="109" t="s">
        <v>42</v>
      </c>
      <c r="BB27" s="110"/>
      <c r="BC27" s="110"/>
      <c r="BD27" s="110"/>
      <c r="BE27" s="110"/>
      <c r="BF27" s="110"/>
      <c r="BG27" s="110"/>
      <c r="BH27" s="111"/>
      <c r="BI27" s="37"/>
      <c r="BJ27" s="37"/>
      <c r="BK27" s="3"/>
      <c r="BL27" s="3"/>
      <c r="BM27" s="3"/>
      <c r="BN27" s="3"/>
      <c r="BO27" s="3"/>
      <c r="BP27" s="3"/>
      <c r="BQ27" s="3"/>
      <c r="BR27" s="3"/>
      <c r="BS27" s="3"/>
      <c r="BT27" s="3"/>
      <c r="BU27" s="3"/>
      <c r="BV27" s="3"/>
      <c r="BW27" s="3"/>
      <c r="BX27" s="3"/>
      <c r="BY27" s="3"/>
      <c r="BZ27" s="14"/>
      <c r="CA27" s="14"/>
      <c r="CB27" s="14"/>
      <c r="CC27" s="14"/>
      <c r="CD27" s="14"/>
      <c r="CE27" s="14"/>
      <c r="CF27" s="14"/>
      <c r="CG27" s="3"/>
      <c r="CH27" s="3"/>
      <c r="CI27" s="3"/>
      <c r="CJ27" s="3"/>
      <c r="CK27" s="3"/>
      <c r="CL27" s="3"/>
      <c r="CM27" s="3"/>
      <c r="CN27" s="3"/>
      <c r="CO27" s="3"/>
      <c r="CP27" s="3"/>
      <c r="CQ27" s="3"/>
      <c r="CR27" s="3"/>
      <c r="CS27" s="3"/>
      <c r="CT27" s="3"/>
      <c r="CU27" s="3"/>
      <c r="CV27" s="3"/>
      <c r="CW27" s="14"/>
      <c r="CX27" s="14"/>
      <c r="CY27" s="14"/>
      <c r="CZ27" s="14"/>
      <c r="DA27" s="14"/>
      <c r="DB27" s="14"/>
      <c r="DC27" s="29"/>
      <c r="DD27" s="29"/>
      <c r="DE27" s="29"/>
      <c r="DF27" s="29"/>
      <c r="DG27" s="29"/>
      <c r="DH27" s="12"/>
      <c r="DI27" s="12"/>
      <c r="DJ27" s="12"/>
      <c r="DK27" s="12"/>
      <c r="DL27" s="12"/>
      <c r="DM27" s="12"/>
      <c r="DN27" s="12"/>
      <c r="DO27" s="12"/>
      <c r="DP27" s="12"/>
      <c r="DQ27" s="12"/>
      <c r="DR27" s="12"/>
      <c r="DS27" s="12"/>
    </row>
    <row r="28" spans="1:123" ht="15" customHeight="1" x14ac:dyDescent="0.2">
      <c r="A28" s="3"/>
      <c r="B28" s="53"/>
      <c r="C28" s="3"/>
      <c r="D28" s="3"/>
      <c r="E28" s="3"/>
      <c r="F28" s="3"/>
      <c r="G28" s="3"/>
      <c r="H28" s="3"/>
      <c r="I28" s="3"/>
      <c r="J28" s="3"/>
      <c r="K28" s="3"/>
      <c r="L28" s="3"/>
      <c r="M28" s="3"/>
      <c r="N28" s="3"/>
      <c r="O28" s="3"/>
      <c r="P28" s="3"/>
      <c r="Q28" s="3"/>
      <c r="R28" s="3"/>
      <c r="S28" s="3"/>
      <c r="T28" s="3"/>
      <c r="U28" s="3"/>
      <c r="V28" s="3"/>
      <c r="W28" s="153">
        <f>IFERROR(ROUNDDOWN(100 * (SUM(data!G13)/SUM(data!H13)),0),0)</f>
        <v>0</v>
      </c>
      <c r="X28" s="154"/>
      <c r="Y28" s="154"/>
      <c r="Z28" s="154"/>
      <c r="AA28" s="154"/>
      <c r="AB28" s="154"/>
      <c r="AC28" s="154"/>
      <c r="AD28" s="155"/>
      <c r="AE28" s="3"/>
      <c r="AF28" s="53"/>
      <c r="AG28" s="59"/>
      <c r="AH28" s="59"/>
      <c r="AI28" s="59"/>
      <c r="AJ28" s="59"/>
      <c r="AK28" s="59"/>
      <c r="AL28" s="59"/>
      <c r="AM28" s="59"/>
      <c r="AN28" s="37"/>
      <c r="AO28" s="37"/>
      <c r="AP28" s="37"/>
      <c r="AQ28" s="37"/>
      <c r="AR28" s="37"/>
      <c r="AS28" s="37"/>
      <c r="AT28" s="37"/>
      <c r="AU28" s="37"/>
      <c r="AV28" s="37"/>
      <c r="AW28" s="37"/>
      <c r="AX28" s="37"/>
      <c r="AY28" s="37"/>
      <c r="AZ28" s="37"/>
      <c r="BA28" s="112">
        <f>IFERROR(ROUNDDOWN(100 * (SUM(data!G36)/SUM(data!H36)),0),0)</f>
        <v>0</v>
      </c>
      <c r="BB28" s="113"/>
      <c r="BC28" s="113"/>
      <c r="BD28" s="113"/>
      <c r="BE28" s="113"/>
      <c r="BF28" s="113"/>
      <c r="BG28" s="113"/>
      <c r="BH28" s="114"/>
      <c r="BI28" s="37"/>
      <c r="BJ28" s="37"/>
    </row>
    <row r="29" spans="1:123" ht="15" customHeight="1" x14ac:dyDescent="0.2">
      <c r="A29" s="3"/>
      <c r="B29" s="62"/>
      <c r="C29" s="63"/>
      <c r="D29" s="63"/>
      <c r="E29" s="63"/>
      <c r="F29" s="63"/>
      <c r="G29" s="63"/>
      <c r="H29" s="63"/>
      <c r="I29" s="63"/>
      <c r="J29" s="63"/>
      <c r="K29" s="63"/>
      <c r="L29" s="63"/>
      <c r="M29" s="63"/>
      <c r="N29" s="63"/>
      <c r="O29" s="63"/>
      <c r="P29" s="63"/>
      <c r="Q29" s="63"/>
      <c r="R29" s="63"/>
      <c r="S29" s="63"/>
      <c r="T29" s="63"/>
      <c r="U29" s="63"/>
      <c r="V29" s="63"/>
      <c r="W29" s="153"/>
      <c r="X29" s="154"/>
      <c r="Y29" s="154"/>
      <c r="Z29" s="154"/>
      <c r="AA29" s="154"/>
      <c r="AB29" s="154"/>
      <c r="AC29" s="154"/>
      <c r="AD29" s="155"/>
      <c r="AF29" s="62"/>
      <c r="AG29" s="36"/>
      <c r="AH29" s="36"/>
      <c r="AI29" s="63"/>
      <c r="AJ29" s="63"/>
      <c r="AK29" s="63"/>
      <c r="AL29" s="63"/>
      <c r="AM29" s="63"/>
      <c r="AN29" s="63"/>
      <c r="AO29" s="63"/>
      <c r="AP29" s="63"/>
      <c r="AQ29" s="63"/>
      <c r="AR29" s="63"/>
      <c r="AS29" s="63"/>
      <c r="AT29" s="63"/>
      <c r="AU29" s="63"/>
      <c r="AV29" s="63"/>
      <c r="AW29" s="63"/>
      <c r="AX29" s="63"/>
      <c r="AY29" s="63"/>
      <c r="AZ29" s="63"/>
      <c r="BA29" s="115"/>
      <c r="BB29" s="116"/>
      <c r="BC29" s="116"/>
      <c r="BD29" s="116"/>
      <c r="BE29" s="116"/>
      <c r="BF29" s="116"/>
      <c r="BG29" s="116"/>
      <c r="BH29" s="117"/>
    </row>
    <row r="30" spans="1:123" ht="15" customHeight="1" x14ac:dyDescent="0.2">
      <c r="A30" s="3"/>
      <c r="AG30" s="59"/>
      <c r="AH30" s="59"/>
    </row>
    <row r="31" spans="1:123" ht="15" customHeight="1" x14ac:dyDescent="0.2">
      <c r="A31" s="3"/>
      <c r="B31" s="135" t="s">
        <v>22</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59"/>
      <c r="AH31" s="59"/>
    </row>
    <row r="32" spans="1:123" ht="15" customHeight="1" thickBot="1" x14ac:dyDescent="0.25">
      <c r="A32" s="3"/>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59"/>
      <c r="AH32" s="59"/>
      <c r="BK32" s="26" t="s">
        <v>16</v>
      </c>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7"/>
      <c r="DD32" s="17"/>
      <c r="DE32" s="17"/>
      <c r="DF32" s="17"/>
      <c r="DG32" s="17"/>
      <c r="DH32" s="17"/>
      <c r="DI32" s="17"/>
      <c r="DJ32" s="17"/>
      <c r="DK32" s="17"/>
      <c r="DL32" s="17"/>
      <c r="DM32" s="17"/>
      <c r="DN32" s="17"/>
      <c r="DO32" s="17"/>
      <c r="DP32" s="17"/>
      <c r="DQ32" s="17"/>
      <c r="DR32" s="17"/>
      <c r="DS32" s="17"/>
    </row>
    <row r="33" spans="1:192" ht="15" customHeight="1" thickTop="1" x14ac:dyDescent="0.2">
      <c r="A33" s="3"/>
      <c r="B33" s="105" t="s">
        <v>74</v>
      </c>
      <c r="C33" s="134"/>
      <c r="D33" s="134"/>
      <c r="E33" s="118" t="s">
        <v>75</v>
      </c>
      <c r="F33" s="119"/>
      <c r="G33" s="120"/>
      <c r="H33" s="127" t="s">
        <v>77</v>
      </c>
      <c r="I33" s="128"/>
      <c r="J33" s="128"/>
      <c r="K33" s="128"/>
      <c r="L33" s="128"/>
      <c r="M33" s="128"/>
      <c r="N33" s="129"/>
      <c r="O33" s="102" t="s">
        <v>90</v>
      </c>
      <c r="P33" s="103"/>
      <c r="Q33" s="103"/>
      <c r="R33" s="103"/>
      <c r="S33" s="103"/>
      <c r="T33" s="103"/>
      <c r="U33" s="103"/>
      <c r="V33" s="103"/>
      <c r="W33" s="103"/>
      <c r="X33" s="103"/>
      <c r="Y33" s="103"/>
      <c r="Z33" s="103"/>
      <c r="AA33" s="103"/>
      <c r="AB33" s="103"/>
      <c r="AC33" s="103"/>
      <c r="AD33" s="103"/>
      <c r="AE33" s="103"/>
      <c r="AF33" s="103"/>
      <c r="AG33" s="103"/>
      <c r="AH33" s="103"/>
      <c r="AI33" s="104"/>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3"/>
      <c r="DI33" s="33"/>
      <c r="DJ33" s="33"/>
      <c r="DK33" s="33"/>
      <c r="DL33" s="33"/>
      <c r="DM33" s="33"/>
      <c r="DN33" s="33"/>
      <c r="DO33" s="33"/>
      <c r="DP33" s="33"/>
      <c r="DQ33" s="33"/>
      <c r="DR33" s="33"/>
      <c r="DS33" s="33"/>
    </row>
    <row r="34" spans="1:192" ht="15" customHeight="1" x14ac:dyDescent="0.2">
      <c r="A34" s="3"/>
      <c r="B34" s="134"/>
      <c r="C34" s="134"/>
      <c r="D34" s="134"/>
      <c r="E34" s="121"/>
      <c r="F34" s="122"/>
      <c r="G34" s="123"/>
      <c r="H34" s="131"/>
      <c r="I34" s="132"/>
      <c r="J34" s="132"/>
      <c r="K34" s="132"/>
      <c r="L34" s="132"/>
      <c r="M34" s="132"/>
      <c r="N34" s="133"/>
      <c r="O34" s="102"/>
      <c r="P34" s="103"/>
      <c r="Q34" s="103"/>
      <c r="R34" s="103"/>
      <c r="S34" s="103"/>
      <c r="T34" s="103"/>
      <c r="U34" s="103"/>
      <c r="V34" s="103"/>
      <c r="W34" s="103"/>
      <c r="X34" s="103"/>
      <c r="Y34" s="103"/>
      <c r="Z34" s="103"/>
      <c r="AA34" s="103"/>
      <c r="AB34" s="103"/>
      <c r="AC34" s="103"/>
      <c r="AD34" s="103"/>
      <c r="AE34" s="103"/>
      <c r="AF34" s="103"/>
      <c r="AG34" s="103"/>
      <c r="AH34" s="103"/>
      <c r="AI34" s="104"/>
      <c r="BK34" s="3"/>
      <c r="BL34" s="160" t="s">
        <v>8</v>
      </c>
      <c r="BM34" s="161"/>
      <c r="BN34" s="161"/>
      <c r="BO34" s="161"/>
      <c r="BP34" s="161"/>
      <c r="BQ34" s="161"/>
      <c r="BR34" s="161"/>
      <c r="BS34" s="161"/>
      <c r="BT34" s="161"/>
      <c r="BU34" s="161"/>
      <c r="BV34" s="162"/>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row>
    <row r="35" spans="1:192" ht="15" customHeight="1" x14ac:dyDescent="0.2">
      <c r="A35" s="3"/>
      <c r="B35" s="105" t="s">
        <v>67</v>
      </c>
      <c r="C35" s="134"/>
      <c r="D35" s="134"/>
      <c r="E35" s="121"/>
      <c r="F35" s="122"/>
      <c r="G35" s="123"/>
      <c r="H35" s="127" t="s">
        <v>78</v>
      </c>
      <c r="I35" s="128"/>
      <c r="J35" s="128"/>
      <c r="K35" s="128"/>
      <c r="L35" s="128"/>
      <c r="M35" s="128"/>
      <c r="N35" s="129"/>
      <c r="O35" s="102" t="s">
        <v>91</v>
      </c>
      <c r="P35" s="103"/>
      <c r="Q35" s="103"/>
      <c r="R35" s="103"/>
      <c r="S35" s="103"/>
      <c r="T35" s="103"/>
      <c r="U35" s="103"/>
      <c r="V35" s="103"/>
      <c r="W35" s="103"/>
      <c r="X35" s="103"/>
      <c r="Y35" s="103"/>
      <c r="Z35" s="103"/>
      <c r="AA35" s="103"/>
      <c r="AB35" s="103"/>
      <c r="AC35" s="103"/>
      <c r="AD35" s="103"/>
      <c r="AE35" s="103"/>
      <c r="AF35" s="103"/>
      <c r="AG35" s="103"/>
      <c r="AH35" s="103"/>
      <c r="AI35" s="104"/>
      <c r="BK35" s="3"/>
      <c r="BL35" s="165">
        <f>data!A91</f>
        <v>0</v>
      </c>
      <c r="BM35" s="166"/>
      <c r="BN35" s="166"/>
      <c r="BO35" s="166"/>
      <c r="BP35" s="166"/>
      <c r="BQ35" s="166"/>
      <c r="BR35" s="166"/>
      <c r="BS35" s="166"/>
      <c r="BT35" s="166"/>
      <c r="BU35" s="166"/>
      <c r="BV35" s="166"/>
      <c r="BW35" s="166"/>
      <c r="BX35" s="166"/>
      <c r="BY35" s="166"/>
      <c r="BZ35" s="166"/>
      <c r="CA35" s="166"/>
      <c r="CB35" s="166"/>
      <c r="CC35" s="166"/>
      <c r="CD35" s="166"/>
      <c r="CE35" s="166"/>
      <c r="CF35" s="166"/>
      <c r="CG35" s="166"/>
      <c r="CH35" s="166"/>
      <c r="CI35" s="166"/>
      <c r="CJ35" s="166"/>
      <c r="CK35" s="166"/>
      <c r="CL35" s="166"/>
      <c r="CM35" s="166"/>
      <c r="CN35" s="166"/>
      <c r="CO35" s="166"/>
      <c r="CP35" s="166"/>
      <c r="CQ35" s="166"/>
      <c r="CR35" s="166"/>
      <c r="CS35" s="166"/>
      <c r="CT35" s="166"/>
      <c r="CU35" s="166"/>
      <c r="CV35" s="166"/>
      <c r="CW35" s="166"/>
      <c r="CX35" s="166"/>
      <c r="CY35" s="166"/>
      <c r="CZ35" s="166"/>
      <c r="DA35" s="166"/>
      <c r="DB35" s="166"/>
      <c r="DC35" s="166"/>
      <c r="DD35" s="166"/>
      <c r="DE35" s="166"/>
      <c r="DF35" s="166"/>
      <c r="DG35" s="166"/>
      <c r="DH35" s="166"/>
      <c r="DI35" s="166"/>
      <c r="DJ35" s="166"/>
      <c r="DK35" s="166"/>
      <c r="DL35" s="166"/>
      <c r="DM35" s="166"/>
      <c r="DN35" s="166"/>
      <c r="DO35" s="166"/>
      <c r="DP35" s="166"/>
      <c r="DQ35" s="166"/>
      <c r="DR35" s="167"/>
    </row>
    <row r="36" spans="1:192" ht="15" customHeight="1" x14ac:dyDescent="0.2">
      <c r="A36" s="3"/>
      <c r="B36" s="134"/>
      <c r="C36" s="134"/>
      <c r="D36" s="134"/>
      <c r="E36" s="124"/>
      <c r="F36" s="125"/>
      <c r="G36" s="126"/>
      <c r="H36" s="131"/>
      <c r="I36" s="132"/>
      <c r="J36" s="132"/>
      <c r="K36" s="132"/>
      <c r="L36" s="132"/>
      <c r="M36" s="132"/>
      <c r="N36" s="133"/>
      <c r="O36" s="102"/>
      <c r="P36" s="103"/>
      <c r="Q36" s="103"/>
      <c r="R36" s="103"/>
      <c r="S36" s="103"/>
      <c r="T36" s="103"/>
      <c r="U36" s="103"/>
      <c r="V36" s="103"/>
      <c r="W36" s="103"/>
      <c r="X36" s="103"/>
      <c r="Y36" s="103"/>
      <c r="Z36" s="103"/>
      <c r="AA36" s="103"/>
      <c r="AB36" s="103"/>
      <c r="AC36" s="103"/>
      <c r="AD36" s="103"/>
      <c r="AE36" s="103"/>
      <c r="AF36" s="103"/>
      <c r="AG36" s="103"/>
      <c r="AH36" s="103"/>
      <c r="AI36" s="104"/>
      <c r="BK36" s="3"/>
      <c r="BL36" s="168"/>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70"/>
    </row>
    <row r="37" spans="1:192" ht="15" customHeight="1" x14ac:dyDescent="0.2">
      <c r="A37" s="3"/>
      <c r="B37" s="105" t="s">
        <v>68</v>
      </c>
      <c r="C37" s="134"/>
      <c r="D37" s="134"/>
      <c r="E37" s="118" t="s">
        <v>76</v>
      </c>
      <c r="F37" s="119"/>
      <c r="G37" s="120"/>
      <c r="H37" s="127" t="s">
        <v>79</v>
      </c>
      <c r="I37" s="128"/>
      <c r="J37" s="128"/>
      <c r="K37" s="128"/>
      <c r="L37" s="128"/>
      <c r="M37" s="128"/>
      <c r="N37" s="129"/>
      <c r="O37" s="102" t="s">
        <v>72</v>
      </c>
      <c r="P37" s="103"/>
      <c r="Q37" s="103"/>
      <c r="R37" s="103"/>
      <c r="S37" s="103"/>
      <c r="T37" s="103"/>
      <c r="U37" s="103"/>
      <c r="V37" s="103"/>
      <c r="W37" s="103"/>
      <c r="X37" s="103"/>
      <c r="Y37" s="103"/>
      <c r="Z37" s="103"/>
      <c r="AA37" s="103"/>
      <c r="AB37" s="103"/>
      <c r="AC37" s="103"/>
      <c r="AD37" s="103"/>
      <c r="AE37" s="103"/>
      <c r="AF37" s="103"/>
      <c r="AG37" s="103"/>
      <c r="AH37" s="103"/>
      <c r="AI37" s="104"/>
      <c r="BK37" s="3"/>
      <c r="BL37" s="168"/>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c r="CS37" s="169"/>
      <c r="CT37" s="169"/>
      <c r="CU37" s="169"/>
      <c r="CV37" s="169"/>
      <c r="CW37" s="169"/>
      <c r="CX37" s="169"/>
      <c r="CY37" s="169"/>
      <c r="CZ37" s="169"/>
      <c r="DA37" s="169"/>
      <c r="DB37" s="169"/>
      <c r="DC37" s="169"/>
      <c r="DD37" s="169"/>
      <c r="DE37" s="169"/>
      <c r="DF37" s="169"/>
      <c r="DG37" s="169"/>
      <c r="DH37" s="169"/>
      <c r="DI37" s="169"/>
      <c r="DJ37" s="169"/>
      <c r="DK37" s="169"/>
      <c r="DL37" s="169"/>
      <c r="DM37" s="169"/>
      <c r="DN37" s="169"/>
      <c r="DO37" s="169"/>
      <c r="DP37" s="169"/>
      <c r="DQ37" s="169"/>
      <c r="DR37" s="170"/>
    </row>
    <row r="38" spans="1:192" ht="15" customHeight="1" x14ac:dyDescent="0.2">
      <c r="A38" s="3"/>
      <c r="B38" s="134"/>
      <c r="C38" s="134"/>
      <c r="D38" s="134"/>
      <c r="E38" s="121"/>
      <c r="F38" s="122"/>
      <c r="G38" s="123"/>
      <c r="H38" s="130"/>
      <c r="I38" s="106"/>
      <c r="J38" s="106"/>
      <c r="K38" s="106"/>
      <c r="L38" s="106"/>
      <c r="M38" s="106"/>
      <c r="N38" s="107"/>
      <c r="O38" s="102"/>
      <c r="P38" s="103"/>
      <c r="Q38" s="103"/>
      <c r="R38" s="103"/>
      <c r="S38" s="103"/>
      <c r="T38" s="103"/>
      <c r="U38" s="103"/>
      <c r="V38" s="103"/>
      <c r="W38" s="103"/>
      <c r="X38" s="103"/>
      <c r="Y38" s="103"/>
      <c r="Z38" s="103"/>
      <c r="AA38" s="103"/>
      <c r="AB38" s="103"/>
      <c r="AC38" s="103"/>
      <c r="AD38" s="103"/>
      <c r="AE38" s="103"/>
      <c r="AF38" s="103"/>
      <c r="AG38" s="103"/>
      <c r="AH38" s="103"/>
      <c r="AI38" s="104"/>
      <c r="BK38" s="3"/>
      <c r="BL38" s="168"/>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c r="CS38" s="169"/>
      <c r="CT38" s="169"/>
      <c r="CU38" s="169"/>
      <c r="CV38" s="169"/>
      <c r="CW38" s="169"/>
      <c r="CX38" s="169"/>
      <c r="CY38" s="169"/>
      <c r="CZ38" s="169"/>
      <c r="DA38" s="169"/>
      <c r="DB38" s="169"/>
      <c r="DC38" s="169"/>
      <c r="DD38" s="169"/>
      <c r="DE38" s="169"/>
      <c r="DF38" s="169"/>
      <c r="DG38" s="169"/>
      <c r="DH38" s="169"/>
      <c r="DI38" s="169"/>
      <c r="DJ38" s="169"/>
      <c r="DK38" s="169"/>
      <c r="DL38" s="169"/>
      <c r="DM38" s="169"/>
      <c r="DN38" s="169"/>
      <c r="DO38" s="169"/>
      <c r="DP38" s="169"/>
      <c r="DQ38" s="169"/>
      <c r="DR38" s="170"/>
    </row>
    <row r="39" spans="1:192" ht="15" customHeight="1" x14ac:dyDescent="0.2">
      <c r="A39" s="3"/>
      <c r="B39" s="105" t="s">
        <v>69</v>
      </c>
      <c r="C39" s="134"/>
      <c r="D39" s="134"/>
      <c r="E39" s="121"/>
      <c r="F39" s="122"/>
      <c r="G39" s="123"/>
      <c r="H39" s="127" t="s">
        <v>80</v>
      </c>
      <c r="I39" s="128"/>
      <c r="J39" s="128"/>
      <c r="K39" s="128"/>
      <c r="L39" s="128"/>
      <c r="M39" s="128"/>
      <c r="N39" s="129"/>
      <c r="O39" s="102" t="s">
        <v>73</v>
      </c>
      <c r="P39" s="103"/>
      <c r="Q39" s="103"/>
      <c r="R39" s="103"/>
      <c r="S39" s="103"/>
      <c r="T39" s="103"/>
      <c r="U39" s="103"/>
      <c r="V39" s="103"/>
      <c r="W39" s="103"/>
      <c r="X39" s="103"/>
      <c r="Y39" s="103"/>
      <c r="Z39" s="103"/>
      <c r="AA39" s="103"/>
      <c r="AB39" s="103"/>
      <c r="AC39" s="103"/>
      <c r="AD39" s="103"/>
      <c r="AE39" s="103"/>
      <c r="AF39" s="103"/>
      <c r="AG39" s="103"/>
      <c r="AH39" s="103"/>
      <c r="AI39" s="104"/>
      <c r="BK39" s="3"/>
      <c r="BL39" s="171"/>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2"/>
      <c r="CU39" s="172"/>
      <c r="CV39" s="172"/>
      <c r="CW39" s="172"/>
      <c r="CX39" s="172"/>
      <c r="CY39" s="172"/>
      <c r="CZ39" s="172"/>
      <c r="DA39" s="172"/>
      <c r="DB39" s="172"/>
      <c r="DC39" s="172"/>
      <c r="DD39" s="172"/>
      <c r="DE39" s="172"/>
      <c r="DF39" s="172"/>
      <c r="DG39" s="172"/>
      <c r="DH39" s="172"/>
      <c r="DI39" s="172"/>
      <c r="DJ39" s="172"/>
      <c r="DK39" s="172"/>
      <c r="DL39" s="172"/>
      <c r="DM39" s="172"/>
      <c r="DN39" s="172"/>
      <c r="DO39" s="172"/>
      <c r="DP39" s="172"/>
      <c r="DQ39" s="172"/>
      <c r="DR39" s="173"/>
    </row>
    <row r="40" spans="1:192" ht="15" customHeight="1" x14ac:dyDescent="0.2">
      <c r="A40" s="3"/>
      <c r="B40" s="134"/>
      <c r="C40" s="134"/>
      <c r="D40" s="134"/>
      <c r="E40" s="124"/>
      <c r="F40" s="125"/>
      <c r="G40" s="126"/>
      <c r="H40" s="131"/>
      <c r="I40" s="132"/>
      <c r="J40" s="132"/>
      <c r="K40" s="132"/>
      <c r="L40" s="132"/>
      <c r="M40" s="132"/>
      <c r="N40" s="133"/>
      <c r="O40" s="102"/>
      <c r="P40" s="103"/>
      <c r="Q40" s="103"/>
      <c r="R40" s="103"/>
      <c r="S40" s="103"/>
      <c r="T40" s="103"/>
      <c r="U40" s="103"/>
      <c r="V40" s="103"/>
      <c r="W40" s="103"/>
      <c r="X40" s="103"/>
      <c r="Y40" s="103"/>
      <c r="Z40" s="103"/>
      <c r="AA40" s="103"/>
      <c r="AB40" s="103"/>
      <c r="AC40" s="103"/>
      <c r="AD40" s="103"/>
      <c r="AE40" s="103"/>
      <c r="AF40" s="103"/>
      <c r="AG40" s="103"/>
      <c r="AH40" s="103"/>
      <c r="AI40" s="104"/>
    </row>
    <row r="41" spans="1:192" ht="1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192" s="12" customFormat="1" ht="15" customHeight="1" x14ac:dyDescent="0.2"/>
    <row r="43" spans="1:192" ht="18.600000000000001" x14ac:dyDescent="0.2">
      <c r="A43" s="84" t="s">
        <v>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row>
    <row r="44" spans="1:192" ht="15" customHeight="1" x14ac:dyDescent="0.2">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row>
    <row r="45" spans="1:192" ht="15" customHeight="1" thickBot="1" x14ac:dyDescent="0.25">
      <c r="A45" s="18" t="s">
        <v>60</v>
      </c>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K45" s="18" t="s">
        <v>62</v>
      </c>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EB45" s="3"/>
      <c r="EC45" s="135"/>
      <c r="ED45" s="135"/>
      <c r="EE45" s="135"/>
      <c r="EF45" s="135"/>
      <c r="EG45" s="135"/>
      <c r="EH45" s="135"/>
      <c r="EI45" s="135"/>
      <c r="EJ45" s="135"/>
      <c r="EK45" s="135"/>
      <c r="EL45" s="135"/>
      <c r="EM45" s="135"/>
      <c r="EN45" s="135"/>
      <c r="EO45" s="135"/>
      <c r="EP45" s="135"/>
      <c r="EQ45" s="135"/>
      <c r="ER45" s="135"/>
      <c r="ES45" s="135"/>
      <c r="ET45" s="135"/>
      <c r="EU45" s="135"/>
      <c r="EV45" s="135"/>
      <c r="EW45" s="135"/>
      <c r="EX45" s="135"/>
      <c r="EY45" s="135"/>
      <c r="EZ45" s="135"/>
      <c r="FA45" s="135"/>
      <c r="FB45" s="135"/>
      <c r="FC45" s="135"/>
      <c r="FD45" s="135"/>
      <c r="FE45" s="135"/>
      <c r="FF45" s="135"/>
      <c r="FG45" s="135"/>
      <c r="FH45" s="135"/>
      <c r="FI45" s="135"/>
      <c r="FJ45" s="135"/>
      <c r="FK45" s="135"/>
      <c r="FL45" s="135"/>
      <c r="FM45" s="135"/>
      <c r="FN45" s="135"/>
      <c r="FO45" s="135"/>
      <c r="FP45" s="135"/>
      <c r="FQ45" s="135"/>
      <c r="FR45" s="135"/>
      <c r="FS45" s="135"/>
      <c r="FT45" s="135"/>
      <c r="FU45" s="135"/>
      <c r="FV45" s="135"/>
      <c r="FW45" s="135"/>
      <c r="FX45" s="3"/>
      <c r="FY45" s="3"/>
      <c r="FZ45" s="3"/>
      <c r="GA45" s="3"/>
      <c r="GB45" s="3"/>
      <c r="GC45" s="3"/>
      <c r="GD45" s="3"/>
      <c r="GE45" s="3"/>
      <c r="GF45" s="3"/>
      <c r="GG45" s="3"/>
      <c r="GH45" s="3"/>
      <c r="GI45" s="3"/>
      <c r="GJ45" s="3"/>
    </row>
    <row r="46" spans="1:192" ht="15" customHeight="1" thickTop="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3"/>
      <c r="AY46" s="33"/>
      <c r="AZ46" s="33"/>
      <c r="BA46" s="33"/>
      <c r="BB46" s="33"/>
      <c r="BC46" s="33"/>
      <c r="BD46" s="33"/>
      <c r="BE46" s="33"/>
      <c r="BF46" s="33"/>
      <c r="BG46" s="33"/>
      <c r="BH46" s="33"/>
      <c r="BI46" s="3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EB46" s="3"/>
      <c r="EC46" s="135"/>
      <c r="ED46" s="135"/>
      <c r="EE46" s="135"/>
      <c r="EF46" s="135"/>
      <c r="EG46" s="135"/>
      <c r="EH46" s="135"/>
      <c r="EI46" s="135"/>
      <c r="EJ46" s="135"/>
      <c r="EK46" s="135"/>
      <c r="EL46" s="135"/>
      <c r="EM46" s="135"/>
      <c r="EN46" s="135"/>
      <c r="EO46" s="135"/>
      <c r="EP46" s="135"/>
      <c r="EQ46" s="135"/>
      <c r="ER46" s="135"/>
      <c r="ES46" s="135"/>
      <c r="ET46" s="135"/>
      <c r="EU46" s="135"/>
      <c r="EV46" s="135"/>
      <c r="EW46" s="135"/>
      <c r="EX46" s="135"/>
      <c r="EY46" s="135"/>
      <c r="EZ46" s="135"/>
      <c r="FA46" s="135"/>
      <c r="FB46" s="135"/>
      <c r="FC46" s="135"/>
      <c r="FD46" s="135"/>
      <c r="FE46" s="135"/>
      <c r="FF46" s="135"/>
      <c r="FG46" s="135"/>
      <c r="FH46" s="135"/>
      <c r="FI46" s="135"/>
      <c r="FJ46" s="135"/>
      <c r="FK46" s="135"/>
      <c r="FL46" s="135"/>
      <c r="FM46" s="135"/>
      <c r="FN46" s="135"/>
      <c r="FO46" s="135"/>
      <c r="FP46" s="135"/>
      <c r="FQ46" s="135"/>
      <c r="FR46" s="135"/>
      <c r="FS46" s="135"/>
      <c r="FT46" s="135"/>
      <c r="FU46" s="135"/>
      <c r="FV46" s="135"/>
      <c r="FW46" s="135"/>
      <c r="FX46" s="3"/>
      <c r="FY46" s="3"/>
      <c r="FZ46" s="3"/>
      <c r="GA46" s="3"/>
      <c r="GB46" s="3"/>
      <c r="GC46" s="3"/>
      <c r="GD46" s="3"/>
      <c r="GE46" s="3"/>
      <c r="GF46" s="3"/>
      <c r="GG46" s="3"/>
      <c r="GH46" s="3"/>
      <c r="GI46" s="3"/>
      <c r="GJ46" s="3"/>
    </row>
    <row r="47" spans="1:192" ht="15" customHeight="1" x14ac:dyDescent="0.2">
      <c r="B47" s="175" t="s">
        <v>70</v>
      </c>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85"/>
      <c r="AN47" s="85"/>
      <c r="AO47" s="85"/>
      <c r="AP47" s="85"/>
      <c r="AQ47" s="85"/>
      <c r="AR47" s="85"/>
      <c r="AS47" s="85"/>
      <c r="AT47" s="85"/>
      <c r="AU47" s="85"/>
      <c r="AV47" s="3"/>
      <c r="BL47" s="175" t="s">
        <v>71</v>
      </c>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5"/>
      <c r="CS47" s="175"/>
      <c r="CT47" s="175"/>
      <c r="CU47" s="175"/>
      <c r="CV47" s="175"/>
      <c r="CW47" s="85"/>
      <c r="CX47" s="85"/>
      <c r="CY47" s="85"/>
      <c r="CZ47" s="85"/>
      <c r="DA47" s="85"/>
      <c r="DB47" s="85"/>
      <c r="DC47" s="85"/>
      <c r="DD47" s="85"/>
      <c r="DE47" s="85"/>
      <c r="DF47" s="3"/>
      <c r="EB47" s="3"/>
      <c r="EC47" s="74"/>
      <c r="ED47" s="74"/>
      <c r="EE47" s="74"/>
      <c r="EF47" s="74"/>
      <c r="EG47" s="74"/>
      <c r="EH47" s="74"/>
      <c r="EI47" s="74"/>
      <c r="EJ47" s="74"/>
      <c r="EK47" s="74"/>
      <c r="EL47" s="74"/>
      <c r="EM47" s="74"/>
      <c r="EN47" s="74"/>
      <c r="EO47" s="74"/>
      <c r="EP47" s="74"/>
      <c r="EQ47" s="74"/>
      <c r="ER47" s="74"/>
      <c r="ES47" s="74"/>
      <c r="ET47" s="74"/>
      <c r="EU47" s="74"/>
      <c r="EV47" s="74"/>
      <c r="EW47" s="74"/>
      <c r="EX47" s="74"/>
      <c r="EY47" s="74"/>
      <c r="EZ47" s="74"/>
      <c r="FA47" s="74"/>
      <c r="FB47" s="74"/>
      <c r="FC47" s="74"/>
      <c r="FD47" s="74"/>
      <c r="FE47" s="74"/>
      <c r="FF47" s="74"/>
      <c r="FG47" s="74"/>
      <c r="FH47" s="74"/>
      <c r="FI47" s="74"/>
      <c r="FJ47" s="74"/>
      <c r="FK47" s="74"/>
      <c r="FL47" s="74"/>
      <c r="FM47" s="74"/>
      <c r="FN47" s="74"/>
      <c r="FO47" s="74"/>
      <c r="FP47" s="74"/>
      <c r="FQ47" s="74"/>
      <c r="FR47" s="74"/>
      <c r="FS47" s="74"/>
      <c r="FT47" s="74"/>
      <c r="FU47" s="74"/>
      <c r="FV47" s="74"/>
      <c r="FW47" s="74"/>
      <c r="FX47" s="3"/>
      <c r="FY47" s="3"/>
      <c r="FZ47" s="3"/>
      <c r="GA47" s="3"/>
      <c r="GB47" s="3"/>
      <c r="GC47" s="3"/>
      <c r="GD47" s="3"/>
      <c r="GE47" s="3"/>
      <c r="GF47" s="3"/>
      <c r="GG47" s="3"/>
      <c r="GH47" s="3"/>
      <c r="GI47" s="3"/>
      <c r="GJ47" s="3"/>
    </row>
    <row r="48" spans="1:192" ht="15" customHeight="1" x14ac:dyDescent="0.2">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85"/>
      <c r="AN48" s="85"/>
      <c r="AO48" s="85"/>
      <c r="AP48" s="85"/>
      <c r="AQ48" s="85"/>
      <c r="AR48" s="85"/>
      <c r="AS48" s="85"/>
      <c r="AT48" s="85"/>
      <c r="AU48" s="85"/>
      <c r="AV48" s="3"/>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c r="CR48" s="175"/>
      <c r="CS48" s="175"/>
      <c r="CT48" s="175"/>
      <c r="CU48" s="175"/>
      <c r="CV48" s="175"/>
      <c r="CW48" s="85"/>
      <c r="CX48" s="85"/>
      <c r="CY48" s="85"/>
      <c r="CZ48" s="85"/>
      <c r="DA48" s="85"/>
      <c r="DB48" s="85"/>
      <c r="DC48" s="85"/>
      <c r="DD48" s="85"/>
      <c r="DE48" s="85"/>
      <c r="DF48" s="3"/>
      <c r="EB48" s="3"/>
      <c r="EC48" s="101"/>
      <c r="ED48" s="101"/>
      <c r="EE48" s="101"/>
      <c r="EF48" s="101"/>
      <c r="EG48" s="101"/>
      <c r="EH48" s="101"/>
      <c r="EI48" s="101"/>
      <c r="EJ48" s="101"/>
      <c r="EK48" s="101"/>
      <c r="EL48" s="101"/>
      <c r="EM48" s="101"/>
      <c r="EN48" s="3"/>
      <c r="EO48" s="3"/>
      <c r="EP48" s="3"/>
      <c r="EQ48" s="3"/>
      <c r="ER48" s="3"/>
      <c r="ES48" s="3"/>
      <c r="ET48" s="3"/>
      <c r="EU48" s="3"/>
      <c r="EV48" s="3"/>
      <c r="EW48" s="3"/>
      <c r="EX48" s="29"/>
      <c r="EY48" s="3"/>
      <c r="EZ48" s="3"/>
      <c r="FA48" s="3"/>
      <c r="FB48" s="3"/>
      <c r="FC48" s="3"/>
      <c r="FD48" s="3"/>
      <c r="FE48" s="135"/>
      <c r="FF48" s="135"/>
      <c r="FG48" s="135"/>
      <c r="FH48" s="135"/>
      <c r="FI48" s="135"/>
      <c r="FJ48" s="135"/>
      <c r="FK48" s="135"/>
      <c r="FL48" s="135"/>
      <c r="FM48" s="135"/>
      <c r="FN48" s="135"/>
      <c r="FO48" s="3"/>
      <c r="FP48" s="3"/>
      <c r="FQ48" s="3"/>
      <c r="FR48" s="3"/>
      <c r="FS48" s="3"/>
      <c r="FT48" s="3"/>
      <c r="FU48" s="3"/>
      <c r="FV48" s="3"/>
      <c r="FW48" s="3"/>
      <c r="FX48" s="3"/>
      <c r="FY48" s="3"/>
      <c r="FZ48" s="3"/>
      <c r="GA48" s="3"/>
      <c r="GB48" s="3"/>
      <c r="GC48" s="3"/>
      <c r="GD48" s="3"/>
      <c r="GE48" s="3"/>
      <c r="GF48" s="3"/>
      <c r="GG48" s="3"/>
      <c r="GH48" s="3"/>
      <c r="GI48" s="3"/>
      <c r="GJ48" s="3"/>
    </row>
    <row r="49" spans="2:175" ht="15" customHeight="1" x14ac:dyDescent="0.2">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91"/>
      <c r="AO49" s="91"/>
      <c r="AP49" s="93"/>
      <c r="AQ49" s="91"/>
      <c r="AR49" s="91"/>
      <c r="AS49" s="91"/>
      <c r="AT49" s="91"/>
      <c r="AU49" s="91"/>
      <c r="AV49" s="91"/>
      <c r="AW49" s="91"/>
      <c r="AX49" s="91"/>
      <c r="AY49" s="91"/>
      <c r="AZ49" s="91"/>
      <c r="BA49" s="91"/>
      <c r="BB49" s="91"/>
      <c r="BC49" s="91"/>
      <c r="BD49" s="91"/>
      <c r="BE49" s="91"/>
      <c r="BF49" s="91"/>
      <c r="BG49" s="91"/>
      <c r="BH49" s="92"/>
      <c r="BI49" s="92"/>
      <c r="DK49" s="3"/>
      <c r="DL49" s="3"/>
      <c r="DM49" s="3"/>
      <c r="DN49" s="3"/>
      <c r="DO49" s="3"/>
      <c r="DP49" s="3"/>
      <c r="DQ49" s="3"/>
      <c r="DR49" s="3"/>
      <c r="DS49" s="3"/>
      <c r="DT49" s="3"/>
      <c r="DU49" s="3"/>
      <c r="DV49" s="3"/>
      <c r="DW49" s="3"/>
      <c r="DX49" s="3"/>
      <c r="DY49" s="3"/>
      <c r="DZ49" s="3"/>
      <c r="EA49" s="3"/>
      <c r="EB49" s="3"/>
      <c r="EC49" s="3"/>
      <c r="ED49" s="3"/>
      <c r="EE49" s="3"/>
      <c r="EF49" s="3"/>
      <c r="EG49" s="29"/>
      <c r="EH49" s="3"/>
      <c r="EI49" s="3"/>
      <c r="EJ49" s="3"/>
      <c r="EK49" s="3"/>
      <c r="EL49" s="3"/>
      <c r="EM49" s="3"/>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3"/>
    </row>
    <row r="50" spans="2:175" ht="15" customHeight="1" x14ac:dyDescent="0.2">
      <c r="B50" s="105" t="s">
        <v>65</v>
      </c>
      <c r="C50" s="105"/>
      <c r="D50" s="105"/>
      <c r="E50" s="105"/>
      <c r="F50" s="105"/>
      <c r="G50" s="105"/>
      <c r="H50" s="105"/>
      <c r="I50" s="105"/>
      <c r="J50" s="105" t="s">
        <v>66</v>
      </c>
      <c r="K50" s="105"/>
      <c r="L50" s="105"/>
      <c r="M50" s="105"/>
      <c r="N50" s="105"/>
      <c r="O50" s="105"/>
      <c r="P50" s="105"/>
      <c r="Q50" s="105"/>
      <c r="R50" s="105"/>
      <c r="S50" s="105"/>
      <c r="T50" s="105"/>
      <c r="U50" s="105"/>
      <c r="V50" s="105"/>
      <c r="W50" s="105"/>
      <c r="X50" s="105"/>
      <c r="Y50" s="105"/>
      <c r="Z50" s="105"/>
      <c r="AA50" s="105"/>
      <c r="AB50" s="105"/>
      <c r="AC50" s="105"/>
      <c r="AD50" s="105"/>
      <c r="AE50" s="177" t="s">
        <v>116</v>
      </c>
      <c r="AF50" s="177"/>
      <c r="AG50" s="177"/>
      <c r="AH50" s="177"/>
      <c r="AI50" s="177"/>
      <c r="AJ50" s="177"/>
      <c r="AK50" s="177"/>
      <c r="AL50" s="177"/>
      <c r="AM50" s="177"/>
      <c r="AN50" s="177"/>
      <c r="AO50" s="177"/>
      <c r="AP50" s="177"/>
      <c r="AQ50" s="94"/>
      <c r="AR50" s="178" t="s">
        <v>117</v>
      </c>
      <c r="AS50" s="178"/>
      <c r="AT50" s="178"/>
      <c r="AU50" s="178"/>
      <c r="AV50" s="178"/>
      <c r="AW50" s="178"/>
      <c r="AX50" s="178"/>
      <c r="AY50" s="178"/>
      <c r="AZ50" s="178"/>
      <c r="BA50" s="178"/>
      <c r="BB50" s="178"/>
      <c r="BC50" s="178"/>
      <c r="BD50" s="178"/>
      <c r="BE50" s="178"/>
      <c r="BF50" s="178"/>
      <c r="BG50" s="178"/>
      <c r="BH50" s="178"/>
      <c r="BL50" s="181" t="s">
        <v>65</v>
      </c>
      <c r="BM50" s="182"/>
      <c r="BN50" s="182"/>
      <c r="BO50" s="182"/>
      <c r="BP50" s="182"/>
      <c r="BQ50" s="182"/>
      <c r="BR50" s="182"/>
      <c r="BS50" s="183"/>
      <c r="BT50" s="105" t="s">
        <v>66</v>
      </c>
      <c r="BU50" s="105"/>
      <c r="BV50" s="105"/>
      <c r="BW50" s="105"/>
      <c r="BX50" s="105"/>
      <c r="BY50" s="105"/>
      <c r="BZ50" s="105"/>
      <c r="CA50" s="105"/>
      <c r="CB50" s="105"/>
      <c r="CC50" s="105"/>
      <c r="CD50" s="105"/>
      <c r="CE50" s="105"/>
      <c r="CF50" s="105"/>
      <c r="CG50" s="105"/>
      <c r="CH50" s="105"/>
      <c r="CI50" s="105"/>
      <c r="CJ50" s="105"/>
      <c r="CK50" s="105"/>
      <c r="CL50" s="105"/>
      <c r="CM50" s="105"/>
      <c r="CN50" s="105"/>
      <c r="CO50" s="177" t="s">
        <v>39</v>
      </c>
      <c r="CP50" s="177"/>
      <c r="CQ50" s="177"/>
      <c r="CR50" s="177"/>
      <c r="CS50" s="177"/>
      <c r="CT50" s="177"/>
      <c r="CU50" s="177"/>
      <c r="CV50" s="177"/>
      <c r="CW50" s="177"/>
      <c r="CX50" s="177"/>
      <c r="CY50" s="177"/>
      <c r="CZ50" s="177"/>
      <c r="DA50" s="94"/>
      <c r="DB50" s="178" t="s">
        <v>117</v>
      </c>
      <c r="DC50" s="178"/>
      <c r="DD50" s="178"/>
      <c r="DE50" s="178"/>
      <c r="DF50" s="178"/>
      <c r="DG50" s="178"/>
      <c r="DH50" s="178"/>
      <c r="DI50" s="178"/>
      <c r="DJ50" s="178"/>
      <c r="DK50" s="178"/>
      <c r="DL50" s="178"/>
      <c r="DM50" s="178"/>
      <c r="DN50" s="178"/>
      <c r="DO50" s="178"/>
      <c r="DP50" s="178"/>
      <c r="DQ50" s="178"/>
      <c r="DR50" s="178"/>
      <c r="DS50" s="43"/>
      <c r="DT50" s="3"/>
      <c r="DU50" s="3"/>
      <c r="DV50" s="3"/>
      <c r="DW50" s="3"/>
      <c r="DX50" s="3"/>
      <c r="DY50" s="3"/>
      <c r="DZ50" s="3"/>
      <c r="EA50" s="3"/>
      <c r="EB50" s="3"/>
      <c r="EC50" s="29"/>
      <c r="ED50" s="3"/>
      <c r="EE50" s="3"/>
      <c r="EF50" s="3"/>
      <c r="EG50" s="3"/>
      <c r="EH50" s="3"/>
      <c r="EI50" s="3"/>
      <c r="EJ50" s="193"/>
      <c r="EK50" s="193"/>
      <c r="EL50" s="193"/>
      <c r="EM50" s="193"/>
      <c r="EN50" s="193"/>
      <c r="EO50" s="193"/>
      <c r="EP50" s="193"/>
      <c r="EQ50" s="193"/>
      <c r="ER50" s="176"/>
      <c r="ES50" s="176"/>
      <c r="ET50" s="176"/>
      <c r="EU50" s="176"/>
      <c r="EV50" s="176"/>
      <c r="EW50" s="176"/>
      <c r="EX50" s="176"/>
      <c r="EY50" s="176"/>
      <c r="EZ50" s="176"/>
      <c r="FA50" s="176"/>
      <c r="FB50" s="176"/>
      <c r="FC50" s="176"/>
      <c r="FD50" s="176"/>
      <c r="FE50" s="176"/>
      <c r="FF50" s="176"/>
      <c r="FG50" s="176"/>
      <c r="FH50" s="176"/>
      <c r="FI50" s="176"/>
      <c r="FJ50" s="176"/>
      <c r="FK50" s="176"/>
      <c r="FL50" s="176"/>
      <c r="FM50" s="176"/>
      <c r="FN50" s="176"/>
      <c r="FO50" s="3"/>
    </row>
    <row r="51" spans="2:175" ht="15" customHeight="1" x14ac:dyDescent="0.2">
      <c r="B51" s="146" t="s">
        <v>113</v>
      </c>
      <c r="C51" s="146"/>
      <c r="D51" s="146"/>
      <c r="E51" s="146"/>
      <c r="F51" s="146"/>
      <c r="G51" s="146"/>
      <c r="H51" s="146"/>
      <c r="I51" s="146"/>
      <c r="J51" s="137" t="s">
        <v>118</v>
      </c>
      <c r="K51" s="138"/>
      <c r="L51" s="138"/>
      <c r="M51" s="138"/>
      <c r="N51" s="138"/>
      <c r="O51" s="138"/>
      <c r="P51" s="138"/>
      <c r="Q51" s="138"/>
      <c r="R51" s="138"/>
      <c r="S51" s="138"/>
      <c r="T51" s="138"/>
      <c r="U51" s="138"/>
      <c r="V51" s="138"/>
      <c r="W51" s="138"/>
      <c r="X51" s="138"/>
      <c r="Y51" s="138"/>
      <c r="Z51" s="138"/>
      <c r="AA51" s="138"/>
      <c r="AB51" s="138"/>
      <c r="AC51" s="138"/>
      <c r="AD51" s="139"/>
      <c r="AE51" s="179">
        <f>data!C104</f>
        <v>0</v>
      </c>
      <c r="AF51" s="179"/>
      <c r="AG51" s="179"/>
      <c r="AH51" s="179"/>
      <c r="AI51" s="179"/>
      <c r="AJ51" s="179"/>
      <c r="AK51" s="179"/>
      <c r="AL51" s="179"/>
      <c r="AM51" s="179"/>
      <c r="AN51" s="179"/>
      <c r="AO51" s="179"/>
      <c r="AP51" s="179"/>
      <c r="AQ51" s="94"/>
      <c r="AR51" s="180"/>
      <c r="AS51" s="180"/>
      <c r="AT51" s="180"/>
      <c r="AU51" s="180"/>
      <c r="AV51" s="180"/>
      <c r="AW51" s="180"/>
      <c r="AX51" s="180"/>
      <c r="AY51" s="180"/>
      <c r="AZ51" s="180"/>
      <c r="BA51" s="180"/>
      <c r="BB51" s="180"/>
      <c r="BC51" s="180"/>
      <c r="BD51" s="180"/>
      <c r="BE51" s="180"/>
      <c r="BF51" s="180"/>
      <c r="BG51" s="180"/>
      <c r="BH51" s="180"/>
      <c r="BL51" s="146" t="s">
        <v>119</v>
      </c>
      <c r="BM51" s="146"/>
      <c r="BN51" s="146"/>
      <c r="BO51" s="146"/>
      <c r="BP51" s="146"/>
      <c r="BQ51" s="146"/>
      <c r="BR51" s="146"/>
      <c r="BS51" s="146"/>
      <c r="BT51" s="137" t="s">
        <v>120</v>
      </c>
      <c r="BU51" s="138"/>
      <c r="BV51" s="138"/>
      <c r="BW51" s="138"/>
      <c r="BX51" s="138"/>
      <c r="BY51" s="138"/>
      <c r="BZ51" s="138"/>
      <c r="CA51" s="138"/>
      <c r="CB51" s="138"/>
      <c r="CC51" s="138"/>
      <c r="CD51" s="138"/>
      <c r="CE51" s="138"/>
      <c r="CF51" s="138"/>
      <c r="CG51" s="138"/>
      <c r="CH51" s="138"/>
      <c r="CI51" s="138"/>
      <c r="CJ51" s="138"/>
      <c r="CK51" s="138"/>
      <c r="CL51" s="138"/>
      <c r="CM51" s="138"/>
      <c r="CN51" s="139"/>
      <c r="CO51" s="179">
        <f>data!C109</f>
        <v>0</v>
      </c>
      <c r="CP51" s="179"/>
      <c r="CQ51" s="179"/>
      <c r="CR51" s="179"/>
      <c r="CS51" s="179"/>
      <c r="CT51" s="179"/>
      <c r="CU51" s="179"/>
      <c r="CV51" s="179"/>
      <c r="CW51" s="179"/>
      <c r="CX51" s="179"/>
      <c r="CY51" s="179"/>
      <c r="CZ51" s="179"/>
      <c r="DA51" s="94"/>
      <c r="DB51" s="180"/>
      <c r="DC51" s="180"/>
      <c r="DD51" s="180"/>
      <c r="DE51" s="180"/>
      <c r="DF51" s="180"/>
      <c r="DG51" s="180"/>
      <c r="DH51" s="180"/>
      <c r="DI51" s="180"/>
      <c r="DJ51" s="180"/>
      <c r="DK51" s="180"/>
      <c r="DL51" s="180"/>
      <c r="DM51" s="180"/>
      <c r="DN51" s="180"/>
      <c r="DO51" s="180"/>
      <c r="DP51" s="180"/>
      <c r="DQ51" s="180"/>
      <c r="DR51" s="180"/>
      <c r="DS51" s="43"/>
      <c r="DT51" s="3"/>
      <c r="DU51" s="3"/>
      <c r="DV51" s="3"/>
      <c r="DW51" s="3"/>
      <c r="DX51" s="3"/>
      <c r="DY51" s="3"/>
      <c r="DZ51" s="3"/>
      <c r="EA51" s="3"/>
      <c r="EB51" s="3"/>
      <c r="EC51" s="29"/>
      <c r="ED51" s="3"/>
      <c r="EE51" s="3"/>
      <c r="EF51" s="3"/>
      <c r="EG51" s="3"/>
      <c r="EH51" s="3"/>
      <c r="EI51" s="3"/>
      <c r="EJ51" s="193"/>
      <c r="EK51" s="193"/>
      <c r="EL51" s="193"/>
      <c r="EM51" s="193"/>
      <c r="EN51" s="193"/>
      <c r="EO51" s="193"/>
      <c r="EP51" s="193"/>
      <c r="EQ51" s="193"/>
      <c r="ER51" s="176"/>
      <c r="ES51" s="176"/>
      <c r="ET51" s="176"/>
      <c r="EU51" s="176"/>
      <c r="EV51" s="176"/>
      <c r="EW51" s="176"/>
      <c r="EX51" s="176"/>
      <c r="EY51" s="176"/>
      <c r="EZ51" s="176"/>
      <c r="FA51" s="176"/>
      <c r="FB51" s="176"/>
      <c r="FC51" s="176"/>
      <c r="FD51" s="176"/>
      <c r="FE51" s="176"/>
      <c r="FF51" s="176"/>
      <c r="FG51" s="176"/>
      <c r="FH51" s="176"/>
      <c r="FI51" s="176"/>
      <c r="FJ51" s="176"/>
      <c r="FK51" s="176"/>
      <c r="FL51" s="176"/>
      <c r="FM51" s="176"/>
      <c r="FN51" s="176"/>
      <c r="FO51" s="3"/>
    </row>
    <row r="52" spans="2:175" ht="15.6" customHeight="1" x14ac:dyDescent="0.2">
      <c r="B52" s="146"/>
      <c r="C52" s="146"/>
      <c r="D52" s="146"/>
      <c r="E52" s="146"/>
      <c r="F52" s="146"/>
      <c r="G52" s="146"/>
      <c r="H52" s="146"/>
      <c r="I52" s="146"/>
      <c r="J52" s="140"/>
      <c r="K52" s="141"/>
      <c r="L52" s="141"/>
      <c r="M52" s="141"/>
      <c r="N52" s="141"/>
      <c r="O52" s="141"/>
      <c r="P52" s="141"/>
      <c r="Q52" s="141"/>
      <c r="R52" s="141"/>
      <c r="S52" s="141"/>
      <c r="T52" s="141"/>
      <c r="U52" s="141"/>
      <c r="V52" s="141"/>
      <c r="W52" s="141"/>
      <c r="X52" s="141"/>
      <c r="Y52" s="141"/>
      <c r="Z52" s="141"/>
      <c r="AA52" s="141"/>
      <c r="AB52" s="141"/>
      <c r="AC52" s="141"/>
      <c r="AD52" s="142"/>
      <c r="AE52" s="179"/>
      <c r="AF52" s="179"/>
      <c r="AG52" s="179"/>
      <c r="AH52" s="179"/>
      <c r="AI52" s="179"/>
      <c r="AJ52" s="179"/>
      <c r="AK52" s="179"/>
      <c r="AL52" s="179"/>
      <c r="AM52" s="179"/>
      <c r="AN52" s="179"/>
      <c r="AO52" s="179"/>
      <c r="AP52" s="179"/>
      <c r="AQ52" s="95"/>
      <c r="AR52" s="180"/>
      <c r="AS52" s="180"/>
      <c r="AT52" s="180"/>
      <c r="AU52" s="180"/>
      <c r="AV52" s="180"/>
      <c r="AW52" s="180"/>
      <c r="AX52" s="180"/>
      <c r="AY52" s="180"/>
      <c r="AZ52" s="180"/>
      <c r="BA52" s="180"/>
      <c r="BB52" s="180"/>
      <c r="BC52" s="180"/>
      <c r="BD52" s="180"/>
      <c r="BE52" s="180"/>
      <c r="BF52" s="180"/>
      <c r="BG52" s="180"/>
      <c r="BH52" s="180"/>
      <c r="BL52" s="146"/>
      <c r="BM52" s="146"/>
      <c r="BN52" s="146"/>
      <c r="BO52" s="146"/>
      <c r="BP52" s="146"/>
      <c r="BQ52" s="146"/>
      <c r="BR52" s="146"/>
      <c r="BS52" s="146"/>
      <c r="BT52" s="140"/>
      <c r="BU52" s="141"/>
      <c r="BV52" s="141"/>
      <c r="BW52" s="141"/>
      <c r="BX52" s="141"/>
      <c r="BY52" s="141"/>
      <c r="BZ52" s="141"/>
      <c r="CA52" s="141"/>
      <c r="CB52" s="141"/>
      <c r="CC52" s="141"/>
      <c r="CD52" s="141"/>
      <c r="CE52" s="141"/>
      <c r="CF52" s="141"/>
      <c r="CG52" s="141"/>
      <c r="CH52" s="141"/>
      <c r="CI52" s="141"/>
      <c r="CJ52" s="141"/>
      <c r="CK52" s="141"/>
      <c r="CL52" s="141"/>
      <c r="CM52" s="141"/>
      <c r="CN52" s="142"/>
      <c r="CO52" s="179"/>
      <c r="CP52" s="179"/>
      <c r="CQ52" s="179"/>
      <c r="CR52" s="179"/>
      <c r="CS52" s="179"/>
      <c r="CT52" s="179"/>
      <c r="CU52" s="179"/>
      <c r="CV52" s="179"/>
      <c r="CW52" s="179"/>
      <c r="CX52" s="179"/>
      <c r="CY52" s="179"/>
      <c r="CZ52" s="179"/>
      <c r="DA52" s="95"/>
      <c r="DB52" s="180"/>
      <c r="DC52" s="180"/>
      <c r="DD52" s="180"/>
      <c r="DE52" s="180"/>
      <c r="DF52" s="180"/>
      <c r="DG52" s="180"/>
      <c r="DH52" s="180"/>
      <c r="DI52" s="180"/>
      <c r="DJ52" s="180"/>
      <c r="DK52" s="180"/>
      <c r="DL52" s="180"/>
      <c r="DM52" s="180"/>
      <c r="DN52" s="180"/>
      <c r="DO52" s="180"/>
      <c r="DP52" s="180"/>
      <c r="DQ52" s="180"/>
      <c r="DR52" s="180"/>
      <c r="DS52" s="43"/>
      <c r="DT52" s="3"/>
      <c r="DU52" s="3"/>
      <c r="DV52" s="3"/>
      <c r="DW52" s="3"/>
      <c r="DX52" s="3"/>
      <c r="DY52" s="3"/>
      <c r="DZ52" s="3"/>
      <c r="EA52" s="3"/>
      <c r="EB52" s="3"/>
      <c r="EC52" s="3"/>
      <c r="ED52" s="3"/>
      <c r="EE52" s="3"/>
      <c r="EF52" s="3"/>
      <c r="EG52" s="3"/>
      <c r="EH52" s="3"/>
      <c r="EI52" s="3"/>
      <c r="EJ52" s="193"/>
      <c r="EK52" s="193"/>
      <c r="EL52" s="193"/>
      <c r="EM52" s="193"/>
      <c r="EN52" s="193"/>
      <c r="EO52" s="193"/>
      <c r="EP52" s="193"/>
      <c r="EQ52" s="193"/>
      <c r="ER52" s="176"/>
      <c r="ES52" s="176"/>
      <c r="ET52" s="176"/>
      <c r="EU52" s="176"/>
      <c r="EV52" s="176"/>
      <c r="EW52" s="176"/>
      <c r="EX52" s="176"/>
      <c r="EY52" s="176"/>
      <c r="EZ52" s="176"/>
      <c r="FA52" s="176"/>
      <c r="FB52" s="176"/>
      <c r="FC52" s="176"/>
      <c r="FD52" s="176"/>
      <c r="FE52" s="176"/>
      <c r="FF52" s="176"/>
      <c r="FG52" s="176"/>
      <c r="FH52" s="176"/>
      <c r="FI52" s="176"/>
      <c r="FJ52" s="176"/>
      <c r="FK52" s="176"/>
      <c r="FL52" s="176"/>
      <c r="FM52" s="176"/>
      <c r="FN52" s="176"/>
      <c r="FO52" s="3"/>
    </row>
    <row r="53" spans="2:175" ht="15.6" customHeight="1" x14ac:dyDescent="0.2">
      <c r="B53" s="146"/>
      <c r="C53" s="146"/>
      <c r="D53" s="146"/>
      <c r="E53" s="146"/>
      <c r="F53" s="146"/>
      <c r="G53" s="146"/>
      <c r="H53" s="146"/>
      <c r="I53" s="146"/>
      <c r="J53" s="143"/>
      <c r="K53" s="144"/>
      <c r="L53" s="144"/>
      <c r="M53" s="144"/>
      <c r="N53" s="144"/>
      <c r="O53" s="144"/>
      <c r="P53" s="144"/>
      <c r="Q53" s="144"/>
      <c r="R53" s="144"/>
      <c r="S53" s="144"/>
      <c r="T53" s="144"/>
      <c r="U53" s="144"/>
      <c r="V53" s="144"/>
      <c r="W53" s="144"/>
      <c r="X53" s="144"/>
      <c r="Y53" s="144"/>
      <c r="Z53" s="144"/>
      <c r="AA53" s="144"/>
      <c r="AB53" s="144"/>
      <c r="AC53" s="144"/>
      <c r="AD53" s="145"/>
      <c r="AE53" s="179"/>
      <c r="AF53" s="179"/>
      <c r="AG53" s="179"/>
      <c r="AH53" s="179"/>
      <c r="AI53" s="179"/>
      <c r="AJ53" s="179"/>
      <c r="AK53" s="179"/>
      <c r="AL53" s="179"/>
      <c r="AM53" s="179"/>
      <c r="AN53" s="179"/>
      <c r="AO53" s="179"/>
      <c r="AP53" s="179"/>
      <c r="AQ53" s="95"/>
      <c r="AR53" s="180"/>
      <c r="AS53" s="180"/>
      <c r="AT53" s="180"/>
      <c r="AU53" s="180"/>
      <c r="AV53" s="180"/>
      <c r="AW53" s="180"/>
      <c r="AX53" s="180"/>
      <c r="AY53" s="180"/>
      <c r="AZ53" s="180"/>
      <c r="BA53" s="180"/>
      <c r="BB53" s="180"/>
      <c r="BC53" s="180"/>
      <c r="BD53" s="180"/>
      <c r="BE53" s="180"/>
      <c r="BF53" s="180"/>
      <c r="BG53" s="180"/>
      <c r="BH53" s="180"/>
      <c r="BL53" s="146"/>
      <c r="BM53" s="146"/>
      <c r="BN53" s="146"/>
      <c r="BO53" s="146"/>
      <c r="BP53" s="146"/>
      <c r="BQ53" s="146"/>
      <c r="BR53" s="146"/>
      <c r="BS53" s="146"/>
      <c r="BT53" s="143"/>
      <c r="BU53" s="144"/>
      <c r="BV53" s="144"/>
      <c r="BW53" s="144"/>
      <c r="BX53" s="144"/>
      <c r="BY53" s="144"/>
      <c r="BZ53" s="144"/>
      <c r="CA53" s="144"/>
      <c r="CB53" s="144"/>
      <c r="CC53" s="144"/>
      <c r="CD53" s="144"/>
      <c r="CE53" s="144"/>
      <c r="CF53" s="144"/>
      <c r="CG53" s="144"/>
      <c r="CH53" s="144"/>
      <c r="CI53" s="144"/>
      <c r="CJ53" s="144"/>
      <c r="CK53" s="144"/>
      <c r="CL53" s="144"/>
      <c r="CM53" s="144"/>
      <c r="CN53" s="145"/>
      <c r="CO53" s="179"/>
      <c r="CP53" s="179"/>
      <c r="CQ53" s="179"/>
      <c r="CR53" s="179"/>
      <c r="CS53" s="179"/>
      <c r="CT53" s="179"/>
      <c r="CU53" s="179"/>
      <c r="CV53" s="179"/>
      <c r="CW53" s="179"/>
      <c r="CX53" s="179"/>
      <c r="CY53" s="179"/>
      <c r="CZ53" s="179"/>
      <c r="DA53" s="95"/>
      <c r="DB53" s="180"/>
      <c r="DC53" s="180"/>
      <c r="DD53" s="180"/>
      <c r="DE53" s="180"/>
      <c r="DF53" s="180"/>
      <c r="DG53" s="180"/>
      <c r="DH53" s="180"/>
      <c r="DI53" s="180"/>
      <c r="DJ53" s="180"/>
      <c r="DK53" s="180"/>
      <c r="DL53" s="180"/>
      <c r="DM53" s="180"/>
      <c r="DN53" s="180"/>
      <c r="DO53" s="180"/>
      <c r="DP53" s="180"/>
      <c r="DQ53" s="180"/>
      <c r="DR53" s="180"/>
      <c r="DS53" s="43"/>
      <c r="DT53" s="3"/>
      <c r="DU53" s="3"/>
      <c r="DV53" s="3"/>
      <c r="DW53" s="3"/>
      <c r="DX53" s="3"/>
      <c r="DY53" s="3"/>
      <c r="DZ53" s="3"/>
      <c r="EA53" s="3"/>
      <c r="EB53" s="3"/>
      <c r="EC53" s="3"/>
      <c r="ED53" s="3"/>
      <c r="EE53" s="3"/>
      <c r="EF53" s="3"/>
      <c r="EG53" s="3"/>
      <c r="EH53" s="3"/>
      <c r="EI53" s="3"/>
      <c r="EJ53" s="193"/>
      <c r="EK53" s="193"/>
      <c r="EL53" s="193"/>
      <c r="EM53" s="193"/>
      <c r="EN53" s="193"/>
      <c r="EO53" s="193"/>
      <c r="EP53" s="193"/>
      <c r="EQ53" s="193"/>
      <c r="ER53" s="176"/>
      <c r="ES53" s="176"/>
      <c r="ET53" s="176"/>
      <c r="EU53" s="176"/>
      <c r="EV53" s="176"/>
      <c r="EW53" s="176"/>
      <c r="EX53" s="176"/>
      <c r="EY53" s="176"/>
      <c r="EZ53" s="176"/>
      <c r="FA53" s="176"/>
      <c r="FB53" s="176"/>
      <c r="FC53" s="176"/>
      <c r="FD53" s="176"/>
      <c r="FE53" s="176"/>
      <c r="FF53" s="176"/>
      <c r="FG53" s="176"/>
      <c r="FH53" s="176"/>
      <c r="FI53" s="176"/>
      <c r="FJ53" s="176"/>
      <c r="FK53" s="176"/>
      <c r="FL53" s="176"/>
      <c r="FM53" s="176"/>
      <c r="FN53" s="176"/>
      <c r="FO53" s="3"/>
    </row>
    <row r="54" spans="2:175" ht="15.6" customHeight="1" x14ac:dyDescent="0.2">
      <c r="B54" s="146" t="s">
        <v>114</v>
      </c>
      <c r="C54" s="146"/>
      <c r="D54" s="146"/>
      <c r="E54" s="146"/>
      <c r="F54" s="146"/>
      <c r="G54" s="146"/>
      <c r="H54" s="146"/>
      <c r="I54" s="146"/>
      <c r="J54" s="137" t="s">
        <v>121</v>
      </c>
      <c r="K54" s="138"/>
      <c r="L54" s="138"/>
      <c r="M54" s="138"/>
      <c r="N54" s="138"/>
      <c r="O54" s="138"/>
      <c r="P54" s="138"/>
      <c r="Q54" s="138"/>
      <c r="R54" s="138"/>
      <c r="S54" s="138"/>
      <c r="T54" s="138"/>
      <c r="U54" s="138"/>
      <c r="V54" s="138"/>
      <c r="W54" s="138"/>
      <c r="X54" s="138"/>
      <c r="Y54" s="138"/>
      <c r="Z54" s="138"/>
      <c r="AA54" s="138"/>
      <c r="AB54" s="138"/>
      <c r="AC54" s="138"/>
      <c r="AD54" s="139"/>
      <c r="AE54" s="179">
        <f>data!C105</f>
        <v>0</v>
      </c>
      <c r="AF54" s="179"/>
      <c r="AG54" s="179"/>
      <c r="AH54" s="179"/>
      <c r="AI54" s="179"/>
      <c r="AJ54" s="179"/>
      <c r="AK54" s="179"/>
      <c r="AL54" s="179"/>
      <c r="AM54" s="179"/>
      <c r="AN54" s="179"/>
      <c r="AO54" s="179"/>
      <c r="AP54" s="179"/>
      <c r="AQ54" s="95"/>
      <c r="AR54" s="180"/>
      <c r="AS54" s="180"/>
      <c r="AT54" s="180"/>
      <c r="AU54" s="180"/>
      <c r="AV54" s="180"/>
      <c r="AW54" s="180"/>
      <c r="AX54" s="180"/>
      <c r="AY54" s="180"/>
      <c r="AZ54" s="180"/>
      <c r="BA54" s="180"/>
      <c r="BB54" s="180"/>
      <c r="BC54" s="180"/>
      <c r="BD54" s="180"/>
      <c r="BE54" s="180"/>
      <c r="BF54" s="180"/>
      <c r="BG54" s="180"/>
      <c r="BH54" s="180"/>
      <c r="BL54" s="184" t="s">
        <v>55</v>
      </c>
      <c r="BM54" s="185"/>
      <c r="BN54" s="185"/>
      <c r="BO54" s="185"/>
      <c r="BP54" s="185"/>
      <c r="BQ54" s="185"/>
      <c r="BR54" s="185"/>
      <c r="BS54" s="186"/>
      <c r="BT54" s="137" t="s">
        <v>56</v>
      </c>
      <c r="BU54" s="138"/>
      <c r="BV54" s="138"/>
      <c r="BW54" s="138"/>
      <c r="BX54" s="138"/>
      <c r="BY54" s="138"/>
      <c r="BZ54" s="138"/>
      <c r="CA54" s="138"/>
      <c r="CB54" s="138"/>
      <c r="CC54" s="138"/>
      <c r="CD54" s="138"/>
      <c r="CE54" s="138"/>
      <c r="CF54" s="138"/>
      <c r="CG54" s="138"/>
      <c r="CH54" s="138"/>
      <c r="CI54" s="138"/>
      <c r="CJ54" s="138"/>
      <c r="CK54" s="138"/>
      <c r="CL54" s="138"/>
      <c r="CM54" s="138"/>
      <c r="CN54" s="139"/>
      <c r="CO54" s="179">
        <f>data!C110</f>
        <v>0</v>
      </c>
      <c r="CP54" s="179"/>
      <c r="CQ54" s="179"/>
      <c r="CR54" s="179"/>
      <c r="CS54" s="179"/>
      <c r="CT54" s="179"/>
      <c r="CU54" s="179"/>
      <c r="CV54" s="179"/>
      <c r="CW54" s="179"/>
      <c r="CX54" s="179"/>
      <c r="CY54" s="179"/>
      <c r="CZ54" s="179"/>
      <c r="DA54" s="95"/>
      <c r="DB54" s="180"/>
      <c r="DC54" s="180"/>
      <c r="DD54" s="180"/>
      <c r="DE54" s="180"/>
      <c r="DF54" s="180"/>
      <c r="DG54" s="180"/>
      <c r="DH54" s="180"/>
      <c r="DI54" s="180"/>
      <c r="DJ54" s="180"/>
      <c r="DK54" s="180"/>
      <c r="DL54" s="180"/>
      <c r="DM54" s="180"/>
      <c r="DN54" s="180"/>
      <c r="DO54" s="180"/>
      <c r="DP54" s="180"/>
      <c r="DQ54" s="180"/>
      <c r="DR54" s="180"/>
      <c r="DS54" s="43"/>
      <c r="DT54" s="3"/>
      <c r="DU54" s="3"/>
      <c r="DV54" s="3"/>
      <c r="DW54" s="3"/>
      <c r="DX54" s="3"/>
      <c r="DY54" s="3"/>
      <c r="DZ54" s="3"/>
      <c r="EA54" s="3"/>
      <c r="EB54" s="3"/>
      <c r="EC54" s="3"/>
      <c r="ED54" s="3"/>
      <c r="EE54" s="3"/>
      <c r="EF54" s="3"/>
      <c r="EG54" s="3"/>
      <c r="EH54" s="3"/>
      <c r="EI54" s="3"/>
      <c r="EJ54" s="193"/>
      <c r="EK54" s="193"/>
      <c r="EL54" s="193"/>
      <c r="EM54" s="193"/>
      <c r="EN54" s="193"/>
      <c r="EO54" s="193"/>
      <c r="EP54" s="193"/>
      <c r="EQ54" s="193"/>
      <c r="ER54" s="194"/>
      <c r="ES54" s="194"/>
      <c r="ET54" s="194"/>
      <c r="EU54" s="194"/>
      <c r="EV54" s="194"/>
      <c r="EW54" s="194"/>
      <c r="EX54" s="194"/>
      <c r="EY54" s="194"/>
      <c r="EZ54" s="194"/>
      <c r="FA54" s="194"/>
      <c r="FB54" s="194"/>
      <c r="FC54" s="194"/>
      <c r="FD54" s="194"/>
      <c r="FE54" s="194"/>
      <c r="FF54" s="194"/>
      <c r="FG54" s="194"/>
      <c r="FH54" s="194"/>
      <c r="FI54" s="194"/>
      <c r="FJ54" s="194"/>
      <c r="FK54" s="194"/>
      <c r="FL54" s="194"/>
      <c r="FM54" s="194"/>
      <c r="FN54" s="194"/>
      <c r="FO54" s="3"/>
    </row>
    <row r="55" spans="2:175" ht="15.6" customHeight="1" x14ac:dyDescent="0.2">
      <c r="B55" s="146"/>
      <c r="C55" s="146"/>
      <c r="D55" s="146"/>
      <c r="E55" s="146"/>
      <c r="F55" s="146"/>
      <c r="G55" s="146"/>
      <c r="H55" s="146"/>
      <c r="I55" s="146"/>
      <c r="J55" s="140"/>
      <c r="K55" s="141"/>
      <c r="L55" s="141"/>
      <c r="M55" s="141"/>
      <c r="N55" s="141"/>
      <c r="O55" s="141"/>
      <c r="P55" s="141"/>
      <c r="Q55" s="141"/>
      <c r="R55" s="141"/>
      <c r="S55" s="141"/>
      <c r="T55" s="141"/>
      <c r="U55" s="141"/>
      <c r="V55" s="141"/>
      <c r="W55" s="141"/>
      <c r="X55" s="141"/>
      <c r="Y55" s="141"/>
      <c r="Z55" s="141"/>
      <c r="AA55" s="141"/>
      <c r="AB55" s="141"/>
      <c r="AC55" s="141"/>
      <c r="AD55" s="142"/>
      <c r="AE55" s="179"/>
      <c r="AF55" s="179"/>
      <c r="AG55" s="179"/>
      <c r="AH55" s="179"/>
      <c r="AI55" s="179"/>
      <c r="AJ55" s="179"/>
      <c r="AK55" s="179"/>
      <c r="AL55" s="179"/>
      <c r="AM55" s="179"/>
      <c r="AN55" s="179"/>
      <c r="AO55" s="179"/>
      <c r="AP55" s="179"/>
      <c r="AQ55" s="95"/>
      <c r="AR55" s="180"/>
      <c r="AS55" s="180"/>
      <c r="AT55" s="180"/>
      <c r="AU55" s="180"/>
      <c r="AV55" s="180"/>
      <c r="AW55" s="180"/>
      <c r="AX55" s="180"/>
      <c r="AY55" s="180"/>
      <c r="AZ55" s="180"/>
      <c r="BA55" s="180"/>
      <c r="BB55" s="180"/>
      <c r="BC55" s="180"/>
      <c r="BD55" s="180"/>
      <c r="BE55" s="180"/>
      <c r="BF55" s="180"/>
      <c r="BG55" s="180"/>
      <c r="BH55" s="180"/>
      <c r="BL55" s="187"/>
      <c r="BM55" s="188"/>
      <c r="BN55" s="188"/>
      <c r="BO55" s="188"/>
      <c r="BP55" s="188"/>
      <c r="BQ55" s="188"/>
      <c r="BR55" s="188"/>
      <c r="BS55" s="189"/>
      <c r="BT55" s="140"/>
      <c r="BU55" s="141"/>
      <c r="BV55" s="141"/>
      <c r="BW55" s="141"/>
      <c r="BX55" s="141"/>
      <c r="BY55" s="141"/>
      <c r="BZ55" s="141"/>
      <c r="CA55" s="141"/>
      <c r="CB55" s="141"/>
      <c r="CC55" s="141"/>
      <c r="CD55" s="141"/>
      <c r="CE55" s="141"/>
      <c r="CF55" s="141"/>
      <c r="CG55" s="141"/>
      <c r="CH55" s="141"/>
      <c r="CI55" s="141"/>
      <c r="CJ55" s="141"/>
      <c r="CK55" s="141"/>
      <c r="CL55" s="141"/>
      <c r="CM55" s="141"/>
      <c r="CN55" s="142"/>
      <c r="CO55" s="179"/>
      <c r="CP55" s="179"/>
      <c r="CQ55" s="179"/>
      <c r="CR55" s="179"/>
      <c r="CS55" s="179"/>
      <c r="CT55" s="179"/>
      <c r="CU55" s="179"/>
      <c r="CV55" s="179"/>
      <c r="CW55" s="179"/>
      <c r="CX55" s="179"/>
      <c r="CY55" s="179"/>
      <c r="CZ55" s="179"/>
      <c r="DA55" s="95"/>
      <c r="DB55" s="180"/>
      <c r="DC55" s="180"/>
      <c r="DD55" s="180"/>
      <c r="DE55" s="180"/>
      <c r="DF55" s="180"/>
      <c r="DG55" s="180"/>
      <c r="DH55" s="180"/>
      <c r="DI55" s="180"/>
      <c r="DJ55" s="180"/>
      <c r="DK55" s="180"/>
      <c r="DL55" s="180"/>
      <c r="DM55" s="180"/>
      <c r="DN55" s="180"/>
      <c r="DO55" s="180"/>
      <c r="DP55" s="180"/>
      <c r="DQ55" s="180"/>
      <c r="DR55" s="180"/>
      <c r="DS55" s="43"/>
      <c r="DT55" s="3"/>
      <c r="DU55" s="3"/>
      <c r="DV55" s="3"/>
      <c r="DW55" s="3"/>
      <c r="DX55" s="3"/>
      <c r="DY55" s="3"/>
      <c r="DZ55" s="3"/>
      <c r="EA55" s="3"/>
      <c r="EB55" s="3"/>
      <c r="EC55" s="3"/>
      <c r="ED55" s="3"/>
      <c r="EE55" s="3"/>
      <c r="EF55" s="3"/>
      <c r="EG55" s="3"/>
      <c r="EH55" s="3"/>
      <c r="EI55" s="3"/>
      <c r="EJ55" s="193"/>
      <c r="EK55" s="193"/>
      <c r="EL55" s="193"/>
      <c r="EM55" s="193"/>
      <c r="EN55" s="193"/>
      <c r="EO55" s="193"/>
      <c r="EP55" s="193"/>
      <c r="EQ55" s="193"/>
      <c r="ER55" s="176"/>
      <c r="ES55" s="176"/>
      <c r="ET55" s="176"/>
      <c r="EU55" s="176"/>
      <c r="EV55" s="176"/>
      <c r="EW55" s="176"/>
      <c r="EX55" s="176"/>
      <c r="EY55" s="176"/>
      <c r="EZ55" s="176"/>
      <c r="FA55" s="176"/>
      <c r="FB55" s="176"/>
      <c r="FC55" s="176"/>
      <c r="FD55" s="176"/>
      <c r="FE55" s="176"/>
      <c r="FF55" s="176"/>
      <c r="FG55" s="176"/>
      <c r="FH55" s="176"/>
      <c r="FI55" s="176"/>
      <c r="FJ55" s="176"/>
      <c r="FK55" s="176"/>
      <c r="FL55" s="176"/>
      <c r="FM55" s="176"/>
      <c r="FN55" s="176"/>
      <c r="FO55" s="3"/>
    </row>
    <row r="56" spans="2:175" ht="15.6" customHeight="1" x14ac:dyDescent="0.2">
      <c r="B56" s="146"/>
      <c r="C56" s="146"/>
      <c r="D56" s="146"/>
      <c r="E56" s="146"/>
      <c r="F56" s="146"/>
      <c r="G56" s="146"/>
      <c r="H56" s="146"/>
      <c r="I56" s="146"/>
      <c r="J56" s="143"/>
      <c r="K56" s="144"/>
      <c r="L56" s="144"/>
      <c r="M56" s="144"/>
      <c r="N56" s="144"/>
      <c r="O56" s="144"/>
      <c r="P56" s="144"/>
      <c r="Q56" s="144"/>
      <c r="R56" s="144"/>
      <c r="S56" s="144"/>
      <c r="T56" s="144"/>
      <c r="U56" s="144"/>
      <c r="V56" s="144"/>
      <c r="W56" s="144"/>
      <c r="X56" s="144"/>
      <c r="Y56" s="144"/>
      <c r="Z56" s="144"/>
      <c r="AA56" s="144"/>
      <c r="AB56" s="144"/>
      <c r="AC56" s="144"/>
      <c r="AD56" s="145"/>
      <c r="AE56" s="179"/>
      <c r="AF56" s="179"/>
      <c r="AG56" s="179"/>
      <c r="AH56" s="179"/>
      <c r="AI56" s="179"/>
      <c r="AJ56" s="179"/>
      <c r="AK56" s="179"/>
      <c r="AL56" s="179"/>
      <c r="AM56" s="179"/>
      <c r="AN56" s="179"/>
      <c r="AO56" s="179"/>
      <c r="AP56" s="179"/>
      <c r="AQ56" s="96"/>
      <c r="AR56" s="180"/>
      <c r="AS56" s="180"/>
      <c r="AT56" s="180"/>
      <c r="AU56" s="180"/>
      <c r="AV56" s="180"/>
      <c r="AW56" s="180"/>
      <c r="AX56" s="180"/>
      <c r="AY56" s="180"/>
      <c r="AZ56" s="180"/>
      <c r="BA56" s="180"/>
      <c r="BB56" s="180"/>
      <c r="BC56" s="180"/>
      <c r="BD56" s="180"/>
      <c r="BE56" s="180"/>
      <c r="BF56" s="180"/>
      <c r="BG56" s="180"/>
      <c r="BH56" s="180"/>
      <c r="BL56" s="190"/>
      <c r="BM56" s="191"/>
      <c r="BN56" s="191"/>
      <c r="BO56" s="191"/>
      <c r="BP56" s="191"/>
      <c r="BQ56" s="191"/>
      <c r="BR56" s="191"/>
      <c r="BS56" s="192"/>
      <c r="BT56" s="143"/>
      <c r="BU56" s="144"/>
      <c r="BV56" s="144"/>
      <c r="BW56" s="144"/>
      <c r="BX56" s="144"/>
      <c r="BY56" s="144"/>
      <c r="BZ56" s="144"/>
      <c r="CA56" s="144"/>
      <c r="CB56" s="144"/>
      <c r="CC56" s="144"/>
      <c r="CD56" s="144"/>
      <c r="CE56" s="144"/>
      <c r="CF56" s="144"/>
      <c r="CG56" s="144"/>
      <c r="CH56" s="144"/>
      <c r="CI56" s="144"/>
      <c r="CJ56" s="144"/>
      <c r="CK56" s="144"/>
      <c r="CL56" s="144"/>
      <c r="CM56" s="144"/>
      <c r="CN56" s="145"/>
      <c r="CO56" s="179"/>
      <c r="CP56" s="179"/>
      <c r="CQ56" s="179"/>
      <c r="CR56" s="179"/>
      <c r="CS56" s="179"/>
      <c r="CT56" s="179"/>
      <c r="CU56" s="179"/>
      <c r="CV56" s="179"/>
      <c r="CW56" s="179"/>
      <c r="CX56" s="179"/>
      <c r="CY56" s="179"/>
      <c r="CZ56" s="179"/>
      <c r="DA56" s="96"/>
      <c r="DB56" s="180"/>
      <c r="DC56" s="180"/>
      <c r="DD56" s="180"/>
      <c r="DE56" s="180"/>
      <c r="DF56" s="180"/>
      <c r="DG56" s="180"/>
      <c r="DH56" s="180"/>
      <c r="DI56" s="180"/>
      <c r="DJ56" s="180"/>
      <c r="DK56" s="180"/>
      <c r="DL56" s="180"/>
      <c r="DM56" s="180"/>
      <c r="DN56" s="180"/>
      <c r="DO56" s="180"/>
      <c r="DP56" s="180"/>
      <c r="DQ56" s="180"/>
      <c r="DR56" s="180"/>
      <c r="DS56" s="43"/>
      <c r="DT56" s="3"/>
      <c r="DU56" s="3"/>
      <c r="DV56" s="3"/>
      <c r="DW56" s="3"/>
      <c r="DX56" s="3"/>
      <c r="DY56" s="3"/>
      <c r="DZ56" s="3"/>
      <c r="EA56" s="3"/>
      <c r="EB56" s="3"/>
      <c r="EC56" s="3"/>
      <c r="ED56" s="3"/>
      <c r="EE56" s="3"/>
      <c r="EF56" s="3"/>
      <c r="EG56" s="3"/>
      <c r="EH56" s="3"/>
      <c r="EI56" s="3"/>
      <c r="EJ56" s="193"/>
      <c r="EK56" s="193"/>
      <c r="EL56" s="193"/>
      <c r="EM56" s="193"/>
      <c r="EN56" s="193"/>
      <c r="EO56" s="193"/>
      <c r="EP56" s="193"/>
      <c r="EQ56" s="193"/>
      <c r="ER56" s="176"/>
      <c r="ES56" s="176"/>
      <c r="ET56" s="176"/>
      <c r="EU56" s="176"/>
      <c r="EV56" s="176"/>
      <c r="EW56" s="176"/>
      <c r="EX56" s="176"/>
      <c r="EY56" s="176"/>
      <c r="EZ56" s="176"/>
      <c r="FA56" s="176"/>
      <c r="FB56" s="176"/>
      <c r="FC56" s="176"/>
      <c r="FD56" s="176"/>
      <c r="FE56" s="176"/>
      <c r="FF56" s="176"/>
      <c r="FG56" s="176"/>
      <c r="FH56" s="176"/>
      <c r="FI56" s="176"/>
      <c r="FJ56" s="176"/>
      <c r="FK56" s="176"/>
      <c r="FL56" s="176"/>
      <c r="FM56" s="176"/>
      <c r="FN56" s="176"/>
      <c r="FO56" s="3"/>
    </row>
    <row r="57" spans="2:175" ht="15.6" customHeight="1" x14ac:dyDescent="0.2">
      <c r="AN57" s="85"/>
    </row>
    <row r="58" spans="2:175" ht="15.6" customHeight="1" x14ac:dyDescent="0.2">
      <c r="B58" s="135" t="s">
        <v>64</v>
      </c>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N58" s="85"/>
      <c r="BK58" s="3"/>
    </row>
    <row r="59" spans="2:175" ht="15.6" customHeight="1" thickBot="1" x14ac:dyDescent="0.25">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BK59" s="26" t="s">
        <v>16</v>
      </c>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7"/>
      <c r="DD59" s="17"/>
      <c r="DE59" s="17"/>
      <c r="DF59" s="17"/>
      <c r="DG59" s="17"/>
      <c r="DH59" s="17"/>
      <c r="DI59" s="17"/>
      <c r="DJ59" s="17"/>
      <c r="DK59" s="17"/>
      <c r="DL59" s="17"/>
      <c r="DM59" s="17"/>
      <c r="DN59" s="17"/>
      <c r="DO59" s="17"/>
      <c r="DP59" s="17"/>
      <c r="DQ59" s="17"/>
      <c r="DR59" s="17"/>
      <c r="DS59" s="17"/>
    </row>
    <row r="60" spans="2:175" ht="15.6" customHeight="1" thickTop="1" x14ac:dyDescent="0.2">
      <c r="B60" s="105" t="s">
        <v>74</v>
      </c>
      <c r="C60" s="134"/>
      <c r="D60" s="134"/>
      <c r="E60" s="118" t="s">
        <v>75</v>
      </c>
      <c r="F60" s="119"/>
      <c r="G60" s="120"/>
      <c r="H60" s="127" t="s">
        <v>82</v>
      </c>
      <c r="I60" s="128"/>
      <c r="J60" s="128"/>
      <c r="K60" s="128"/>
      <c r="L60" s="128"/>
      <c r="M60" s="128"/>
      <c r="N60" s="129"/>
      <c r="O60" s="102" t="s">
        <v>88</v>
      </c>
      <c r="P60" s="103"/>
      <c r="Q60" s="103"/>
      <c r="R60" s="103"/>
      <c r="S60" s="103"/>
      <c r="T60" s="103"/>
      <c r="U60" s="103"/>
      <c r="V60" s="103"/>
      <c r="W60" s="103"/>
      <c r="X60" s="103"/>
      <c r="Y60" s="103"/>
      <c r="Z60" s="103"/>
      <c r="AA60" s="103"/>
      <c r="AB60" s="103"/>
      <c r="AC60" s="103"/>
      <c r="AD60" s="103"/>
      <c r="AE60" s="103"/>
      <c r="AF60" s="103"/>
      <c r="AG60" s="103"/>
      <c r="AH60" s="103"/>
      <c r="AI60" s="104"/>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3"/>
      <c r="DI60" s="33"/>
      <c r="DJ60" s="33"/>
      <c r="DK60" s="33"/>
      <c r="DL60" s="33"/>
      <c r="DM60" s="33"/>
      <c r="DN60" s="33"/>
      <c r="DO60" s="33"/>
      <c r="DP60" s="33"/>
      <c r="DQ60" s="33"/>
      <c r="DR60" s="33"/>
      <c r="DS60" s="33"/>
    </row>
    <row r="61" spans="2:175" ht="15.6" customHeight="1" x14ac:dyDescent="0.2">
      <c r="B61" s="134"/>
      <c r="C61" s="134"/>
      <c r="D61" s="134"/>
      <c r="E61" s="121"/>
      <c r="F61" s="122"/>
      <c r="G61" s="123"/>
      <c r="H61" s="131"/>
      <c r="I61" s="132"/>
      <c r="J61" s="132"/>
      <c r="K61" s="132"/>
      <c r="L61" s="132"/>
      <c r="M61" s="132"/>
      <c r="N61" s="133"/>
      <c r="O61" s="102"/>
      <c r="P61" s="103"/>
      <c r="Q61" s="103"/>
      <c r="R61" s="103"/>
      <c r="S61" s="103"/>
      <c r="T61" s="103"/>
      <c r="U61" s="103"/>
      <c r="V61" s="103"/>
      <c r="W61" s="103"/>
      <c r="X61" s="103"/>
      <c r="Y61" s="103"/>
      <c r="Z61" s="103"/>
      <c r="AA61" s="103"/>
      <c r="AB61" s="103"/>
      <c r="AC61" s="103"/>
      <c r="AD61" s="103"/>
      <c r="AE61" s="103"/>
      <c r="AF61" s="103"/>
      <c r="AG61" s="103"/>
      <c r="AH61" s="103"/>
      <c r="AI61" s="104"/>
      <c r="BL61" s="160" t="s">
        <v>4</v>
      </c>
      <c r="BM61" s="161"/>
      <c r="BN61" s="161"/>
      <c r="BO61" s="161"/>
      <c r="BP61" s="161"/>
      <c r="BQ61" s="161"/>
      <c r="BR61" s="161"/>
      <c r="BS61" s="161"/>
      <c r="BT61" s="161"/>
      <c r="BU61" s="161"/>
      <c r="BV61" s="162"/>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row>
    <row r="62" spans="2:175" ht="15.6" customHeight="1" x14ac:dyDescent="0.2">
      <c r="B62" s="105" t="s">
        <v>81</v>
      </c>
      <c r="C62" s="134"/>
      <c r="D62" s="134"/>
      <c r="E62" s="121"/>
      <c r="F62" s="122"/>
      <c r="G62" s="123"/>
      <c r="H62" s="127" t="s">
        <v>83</v>
      </c>
      <c r="I62" s="128"/>
      <c r="J62" s="128"/>
      <c r="K62" s="128"/>
      <c r="L62" s="128"/>
      <c r="M62" s="128"/>
      <c r="N62" s="129"/>
      <c r="O62" s="102" t="s">
        <v>89</v>
      </c>
      <c r="P62" s="103"/>
      <c r="Q62" s="103"/>
      <c r="R62" s="103"/>
      <c r="S62" s="103"/>
      <c r="T62" s="103"/>
      <c r="U62" s="103"/>
      <c r="V62" s="103"/>
      <c r="W62" s="103"/>
      <c r="X62" s="103"/>
      <c r="Y62" s="103"/>
      <c r="Z62" s="103"/>
      <c r="AA62" s="103"/>
      <c r="AB62" s="103"/>
      <c r="AC62" s="103"/>
      <c r="AD62" s="103"/>
      <c r="AE62" s="103"/>
      <c r="AF62" s="103"/>
      <c r="AG62" s="103"/>
      <c r="AH62" s="103"/>
      <c r="AI62" s="104"/>
      <c r="BL62" s="165">
        <f>data!A117</f>
        <v>0</v>
      </c>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c r="CS62" s="166"/>
      <c r="CT62" s="166"/>
      <c r="CU62" s="166"/>
      <c r="CV62" s="166"/>
      <c r="CW62" s="166"/>
      <c r="CX62" s="166"/>
      <c r="CY62" s="166"/>
      <c r="CZ62" s="166"/>
      <c r="DA62" s="166"/>
      <c r="DB62" s="166"/>
      <c r="DC62" s="166"/>
      <c r="DD62" s="166"/>
      <c r="DE62" s="166"/>
      <c r="DF62" s="166"/>
      <c r="DG62" s="166"/>
      <c r="DH62" s="166"/>
      <c r="DI62" s="166"/>
      <c r="DJ62" s="166"/>
      <c r="DK62" s="166"/>
      <c r="DL62" s="166"/>
      <c r="DM62" s="166"/>
      <c r="DN62" s="166"/>
      <c r="DO62" s="166"/>
      <c r="DP62" s="166"/>
      <c r="DQ62" s="166"/>
      <c r="DR62" s="167"/>
    </row>
    <row r="63" spans="2:175" ht="15.6" customHeight="1" x14ac:dyDescent="0.2">
      <c r="B63" s="134"/>
      <c r="C63" s="134"/>
      <c r="D63" s="134"/>
      <c r="E63" s="124"/>
      <c r="F63" s="125"/>
      <c r="G63" s="126"/>
      <c r="H63" s="131"/>
      <c r="I63" s="132"/>
      <c r="J63" s="132"/>
      <c r="K63" s="132"/>
      <c r="L63" s="132"/>
      <c r="M63" s="132"/>
      <c r="N63" s="133"/>
      <c r="O63" s="102"/>
      <c r="P63" s="103"/>
      <c r="Q63" s="103"/>
      <c r="R63" s="103"/>
      <c r="S63" s="103"/>
      <c r="T63" s="103"/>
      <c r="U63" s="103"/>
      <c r="V63" s="103"/>
      <c r="W63" s="103"/>
      <c r="X63" s="103"/>
      <c r="Y63" s="103"/>
      <c r="Z63" s="103"/>
      <c r="AA63" s="103"/>
      <c r="AB63" s="103"/>
      <c r="AC63" s="103"/>
      <c r="AD63" s="103"/>
      <c r="AE63" s="103"/>
      <c r="AF63" s="103"/>
      <c r="AG63" s="103"/>
      <c r="AH63" s="103"/>
      <c r="AI63" s="104"/>
      <c r="BL63" s="168"/>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c r="CS63" s="169"/>
      <c r="CT63" s="169"/>
      <c r="CU63" s="169"/>
      <c r="CV63" s="169"/>
      <c r="CW63" s="169"/>
      <c r="CX63" s="169"/>
      <c r="CY63" s="169"/>
      <c r="CZ63" s="169"/>
      <c r="DA63" s="169"/>
      <c r="DB63" s="169"/>
      <c r="DC63" s="169"/>
      <c r="DD63" s="169"/>
      <c r="DE63" s="169"/>
      <c r="DF63" s="169"/>
      <c r="DG63" s="169"/>
      <c r="DH63" s="169"/>
      <c r="DI63" s="169"/>
      <c r="DJ63" s="169"/>
      <c r="DK63" s="169"/>
      <c r="DL63" s="169"/>
      <c r="DM63" s="169"/>
      <c r="DN63" s="169"/>
      <c r="DO63" s="169"/>
      <c r="DP63" s="169"/>
      <c r="DQ63" s="169"/>
      <c r="DR63" s="170"/>
    </row>
    <row r="64" spans="2:175" ht="15.6" customHeight="1" x14ac:dyDescent="0.2">
      <c r="B64" s="105" t="s">
        <v>68</v>
      </c>
      <c r="C64" s="134"/>
      <c r="D64" s="134"/>
      <c r="E64" s="118" t="s">
        <v>76</v>
      </c>
      <c r="F64" s="119"/>
      <c r="G64" s="120"/>
      <c r="H64" s="127" t="s">
        <v>84</v>
      </c>
      <c r="I64" s="128"/>
      <c r="J64" s="128"/>
      <c r="K64" s="128"/>
      <c r="L64" s="128"/>
      <c r="M64" s="128"/>
      <c r="N64" s="129"/>
      <c r="O64" s="102" t="s">
        <v>86</v>
      </c>
      <c r="P64" s="103"/>
      <c r="Q64" s="103"/>
      <c r="R64" s="103"/>
      <c r="S64" s="103"/>
      <c r="T64" s="103"/>
      <c r="U64" s="103"/>
      <c r="V64" s="103"/>
      <c r="W64" s="103"/>
      <c r="X64" s="103"/>
      <c r="Y64" s="103"/>
      <c r="Z64" s="103"/>
      <c r="AA64" s="103"/>
      <c r="AB64" s="103"/>
      <c r="AC64" s="103"/>
      <c r="AD64" s="103"/>
      <c r="AE64" s="103"/>
      <c r="AF64" s="103"/>
      <c r="AG64" s="103"/>
      <c r="AH64" s="103"/>
      <c r="AI64" s="104"/>
      <c r="BL64" s="168"/>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c r="CS64" s="169"/>
      <c r="CT64" s="169"/>
      <c r="CU64" s="169"/>
      <c r="CV64" s="169"/>
      <c r="CW64" s="169"/>
      <c r="CX64" s="169"/>
      <c r="CY64" s="169"/>
      <c r="CZ64" s="169"/>
      <c r="DA64" s="169"/>
      <c r="DB64" s="169"/>
      <c r="DC64" s="169"/>
      <c r="DD64" s="169"/>
      <c r="DE64" s="169"/>
      <c r="DF64" s="169"/>
      <c r="DG64" s="169"/>
      <c r="DH64" s="169"/>
      <c r="DI64" s="169"/>
      <c r="DJ64" s="169"/>
      <c r="DK64" s="169"/>
      <c r="DL64" s="169"/>
      <c r="DM64" s="169"/>
      <c r="DN64" s="169"/>
      <c r="DO64" s="169"/>
      <c r="DP64" s="169"/>
      <c r="DQ64" s="169"/>
      <c r="DR64" s="170"/>
    </row>
    <row r="65" spans="2:122" ht="15.6" customHeight="1" x14ac:dyDescent="0.2">
      <c r="B65" s="134"/>
      <c r="C65" s="134"/>
      <c r="D65" s="134"/>
      <c r="E65" s="121"/>
      <c r="F65" s="122"/>
      <c r="G65" s="123"/>
      <c r="H65" s="130"/>
      <c r="I65" s="106"/>
      <c r="J65" s="106"/>
      <c r="K65" s="106"/>
      <c r="L65" s="106"/>
      <c r="M65" s="106"/>
      <c r="N65" s="107"/>
      <c r="O65" s="102"/>
      <c r="P65" s="103"/>
      <c r="Q65" s="103"/>
      <c r="R65" s="103"/>
      <c r="S65" s="103"/>
      <c r="T65" s="103"/>
      <c r="U65" s="103"/>
      <c r="V65" s="103"/>
      <c r="W65" s="103"/>
      <c r="X65" s="103"/>
      <c r="Y65" s="103"/>
      <c r="Z65" s="103"/>
      <c r="AA65" s="103"/>
      <c r="AB65" s="103"/>
      <c r="AC65" s="103"/>
      <c r="AD65" s="103"/>
      <c r="AE65" s="103"/>
      <c r="AF65" s="103"/>
      <c r="AG65" s="103"/>
      <c r="AH65" s="103"/>
      <c r="AI65" s="104"/>
      <c r="BL65" s="168"/>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c r="CS65" s="169"/>
      <c r="CT65" s="169"/>
      <c r="CU65" s="169"/>
      <c r="CV65" s="169"/>
      <c r="CW65" s="169"/>
      <c r="CX65" s="169"/>
      <c r="CY65" s="169"/>
      <c r="CZ65" s="169"/>
      <c r="DA65" s="169"/>
      <c r="DB65" s="169"/>
      <c r="DC65" s="169"/>
      <c r="DD65" s="169"/>
      <c r="DE65" s="169"/>
      <c r="DF65" s="169"/>
      <c r="DG65" s="169"/>
      <c r="DH65" s="169"/>
      <c r="DI65" s="169"/>
      <c r="DJ65" s="169"/>
      <c r="DK65" s="169"/>
      <c r="DL65" s="169"/>
      <c r="DM65" s="169"/>
      <c r="DN65" s="169"/>
      <c r="DO65" s="169"/>
      <c r="DP65" s="169"/>
      <c r="DQ65" s="169"/>
      <c r="DR65" s="170"/>
    </row>
    <row r="66" spans="2:122" ht="15.6" customHeight="1" x14ac:dyDescent="0.2">
      <c r="B66" s="105" t="s">
        <v>69</v>
      </c>
      <c r="C66" s="134"/>
      <c r="D66" s="134"/>
      <c r="E66" s="121"/>
      <c r="F66" s="122"/>
      <c r="G66" s="123"/>
      <c r="H66" s="127" t="s">
        <v>85</v>
      </c>
      <c r="I66" s="128"/>
      <c r="J66" s="128"/>
      <c r="K66" s="128"/>
      <c r="L66" s="128"/>
      <c r="M66" s="128"/>
      <c r="N66" s="129"/>
      <c r="O66" s="102" t="s">
        <v>87</v>
      </c>
      <c r="P66" s="103"/>
      <c r="Q66" s="103"/>
      <c r="R66" s="103"/>
      <c r="S66" s="103"/>
      <c r="T66" s="103"/>
      <c r="U66" s="103"/>
      <c r="V66" s="103"/>
      <c r="W66" s="103"/>
      <c r="X66" s="103"/>
      <c r="Y66" s="103"/>
      <c r="Z66" s="103"/>
      <c r="AA66" s="103"/>
      <c r="AB66" s="103"/>
      <c r="AC66" s="103"/>
      <c r="AD66" s="103"/>
      <c r="AE66" s="103"/>
      <c r="AF66" s="103"/>
      <c r="AG66" s="103"/>
      <c r="AH66" s="103"/>
      <c r="AI66" s="104"/>
      <c r="BL66" s="171"/>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172"/>
      <c r="DC66" s="172"/>
      <c r="DD66" s="172"/>
      <c r="DE66" s="172"/>
      <c r="DF66" s="172"/>
      <c r="DG66" s="172"/>
      <c r="DH66" s="172"/>
      <c r="DI66" s="172"/>
      <c r="DJ66" s="172"/>
      <c r="DK66" s="172"/>
      <c r="DL66" s="172"/>
      <c r="DM66" s="172"/>
      <c r="DN66" s="172"/>
      <c r="DO66" s="172"/>
      <c r="DP66" s="172"/>
      <c r="DQ66" s="172"/>
      <c r="DR66" s="173"/>
    </row>
    <row r="67" spans="2:122" ht="15.6" customHeight="1" x14ac:dyDescent="0.2">
      <c r="B67" s="134"/>
      <c r="C67" s="134"/>
      <c r="D67" s="134"/>
      <c r="E67" s="124"/>
      <c r="F67" s="125"/>
      <c r="G67" s="126"/>
      <c r="H67" s="131"/>
      <c r="I67" s="132"/>
      <c r="J67" s="132"/>
      <c r="K67" s="132"/>
      <c r="L67" s="132"/>
      <c r="M67" s="132"/>
      <c r="N67" s="133"/>
      <c r="O67" s="102"/>
      <c r="P67" s="103"/>
      <c r="Q67" s="103"/>
      <c r="R67" s="103"/>
      <c r="S67" s="103"/>
      <c r="T67" s="103"/>
      <c r="U67" s="103"/>
      <c r="V67" s="103"/>
      <c r="W67" s="103"/>
      <c r="X67" s="103"/>
      <c r="Y67" s="103"/>
      <c r="Z67" s="103"/>
      <c r="AA67" s="103"/>
      <c r="AB67" s="103"/>
      <c r="AC67" s="103"/>
      <c r="AD67" s="103"/>
      <c r="AE67" s="103"/>
      <c r="AF67" s="103"/>
      <c r="AG67" s="103"/>
      <c r="AH67" s="103"/>
      <c r="AI67" s="104"/>
    </row>
    <row r="68" spans="2:122" ht="15.6" customHeight="1" x14ac:dyDescent="0.2">
      <c r="BM68" s="34"/>
      <c r="BN68" s="34"/>
      <c r="BO68" s="34"/>
      <c r="BP68" s="34"/>
      <c r="BQ68" s="34"/>
      <c r="BR68" s="34"/>
      <c r="BS68" s="34"/>
      <c r="BT68" s="34"/>
      <c r="BU68" s="34"/>
      <c r="BV68" s="34"/>
      <c r="BW68" s="34"/>
    </row>
    <row r="69" spans="2:122" ht="15.6" customHeight="1" x14ac:dyDescent="0.2">
      <c r="BM69" s="34"/>
      <c r="BN69" s="34"/>
      <c r="BO69" s="34"/>
      <c r="BP69" s="34"/>
      <c r="BQ69" s="34"/>
      <c r="BR69" s="34"/>
      <c r="BS69" s="34"/>
      <c r="BT69" s="34"/>
      <c r="BU69" s="34"/>
      <c r="BV69" s="34"/>
      <c r="BW69" s="34"/>
    </row>
    <row r="70" spans="2:122" ht="15.6" customHeight="1" x14ac:dyDescent="0.2">
      <c r="BM70" s="34"/>
    </row>
    <row r="71" spans="2:122" ht="15.6" customHeight="1" x14ac:dyDescent="0.2">
      <c r="BM71" s="34"/>
    </row>
    <row r="72" spans="2:122" ht="15.6" customHeight="1" x14ac:dyDescent="0.2">
      <c r="BM72" s="34"/>
    </row>
    <row r="73" spans="2:122" ht="15.6" customHeight="1" x14ac:dyDescent="0.2">
      <c r="AH73" s="3"/>
      <c r="AI73" s="3"/>
      <c r="AJ73" s="3"/>
      <c r="AK73" s="3"/>
      <c r="AL73" s="3"/>
      <c r="AM73" s="3"/>
      <c r="BM73" s="34"/>
    </row>
    <row r="74" spans="2:122" ht="15.6" customHeight="1" x14ac:dyDescent="0.2">
      <c r="BM74" s="34"/>
    </row>
    <row r="75" spans="2:122" ht="15.6" customHeight="1" x14ac:dyDescent="0.2">
      <c r="BM75" s="34"/>
    </row>
    <row r="76" spans="2:122" ht="15.6" customHeight="1" x14ac:dyDescent="0.2">
      <c r="BM76" s="34"/>
    </row>
    <row r="77" spans="2:122" ht="15.6" customHeight="1" x14ac:dyDescent="0.2">
      <c r="BM77" s="34"/>
    </row>
    <row r="78" spans="2:122" ht="15.6" customHeight="1" x14ac:dyDescent="0.2">
      <c r="BM78" s="34"/>
      <c r="BN78" s="34"/>
      <c r="BO78" s="34"/>
      <c r="BP78" s="34"/>
      <c r="BQ78" s="34"/>
      <c r="BR78" s="34"/>
      <c r="BS78" s="34"/>
      <c r="BT78" s="34"/>
      <c r="BU78" s="34"/>
      <c r="BV78" s="34"/>
      <c r="BW78" s="34"/>
    </row>
    <row r="79" spans="2:122" ht="31.2" customHeight="1" x14ac:dyDescent="0.2">
      <c r="BM79" s="34"/>
      <c r="BN79" s="34"/>
      <c r="BO79" s="34"/>
      <c r="BP79" s="34"/>
      <c r="BQ79" s="34"/>
      <c r="BR79" s="34"/>
      <c r="BS79" s="34"/>
      <c r="BT79" s="34"/>
      <c r="BU79" s="34"/>
      <c r="BV79" s="34"/>
      <c r="BW79" s="34"/>
    </row>
    <row r="80" spans="2:122" ht="15.6" customHeight="1" x14ac:dyDescent="0.2">
      <c r="BM80" s="34"/>
      <c r="BN80" s="34"/>
      <c r="BO80" s="34"/>
      <c r="BP80" s="34"/>
      <c r="BQ80" s="34"/>
      <c r="BR80" s="34"/>
      <c r="BS80" s="34"/>
      <c r="BT80" s="34"/>
      <c r="BU80" s="34"/>
      <c r="BV80" s="34"/>
      <c r="BW80" s="34"/>
    </row>
    <row r="81" spans="1:75" ht="15.6" customHeight="1" x14ac:dyDescent="0.2">
      <c r="BM81" s="34"/>
      <c r="BN81" s="34"/>
      <c r="BO81" s="34"/>
      <c r="BP81" s="34"/>
      <c r="BQ81" s="34"/>
      <c r="BR81" s="34"/>
      <c r="BS81" s="34"/>
      <c r="BT81" s="34"/>
      <c r="BU81" s="34"/>
      <c r="BV81" s="34"/>
      <c r="BW81" s="34"/>
    </row>
    <row r="82" spans="1:75" ht="15.6" customHeight="1" x14ac:dyDescent="0.2">
      <c r="BM82" s="34"/>
      <c r="BN82" s="34"/>
      <c r="BO82" s="34"/>
      <c r="BP82" s="34"/>
      <c r="BQ82" s="34"/>
      <c r="BR82" s="34"/>
      <c r="BS82" s="34"/>
      <c r="BT82" s="34"/>
      <c r="BU82" s="34"/>
      <c r="BV82" s="34"/>
      <c r="BW82" s="34"/>
    </row>
    <row r="83" spans="1:75" ht="15.6" customHeight="1" x14ac:dyDescent="0.2">
      <c r="A83" s="3"/>
      <c r="AG83" s="3"/>
      <c r="AH83" s="3"/>
      <c r="AI83" s="3"/>
      <c r="AJ83" s="3"/>
      <c r="AK83" s="3"/>
      <c r="AL83" s="3"/>
      <c r="AM83" s="3"/>
      <c r="BM83" s="34"/>
      <c r="BN83" s="34"/>
      <c r="BO83" s="34"/>
      <c r="BP83" s="34"/>
      <c r="BQ83" s="34"/>
      <c r="BR83" s="34"/>
      <c r="BS83" s="34"/>
      <c r="BT83" s="34"/>
      <c r="BU83" s="34"/>
      <c r="BV83" s="34"/>
      <c r="BW83" s="34"/>
    </row>
    <row r="84" spans="1:75" ht="15.6" customHeight="1" x14ac:dyDescent="0.2">
      <c r="BM84" s="34"/>
      <c r="BN84" s="34"/>
      <c r="BO84" s="34"/>
      <c r="BP84" s="34"/>
      <c r="BQ84" s="34"/>
      <c r="BR84" s="34"/>
      <c r="BS84" s="34"/>
      <c r="BT84" s="34"/>
      <c r="BU84" s="34"/>
      <c r="BV84" s="34"/>
      <c r="BW84" s="34"/>
    </row>
    <row r="85" spans="1:75" ht="15" customHeight="1" x14ac:dyDescent="0.2">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BM85" s="34"/>
      <c r="BN85" s="34"/>
      <c r="BO85" s="34"/>
      <c r="BP85" s="34"/>
      <c r="BQ85" s="34"/>
      <c r="BR85" s="34"/>
      <c r="BS85" s="34"/>
      <c r="BT85" s="34"/>
      <c r="BU85" s="34"/>
      <c r="BV85" s="34"/>
      <c r="BW85" s="34"/>
    </row>
    <row r="86" spans="1:75" ht="15" customHeight="1" x14ac:dyDescent="0.2">
      <c r="AN86" s="3"/>
      <c r="AO86" s="3"/>
      <c r="AP86" s="3"/>
      <c r="AQ86" s="3"/>
      <c r="AR86" s="3"/>
      <c r="AS86" s="3"/>
      <c r="AT86" s="3"/>
      <c r="AU86" s="3"/>
      <c r="AV86" s="3"/>
      <c r="AW86" s="3"/>
    </row>
    <row r="92" spans="1:75" ht="15" customHeight="1" x14ac:dyDescent="0.2">
      <c r="A92" s="3"/>
      <c r="AG92" s="3"/>
      <c r="AH92" s="3"/>
      <c r="AI92" s="3"/>
      <c r="AJ92" s="3"/>
      <c r="AK92" s="3"/>
      <c r="AL92" s="3"/>
      <c r="AM92" s="3"/>
    </row>
    <row r="94" spans="1:75" ht="15" customHeight="1" x14ac:dyDescent="0.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75" ht="15" customHeight="1" x14ac:dyDescent="0.2">
      <c r="AN95" s="3"/>
      <c r="AO95" s="3"/>
      <c r="AP95" s="3"/>
      <c r="AQ95" s="3"/>
      <c r="AR95" s="3"/>
      <c r="AS95" s="3"/>
      <c r="AT95" s="3"/>
      <c r="AU95" s="3"/>
      <c r="AV95" s="3"/>
      <c r="AW95" s="3"/>
    </row>
  </sheetData>
  <mergeCells count="122">
    <mergeCell ref="BL62:DR66"/>
    <mergeCell ref="BL61:BV61"/>
    <mergeCell ref="BL50:BS50"/>
    <mergeCell ref="BL51:BS53"/>
    <mergeCell ref="BL54:BS56"/>
    <mergeCell ref="O60:AI61"/>
    <mergeCell ref="EN49:EU49"/>
    <mergeCell ref="EJ55:EQ55"/>
    <mergeCell ref="EJ56:EQ56"/>
    <mergeCell ref="ER55:FN55"/>
    <mergeCell ref="ER56:FN56"/>
    <mergeCell ref="EJ53:EQ53"/>
    <mergeCell ref="EJ50:EQ50"/>
    <mergeCell ref="EJ51:EQ51"/>
    <mergeCell ref="EJ52:EQ52"/>
    <mergeCell ref="ER54:FN54"/>
    <mergeCell ref="EJ54:EQ54"/>
    <mergeCell ref="AE54:AP56"/>
    <mergeCell ref="AR54:BH56"/>
    <mergeCell ref="CO54:CZ56"/>
    <mergeCell ref="DB54:DR56"/>
    <mergeCell ref="ER52:FN52"/>
    <mergeCell ref="ER53:FN53"/>
    <mergeCell ref="BT50:CN50"/>
    <mergeCell ref="DK17:DR17"/>
    <mergeCell ref="DK18:DR18"/>
    <mergeCell ref="DK19:DR19"/>
    <mergeCell ref="EV49:FR49"/>
    <mergeCell ref="ER50:FN50"/>
    <mergeCell ref="EC48:EM48"/>
    <mergeCell ref="FE48:FN48"/>
    <mergeCell ref="EC45:FW46"/>
    <mergeCell ref="DF20:DJ20"/>
    <mergeCell ref="DB50:DR50"/>
    <mergeCell ref="DF17:DJ17"/>
    <mergeCell ref="DF21:DJ21"/>
    <mergeCell ref="DF22:DJ22"/>
    <mergeCell ref="DF23:DJ23"/>
    <mergeCell ref="CQ20:DE20"/>
    <mergeCell ref="DK23:DR23"/>
    <mergeCell ref="BL47:CV48"/>
    <mergeCell ref="DK20:DR20"/>
    <mergeCell ref="DK21:DR21"/>
    <mergeCell ref="DK22:DR22"/>
    <mergeCell ref="CQ19:DE19"/>
    <mergeCell ref="ER51:FN51"/>
    <mergeCell ref="H33:N34"/>
    <mergeCell ref="H35:N36"/>
    <mergeCell ref="H37:N38"/>
    <mergeCell ref="H39:N40"/>
    <mergeCell ref="J51:AD53"/>
    <mergeCell ref="J50:AD50"/>
    <mergeCell ref="B51:I53"/>
    <mergeCell ref="AE50:AP50"/>
    <mergeCell ref="AR50:BH50"/>
    <mergeCell ref="CO50:CZ50"/>
    <mergeCell ref="AE51:AP53"/>
    <mergeCell ref="AR51:BH53"/>
    <mergeCell ref="CO51:CZ53"/>
    <mergeCell ref="DB51:DR53"/>
    <mergeCell ref="BT54:CN56"/>
    <mergeCell ref="BT51:CN53"/>
    <mergeCell ref="A2:AP3"/>
    <mergeCell ref="A4:AP4"/>
    <mergeCell ref="CQ11:DR12"/>
    <mergeCell ref="W27:AD27"/>
    <mergeCell ref="W25:AD26"/>
    <mergeCell ref="W28:AD29"/>
    <mergeCell ref="BA24:BH24"/>
    <mergeCell ref="BA25:BH26"/>
    <mergeCell ref="B33:D34"/>
    <mergeCell ref="O33:AI34"/>
    <mergeCell ref="A7:DS7"/>
    <mergeCell ref="B31:AF32"/>
    <mergeCell ref="BL34:BV34"/>
    <mergeCell ref="CQ17:DE17"/>
    <mergeCell ref="CQ18:DE18"/>
    <mergeCell ref="BA17:BH18"/>
    <mergeCell ref="CQ21:DE21"/>
    <mergeCell ref="CQ22:DE22"/>
    <mergeCell ref="CQ23:DE23"/>
    <mergeCell ref="BL35:DR39"/>
    <mergeCell ref="DF18:DJ18"/>
    <mergeCell ref="DF19:DJ19"/>
    <mergeCell ref="E64:G67"/>
    <mergeCell ref="H64:N65"/>
    <mergeCell ref="H66:N67"/>
    <mergeCell ref="B39:D40"/>
    <mergeCell ref="E33:G36"/>
    <mergeCell ref="E37:G40"/>
    <mergeCell ref="E60:G63"/>
    <mergeCell ref="H60:N61"/>
    <mergeCell ref="H62:N63"/>
    <mergeCell ref="B58:AF59"/>
    <mergeCell ref="B60:D61"/>
    <mergeCell ref="B62:D63"/>
    <mergeCell ref="O62:AI63"/>
    <mergeCell ref="B64:D65"/>
    <mergeCell ref="O64:AI65"/>
    <mergeCell ref="B35:D36"/>
    <mergeCell ref="B37:D38"/>
    <mergeCell ref="J54:AD56"/>
    <mergeCell ref="B66:D67"/>
    <mergeCell ref="O66:AI67"/>
    <mergeCell ref="B54:I56"/>
    <mergeCell ref="O39:AI40"/>
    <mergeCell ref="B47:AL48"/>
    <mergeCell ref="W14:AD15"/>
    <mergeCell ref="W17:AD18"/>
    <mergeCell ref="B11:L11"/>
    <mergeCell ref="BA14:BH15"/>
    <mergeCell ref="O35:AI36"/>
    <mergeCell ref="O37:AI38"/>
    <mergeCell ref="B50:I50"/>
    <mergeCell ref="BB13:BH13"/>
    <mergeCell ref="BB16:BH16"/>
    <mergeCell ref="X13:AD13"/>
    <mergeCell ref="X16:AD16"/>
    <mergeCell ref="BA27:BH27"/>
    <mergeCell ref="BA28:BH29"/>
    <mergeCell ref="W24:AD24"/>
    <mergeCell ref="AF11:AP11"/>
  </mergeCells>
  <phoneticPr fontId="1"/>
  <printOptions horizontalCentered="1"/>
  <pageMargins left="0.7" right="0.7" top="0.75" bottom="0.75" header="0.3" footer="0.3"/>
  <pageSetup paperSize="8" scale="65" orientation="landscape" r:id="rId1"/>
  <headerFooter>
    <oddFooter>&amp;C&amp;G&amp;R&amp;"メイリオ,レギュラー"&amp;P/&amp;N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8"/>
  <sheetViews>
    <sheetView view="pageBreakPreview" zoomScale="85" zoomScaleNormal="85" zoomScaleSheetLayoutView="85" workbookViewId="0"/>
  </sheetViews>
  <sheetFormatPr defaultColWidth="8.88671875" defaultRowHeight="16.2" x14ac:dyDescent="0.2"/>
  <cols>
    <col min="1" max="1" width="28.44140625" style="77" customWidth="1" collapsed="1"/>
    <col min="2" max="2" width="158.6640625" style="77" customWidth="1" collapsed="1"/>
    <col min="3" max="16384" width="8.88671875" style="77" collapsed="1"/>
  </cols>
  <sheetData>
    <row r="1" spans="1:2" x14ac:dyDescent="0.2">
      <c r="A1" s="76" t="s">
        <v>47</v>
      </c>
    </row>
    <row r="3" spans="1:2" x14ac:dyDescent="0.2">
      <c r="A3" s="78" t="s">
        <v>36</v>
      </c>
      <c r="B3" s="78" t="s">
        <v>48</v>
      </c>
    </row>
    <row r="4" spans="1:2" ht="195" customHeight="1" x14ac:dyDescent="0.2">
      <c r="A4" s="79" t="s">
        <v>13</v>
      </c>
      <c r="B4" s="80" t="s">
        <v>92</v>
      </c>
    </row>
    <row r="5" spans="1:2" ht="145.19999999999999" customHeight="1" x14ac:dyDescent="0.2">
      <c r="A5" s="79" t="s">
        <v>14</v>
      </c>
      <c r="B5" s="80" t="s">
        <v>49</v>
      </c>
    </row>
    <row r="6" spans="1:2" ht="32.4" x14ac:dyDescent="0.2">
      <c r="A6" s="81" t="s">
        <v>53</v>
      </c>
      <c r="B6" s="82" t="s">
        <v>50</v>
      </c>
    </row>
    <row r="7" spans="1:2" ht="114.9" customHeight="1" x14ac:dyDescent="0.2">
      <c r="A7" s="81" t="s">
        <v>57</v>
      </c>
      <c r="B7" s="80" t="s">
        <v>125</v>
      </c>
    </row>
    <row r="8" spans="1:2" ht="45.9" customHeight="1" x14ac:dyDescent="0.2">
      <c r="A8" s="81" t="s">
        <v>51</v>
      </c>
      <c r="B8" s="80" t="s">
        <v>52</v>
      </c>
    </row>
  </sheetData>
  <phoneticPr fontId="1"/>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24"/>
  <sheetViews>
    <sheetView zoomScaleNormal="100" zoomScaleSheetLayoutView="100" workbookViewId="0">
      <selection sqref="A1:H1"/>
    </sheetView>
  </sheetViews>
  <sheetFormatPr defaultColWidth="9" defaultRowHeight="11.4" x14ac:dyDescent="0.2"/>
  <cols>
    <col min="1" max="8" width="13.44140625" style="4" customWidth="1" collapsed="1"/>
    <col min="9" max="9" width="9" style="4" collapsed="1"/>
    <col min="10" max="25" width="9" style="4" customWidth="1" collapsed="1"/>
    <col min="26" max="16384" width="9" style="4" collapsed="1"/>
  </cols>
  <sheetData>
    <row r="1" spans="1:8" x14ac:dyDescent="0.2">
      <c r="A1" s="195" t="s">
        <v>7</v>
      </c>
      <c r="B1" s="195"/>
      <c r="C1" s="195"/>
      <c r="D1" s="195"/>
      <c r="E1" s="195"/>
      <c r="F1" s="195"/>
      <c r="G1" s="195"/>
      <c r="H1" s="195"/>
    </row>
    <row r="2" spans="1:8" x14ac:dyDescent="0.2">
      <c r="A2" s="5"/>
      <c r="B2" s="5"/>
      <c r="C2" s="5"/>
      <c r="D2" s="5"/>
      <c r="E2" s="5"/>
      <c r="F2" s="5"/>
      <c r="G2" s="5"/>
      <c r="H2" s="5"/>
    </row>
    <row r="3" spans="1:8" x14ac:dyDescent="0.2">
      <c r="A3" s="5" t="s">
        <v>2</v>
      </c>
      <c r="B3" s="196"/>
      <c r="C3" s="198"/>
      <c r="D3" s="197"/>
      <c r="E3" s="5"/>
      <c r="F3" s="5"/>
      <c r="G3" s="5"/>
      <c r="H3" s="5"/>
    </row>
    <row r="4" spans="1:8" x14ac:dyDescent="0.2">
      <c r="A4" s="5"/>
      <c r="B4" s="5"/>
      <c r="C4" s="5"/>
      <c r="D4" s="5"/>
      <c r="E4" s="5"/>
      <c r="F4" s="5"/>
      <c r="G4" s="5"/>
      <c r="H4" s="5"/>
    </row>
    <row r="5" spans="1:8" x14ac:dyDescent="0.2">
      <c r="A5" s="5" t="s">
        <v>3</v>
      </c>
      <c r="B5" s="196"/>
      <c r="C5" s="197"/>
      <c r="D5" s="5"/>
      <c r="E5" s="5"/>
      <c r="F5" s="5"/>
      <c r="G5" s="5"/>
      <c r="H5" s="5"/>
    </row>
    <row r="6" spans="1:8" x14ac:dyDescent="0.2">
      <c r="A6" s="5"/>
      <c r="B6" s="5"/>
      <c r="C6" s="5"/>
      <c r="D6" s="5"/>
      <c r="E6" s="5"/>
      <c r="F6" s="5"/>
      <c r="G6" s="5"/>
      <c r="H6" s="5"/>
    </row>
    <row r="7" spans="1:8" x14ac:dyDescent="0.2">
      <c r="A7" s="195" t="s">
        <v>18</v>
      </c>
      <c r="B7" s="195"/>
      <c r="C7" s="195"/>
      <c r="D7" s="195"/>
      <c r="E7" s="195"/>
      <c r="F7" s="195"/>
      <c r="G7" s="195"/>
      <c r="H7" s="195"/>
    </row>
    <row r="8" spans="1:8" x14ac:dyDescent="0.2">
      <c r="A8" s="22"/>
      <c r="B8" s="22"/>
      <c r="C8" s="22"/>
      <c r="D8" s="22"/>
      <c r="E8" s="22"/>
      <c r="F8" s="22"/>
      <c r="G8" s="22"/>
      <c r="H8" s="22"/>
    </row>
    <row r="9" spans="1:8" ht="12" thickBot="1" x14ac:dyDescent="0.25">
      <c r="A9" s="23" t="s">
        <v>13</v>
      </c>
      <c r="B9" s="24"/>
      <c r="C9" s="24"/>
      <c r="D9" s="24"/>
      <c r="E9" s="24"/>
      <c r="F9" s="24"/>
      <c r="G9" s="24"/>
      <c r="H9" s="24"/>
    </row>
    <row r="10" spans="1:8" ht="12" thickTop="1" x14ac:dyDescent="0.2">
      <c r="A10" s="5"/>
      <c r="B10" s="5"/>
      <c r="C10" s="5"/>
      <c r="D10" s="5"/>
      <c r="E10" s="5"/>
      <c r="F10" s="5"/>
      <c r="G10" s="5"/>
      <c r="H10" s="5"/>
    </row>
    <row r="11" spans="1:8" x14ac:dyDescent="0.2">
      <c r="A11" s="61" t="s">
        <v>26</v>
      </c>
      <c r="B11" s="8" t="s">
        <v>19</v>
      </c>
      <c r="C11" s="5"/>
      <c r="D11" s="5"/>
      <c r="E11" s="5"/>
      <c r="F11" s="5"/>
      <c r="G11" s="5"/>
      <c r="H11" s="5"/>
    </row>
    <row r="12" spans="1:8" x14ac:dyDescent="0.2">
      <c r="A12" s="21" t="s">
        <v>36</v>
      </c>
      <c r="B12" s="21" t="s">
        <v>9</v>
      </c>
      <c r="C12" s="21" t="s">
        <v>35</v>
      </c>
      <c r="D12" s="21" t="s">
        <v>5</v>
      </c>
      <c r="E12" s="21" t="s">
        <v>35</v>
      </c>
      <c r="F12" s="21" t="s">
        <v>6</v>
      </c>
      <c r="G12" s="21" t="s">
        <v>133</v>
      </c>
      <c r="H12" s="21" t="s">
        <v>134</v>
      </c>
    </row>
    <row r="13" spans="1:8" x14ac:dyDescent="0.2">
      <c r="A13" s="8" t="s">
        <v>93</v>
      </c>
      <c r="B13" s="49" t="e">
        <f>ROUND($D13/$F13*100, 0)</f>
        <v>#DIV/0!</v>
      </c>
      <c r="C13" s="65" t="e">
        <f>ROUND($E13/$F13*100, 0)</f>
        <v>#DIV/0!</v>
      </c>
      <c r="D13" s="71"/>
      <c r="E13" s="72"/>
      <c r="F13" s="72"/>
      <c r="G13" s="72"/>
      <c r="H13" s="72"/>
    </row>
    <row r="14" spans="1:8" x14ac:dyDescent="0.2">
      <c r="A14" s="8" t="s">
        <v>94</v>
      </c>
      <c r="B14" s="49" t="e">
        <f t="shared" ref="B14:B32" si="0">ROUND($D14/$F14*100, 0)</f>
        <v>#DIV/0!</v>
      </c>
      <c r="C14" s="65" t="e">
        <f t="shared" ref="C14:C32" si="1">ROUND($E14/$F14*100, 0)</f>
        <v>#DIV/0!</v>
      </c>
      <c r="D14" s="71"/>
      <c r="E14" s="72"/>
      <c r="F14" s="72"/>
      <c r="G14" s="5"/>
      <c r="H14" s="5"/>
    </row>
    <row r="15" spans="1:8" x14ac:dyDescent="0.2">
      <c r="A15" s="8" t="s">
        <v>95</v>
      </c>
      <c r="B15" s="49" t="e">
        <f t="shared" si="0"/>
        <v>#DIV/0!</v>
      </c>
      <c r="C15" s="65" t="e">
        <f>ROUND($E15/$F15*100, 0)</f>
        <v>#DIV/0!</v>
      </c>
      <c r="D15" s="71"/>
      <c r="E15" s="72"/>
      <c r="F15" s="72"/>
      <c r="G15" s="5"/>
      <c r="H15" s="5"/>
    </row>
    <row r="16" spans="1:8" x14ac:dyDescent="0.2">
      <c r="A16" s="8" t="s">
        <v>109</v>
      </c>
      <c r="B16" s="49" t="e">
        <f t="shared" si="0"/>
        <v>#DIV/0!</v>
      </c>
      <c r="C16" s="65" t="e">
        <f>ROUND($E16/$F16*100*0.5, 0)</f>
        <v>#DIV/0!</v>
      </c>
      <c r="D16" s="71"/>
      <c r="E16" s="72"/>
      <c r="F16" s="72"/>
      <c r="G16" s="5"/>
      <c r="H16" s="5"/>
    </row>
    <row r="17" spans="1:10" x14ac:dyDescent="0.2">
      <c r="A17" s="8" t="s">
        <v>122</v>
      </c>
      <c r="B17" s="49" t="e">
        <f t="shared" si="0"/>
        <v>#DIV/0!</v>
      </c>
      <c r="C17" s="65" t="e">
        <f t="shared" si="1"/>
        <v>#DIV/0!</v>
      </c>
      <c r="D17" s="71"/>
      <c r="E17" s="72"/>
      <c r="F17" s="72"/>
      <c r="G17" s="5"/>
      <c r="H17" s="5"/>
    </row>
    <row r="18" spans="1:10" x14ac:dyDescent="0.2">
      <c r="A18" s="8" t="s">
        <v>123</v>
      </c>
      <c r="B18" s="49" t="e">
        <f t="shared" si="0"/>
        <v>#DIV/0!</v>
      </c>
      <c r="C18" s="65" t="e">
        <f t="shared" si="1"/>
        <v>#DIV/0!</v>
      </c>
      <c r="D18" s="71"/>
      <c r="E18" s="72"/>
      <c r="F18" s="72"/>
      <c r="G18" s="5"/>
      <c r="H18" s="5"/>
    </row>
    <row r="19" spans="1:10" x14ac:dyDescent="0.2">
      <c r="A19" s="8" t="s">
        <v>124</v>
      </c>
      <c r="B19" s="49" t="e">
        <f t="shared" si="0"/>
        <v>#DIV/0!</v>
      </c>
      <c r="C19" s="65" t="e">
        <f>ROUND($E19/$F19*100, 0)</f>
        <v>#DIV/0!</v>
      </c>
      <c r="D19" s="71"/>
      <c r="E19" s="72"/>
      <c r="F19" s="72"/>
      <c r="G19" s="5"/>
      <c r="H19" s="5"/>
    </row>
    <row r="20" spans="1:10" x14ac:dyDescent="0.2">
      <c r="A20" s="8" t="s">
        <v>96</v>
      </c>
      <c r="B20" s="49" t="e">
        <f t="shared" si="0"/>
        <v>#DIV/0!</v>
      </c>
      <c r="C20" s="65" t="e">
        <f t="shared" si="1"/>
        <v>#DIV/0!</v>
      </c>
      <c r="D20" s="71"/>
      <c r="E20" s="72"/>
      <c r="F20" s="72"/>
      <c r="G20" s="5"/>
      <c r="H20" s="5"/>
    </row>
    <row r="21" spans="1:10" x14ac:dyDescent="0.2">
      <c r="A21" s="8" t="s">
        <v>97</v>
      </c>
      <c r="B21" s="49" t="e">
        <f t="shared" si="0"/>
        <v>#DIV/0!</v>
      </c>
      <c r="C21" s="65" t="e">
        <f t="shared" si="1"/>
        <v>#DIV/0!</v>
      </c>
      <c r="D21" s="71"/>
      <c r="E21" s="72"/>
      <c r="F21" s="72"/>
      <c r="G21" s="5"/>
      <c r="H21" s="5"/>
    </row>
    <row r="22" spans="1:10" x14ac:dyDescent="0.2">
      <c r="A22" s="8" t="s">
        <v>98</v>
      </c>
      <c r="B22" s="49" t="e">
        <f t="shared" si="0"/>
        <v>#DIV/0!</v>
      </c>
      <c r="C22" s="65" t="e">
        <f t="shared" si="1"/>
        <v>#DIV/0!</v>
      </c>
      <c r="D22" s="71"/>
      <c r="E22" s="72"/>
      <c r="F22" s="72"/>
      <c r="G22" s="5"/>
      <c r="H22" s="5"/>
    </row>
    <row r="23" spans="1:10" x14ac:dyDescent="0.2">
      <c r="A23" s="8" t="s">
        <v>99</v>
      </c>
      <c r="B23" s="49" t="e">
        <f t="shared" si="0"/>
        <v>#DIV/0!</v>
      </c>
      <c r="C23" s="65" t="e">
        <f t="shared" si="1"/>
        <v>#DIV/0!</v>
      </c>
      <c r="D23" s="71"/>
      <c r="E23" s="72"/>
      <c r="F23" s="72"/>
      <c r="G23" s="5"/>
      <c r="H23" s="5"/>
    </row>
    <row r="24" spans="1:10" x14ac:dyDescent="0.2">
      <c r="A24" s="8" t="s">
        <v>100</v>
      </c>
      <c r="B24" s="49" t="e">
        <f t="shared" si="0"/>
        <v>#DIV/0!</v>
      </c>
      <c r="C24" s="65" t="e">
        <f t="shared" si="1"/>
        <v>#DIV/0!</v>
      </c>
      <c r="D24" s="71"/>
      <c r="E24" s="72"/>
      <c r="F24" s="72"/>
      <c r="G24" s="5"/>
      <c r="H24" s="5"/>
    </row>
    <row r="25" spans="1:10" x14ac:dyDescent="0.2">
      <c r="A25" s="8" t="s">
        <v>101</v>
      </c>
      <c r="B25" s="49" t="e">
        <f t="shared" si="0"/>
        <v>#DIV/0!</v>
      </c>
      <c r="C25" s="65" t="e">
        <f>ROUND($E25/$F25*100, 0)</f>
        <v>#DIV/0!</v>
      </c>
      <c r="D25" s="71"/>
      <c r="E25" s="72"/>
      <c r="F25" s="72"/>
      <c r="G25" s="5"/>
      <c r="H25" s="5"/>
    </row>
    <row r="26" spans="1:10" x14ac:dyDescent="0.2">
      <c r="A26" s="8" t="s">
        <v>102</v>
      </c>
      <c r="B26" s="49" t="e">
        <f t="shared" si="0"/>
        <v>#DIV/0!</v>
      </c>
      <c r="C26" s="65" t="e">
        <f t="shared" si="1"/>
        <v>#DIV/0!</v>
      </c>
      <c r="D26" s="71"/>
      <c r="E26" s="72"/>
      <c r="F26" s="72"/>
      <c r="G26" s="5"/>
      <c r="H26" s="5"/>
    </row>
    <row r="27" spans="1:10" x14ac:dyDescent="0.2">
      <c r="A27" s="8" t="s">
        <v>103</v>
      </c>
      <c r="B27" s="49" t="e">
        <f t="shared" si="0"/>
        <v>#DIV/0!</v>
      </c>
      <c r="C27" s="65" t="e">
        <f t="shared" si="1"/>
        <v>#DIV/0!</v>
      </c>
      <c r="D27" s="71"/>
      <c r="E27" s="72"/>
      <c r="F27" s="72"/>
      <c r="G27" s="5"/>
      <c r="H27" s="5"/>
    </row>
    <row r="28" spans="1:10" x14ac:dyDescent="0.2">
      <c r="A28" s="8"/>
      <c r="B28" s="49" t="e">
        <f t="shared" si="0"/>
        <v>#DIV/0!</v>
      </c>
      <c r="C28" s="65" t="e">
        <f t="shared" si="1"/>
        <v>#DIV/0!</v>
      </c>
      <c r="D28" s="71"/>
      <c r="E28" s="72"/>
      <c r="F28" s="72"/>
      <c r="G28" s="5"/>
      <c r="H28" s="5"/>
      <c r="J28" s="6"/>
    </row>
    <row r="29" spans="1:10" x14ac:dyDescent="0.2">
      <c r="A29" s="8"/>
      <c r="B29" s="49" t="e">
        <f t="shared" si="0"/>
        <v>#DIV/0!</v>
      </c>
      <c r="C29" s="65" t="e">
        <f t="shared" si="1"/>
        <v>#DIV/0!</v>
      </c>
      <c r="D29" s="71"/>
      <c r="E29" s="72"/>
      <c r="F29" s="72"/>
      <c r="G29" s="5"/>
      <c r="H29" s="5"/>
    </row>
    <row r="30" spans="1:10" x14ac:dyDescent="0.2">
      <c r="A30" s="8"/>
      <c r="B30" s="49" t="e">
        <f t="shared" si="0"/>
        <v>#DIV/0!</v>
      </c>
      <c r="C30" s="65" t="e">
        <f t="shared" si="1"/>
        <v>#DIV/0!</v>
      </c>
      <c r="D30" s="71"/>
      <c r="E30" s="72"/>
      <c r="F30" s="72"/>
      <c r="G30" s="5"/>
      <c r="H30" s="5"/>
    </row>
    <row r="31" spans="1:10" x14ac:dyDescent="0.2">
      <c r="A31" s="8"/>
      <c r="B31" s="49" t="e">
        <f t="shared" si="0"/>
        <v>#DIV/0!</v>
      </c>
      <c r="C31" s="65" t="e">
        <f t="shared" si="1"/>
        <v>#DIV/0!</v>
      </c>
      <c r="D31" s="71"/>
      <c r="E31" s="72"/>
      <c r="F31" s="72"/>
      <c r="G31" s="5"/>
      <c r="H31" s="5"/>
    </row>
    <row r="32" spans="1:10" x14ac:dyDescent="0.2">
      <c r="A32" s="8"/>
      <c r="B32" s="49" t="e">
        <f t="shared" si="0"/>
        <v>#DIV/0!</v>
      </c>
      <c r="C32" s="65" t="e">
        <f t="shared" si="1"/>
        <v>#DIV/0!</v>
      </c>
      <c r="D32" s="71"/>
      <c r="E32" s="72"/>
      <c r="F32" s="72"/>
      <c r="G32" s="5"/>
      <c r="H32" s="5"/>
    </row>
    <row r="33" spans="1:10" x14ac:dyDescent="0.2">
      <c r="A33" s="5"/>
      <c r="B33" s="5"/>
      <c r="C33" s="5"/>
      <c r="D33" s="5"/>
      <c r="E33" s="5"/>
      <c r="F33" s="5"/>
      <c r="G33" s="5"/>
      <c r="H33" s="5"/>
    </row>
    <row r="34" spans="1:10" x14ac:dyDescent="0.2">
      <c r="A34" s="21" t="s">
        <v>26</v>
      </c>
      <c r="B34" s="8" t="s">
        <v>20</v>
      </c>
      <c r="C34" s="5"/>
      <c r="D34" s="5"/>
      <c r="E34" s="10"/>
      <c r="F34" s="5"/>
      <c r="G34" s="5"/>
      <c r="H34" s="5"/>
    </row>
    <row r="35" spans="1:10" x14ac:dyDescent="0.2">
      <c r="A35" s="21" t="s">
        <v>36</v>
      </c>
      <c r="B35" s="21" t="s">
        <v>9</v>
      </c>
      <c r="C35" s="21" t="s">
        <v>35</v>
      </c>
      <c r="D35" s="21" t="s">
        <v>5</v>
      </c>
      <c r="E35" s="21" t="s">
        <v>35</v>
      </c>
      <c r="F35" s="21" t="s">
        <v>6</v>
      </c>
      <c r="G35" s="21" t="s">
        <v>133</v>
      </c>
      <c r="H35" s="21" t="s">
        <v>134</v>
      </c>
    </row>
    <row r="36" spans="1:10" x14ac:dyDescent="0.2">
      <c r="A36" s="8" t="s">
        <v>104</v>
      </c>
      <c r="B36" s="49" t="e">
        <f>ROUND($D36/$F36*100, 0)</f>
        <v>#DIV/0!</v>
      </c>
      <c r="C36" s="65" t="e">
        <f>ROUND($E36/$F36*100, 0)</f>
        <v>#DIV/0!</v>
      </c>
      <c r="D36" s="71"/>
      <c r="E36" s="72"/>
      <c r="F36" s="72"/>
      <c r="G36" s="72"/>
      <c r="H36" s="72"/>
    </row>
    <row r="37" spans="1:10" x14ac:dyDescent="0.2">
      <c r="A37" s="8" t="s">
        <v>105</v>
      </c>
      <c r="B37" s="49" t="e">
        <f t="shared" ref="B37:B55" si="2">ROUND($D37/$F37*100, 0)</f>
        <v>#DIV/0!</v>
      </c>
      <c r="C37" s="65" t="e">
        <f t="shared" ref="C37:C55" si="3">ROUND($E37/$F37*100, 0)</f>
        <v>#DIV/0!</v>
      </c>
      <c r="D37" s="71"/>
      <c r="E37" s="72"/>
      <c r="F37" s="72"/>
      <c r="G37" s="5"/>
      <c r="H37" s="5"/>
    </row>
    <row r="38" spans="1:10" x14ac:dyDescent="0.2">
      <c r="A38" s="8" t="s">
        <v>106</v>
      </c>
      <c r="B38" s="49" t="e">
        <f t="shared" si="2"/>
        <v>#DIV/0!</v>
      </c>
      <c r="C38" s="65" t="e">
        <f t="shared" si="3"/>
        <v>#DIV/0!</v>
      </c>
      <c r="D38" s="71"/>
      <c r="E38" s="72"/>
      <c r="F38" s="72"/>
      <c r="G38" s="5"/>
      <c r="H38" s="5"/>
    </row>
    <row r="39" spans="1:10" x14ac:dyDescent="0.2">
      <c r="A39" s="8" t="s">
        <v>107</v>
      </c>
      <c r="B39" s="49" t="e">
        <f t="shared" si="2"/>
        <v>#DIV/0!</v>
      </c>
      <c r="C39" s="65" t="e">
        <f t="shared" si="3"/>
        <v>#DIV/0!</v>
      </c>
      <c r="D39" s="71"/>
      <c r="E39" s="72"/>
      <c r="F39" s="72"/>
      <c r="G39" s="5"/>
      <c r="H39" s="5"/>
    </row>
    <row r="40" spans="1:10" x14ac:dyDescent="0.2">
      <c r="A40" s="8" t="s">
        <v>108</v>
      </c>
      <c r="B40" s="49" t="e">
        <f t="shared" si="2"/>
        <v>#DIV/0!</v>
      </c>
      <c r="C40" s="65" t="e">
        <f t="shared" si="3"/>
        <v>#DIV/0!</v>
      </c>
      <c r="D40" s="71"/>
      <c r="E40" s="72"/>
      <c r="F40" s="72"/>
      <c r="G40" s="5"/>
      <c r="H40" s="5"/>
    </row>
    <row r="41" spans="1:10" x14ac:dyDescent="0.2">
      <c r="A41" s="8" t="s">
        <v>109</v>
      </c>
      <c r="B41" s="49" t="e">
        <f t="shared" si="2"/>
        <v>#DIV/0!</v>
      </c>
      <c r="C41" s="65" t="e">
        <f t="shared" si="3"/>
        <v>#DIV/0!</v>
      </c>
      <c r="D41" s="71"/>
      <c r="E41" s="72"/>
      <c r="F41" s="72"/>
      <c r="G41" s="5"/>
      <c r="H41" s="5"/>
    </row>
    <row r="42" spans="1:10" x14ac:dyDescent="0.2">
      <c r="A42" s="8" t="s">
        <v>110</v>
      </c>
      <c r="B42" s="49" t="e">
        <f t="shared" si="2"/>
        <v>#DIV/0!</v>
      </c>
      <c r="C42" s="65" t="e">
        <f t="shared" si="3"/>
        <v>#DIV/0!</v>
      </c>
      <c r="D42" s="71"/>
      <c r="E42" s="72"/>
      <c r="F42" s="72"/>
      <c r="G42" s="5"/>
      <c r="H42" s="5"/>
    </row>
    <row r="43" spans="1:10" x14ac:dyDescent="0.2">
      <c r="A43" s="8" t="s">
        <v>111</v>
      </c>
      <c r="B43" s="49" t="e">
        <f t="shared" si="2"/>
        <v>#DIV/0!</v>
      </c>
      <c r="C43" s="65" t="e">
        <f t="shared" si="3"/>
        <v>#DIV/0!</v>
      </c>
      <c r="D43" s="71"/>
      <c r="E43" s="72"/>
      <c r="F43" s="72"/>
      <c r="G43" s="5"/>
      <c r="H43" s="5"/>
    </row>
    <row r="44" spans="1:10" x14ac:dyDescent="0.2">
      <c r="A44" s="8" t="s">
        <v>112</v>
      </c>
      <c r="B44" s="49" t="e">
        <f t="shared" si="2"/>
        <v>#DIV/0!</v>
      </c>
      <c r="C44" s="65" t="e">
        <f t="shared" si="3"/>
        <v>#DIV/0!</v>
      </c>
      <c r="D44" s="71"/>
      <c r="E44" s="72"/>
      <c r="F44" s="72"/>
      <c r="G44" s="5"/>
      <c r="H44" s="5"/>
    </row>
    <row r="45" spans="1:10" x14ac:dyDescent="0.2">
      <c r="A45" s="8"/>
      <c r="B45" s="49" t="e">
        <f t="shared" si="2"/>
        <v>#DIV/0!</v>
      </c>
      <c r="C45" s="65" t="e">
        <f t="shared" si="3"/>
        <v>#DIV/0!</v>
      </c>
      <c r="D45" s="71"/>
      <c r="E45" s="72"/>
      <c r="F45" s="72"/>
      <c r="G45" s="5"/>
      <c r="H45" s="5"/>
    </row>
    <row r="46" spans="1:10" x14ac:dyDescent="0.2">
      <c r="A46" s="8"/>
      <c r="B46" s="49" t="e">
        <f t="shared" si="2"/>
        <v>#DIV/0!</v>
      </c>
      <c r="C46" s="65" t="e">
        <f t="shared" si="3"/>
        <v>#DIV/0!</v>
      </c>
      <c r="D46" s="71"/>
      <c r="E46" s="72"/>
      <c r="F46" s="72"/>
      <c r="G46" s="5"/>
      <c r="H46" s="5"/>
    </row>
    <row r="47" spans="1:10" x14ac:dyDescent="0.2">
      <c r="A47" s="8"/>
      <c r="B47" s="49" t="e">
        <f t="shared" si="2"/>
        <v>#DIV/0!</v>
      </c>
      <c r="C47" s="65" t="e">
        <f t="shared" si="3"/>
        <v>#DIV/0!</v>
      </c>
      <c r="D47" s="71"/>
      <c r="E47" s="72"/>
      <c r="F47" s="72"/>
      <c r="G47" s="5"/>
      <c r="H47" s="5"/>
      <c r="J47" s="5"/>
    </row>
    <row r="48" spans="1:10" x14ac:dyDescent="0.2">
      <c r="A48" s="8"/>
      <c r="B48" s="49" t="e">
        <f t="shared" si="2"/>
        <v>#DIV/0!</v>
      </c>
      <c r="C48" s="65" t="e">
        <f t="shared" si="3"/>
        <v>#DIV/0!</v>
      </c>
      <c r="D48" s="71"/>
      <c r="E48" s="72"/>
      <c r="F48" s="72"/>
      <c r="G48" s="5"/>
      <c r="H48" s="5"/>
      <c r="J48" s="5"/>
    </row>
    <row r="49" spans="1:10" x14ac:dyDescent="0.2">
      <c r="A49" s="8"/>
      <c r="B49" s="49" t="e">
        <f t="shared" si="2"/>
        <v>#DIV/0!</v>
      </c>
      <c r="C49" s="65" t="e">
        <f t="shared" si="3"/>
        <v>#DIV/0!</v>
      </c>
      <c r="D49" s="71"/>
      <c r="E49" s="72"/>
      <c r="F49" s="72"/>
      <c r="G49" s="5"/>
      <c r="H49" s="5"/>
      <c r="J49" s="5"/>
    </row>
    <row r="50" spans="1:10" x14ac:dyDescent="0.2">
      <c r="A50" s="8"/>
      <c r="B50" s="49" t="e">
        <f t="shared" si="2"/>
        <v>#DIV/0!</v>
      </c>
      <c r="C50" s="65" t="e">
        <f t="shared" si="3"/>
        <v>#DIV/0!</v>
      </c>
      <c r="D50" s="71"/>
      <c r="E50" s="72"/>
      <c r="F50" s="72"/>
      <c r="G50" s="5"/>
      <c r="H50" s="5"/>
      <c r="J50" s="5"/>
    </row>
    <row r="51" spans="1:10" x14ac:dyDescent="0.2">
      <c r="A51" s="8"/>
      <c r="B51" s="49" t="e">
        <f t="shared" si="2"/>
        <v>#DIV/0!</v>
      </c>
      <c r="C51" s="65" t="e">
        <f t="shared" si="3"/>
        <v>#DIV/0!</v>
      </c>
      <c r="D51" s="71"/>
      <c r="E51" s="72"/>
      <c r="F51" s="72"/>
      <c r="G51" s="5"/>
      <c r="H51" s="5"/>
      <c r="J51" s="5"/>
    </row>
    <row r="52" spans="1:10" x14ac:dyDescent="0.2">
      <c r="A52" s="8"/>
      <c r="B52" s="49" t="e">
        <f t="shared" si="2"/>
        <v>#DIV/0!</v>
      </c>
      <c r="C52" s="65" t="e">
        <f t="shared" si="3"/>
        <v>#DIV/0!</v>
      </c>
      <c r="D52" s="71"/>
      <c r="E52" s="72"/>
      <c r="F52" s="72"/>
      <c r="G52" s="5"/>
      <c r="H52" s="5"/>
      <c r="J52" s="5"/>
    </row>
    <row r="53" spans="1:10" x14ac:dyDescent="0.2">
      <c r="A53" s="8"/>
      <c r="B53" s="49" t="e">
        <f t="shared" si="2"/>
        <v>#DIV/0!</v>
      </c>
      <c r="C53" s="65" t="e">
        <f t="shared" si="3"/>
        <v>#DIV/0!</v>
      </c>
      <c r="D53" s="71"/>
      <c r="E53" s="72"/>
      <c r="F53" s="72"/>
      <c r="G53" s="5"/>
      <c r="H53" s="5"/>
      <c r="J53" s="5"/>
    </row>
    <row r="54" spans="1:10" x14ac:dyDescent="0.2">
      <c r="A54" s="8"/>
      <c r="B54" s="49" t="e">
        <f t="shared" si="2"/>
        <v>#DIV/0!</v>
      </c>
      <c r="C54" s="65" t="e">
        <f t="shared" si="3"/>
        <v>#DIV/0!</v>
      </c>
      <c r="D54" s="71"/>
      <c r="E54" s="72"/>
      <c r="F54" s="72"/>
      <c r="G54" s="5"/>
      <c r="H54" s="5"/>
      <c r="J54" s="5"/>
    </row>
    <row r="55" spans="1:10" x14ac:dyDescent="0.2">
      <c r="A55" s="8"/>
      <c r="B55" s="49" t="e">
        <f t="shared" si="2"/>
        <v>#DIV/0!</v>
      </c>
      <c r="C55" s="65" t="e">
        <f t="shared" si="3"/>
        <v>#DIV/0!</v>
      </c>
      <c r="D55" s="71"/>
      <c r="E55" s="72"/>
      <c r="F55" s="72"/>
      <c r="G55" s="5"/>
      <c r="H55" s="5"/>
      <c r="J55" s="5"/>
    </row>
    <row r="56" spans="1:10" x14ac:dyDescent="0.2">
      <c r="A56" s="10"/>
      <c r="B56" s="10"/>
      <c r="C56" s="10"/>
      <c r="D56" s="9"/>
      <c r="E56" s="60"/>
      <c r="F56" s="5"/>
      <c r="G56" s="5"/>
      <c r="H56" s="5"/>
      <c r="J56" s="5"/>
    </row>
    <row r="57" spans="1:10" ht="12" thickBot="1" x14ac:dyDescent="0.25">
      <c r="A57" s="23" t="s">
        <v>14</v>
      </c>
      <c r="B57" s="15"/>
      <c r="C57" s="15"/>
      <c r="D57" s="15"/>
      <c r="E57" s="15"/>
      <c r="F57" s="15"/>
      <c r="G57" s="15"/>
      <c r="H57" s="15"/>
      <c r="J57" s="5"/>
    </row>
    <row r="58" spans="1:10" ht="12" thickTop="1" x14ac:dyDescent="0.2">
      <c r="A58" s="5"/>
      <c r="B58" s="5"/>
      <c r="C58" s="5"/>
      <c r="D58" s="5"/>
      <c r="E58" s="5"/>
      <c r="F58" s="5"/>
      <c r="G58" s="5"/>
      <c r="H58" s="5"/>
      <c r="J58" s="5"/>
    </row>
    <row r="59" spans="1:10" x14ac:dyDescent="0.2">
      <c r="A59" s="195" t="s">
        <v>15</v>
      </c>
      <c r="B59" s="212"/>
      <c r="C59" s="21" t="s">
        <v>9</v>
      </c>
      <c r="D59" s="21" t="s">
        <v>33</v>
      </c>
      <c r="E59" s="21" t="s">
        <v>34</v>
      </c>
      <c r="F59" s="5"/>
      <c r="G59" s="5"/>
      <c r="H59" s="5"/>
      <c r="J59" s="5"/>
    </row>
    <row r="60" spans="1:10" x14ac:dyDescent="0.2">
      <c r="A60" s="208" t="s">
        <v>24</v>
      </c>
      <c r="B60" s="209"/>
      <c r="C60" s="49">
        <f>ROUND(SUMIF(C68:C87, 1,B68:B87),0)</f>
        <v>0</v>
      </c>
      <c r="D60" s="49">
        <f t="shared" ref="D60:D63" si="4">ROUND($E60,0)</f>
        <v>0</v>
      </c>
      <c r="E60" s="71"/>
      <c r="F60" s="5"/>
      <c r="G60" s="5"/>
      <c r="H60" s="5"/>
      <c r="J60" s="5"/>
    </row>
    <row r="61" spans="1:10" x14ac:dyDescent="0.2">
      <c r="A61" s="208"/>
      <c r="B61" s="209"/>
      <c r="C61" s="49" t="e">
        <f>ROUND(SUMIF(#REF!, 1,#REF!),0)</f>
        <v>#REF!</v>
      </c>
      <c r="D61" s="49">
        <f t="shared" si="4"/>
        <v>0</v>
      </c>
      <c r="E61" s="71"/>
      <c r="F61" s="5"/>
      <c r="G61" s="5"/>
      <c r="H61" s="5"/>
      <c r="J61" s="5"/>
    </row>
    <row r="62" spans="1:10" x14ac:dyDescent="0.2">
      <c r="A62" s="208"/>
      <c r="B62" s="209"/>
      <c r="C62" s="49" t="e">
        <f>ROUND(SUMIF(#REF!, 1,#REF!),0)</f>
        <v>#REF!</v>
      </c>
      <c r="D62" s="49">
        <f t="shared" si="4"/>
        <v>0</v>
      </c>
      <c r="E62" s="71"/>
      <c r="F62" s="5"/>
      <c r="G62" s="5"/>
      <c r="H62" s="5"/>
      <c r="J62" s="5"/>
    </row>
    <row r="63" spans="1:10" x14ac:dyDescent="0.2">
      <c r="A63" s="208"/>
      <c r="B63" s="209"/>
      <c r="C63" s="49" t="e">
        <f>ROUND(SUMIF(#REF!, 1,#REF!),0)</f>
        <v>#REF!</v>
      </c>
      <c r="D63" s="49">
        <f t="shared" si="4"/>
        <v>0</v>
      </c>
      <c r="E63" s="71"/>
      <c r="F63" s="5"/>
      <c r="G63" s="5"/>
      <c r="H63" s="5"/>
      <c r="J63" s="5"/>
    </row>
    <row r="64" spans="1:10" x14ac:dyDescent="0.2">
      <c r="A64" s="5"/>
      <c r="B64" s="5"/>
      <c r="C64" s="5"/>
      <c r="D64" s="5"/>
      <c r="E64" s="5"/>
      <c r="F64" s="5"/>
      <c r="G64" s="5"/>
      <c r="H64" s="5"/>
      <c r="J64" s="5"/>
    </row>
    <row r="65" spans="1:10" x14ac:dyDescent="0.2">
      <c r="A65" s="47" t="s">
        <v>135</v>
      </c>
      <c r="B65" s="5"/>
      <c r="C65" s="5"/>
      <c r="D65" s="5"/>
      <c r="E65" s="5"/>
      <c r="F65" s="5"/>
      <c r="G65" s="5"/>
      <c r="H65" s="5"/>
      <c r="J65" s="5"/>
    </row>
    <row r="66" spans="1:10" x14ac:dyDescent="0.2">
      <c r="A66" s="21" t="s">
        <v>15</v>
      </c>
      <c r="B66" s="211" t="str">
        <f>A60</f>
        <v>コンソールアプリケーション開発演習</v>
      </c>
      <c r="C66" s="209"/>
      <c r="D66" s="48"/>
      <c r="E66" s="38"/>
      <c r="F66" s="5"/>
      <c r="G66" s="5"/>
      <c r="H66" s="5"/>
      <c r="J66" s="5"/>
    </row>
    <row r="67" spans="1:10" x14ac:dyDescent="0.2">
      <c r="A67" s="21" t="s">
        <v>29</v>
      </c>
      <c r="B67" s="21" t="s">
        <v>32</v>
      </c>
      <c r="C67" s="21" t="s">
        <v>31</v>
      </c>
      <c r="D67" s="21" t="s">
        <v>31</v>
      </c>
      <c r="E67" s="5"/>
      <c r="F67" s="5"/>
      <c r="G67" s="5"/>
      <c r="H67" s="5"/>
      <c r="J67" s="5"/>
    </row>
    <row r="68" spans="1:10" x14ac:dyDescent="0.2">
      <c r="A68" s="8" t="s">
        <v>127</v>
      </c>
      <c r="B68" s="8">
        <v>20</v>
      </c>
      <c r="C68" s="49">
        <f t="shared" ref="C68:C87" si="5">ROUND($D68,0)</f>
        <v>0</v>
      </c>
      <c r="D68" s="71"/>
      <c r="E68" s="5" t="s">
        <v>126</v>
      </c>
      <c r="F68" s="5"/>
      <c r="G68" s="5"/>
      <c r="H68" s="5"/>
      <c r="J68" s="5"/>
    </row>
    <row r="69" spans="1:10" x14ac:dyDescent="0.2">
      <c r="A69" s="8" t="s">
        <v>128</v>
      </c>
      <c r="B69" s="8">
        <v>15</v>
      </c>
      <c r="C69" s="49">
        <f t="shared" si="5"/>
        <v>0</v>
      </c>
      <c r="D69" s="71"/>
      <c r="E69" s="5"/>
      <c r="F69" s="5"/>
      <c r="G69" s="5"/>
      <c r="H69" s="5"/>
      <c r="J69" s="5"/>
    </row>
    <row r="70" spans="1:10" x14ac:dyDescent="0.2">
      <c r="A70" s="8" t="s">
        <v>129</v>
      </c>
      <c r="B70" s="8">
        <v>15</v>
      </c>
      <c r="C70" s="49">
        <f t="shared" si="5"/>
        <v>0</v>
      </c>
      <c r="D70" s="71"/>
      <c r="E70" s="5"/>
      <c r="F70" s="5"/>
      <c r="G70" s="5"/>
      <c r="H70" s="5"/>
      <c r="J70" s="5"/>
    </row>
    <row r="71" spans="1:10" x14ac:dyDescent="0.2">
      <c r="A71" s="8" t="s">
        <v>130</v>
      </c>
      <c r="B71" s="8">
        <v>15</v>
      </c>
      <c r="C71" s="49">
        <f t="shared" si="5"/>
        <v>0</v>
      </c>
      <c r="D71" s="71"/>
      <c r="E71" s="5"/>
      <c r="F71" s="5"/>
      <c r="G71" s="5"/>
      <c r="H71" s="5"/>
      <c r="J71" s="5"/>
    </row>
    <row r="72" spans="1:10" x14ac:dyDescent="0.2">
      <c r="A72" s="8" t="s">
        <v>131</v>
      </c>
      <c r="B72" s="8">
        <v>20</v>
      </c>
      <c r="C72" s="49">
        <f t="shared" si="5"/>
        <v>0</v>
      </c>
      <c r="D72" s="71"/>
      <c r="E72" s="5"/>
      <c r="F72" s="5"/>
      <c r="G72" s="5"/>
      <c r="H72" s="5"/>
      <c r="J72" s="5"/>
    </row>
    <row r="73" spans="1:10" x14ac:dyDescent="0.2">
      <c r="A73" s="8" t="s">
        <v>132</v>
      </c>
      <c r="B73" s="8">
        <v>15</v>
      </c>
      <c r="C73" s="49">
        <f t="shared" si="5"/>
        <v>0</v>
      </c>
      <c r="D73" s="71"/>
      <c r="E73" s="5"/>
      <c r="F73" s="5"/>
      <c r="G73" s="5"/>
      <c r="H73" s="5"/>
      <c r="J73" s="5"/>
    </row>
    <row r="74" spans="1:10" x14ac:dyDescent="0.2">
      <c r="A74" s="8"/>
      <c r="B74" s="8"/>
      <c r="C74" s="49">
        <f t="shared" si="5"/>
        <v>0</v>
      </c>
      <c r="D74" s="71"/>
      <c r="E74" s="5"/>
      <c r="F74" s="5"/>
      <c r="G74" s="5"/>
      <c r="H74" s="5"/>
      <c r="J74" s="5"/>
    </row>
    <row r="75" spans="1:10" x14ac:dyDescent="0.2">
      <c r="A75" s="8"/>
      <c r="B75" s="8"/>
      <c r="C75" s="49">
        <f t="shared" si="5"/>
        <v>0</v>
      </c>
      <c r="D75" s="71"/>
      <c r="E75" s="5"/>
      <c r="F75" s="5"/>
      <c r="G75" s="5"/>
      <c r="H75" s="5"/>
    </row>
    <row r="76" spans="1:10" x14ac:dyDescent="0.2">
      <c r="A76" s="8"/>
      <c r="B76" s="8"/>
      <c r="C76" s="49">
        <f t="shared" si="5"/>
        <v>0</v>
      </c>
      <c r="D76" s="71"/>
      <c r="E76" s="5"/>
      <c r="F76" s="5"/>
      <c r="G76" s="5"/>
      <c r="H76" s="5"/>
    </row>
    <row r="77" spans="1:10" x14ac:dyDescent="0.2">
      <c r="A77" s="8"/>
      <c r="B77" s="8"/>
      <c r="C77" s="49">
        <f t="shared" si="5"/>
        <v>0</v>
      </c>
      <c r="D77" s="71"/>
      <c r="E77" s="5"/>
      <c r="F77" s="5"/>
      <c r="G77" s="5"/>
      <c r="H77" s="5"/>
    </row>
    <row r="78" spans="1:10" x14ac:dyDescent="0.2">
      <c r="A78" s="8"/>
      <c r="B78" s="8"/>
      <c r="C78" s="49">
        <f t="shared" si="5"/>
        <v>0</v>
      </c>
      <c r="D78" s="71"/>
      <c r="E78" s="5"/>
      <c r="F78" s="5"/>
      <c r="G78" s="5"/>
      <c r="H78" s="5"/>
    </row>
    <row r="79" spans="1:10" x14ac:dyDescent="0.2">
      <c r="A79" s="8"/>
      <c r="B79" s="8"/>
      <c r="C79" s="49">
        <f t="shared" si="5"/>
        <v>0</v>
      </c>
      <c r="D79" s="71"/>
      <c r="E79" s="5"/>
      <c r="F79" s="5"/>
      <c r="G79" s="5"/>
      <c r="H79" s="5"/>
    </row>
    <row r="80" spans="1:10" x14ac:dyDescent="0.2">
      <c r="A80" s="8"/>
      <c r="B80" s="8"/>
      <c r="C80" s="49">
        <f t="shared" si="5"/>
        <v>0</v>
      </c>
      <c r="D80" s="71"/>
      <c r="E80" s="5"/>
      <c r="F80" s="5"/>
      <c r="G80" s="5"/>
      <c r="H80" s="5"/>
    </row>
    <row r="81" spans="1:8" x14ac:dyDescent="0.2">
      <c r="A81" s="8"/>
      <c r="B81" s="8"/>
      <c r="C81" s="49">
        <f t="shared" si="5"/>
        <v>0</v>
      </c>
      <c r="D81" s="71"/>
      <c r="E81" s="5"/>
      <c r="F81" s="5"/>
      <c r="G81" s="5"/>
      <c r="H81" s="5"/>
    </row>
    <row r="82" spans="1:8" x14ac:dyDescent="0.2">
      <c r="A82" s="8"/>
      <c r="B82" s="8"/>
      <c r="C82" s="49">
        <f t="shared" si="5"/>
        <v>0</v>
      </c>
      <c r="D82" s="71"/>
      <c r="E82" s="5"/>
      <c r="F82" s="5"/>
      <c r="G82" s="5"/>
      <c r="H82" s="5"/>
    </row>
    <row r="83" spans="1:8" x14ac:dyDescent="0.2">
      <c r="A83" s="8"/>
      <c r="B83" s="8"/>
      <c r="C83" s="49">
        <f t="shared" si="5"/>
        <v>0</v>
      </c>
      <c r="D83" s="71"/>
      <c r="E83" s="5"/>
      <c r="F83" s="5"/>
      <c r="G83" s="5"/>
      <c r="H83" s="5"/>
    </row>
    <row r="84" spans="1:8" x14ac:dyDescent="0.2">
      <c r="A84" s="8"/>
      <c r="B84" s="8"/>
      <c r="C84" s="49">
        <f t="shared" si="5"/>
        <v>0</v>
      </c>
      <c r="D84" s="71"/>
      <c r="E84" s="5"/>
      <c r="F84" s="5"/>
      <c r="G84" s="5"/>
      <c r="H84" s="5"/>
    </row>
    <row r="85" spans="1:8" x14ac:dyDescent="0.2">
      <c r="A85" s="8"/>
      <c r="B85" s="8"/>
      <c r="C85" s="49">
        <f t="shared" si="5"/>
        <v>0</v>
      </c>
      <c r="D85" s="71"/>
      <c r="E85" s="5"/>
      <c r="F85" s="5"/>
      <c r="G85" s="5"/>
      <c r="H85" s="5"/>
    </row>
    <row r="86" spans="1:8" x14ac:dyDescent="0.2">
      <c r="A86" s="8"/>
      <c r="B86" s="8"/>
      <c r="C86" s="49">
        <f t="shared" si="5"/>
        <v>0</v>
      </c>
      <c r="D86" s="71"/>
      <c r="E86" s="5"/>
      <c r="F86" s="5"/>
      <c r="G86" s="5"/>
      <c r="H86" s="5"/>
    </row>
    <row r="87" spans="1:8" x14ac:dyDescent="0.2">
      <c r="A87" s="8"/>
      <c r="B87" s="8"/>
      <c r="C87" s="49">
        <f t="shared" si="5"/>
        <v>0</v>
      </c>
      <c r="D87" s="71"/>
      <c r="E87" s="5"/>
      <c r="F87" s="5"/>
      <c r="G87" s="5"/>
      <c r="H87" s="5"/>
    </row>
    <row r="88" spans="1:8" x14ac:dyDescent="0.2">
      <c r="A88" s="5"/>
      <c r="B88" s="5"/>
      <c r="C88" s="5"/>
      <c r="D88" s="5"/>
      <c r="E88" s="5"/>
      <c r="F88" s="5"/>
      <c r="G88" s="5"/>
      <c r="H88" s="5"/>
    </row>
    <row r="89" spans="1:8" ht="12" thickBot="1" x14ac:dyDescent="0.25">
      <c r="A89" s="23" t="s">
        <v>21</v>
      </c>
      <c r="B89" s="23"/>
      <c r="C89" s="23"/>
      <c r="D89" s="23"/>
      <c r="E89" s="23"/>
      <c r="F89" s="23"/>
      <c r="G89" s="23"/>
      <c r="H89" s="23"/>
    </row>
    <row r="90" spans="1:8" ht="12" thickTop="1" x14ac:dyDescent="0.2">
      <c r="A90" s="5"/>
      <c r="B90" s="5"/>
      <c r="C90" s="5"/>
      <c r="D90" s="5"/>
      <c r="E90" s="5"/>
      <c r="F90" s="5"/>
      <c r="G90" s="5"/>
      <c r="H90" s="10"/>
    </row>
    <row r="91" spans="1:8" x14ac:dyDescent="0.2">
      <c r="A91" s="199"/>
      <c r="B91" s="200"/>
      <c r="C91" s="200"/>
      <c r="D91" s="200"/>
      <c r="E91" s="200"/>
      <c r="F91" s="201"/>
      <c r="G91" s="20"/>
    </row>
    <row r="92" spans="1:8" x14ac:dyDescent="0.2">
      <c r="A92" s="202"/>
      <c r="B92" s="203"/>
      <c r="C92" s="203"/>
      <c r="D92" s="203"/>
      <c r="E92" s="203"/>
      <c r="F92" s="204"/>
      <c r="G92" s="20"/>
    </row>
    <row r="93" spans="1:8" x14ac:dyDescent="0.2">
      <c r="A93" s="202"/>
      <c r="B93" s="203"/>
      <c r="C93" s="203"/>
      <c r="D93" s="203"/>
      <c r="E93" s="203"/>
      <c r="F93" s="204"/>
      <c r="G93" s="20"/>
    </row>
    <row r="94" spans="1:8" x14ac:dyDescent="0.2">
      <c r="A94" s="202"/>
      <c r="B94" s="203"/>
      <c r="C94" s="203"/>
      <c r="D94" s="203"/>
      <c r="E94" s="203"/>
      <c r="F94" s="204"/>
      <c r="G94" s="20"/>
    </row>
    <row r="95" spans="1:8" x14ac:dyDescent="0.2">
      <c r="A95" s="202"/>
      <c r="B95" s="203"/>
      <c r="C95" s="203"/>
      <c r="D95" s="203"/>
      <c r="E95" s="203"/>
      <c r="F95" s="204"/>
      <c r="G95" s="20"/>
    </row>
    <row r="96" spans="1:8" x14ac:dyDescent="0.2">
      <c r="A96" s="205"/>
      <c r="B96" s="206"/>
      <c r="C96" s="206"/>
      <c r="D96" s="206"/>
      <c r="E96" s="206"/>
      <c r="F96" s="207"/>
      <c r="G96" s="20"/>
    </row>
    <row r="97" spans="1:8" x14ac:dyDescent="0.2">
      <c r="A97" s="5"/>
      <c r="B97" s="5"/>
      <c r="C97" s="5"/>
      <c r="D97" s="5"/>
      <c r="E97" s="5"/>
      <c r="F97" s="5"/>
      <c r="G97" s="5"/>
      <c r="H97" s="5"/>
    </row>
    <row r="98" spans="1:8" x14ac:dyDescent="0.2">
      <c r="A98" s="195" t="s">
        <v>4</v>
      </c>
      <c r="B98" s="195"/>
      <c r="C98" s="195"/>
      <c r="D98" s="195"/>
      <c r="E98" s="195"/>
      <c r="F98" s="195"/>
      <c r="G98" s="195"/>
      <c r="H98" s="195"/>
    </row>
    <row r="99" spans="1:8" x14ac:dyDescent="0.2">
      <c r="A99" s="5"/>
      <c r="B99" s="5"/>
      <c r="C99" s="5"/>
      <c r="D99" s="5"/>
      <c r="E99" s="5"/>
      <c r="F99" s="5"/>
      <c r="G99" s="5"/>
      <c r="H99" s="5"/>
    </row>
    <row r="100" spans="1:8" ht="12" thickBot="1" x14ac:dyDescent="0.25">
      <c r="A100" s="25" t="s">
        <v>58</v>
      </c>
      <c r="B100" s="15"/>
      <c r="C100" s="15"/>
      <c r="D100" s="15"/>
      <c r="E100" s="15"/>
      <c r="F100" s="15"/>
      <c r="G100" s="15"/>
      <c r="H100" s="15"/>
    </row>
    <row r="101" spans="1:8" ht="12" thickTop="1" x14ac:dyDescent="0.2">
      <c r="A101" s="5"/>
      <c r="B101" s="5"/>
      <c r="C101" s="5"/>
      <c r="D101" s="5"/>
      <c r="E101" s="5"/>
      <c r="F101" s="5"/>
      <c r="G101" s="5"/>
      <c r="H101" s="5"/>
    </row>
    <row r="102" spans="1:8" x14ac:dyDescent="0.2">
      <c r="A102" s="47" t="s">
        <v>39</v>
      </c>
      <c r="B102" s="5"/>
      <c r="C102" s="5"/>
      <c r="D102" s="5"/>
      <c r="E102" s="5"/>
      <c r="F102" s="5"/>
      <c r="G102" s="5"/>
      <c r="H102" s="5"/>
    </row>
    <row r="103" spans="1:8" x14ac:dyDescent="0.2">
      <c r="A103" s="210" t="s">
        <v>25</v>
      </c>
      <c r="B103" s="210"/>
      <c r="C103" s="213" t="s">
        <v>17</v>
      </c>
      <c r="D103" s="213" t="s">
        <v>59</v>
      </c>
      <c r="E103" s="5"/>
      <c r="F103" s="5"/>
      <c r="G103" s="5"/>
    </row>
    <row r="104" spans="1:8" x14ac:dyDescent="0.2">
      <c r="A104" s="214" t="s">
        <v>63</v>
      </c>
      <c r="B104" s="215" t="s">
        <v>113</v>
      </c>
      <c r="C104" s="71">
        <f>VALUE(D104)</f>
        <v>0</v>
      </c>
      <c r="D104" s="71"/>
      <c r="E104" s="5"/>
      <c r="F104" s="5"/>
      <c r="G104" s="5"/>
    </row>
    <row r="105" spans="1:8" x14ac:dyDescent="0.2">
      <c r="A105" s="216"/>
      <c r="B105" s="215" t="s">
        <v>114</v>
      </c>
      <c r="C105" s="71">
        <f t="shared" ref="C105:C113" si="6">VALUE(D105)</f>
        <v>0</v>
      </c>
      <c r="D105" s="71"/>
      <c r="E105" s="5"/>
      <c r="F105" s="5"/>
      <c r="G105" s="5"/>
    </row>
    <row r="106" spans="1:8" x14ac:dyDescent="0.2">
      <c r="A106" s="216"/>
      <c r="B106" s="215"/>
      <c r="C106" s="71">
        <f t="shared" si="6"/>
        <v>0</v>
      </c>
      <c r="D106" s="71"/>
      <c r="E106" s="5"/>
      <c r="F106" s="5"/>
      <c r="G106" s="5"/>
    </row>
    <row r="107" spans="1:8" x14ac:dyDescent="0.2">
      <c r="A107" s="216"/>
      <c r="B107" s="215"/>
      <c r="C107" s="71">
        <f t="shared" si="6"/>
        <v>0</v>
      </c>
      <c r="D107" s="71"/>
      <c r="E107" s="5"/>
      <c r="F107" s="5"/>
      <c r="G107" s="5"/>
    </row>
    <row r="108" spans="1:8" x14ac:dyDescent="0.2">
      <c r="A108" s="217"/>
      <c r="B108" s="215"/>
      <c r="C108" s="71">
        <f t="shared" si="6"/>
        <v>0</v>
      </c>
      <c r="D108" s="71"/>
      <c r="E108" s="5"/>
      <c r="F108" s="5"/>
      <c r="G108" s="5"/>
    </row>
    <row r="109" spans="1:8" x14ac:dyDescent="0.2">
      <c r="A109" s="214" t="s">
        <v>61</v>
      </c>
      <c r="B109" s="215" t="s">
        <v>115</v>
      </c>
      <c r="C109" s="71">
        <f t="shared" si="6"/>
        <v>0</v>
      </c>
      <c r="D109" s="71"/>
      <c r="E109" s="5"/>
      <c r="F109" s="5"/>
      <c r="G109" s="5"/>
    </row>
    <row r="110" spans="1:8" x14ac:dyDescent="0.2">
      <c r="A110" s="216"/>
      <c r="B110" s="215" t="s">
        <v>54</v>
      </c>
      <c r="C110" s="71">
        <f t="shared" si="6"/>
        <v>0</v>
      </c>
      <c r="D110" s="71"/>
      <c r="E110" s="5"/>
      <c r="F110" s="5"/>
      <c r="G110" s="5"/>
    </row>
    <row r="111" spans="1:8" x14ac:dyDescent="0.2">
      <c r="A111" s="216"/>
      <c r="B111" s="215"/>
      <c r="C111" s="71">
        <f t="shared" si="6"/>
        <v>0</v>
      </c>
      <c r="D111" s="71"/>
      <c r="E111" s="5"/>
      <c r="F111" s="5"/>
      <c r="G111" s="5"/>
    </row>
    <row r="112" spans="1:8" x14ac:dyDescent="0.2">
      <c r="A112" s="216"/>
      <c r="B112" s="215"/>
      <c r="C112" s="71">
        <f t="shared" si="6"/>
        <v>0</v>
      </c>
      <c r="D112" s="71"/>
      <c r="E112" s="5"/>
      <c r="F112" s="5"/>
      <c r="G112" s="5"/>
    </row>
    <row r="113" spans="1:8" x14ac:dyDescent="0.2">
      <c r="A113" s="217"/>
      <c r="B113" s="215"/>
      <c r="C113" s="71">
        <f t="shared" si="6"/>
        <v>0</v>
      </c>
      <c r="D113" s="71"/>
      <c r="E113" s="5"/>
      <c r="F113" s="5"/>
      <c r="G113" s="5"/>
    </row>
    <row r="114" spans="1:8" x14ac:dyDescent="0.2">
      <c r="A114" s="218"/>
      <c r="B114" s="219"/>
      <c r="C114" s="220"/>
      <c r="D114" s="5"/>
      <c r="E114" s="5"/>
      <c r="F114" s="5"/>
      <c r="G114" s="5"/>
    </row>
    <row r="115" spans="1:8" ht="12" thickBot="1" x14ac:dyDescent="0.25">
      <c r="A115" s="23" t="s">
        <v>21</v>
      </c>
      <c r="B115" s="23"/>
      <c r="C115" s="23"/>
      <c r="D115" s="23"/>
      <c r="E115" s="23"/>
      <c r="F115" s="23"/>
      <c r="G115" s="23"/>
      <c r="H115" s="23"/>
    </row>
    <row r="116" spans="1:8" ht="12" thickTop="1" x14ac:dyDescent="0.2">
      <c r="A116" s="5"/>
      <c r="B116" s="5"/>
      <c r="C116" s="5"/>
      <c r="D116" s="5"/>
      <c r="E116" s="5"/>
      <c r="F116" s="5"/>
      <c r="G116" s="5"/>
      <c r="H116" s="5"/>
    </row>
    <row r="117" spans="1:8" x14ac:dyDescent="0.2">
      <c r="A117" s="199"/>
      <c r="B117" s="200"/>
      <c r="C117" s="200"/>
      <c r="D117" s="200"/>
      <c r="E117" s="200"/>
      <c r="F117" s="201"/>
      <c r="G117" s="20"/>
    </row>
    <row r="118" spans="1:8" x14ac:dyDescent="0.2">
      <c r="A118" s="202"/>
      <c r="B118" s="203"/>
      <c r="C118" s="203"/>
      <c r="D118" s="203"/>
      <c r="E118" s="203"/>
      <c r="F118" s="204"/>
      <c r="G118" s="20"/>
    </row>
    <row r="119" spans="1:8" x14ac:dyDescent="0.2">
      <c r="A119" s="202"/>
      <c r="B119" s="203"/>
      <c r="C119" s="203"/>
      <c r="D119" s="203"/>
      <c r="E119" s="203"/>
      <c r="F119" s="204"/>
      <c r="G119" s="20"/>
    </row>
    <row r="120" spans="1:8" x14ac:dyDescent="0.2">
      <c r="A120" s="202"/>
      <c r="B120" s="203"/>
      <c r="C120" s="203"/>
      <c r="D120" s="203"/>
      <c r="E120" s="203"/>
      <c r="F120" s="204"/>
      <c r="G120" s="20"/>
    </row>
    <row r="121" spans="1:8" x14ac:dyDescent="0.2">
      <c r="A121" s="202"/>
      <c r="B121" s="203"/>
      <c r="C121" s="203"/>
      <c r="D121" s="203"/>
      <c r="E121" s="203"/>
      <c r="F121" s="204"/>
      <c r="G121" s="20"/>
    </row>
    <row r="122" spans="1:8" x14ac:dyDescent="0.2">
      <c r="A122" s="205"/>
      <c r="B122" s="206"/>
      <c r="C122" s="206"/>
      <c r="D122" s="206"/>
      <c r="E122" s="206"/>
      <c r="F122" s="207"/>
      <c r="G122" s="20"/>
    </row>
    <row r="123" spans="1:8" x14ac:dyDescent="0.2">
      <c r="A123" s="5"/>
      <c r="B123" s="5"/>
      <c r="C123" s="5"/>
      <c r="D123" s="5"/>
      <c r="E123" s="5"/>
      <c r="F123" s="5"/>
      <c r="G123" s="5"/>
      <c r="H123" s="5"/>
    </row>
    <row r="124" spans="1:8" x14ac:dyDescent="0.2">
      <c r="A124" s="5"/>
      <c r="B124" s="5"/>
      <c r="C124" s="5"/>
      <c r="D124" s="5"/>
      <c r="E124" s="5"/>
      <c r="F124" s="5"/>
      <c r="G124" s="5"/>
      <c r="H124" s="5"/>
    </row>
  </sheetData>
  <mergeCells count="16">
    <mergeCell ref="A59:B59"/>
    <mergeCell ref="A117:F122"/>
    <mergeCell ref="A60:B60"/>
    <mergeCell ref="A61:B61"/>
    <mergeCell ref="A63:B63"/>
    <mergeCell ref="A98:H98"/>
    <mergeCell ref="A103:B103"/>
    <mergeCell ref="A91:F96"/>
    <mergeCell ref="B66:C66"/>
    <mergeCell ref="A62:B62"/>
    <mergeCell ref="A104:A108"/>
    <mergeCell ref="A109:A113"/>
    <mergeCell ref="A1:H1"/>
    <mergeCell ref="A7:H7"/>
    <mergeCell ref="B5:C5"/>
    <mergeCell ref="B3:D3"/>
  </mergeCells>
  <phoneticPr fontId="1"/>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report</vt:lpstr>
      <vt:lpstr>項目に関する説明</vt:lpstr>
      <vt:lpstr>data</vt:lpstr>
      <vt:lpstr>report!Print_Area</vt:lpstr>
      <vt:lpstr>項目に関する説明!Print_Area</vt:lpstr>
      <vt:lpstr>report!Print_Titles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2019-11-22T06:18:41Z</cp:lastPrinted>
  <dcterms:created xsi:type="dcterms:W3CDTF">2006-09-13T11:12:02Z</dcterms:created>
  <dcterms:modified xsi:type="dcterms:W3CDTF">2021-02-16T04:27:05Z</dcterms:modified>
</cp:coreProperties>
</file>