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wtoneuropeltd-my.sharepoint.com/personal/adam_langworthy_newtoneurope_com/Documents/Documents/Misc/DUDSS event/Files/"/>
    </mc:Choice>
  </mc:AlternateContent>
  <xr:revisionPtr revIDLastSave="106" documentId="11_69C840B683C6EBE07F5FFAF2E4AC9AB48B1722EE" xr6:coauthVersionLast="47" xr6:coauthVersionMax="47" xr10:uidLastSave="{69E2BD7D-0AE0-4C68-B9E7-8552F54CCA50}"/>
  <bookViews>
    <workbookView xWindow="-108" yWindow="-108" windowWidth="23256" windowHeight="12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9" i="1"/>
  <c r="C18" i="1"/>
  <c r="C15" i="1"/>
  <c r="C14" i="1"/>
  <c r="C13" i="1"/>
  <c r="D9" i="1"/>
  <c r="C9" i="1"/>
</calcChain>
</file>

<file path=xl/sharedStrings.xml><?xml version="1.0" encoding="utf-8"?>
<sst xmlns="http://schemas.openxmlformats.org/spreadsheetml/2006/main" count="15" uniqueCount="15">
  <si>
    <t>Date</t>
  </si>
  <si>
    <t>Actual shifts</t>
  </si>
  <si>
    <t>Re-planned shifts</t>
  </si>
  <si>
    <t>Re-planned routes</t>
  </si>
  <si>
    <t>TOTAL</t>
  </si>
  <si>
    <t>Actual shifts used in week</t>
  </si>
  <si>
    <t>Re-planned shifts in week</t>
  </si>
  <si>
    <t>Hours in shift</t>
  </si>
  <si>
    <t>All-up labour rate (£/hr)</t>
  </si>
  <si>
    <t>Labour saving per week</t>
  </si>
  <si>
    <t>Annualised saving</t>
  </si>
  <si>
    <t>% of network that this site accounts for</t>
  </si>
  <si>
    <t>Estimated annual saving across network</t>
  </si>
  <si>
    <t>Shifts saved in week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</si>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</sst>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[$£-809]* #,##0.00_-;\-[$£-809]* #,##0.00_-;_-[$£-809]* &quot;-&quot;??_-;_-@_-"/>
    <numFmt numFmtId="169" formatCode="_-[$£-809]* #,##0_-;\-[$£-809]* #,##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169" fontId="0" fillId="0" borderId="4" xfId="0" applyNumberFormat="1" applyBorder="1"/>
    <xf numFmtId="169" fontId="0" fillId="0" borderId="5" xfId="0" applyNumberFormat="1" applyBorder="1"/>
    <xf numFmtId="169" fontId="1" fillId="0" borderId="0" xfId="0" applyNumberFormat="1" applyFont="1" applyBorder="1"/>
    <xf numFmtId="9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Face" panose="020B0503020203020204" pitchFamily="34" charset="0"/>
              <a:ea typeface="+mn-ea"/>
              <a:cs typeface="InterFace" panose="020B0503020203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shifts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Data!$C$2:$C$8</c:f>
              <c:numCache>
                <c:formatCode>General</c:formatCode>
                <c:ptCount val="7"/>
                <c:pt idx="0">
                  <c:v>26</c:v>
                </c:pt>
                <c:pt idx="1">
                  <c:v>27</c:v>
                </c:pt>
                <c:pt idx="2">
                  <c:v>32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1-4B48-BC54-B6F330229F3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Re-planned shifts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32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1-4B48-BC54-B6F33022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941376"/>
        <c:axId val="1919941792"/>
      </c:scatterChart>
      <c:valAx>
        <c:axId val="191994137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Face" panose="020B0503020203020204" pitchFamily="34" charset="0"/>
                <a:ea typeface="+mn-ea"/>
                <a:cs typeface="InterFace" panose="020B0503020203020204" pitchFamily="34" charset="0"/>
              </a:defRPr>
            </a:pPr>
            <a:endParaRPr lang="en-US"/>
          </a:p>
        </c:txPr>
        <c:crossAx val="1919941792"/>
        <c:crosses val="autoZero"/>
        <c:crossBetween val="midCat"/>
      </c:valAx>
      <c:valAx>
        <c:axId val="1919941792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Face" panose="020B0503020203020204" pitchFamily="34" charset="0"/>
                <a:ea typeface="+mn-ea"/>
                <a:cs typeface="InterFace" panose="020B0503020203020204" pitchFamily="34" charset="0"/>
              </a:defRPr>
            </a:pPr>
            <a:endParaRPr lang="en-US"/>
          </a:p>
        </c:txPr>
        <c:crossAx val="191994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Face" panose="020B0503020203020204" pitchFamily="34" charset="0"/>
              <a:ea typeface="+mn-ea"/>
              <a:cs typeface="InterFace" panose="020B0503020203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nterFace" panose="020B0503020203020204" pitchFamily="34" charset="0"/>
          <a:cs typeface="InterFace" panose="020B05030202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349898</xdr:colOff>
      <xdr:row>11</xdr:row>
      <xdr:rowOff>24105</xdr:rowOff>
    </xdr:from>
    <xdr:to>
      <xdr:col>9</xdr:col>
      <xdr:colOff>241040</xdr:colOff>
      <xdr:row>25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82C8F-0E83-2E32-6A25-8263259E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98" workbookViewId="0">
      <selection activeCell="G8" sqref="G8"/>
    </sheetView>
  </sheetViews>
  <sheetFormatPr defaultRowHeight="14.4" x14ac:dyDescent="0.3"/>
  <cols>
    <col min="1" max="1" width="6.5546875" bestFit="1" customWidth="1"/>
    <col min="2" max="2" width="35.77734375" bestFit="1" customWidth="1"/>
    <col min="3" max="3" width="11.6640625" bestFit="1" customWidth="1"/>
    <col min="4" max="4" width="16" bestFit="1" customWidth="1"/>
    <col min="5" max="5" width="16.88671875" bestFit="1" customWidth="1"/>
  </cols>
  <sheetData>
    <row r="1" spans="1:5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s="2">
        <v>44759</v>
      </c>
      <c r="C2">
        <v>26</v>
      </c>
      <c r="D2">
        <v>23</v>
      </c>
      <c r="E2">
        <v>41</v>
      </c>
    </row>
    <row r="3" spans="1:5" x14ac:dyDescent="0.3">
      <c r="A3" s="1">
        <v>2</v>
      </c>
      <c r="B3" s="2">
        <v>44760</v>
      </c>
      <c r="C3">
        <v>27</v>
      </c>
      <c r="D3">
        <v>25</v>
      </c>
      <c r="E3">
        <v>48</v>
      </c>
    </row>
    <row r="4" spans="1:5" x14ac:dyDescent="0.3">
      <c r="A4" s="1">
        <v>3</v>
      </c>
      <c r="B4" s="2">
        <v>44761</v>
      </c>
      <c r="C4">
        <v>32</v>
      </c>
      <c r="D4">
        <v>28</v>
      </c>
      <c r="E4">
        <v>55</v>
      </c>
    </row>
    <row r="5" spans="1:5" x14ac:dyDescent="0.3">
      <c r="A5" s="1">
        <v>4</v>
      </c>
      <c r="B5" s="2">
        <v>44762</v>
      </c>
      <c r="C5">
        <v>30</v>
      </c>
      <c r="D5">
        <v>27</v>
      </c>
      <c r="E5">
        <v>50</v>
      </c>
    </row>
    <row r="6" spans="1:5" x14ac:dyDescent="0.3">
      <c r="A6" s="1">
        <v>5</v>
      </c>
      <c r="B6" s="2">
        <v>44763</v>
      </c>
      <c r="C6">
        <v>32</v>
      </c>
      <c r="D6">
        <v>28</v>
      </c>
      <c r="E6">
        <v>55</v>
      </c>
    </row>
    <row r="7" spans="1:5" x14ac:dyDescent="0.3">
      <c r="A7" s="1">
        <v>6</v>
      </c>
      <c r="B7" s="2">
        <v>44764</v>
      </c>
      <c r="C7">
        <v>34</v>
      </c>
      <c r="D7">
        <v>32</v>
      </c>
      <c r="E7">
        <v>63</v>
      </c>
    </row>
    <row r="8" spans="1:5" ht="15" thickBot="1" x14ac:dyDescent="0.35">
      <c r="A8" s="7">
        <v>7</v>
      </c>
      <c r="B8" s="8">
        <v>44765</v>
      </c>
      <c r="C8" s="9">
        <v>35</v>
      </c>
      <c r="D8" s="9">
        <v>30</v>
      </c>
      <c r="E8" s="9">
        <v>58</v>
      </c>
    </row>
    <row r="9" spans="1:5" x14ac:dyDescent="0.3">
      <c r="A9" s="6" t="s">
        <v>4</v>
      </c>
      <c r="C9">
        <f>SUM(C2:C8)</f>
        <v>216</v>
      </c>
      <c r="D9">
        <f>SUM(D2:D8)</f>
        <v>193</v>
      </c>
    </row>
    <row r="10" spans="1:5" x14ac:dyDescent="0.3">
      <c r="D10" s="3"/>
    </row>
    <row r="11" spans="1:5" x14ac:dyDescent="0.3">
      <c r="D11" s="4"/>
    </row>
    <row r="12" spans="1:5" x14ac:dyDescent="0.3">
      <c r="D12" s="4"/>
    </row>
    <row r="13" spans="1:5" x14ac:dyDescent="0.3">
      <c r="B13" t="s">
        <v>5</v>
      </c>
      <c r="C13">
        <f>C9</f>
        <v>216</v>
      </c>
    </row>
    <row r="14" spans="1:5" x14ac:dyDescent="0.3">
      <c r="B14" t="s">
        <v>6</v>
      </c>
      <c r="C14">
        <f>D9</f>
        <v>193</v>
      </c>
    </row>
    <row r="15" spans="1:5" x14ac:dyDescent="0.3">
      <c r="B15" t="s">
        <v>13</v>
      </c>
      <c r="C15" s="10">
        <f>C13-C14</f>
        <v>23</v>
      </c>
    </row>
    <row r="16" spans="1:5" x14ac:dyDescent="0.3">
      <c r="B16" t="s">
        <v>7</v>
      </c>
      <c r="C16">
        <v>10</v>
      </c>
    </row>
    <row r="17" spans="2:3" x14ac:dyDescent="0.3">
      <c r="B17" t="s">
        <v>8</v>
      </c>
      <c r="C17" s="11">
        <v>24.7</v>
      </c>
    </row>
    <row r="18" spans="2:3" x14ac:dyDescent="0.3">
      <c r="B18" t="s">
        <v>9</v>
      </c>
      <c r="C18" s="13">
        <f>C17*C16*C15</f>
        <v>5681</v>
      </c>
    </row>
    <row r="19" spans="2:3" x14ac:dyDescent="0.3">
      <c r="B19" t="s">
        <v>10</v>
      </c>
      <c r="C19" s="12">
        <f>C18*365/7</f>
        <v>296223.57142857142</v>
      </c>
    </row>
    <row r="20" spans="2:3" ht="15" thickBot="1" x14ac:dyDescent="0.35">
      <c r="B20" t="s">
        <v>11</v>
      </c>
      <c r="C20" s="15">
        <v>0.08</v>
      </c>
    </row>
    <row r="21" spans="2:3" x14ac:dyDescent="0.3">
      <c r="B21" s="5" t="s">
        <v>12</v>
      </c>
      <c r="C21" s="14">
        <f>C19/C20</f>
        <v>3702794.6428571427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Langworthy</cp:lastModifiedBy>
  <dcterms:created xsi:type="dcterms:W3CDTF">2022-11-29T13:22:37Z</dcterms:created>
  <dcterms:modified xsi:type="dcterms:W3CDTF">2022-12-01T15:00:38Z</dcterms:modified>
</cp:coreProperties>
</file>