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P\Desktop\金属比热容\"/>
    </mc:Choice>
  </mc:AlternateContent>
  <xr:revisionPtr revIDLastSave="0" documentId="13_ncr:1_{DD5D3A38-402D-4272-82E5-E5A299BE97B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K4" i="1"/>
  <c r="K2" i="1"/>
  <c r="J4" i="1"/>
  <c r="J2" i="1"/>
  <c r="G3" i="1"/>
  <c r="G4" i="1"/>
  <c r="G2" i="1"/>
</calcChain>
</file>

<file path=xl/sharedStrings.xml><?xml version="1.0" encoding="utf-8"?>
<sst xmlns="http://schemas.openxmlformats.org/spreadsheetml/2006/main" count="11" uniqueCount="11">
  <si>
    <t>次数/时间</t>
    <phoneticPr fontId="1" type="noConversion"/>
  </si>
  <si>
    <t>平均值Δt</t>
    <phoneticPr fontId="1" type="noConversion"/>
  </si>
  <si>
    <t>Fe(s)</t>
    <phoneticPr fontId="1" type="noConversion"/>
  </si>
  <si>
    <t>Cu(s)</t>
    <phoneticPr fontId="1" type="noConversion"/>
  </si>
  <si>
    <t>Al(s)</t>
    <phoneticPr fontId="1" type="noConversion"/>
  </si>
  <si>
    <t>C铁</t>
    <phoneticPr fontId="1" type="noConversion"/>
  </si>
  <si>
    <t>C铜</t>
    <phoneticPr fontId="1" type="noConversion"/>
  </si>
  <si>
    <t>C铝</t>
    <phoneticPr fontId="1" type="noConversion"/>
  </si>
  <si>
    <t>时间s</t>
    <phoneticPr fontId="1" type="noConversion"/>
  </si>
  <si>
    <r>
      <rPr>
        <sz val="10.5"/>
        <color theme="1"/>
        <rFont val="宋体"/>
        <family val="1"/>
        <charset val="134"/>
      </rPr>
      <t>电压</t>
    </r>
    <r>
      <rPr>
        <sz val="10.5"/>
        <color theme="1"/>
        <rFont val="Times New Roman"/>
        <family val="1"/>
      </rPr>
      <t>mV</t>
    </r>
    <phoneticPr fontId="1" type="noConversion"/>
  </si>
  <si>
    <t>温度℃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</si>
</sst>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0.5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3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justify" vertical="center" wrapText="1"/>
    </xf>
    <xf numFmtId="1" fontId="0" fillId="0" borderId="0" xfId="0" applyNumberFormat="1" applyAlignment="1">
      <alignment horizontal="left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1" i="0" u="none" strike="noStrike" baseline="0">
                <a:effectLst/>
              </a:rPr>
              <a:t>铜的冷却曲线</a:t>
            </a:r>
            <a:endParaRPr lang="pt-B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388309701510775"/>
          <c:y val="0.14217374375695035"/>
          <c:w val="0.75074756716862912"/>
          <c:h val="0.698636403107028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Sheet2!$B$1:$Q$1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125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</c:numCache>
            </c:numRef>
          </c:xVal>
          <c:yVal>
            <c:numRef>
              <c:f>Sheet2!$B$2:$Q$2</c:f>
              <c:numCache>
                <c:formatCode>0</c:formatCode>
                <c:ptCount val="16"/>
                <c:pt idx="0">
                  <c:v>130.9385</c:v>
                </c:pt>
                <c:pt idx="1">
                  <c:v>119.04468999999999</c:v>
                </c:pt>
                <c:pt idx="2">
                  <c:v>108.36041999999999</c:v>
                </c:pt>
                <c:pt idx="3">
                  <c:v>99.692049999999995</c:v>
                </c:pt>
                <c:pt idx="4">
                  <c:v>91.426859999999991</c:v>
                </c:pt>
                <c:pt idx="5">
                  <c:v>85.580749999999995</c:v>
                </c:pt>
                <c:pt idx="6">
                  <c:v>79.533050000000003</c:v>
                </c:pt>
                <c:pt idx="7">
                  <c:v>74.493299999999991</c:v>
                </c:pt>
                <c:pt idx="8">
                  <c:v>68.848779999999991</c:v>
                </c:pt>
                <c:pt idx="9">
                  <c:v>62.801079999999999</c:v>
                </c:pt>
                <c:pt idx="10">
                  <c:v>53.729529999999997</c:v>
                </c:pt>
                <c:pt idx="11">
                  <c:v>46.875470000000007</c:v>
                </c:pt>
                <c:pt idx="12">
                  <c:v>42.037310000000005</c:v>
                </c:pt>
                <c:pt idx="13">
                  <c:v>34.981659999999998</c:v>
                </c:pt>
                <c:pt idx="14">
                  <c:v>30.546679999999999</c:v>
                </c:pt>
                <c:pt idx="15">
                  <c:v>27.522829999999999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99-4808-BFBE-AD217744A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045856"/>
        <c:axId val="1379046336"/>
      </c:scatterChart>
      <c:valAx>
        <c:axId val="13790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t</a:t>
                </a:r>
                <a:r>
                  <a:rPr lang="zh-CN" altLang="en-US"/>
                  <a:t>（</a:t>
                </a:r>
                <a:r>
                  <a:rPr lang="en-US" altLang="zh-CN" sz="1000" b="0" i="0" u="none" strike="noStrike" baseline="0">
                    <a:effectLst/>
                  </a:rPr>
                  <a:t>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046336"/>
        <c:crosses val="autoZero"/>
        <c:crossBetween val="midCat"/>
      </c:valAx>
      <c:valAx>
        <c:axId val="13790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</a:t>
                </a:r>
                <a:r>
                  <a:rPr lang="en-US" altLang="zh-CN"/>
                  <a:t>T</a:t>
                </a:r>
                <a:r>
                  <a:rPr lang="zh-CN" altLang="en-US"/>
                  <a:t>（℃）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04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5</xdr:row>
      <xdr:rowOff>49530</xdr:rowOff>
    </xdr:from>
    <xdr:to>
      <xdr:col>12</xdr:col>
      <xdr:colOff>594360</xdr:colOff>
      <xdr:row>25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A4CF2B7-8837-B33F-E200-B3F4CA7BD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workbookViewId="0">
      <selection activeCell="K5" sqref="K5"/>
    </sheetView>
  </sheetViews>
  <sheetFormatPr defaultRowHeight="13.8" x14ac:dyDescent="0.25"/>
  <sheetData>
    <row r="1" spans="1:11" x14ac:dyDescent="0.2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1</v>
      </c>
    </row>
    <row r="2" spans="1:11" x14ac:dyDescent="0.25">
      <c r="A2" t="s">
        <v>2</v>
      </c>
      <c r="B2">
        <v>6.38</v>
      </c>
      <c r="C2">
        <v>6.63</v>
      </c>
      <c r="D2">
        <v>6.64</v>
      </c>
      <c r="E2">
        <v>6.87</v>
      </c>
      <c r="F2">
        <v>7.29</v>
      </c>
      <c r="G2" s="2">
        <f>(B2+C2+D2+E2+F2)/5</f>
        <v>6.7620000000000005</v>
      </c>
      <c r="I2" t="s">
        <v>5</v>
      </c>
      <c r="J2">
        <f>0.094*4.53*6.76/(3.99*6.89)</f>
        <v>0.10470818555823522</v>
      </c>
      <c r="K2">
        <f>16/120</f>
        <v>0.13333333333333333</v>
      </c>
    </row>
    <row r="3" spans="1:11" x14ac:dyDescent="0.25">
      <c r="A3" t="s">
        <v>3</v>
      </c>
      <c r="B3">
        <v>6.68</v>
      </c>
      <c r="C3">
        <v>7.84</v>
      </c>
      <c r="D3">
        <v>7.69</v>
      </c>
      <c r="E3">
        <v>6.07</v>
      </c>
      <c r="F3">
        <v>6.16</v>
      </c>
      <c r="G3" s="2">
        <f t="shared" ref="G3:G4" si="0">(B3+C3+D3+E3+F3)/5</f>
        <v>6.8879999999999999</v>
      </c>
      <c r="I3" t="s">
        <v>6</v>
      </c>
    </row>
    <row r="4" spans="1:11" x14ac:dyDescent="0.25">
      <c r="A4" t="s">
        <v>4</v>
      </c>
      <c r="B4">
        <v>6.31</v>
      </c>
      <c r="C4">
        <v>6.84</v>
      </c>
      <c r="D4">
        <v>6.19</v>
      </c>
      <c r="E4">
        <v>6.56</v>
      </c>
      <c r="F4">
        <v>6.95</v>
      </c>
      <c r="G4" s="2">
        <f t="shared" si="0"/>
        <v>6.57</v>
      </c>
      <c r="I4" t="s">
        <v>7</v>
      </c>
      <c r="J4">
        <f>0.094*4.53*6.57/(1.48*6.89)</f>
        <v>0.27435348919311187</v>
      </c>
      <c r="K4">
        <f>44/230</f>
        <v>0.19130434782608696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E622B-0D1C-4B07-8DBC-EEF1201B07CD}">
  <dimension ref="A1:Q6"/>
  <sheetViews>
    <sheetView tabSelected="1" workbookViewId="0">
      <selection activeCell="N14" sqref="N14"/>
    </sheetView>
  </sheetViews>
  <sheetFormatPr defaultRowHeight="13.8" x14ac:dyDescent="0.25"/>
  <cols>
    <col min="2" max="4" width="10" bestFit="1" customWidth="1"/>
    <col min="5" max="17" width="9" bestFit="1" customWidth="1"/>
  </cols>
  <sheetData>
    <row r="1" spans="1:17" ht="14.4" x14ac:dyDescent="0.25">
      <c r="A1" s="3" t="s">
        <v>8</v>
      </c>
      <c r="B1" s="6">
        <v>0</v>
      </c>
      <c r="C1" s="6">
        <v>15</v>
      </c>
      <c r="D1" s="6">
        <v>30</v>
      </c>
      <c r="E1" s="6">
        <v>45</v>
      </c>
      <c r="F1" s="6">
        <v>60</v>
      </c>
      <c r="G1" s="6">
        <v>75</v>
      </c>
      <c r="H1" s="6">
        <v>90</v>
      </c>
      <c r="I1" s="6">
        <v>105</v>
      </c>
      <c r="J1" s="6">
        <v>125</v>
      </c>
      <c r="K1" s="6">
        <v>150</v>
      </c>
      <c r="L1" s="6">
        <v>200</v>
      </c>
      <c r="M1" s="6">
        <v>250</v>
      </c>
      <c r="N1" s="6">
        <v>300</v>
      </c>
      <c r="O1" s="6">
        <v>400</v>
      </c>
      <c r="P1" s="6">
        <v>500</v>
      </c>
      <c r="Q1" s="6">
        <v>600</v>
      </c>
    </row>
    <row r="2" spans="1:17" x14ac:dyDescent="0.25">
      <c r="A2" t="s">
        <v>10</v>
      </c>
      <c r="B2" s="8">
        <f>20.159*B3+9.9845</f>
        <v>130.9385</v>
      </c>
      <c r="C2" s="8">
        <f>20.159*C3+9.9845</f>
        <v>119.04468999999999</v>
      </c>
      <c r="D2" s="8">
        <f>20.159*D3+9.9845</f>
        <v>108.36041999999999</v>
      </c>
      <c r="E2" s="8">
        <f>20.159*E3+9.9845</f>
        <v>99.692049999999995</v>
      </c>
      <c r="F2" s="8">
        <f>20.159*F3+9.9845</f>
        <v>91.426859999999991</v>
      </c>
      <c r="G2" s="8">
        <f>20.159*G3+9.9845</f>
        <v>85.580749999999995</v>
      </c>
      <c r="H2" s="8">
        <f>20.159*H3+9.9845</f>
        <v>79.533050000000003</v>
      </c>
      <c r="I2" s="8">
        <f>20.159*I3+9.9845</f>
        <v>74.493299999999991</v>
      </c>
      <c r="J2" s="8">
        <f>20.159*J3+9.9845</f>
        <v>68.848779999999991</v>
      </c>
      <c r="K2" s="8">
        <f>20.159*K3+9.9845</f>
        <v>62.801079999999999</v>
      </c>
      <c r="L2" s="8">
        <f>20.159*L3+9.9845</f>
        <v>53.729529999999997</v>
      </c>
      <c r="M2" s="8">
        <f>20.159*M3+9.9845</f>
        <v>46.875470000000007</v>
      </c>
      <c r="N2" s="8">
        <f>20.159*N3+9.9845</f>
        <v>42.037310000000005</v>
      </c>
      <c r="O2" s="8">
        <f>20.159*O3+9.9845</f>
        <v>34.981659999999998</v>
      </c>
      <c r="P2" s="8">
        <f>20.159*P3+9.9845</f>
        <v>30.546679999999999</v>
      </c>
      <c r="Q2" s="8">
        <f>20.159*Q3+9.9845</f>
        <v>27.522829999999999</v>
      </c>
    </row>
    <row r="3" spans="1:17" ht="14.4" x14ac:dyDescent="0.25">
      <c r="A3" s="7" t="s">
        <v>9</v>
      </c>
      <c r="B3" s="6">
        <v>6</v>
      </c>
      <c r="C3" s="6">
        <v>5.41</v>
      </c>
      <c r="D3" s="6">
        <v>4.88</v>
      </c>
      <c r="E3" s="6">
        <v>4.45</v>
      </c>
      <c r="F3" s="6">
        <v>4.04</v>
      </c>
      <c r="G3" s="6">
        <v>3.75</v>
      </c>
      <c r="H3" s="6">
        <v>3.45</v>
      </c>
      <c r="I3" s="6">
        <v>3.2</v>
      </c>
      <c r="J3" s="6">
        <v>2.92</v>
      </c>
      <c r="K3" s="6">
        <v>2.62</v>
      </c>
      <c r="L3" s="6">
        <v>2.17</v>
      </c>
      <c r="M3" s="6">
        <v>1.83</v>
      </c>
      <c r="N3" s="6">
        <v>1.59</v>
      </c>
      <c r="O3" s="6">
        <v>1.24</v>
      </c>
      <c r="P3" s="6">
        <v>1.02</v>
      </c>
      <c r="Q3" s="6">
        <v>0.87</v>
      </c>
    </row>
    <row r="5" spans="1:17" x14ac:dyDescent="0.25">
      <c r="B5" s="5"/>
      <c r="C5" s="5"/>
      <c r="D5" s="5"/>
      <c r="E5" s="5"/>
      <c r="F5" s="5"/>
      <c r="G5" s="5"/>
      <c r="H5" s="5"/>
      <c r="I5" s="5"/>
    </row>
    <row r="6" spans="1:17" x14ac:dyDescent="0.25">
      <c r="A6" s="4"/>
      <c r="B6" s="5"/>
      <c r="C6" s="5"/>
      <c r="D6" s="5"/>
      <c r="E6" s="5"/>
      <c r="F6" s="5"/>
      <c r="G6" s="5"/>
      <c r="H6" s="5"/>
      <c r="I6" s="5"/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6E0F883-079E-44F6-BA88-13C1D0CEB15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Sheet2!B1:Q1</xm:f>
              <xm:sqref>A6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2023-04-24T09:23:25Z</dcterms:modified>
</cp:coreProperties>
</file>