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wCh\OneDrive\桌面\Market analytics\Homework\3\"/>
    </mc:Choice>
  </mc:AlternateContent>
  <xr:revisionPtr revIDLastSave="0" documentId="13_ncr:40009_{52FD85BC-2F20-4C70-92FC-89C7B5E72809}" xr6:coauthVersionLast="45" xr6:coauthVersionMax="45" xr10:uidLastSave="{00000000-0000-0000-0000-000000000000}"/>
  <bookViews>
    <workbookView xWindow="15840" yWindow="-14388" windowWidth="17280" windowHeight="9696" firstSheet="2" activeTab="4"/>
  </bookViews>
  <sheets>
    <sheet name="First_CAC" sheetId="2" r:id="rId1"/>
    <sheet name="Last_CAC" sheetId="1" r:id="rId2"/>
    <sheet name="Lastnondirect_CAC" sheetId="4" r:id="rId3"/>
    <sheet name="Marginal CAC" sheetId="6" r:id="rId4"/>
    <sheet name="Optimal Budget " sheetId="7" r:id="rId5"/>
    <sheet name="Compare" sheetId="5" r:id="rId6"/>
  </sheets>
  <calcPr calcId="0"/>
</workbook>
</file>

<file path=xl/calcChain.xml><?xml version="1.0" encoding="utf-8"?>
<calcChain xmlns="http://schemas.openxmlformats.org/spreadsheetml/2006/main">
  <c r="C14" i="7" l="1"/>
  <c r="B14" i="7"/>
  <c r="D14" i="7"/>
  <c r="E14" i="7"/>
  <c r="E13" i="7"/>
  <c r="B13" i="7"/>
  <c r="C13" i="7"/>
  <c r="D13" i="7"/>
  <c r="F13" i="7"/>
  <c r="F14" i="7"/>
  <c r="C12" i="7"/>
  <c r="D12" i="7"/>
  <c r="E12" i="7"/>
  <c r="F12" i="7"/>
  <c r="C16" i="7"/>
  <c r="B12" i="7"/>
  <c r="D13" i="6"/>
  <c r="E13" i="6"/>
  <c r="F13" i="6"/>
  <c r="G13" i="6"/>
  <c r="C13" i="6"/>
  <c r="D12" i="6"/>
  <c r="E12" i="6"/>
  <c r="F12" i="6"/>
  <c r="G12" i="6"/>
  <c r="C12" i="6"/>
  <c r="D11" i="6"/>
  <c r="E11" i="6"/>
  <c r="F11" i="6"/>
  <c r="G11" i="6"/>
  <c r="C11" i="6"/>
</calcChain>
</file>

<file path=xl/sharedStrings.xml><?xml version="1.0" encoding="utf-8"?>
<sst xmlns="http://schemas.openxmlformats.org/spreadsheetml/2006/main" count="81" uniqueCount="28">
  <si>
    <t>email</t>
  </si>
  <si>
    <t>social</t>
  </si>
  <si>
    <t>display</t>
  </si>
  <si>
    <t>paid_search</t>
  </si>
  <si>
    <t>referral</t>
  </si>
  <si>
    <t>organic_search</t>
  </si>
  <si>
    <t>direct</t>
  </si>
  <si>
    <t>tier1</t>
  </si>
  <si>
    <t>tier2</t>
  </si>
  <si>
    <t>tier3</t>
  </si>
  <si>
    <t>average</t>
  </si>
  <si>
    <t>First</t>
    <phoneticPr fontId="18" type="noConversion"/>
  </si>
  <si>
    <t>Last</t>
    <phoneticPr fontId="18" type="noConversion"/>
  </si>
  <si>
    <t>Lastnondirect</t>
    <phoneticPr fontId="18" type="noConversion"/>
  </si>
  <si>
    <t>Cost</t>
    <phoneticPr fontId="18" type="noConversion"/>
  </si>
  <si>
    <t>Third 1k</t>
  </si>
  <si>
    <t>Third 1k</t>
    <phoneticPr fontId="18" type="noConversion"/>
  </si>
  <si>
    <t>Second 1k</t>
  </si>
  <si>
    <t>Second 1k</t>
    <phoneticPr fontId="18" type="noConversion"/>
  </si>
  <si>
    <t>First 1k</t>
  </si>
  <si>
    <t>First 1k</t>
    <phoneticPr fontId="18" type="noConversion"/>
  </si>
  <si>
    <t>Calucation method</t>
    <phoneticPr fontId="18" type="noConversion"/>
  </si>
  <si>
    <t>=tier1</t>
    <phoneticPr fontId="18" type="noConversion"/>
  </si>
  <si>
    <t>=1000/(2000/tier2-1000/tier1)</t>
    <phoneticPr fontId="18" type="noConversion"/>
  </si>
  <si>
    <t>=1000/(3000/tier3-2000/tier2)</t>
    <phoneticPr fontId="18" type="noConversion"/>
  </si>
  <si>
    <t>Budget Optimization</t>
    <phoneticPr fontId="18" type="noConversion"/>
  </si>
  <si>
    <t>Total conversions</t>
    <phoneticPr fontId="18" type="noConversion"/>
  </si>
  <si>
    <t>means we tend to invest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</si>
</sst>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First_CAC!$B$1:$F$1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First_CAC!$B$5:$F$5</c:f>
              <c:numCache>
                <c:formatCode>0.00</c:formatCode>
                <c:ptCount val="5"/>
                <c:pt idx="0">
                  <c:v>4.6031940163046698</c:v>
                </c:pt>
                <c:pt idx="1">
                  <c:v>2.5552817205515801</c:v>
                </c:pt>
                <c:pt idx="2">
                  <c:v>2.7862109030940099</c:v>
                </c:pt>
                <c:pt idx="3">
                  <c:v>8.4088120594127407</c:v>
                </c:pt>
                <c:pt idx="4">
                  <c:v>0.77441973840794598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644-8695-402642167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98447248"/>
        <c:axId val="1198445280"/>
      </c:barChart>
      <c:valAx>
        <c:axId val="1198445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98447248"/>
        <c:crossBetween val="between"/>
      </c:valAx>
      <c:catAx>
        <c:axId val="119844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445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Last_CAC!$B$1:$F$1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Last_CAC!$B$5:$F$5</c:f>
              <c:numCache>
                <c:formatCode>0.00</c:formatCode>
                <c:ptCount val="5"/>
                <c:pt idx="0">
                  <c:v>3.1991195653456899</c:v>
                </c:pt>
                <c:pt idx="1">
                  <c:v>1.6439019228966201</c:v>
                </c:pt>
                <c:pt idx="2">
                  <c:v>2.0750300023652102</c:v>
                </c:pt>
                <c:pt idx="3">
                  <c:v>4.8983597111939297</c:v>
                </c:pt>
                <c:pt idx="4">
                  <c:v>0.81228842720415595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6AF-B4AA-37786FE7A3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03924448"/>
        <c:axId val="1503923792"/>
      </c:barChart>
      <c:valAx>
        <c:axId val="15039237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03924448"/>
        <c:crossBetween val="between"/>
      </c:valAx>
      <c:catAx>
        <c:axId val="150392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923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Lastnondirect_CAC!$B$1:$F$1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Lastnondirect_CAC!$B$5:$F$5</c:f>
              <c:numCache>
                <c:formatCode>0.00</c:formatCode>
                <c:ptCount val="5"/>
                <c:pt idx="0">
                  <c:v>3.82568598138579</c:v>
                </c:pt>
                <c:pt idx="1">
                  <c:v>1.9550864255845199</c:v>
                </c:pt>
                <c:pt idx="2">
                  <c:v>2.4795607467017802</c:v>
                </c:pt>
                <c:pt idx="3">
                  <c:v>5.8787518680566802</c:v>
                </c:pt>
                <c:pt idx="4">
                  <c:v>0.96861243991949897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C-49C1-9911-39ED15336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3196472"/>
        <c:axId val="1243195488"/>
      </c:barChart>
      <c:valAx>
        <c:axId val="12431954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43196472"/>
        <c:crossBetween val="between"/>
      </c:valAx>
      <c:catAx>
        <c:axId val="124319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195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Three methods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Compare!$A$2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Compare!$B$1:$F$1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Compare!$B$2:$F$2</c:f>
              <c:numCache>
                <c:formatCode>0.00</c:formatCode>
                <c:ptCount val="5"/>
                <c:pt idx="0">
                  <c:v>4.6031940163046698</c:v>
                </c:pt>
                <c:pt idx="1">
                  <c:v>2.5552817205515801</c:v>
                </c:pt>
                <c:pt idx="2">
                  <c:v>2.7862109030940099</c:v>
                </c:pt>
                <c:pt idx="3">
                  <c:v>8.4088120594127407</c:v>
                </c:pt>
                <c:pt idx="4">
                  <c:v>0.77441973840794598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3-40B3-8F7B-4FD0D249FEC7}"/>
            </c:ext>
          </c:extLst>
        </c:ser>
        <c:ser>
          <c:idx val="1"/>
          <c:order val="1"/>
          <c:tx>
            <c:strRef>
              <c:f>Compare!$A$3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Compare!$B$1:$F$1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Compare!$B$3:$F$3</c:f>
              <c:numCache>
                <c:formatCode>0.00</c:formatCode>
                <c:ptCount val="5"/>
                <c:pt idx="0">
                  <c:v>3.1991195653456899</c:v>
                </c:pt>
                <c:pt idx="1">
                  <c:v>1.6439019228966201</c:v>
                </c:pt>
                <c:pt idx="2">
                  <c:v>2.0750300023652102</c:v>
                </c:pt>
                <c:pt idx="3">
                  <c:v>4.8983597111939297</c:v>
                </c:pt>
                <c:pt idx="4">
                  <c:v>0.81228842720415595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3-40B3-8F7B-4FD0D249FEC7}"/>
            </c:ext>
          </c:extLst>
        </c:ser>
        <c:ser>
          <c:idx val="2"/>
          <c:order val="2"/>
          <c:tx>
            <c:strRef>
              <c:f>Compare!$A$4</c:f>
              <c:strCache>
                <c:ptCount val="1"/>
                <c:pt idx="0">
                  <c:v>Lastnondirect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Compare!$B$1:$F$1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Compare!$B$4:$F$4</c:f>
              <c:numCache>
                <c:formatCode>0.00</c:formatCode>
                <c:ptCount val="5"/>
                <c:pt idx="0">
                  <c:v>3.82568598138579</c:v>
                </c:pt>
                <c:pt idx="1">
                  <c:v>1.9550864255845199</c:v>
                </c:pt>
                <c:pt idx="2">
                  <c:v>2.4795607467017802</c:v>
                </c:pt>
                <c:pt idx="3">
                  <c:v>5.8787518680566802</c:v>
                </c:pt>
                <c:pt idx="4">
                  <c:v>0.96861243991949897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3-40B3-8F7B-4FD0D249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16048"/>
        <c:axId val="1329123920"/>
      </c:lineChart>
      <c:catAx>
        <c:axId val="13291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123920"/>
        <c:crosses val="autoZero"/>
        <c:auto val="1"/>
        <c:lblAlgn val="ctr"/>
        <c:lblOffset val="100"/>
        <c:noMultiLvlLbl val="0"/>
      </c:catAx>
      <c:valAx>
        <c:axId val="13291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CAC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11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7</xdr:row>
      <xdr:rowOff>76200</xdr:rowOff>
    </xdr:from>
    <xdr:to>
      <xdr:col>7</xdr:col>
      <xdr:colOff>137160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B8DA-75DA-416F-BBCE-9EBB3F824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7</xdr:row>
      <xdr:rowOff>91440</xdr:rowOff>
    </xdr:from>
    <xdr:to>
      <xdr:col>7</xdr:col>
      <xdr:colOff>175260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D670E-AC4E-4CCB-8066-9B8A9B8A7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144780</xdr:rowOff>
    </xdr:from>
    <xdr:to>
      <xdr:col>6</xdr:col>
      <xdr:colOff>548640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4BD5-AD42-452E-8C2F-543D48ED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7</xdr:row>
      <xdr:rowOff>121920</xdr:rowOff>
    </xdr:from>
    <xdr:to>
      <xdr:col>7</xdr:col>
      <xdr:colOff>411480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36D3-2D9D-4E98-83E6-A375A30F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:XFD5"/>
    </sheetView>
  </sheetViews>
  <sheetFormatPr defaultRowHeight="14.1" x14ac:dyDescent="0.5"/>
  <sheetData>
    <row r="1" spans="1: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 t="s">
        <v>7</v>
      </c>
      <c r="B2">
        <v>4.0650406504065</v>
      </c>
      <c r="C2">
        <v>2.1231422505307802</v>
      </c>
      <c r="D2">
        <v>2.0661157024793302</v>
      </c>
      <c r="E2">
        <v>7.8124999999999902</v>
      </c>
      <c r="F2">
        <v>0.66979236436704603</v>
      </c>
      <c r="G2">
        <v>0</v>
      </c>
      <c r="H2">
        <v>0</v>
      </c>
    </row>
    <row r="3" spans="1:8" x14ac:dyDescent="0.5">
      <c r="A3" t="s">
        <v>8</v>
      </c>
      <c r="B3">
        <v>4.6511627906976702</v>
      </c>
      <c r="C3">
        <v>2.5062656641604</v>
      </c>
      <c r="D3">
        <v>2.7210884353741398</v>
      </c>
      <c r="E3">
        <v>8.0971659919028305</v>
      </c>
      <c r="F3">
        <v>0.74794315632011898</v>
      </c>
      <c r="G3">
        <v>0</v>
      </c>
      <c r="H3">
        <v>0</v>
      </c>
    </row>
    <row r="4" spans="1:8" x14ac:dyDescent="0.5">
      <c r="A4" t="s">
        <v>9</v>
      </c>
      <c r="B4">
        <v>5.0933786078098402</v>
      </c>
      <c r="C4">
        <v>3.0364372469635601</v>
      </c>
      <c r="D4">
        <v>3.5714285714285698</v>
      </c>
      <c r="E4">
        <v>9.3167701863354004</v>
      </c>
      <c r="F4">
        <v>0.90552369453667303</v>
      </c>
      <c r="G4">
        <v>0</v>
      </c>
      <c r="H4">
        <v>0</v>
      </c>
    </row>
    <row r="5" spans="1:8" x14ac:dyDescent="0.5">
      <c r="A5" t="s">
        <v>10</v>
      </c>
      <c r="B5" s="1">
        <v>4.6031940163046698</v>
      </c>
      <c r="C5" s="1">
        <v>2.5552817205515801</v>
      </c>
      <c r="D5" s="1">
        <v>2.7862109030940099</v>
      </c>
      <c r="E5" s="1">
        <v>8.4088120594127407</v>
      </c>
      <c r="F5" s="1">
        <v>0.77441973840794598</v>
      </c>
      <c r="G5">
        <v>0</v>
      </c>
      <c r="H5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:XFD5"/>
    </sheetView>
  </sheetViews>
  <sheetFormatPr defaultRowHeight="14.1" x14ac:dyDescent="0.5"/>
  <sheetData>
    <row r="1" spans="1: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 t="s">
        <v>7</v>
      </c>
      <c r="B2">
        <v>3.3444816053511701</v>
      </c>
      <c r="C2">
        <v>1.6077170418006399</v>
      </c>
      <c r="D2">
        <v>1.88323917137476</v>
      </c>
      <c r="E2">
        <v>5.55555555555555</v>
      </c>
      <c r="F2">
        <v>0.84245998315079995</v>
      </c>
      <c r="G2">
        <v>0</v>
      </c>
      <c r="H2">
        <v>0</v>
      </c>
    </row>
    <row r="3" spans="1:8" x14ac:dyDescent="0.5">
      <c r="A3" t="s">
        <v>8</v>
      </c>
      <c r="B3">
        <v>1.8796992481203001</v>
      </c>
      <c r="C3">
        <v>0.93545369504209497</v>
      </c>
      <c r="D3">
        <v>1.2135922330097</v>
      </c>
      <c r="E3">
        <v>2.9411764705882302</v>
      </c>
      <c r="F3">
        <v>0.47080979284369101</v>
      </c>
      <c r="G3">
        <v>0</v>
      </c>
      <c r="H3">
        <v>0</v>
      </c>
    </row>
    <row r="4" spans="1:8" x14ac:dyDescent="0.5">
      <c r="A4" t="s">
        <v>9</v>
      </c>
      <c r="B4">
        <v>4.3731778425655898</v>
      </c>
      <c r="C4">
        <v>2.3885350318471299</v>
      </c>
      <c r="D4">
        <v>3.1282586027111501</v>
      </c>
      <c r="E4">
        <v>6.1983471074380097</v>
      </c>
      <c r="F4">
        <v>1.1235955056179701</v>
      </c>
      <c r="G4">
        <v>0</v>
      </c>
      <c r="H4">
        <v>0</v>
      </c>
    </row>
    <row r="5" spans="1:8" x14ac:dyDescent="0.5">
      <c r="A5" t="s">
        <v>10</v>
      </c>
      <c r="B5" s="1">
        <v>3.1991195653456899</v>
      </c>
      <c r="C5" s="1">
        <v>1.6439019228966201</v>
      </c>
      <c r="D5" s="1">
        <v>2.0750300023652102</v>
      </c>
      <c r="E5" s="1">
        <v>4.8983597111939297</v>
      </c>
      <c r="F5" s="1">
        <v>0.81228842720415595</v>
      </c>
      <c r="G5">
        <v>0</v>
      </c>
      <c r="H5"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3" sqref="H33"/>
    </sheetView>
  </sheetViews>
  <sheetFormatPr defaultRowHeight="14.1" x14ac:dyDescent="0.5"/>
  <cols>
    <col min="12" max="12" width="9.09765625" customWidth="1"/>
    <col min="14" max="14" width="9.09765625" customWidth="1"/>
  </cols>
  <sheetData>
    <row r="1" spans="1: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 t="s">
        <v>7</v>
      </c>
      <c r="B2">
        <v>3.3444816053511701</v>
      </c>
      <c r="C2">
        <v>1.6077170418006399</v>
      </c>
      <c r="D2">
        <v>1.88323917137476</v>
      </c>
      <c r="E2">
        <v>5.55555555555555</v>
      </c>
      <c r="F2">
        <v>0.84104289318755199</v>
      </c>
      <c r="G2">
        <v>0</v>
      </c>
      <c r="H2">
        <v>0</v>
      </c>
    </row>
    <row r="3" spans="1:8" x14ac:dyDescent="0.5">
      <c r="A3" t="s">
        <v>8</v>
      </c>
      <c r="B3">
        <v>3.7593984962406002</v>
      </c>
      <c r="C3">
        <v>1.8709073900841899</v>
      </c>
      <c r="D3">
        <v>2.4271844660194102</v>
      </c>
      <c r="E3">
        <v>5.8823529411764701</v>
      </c>
      <c r="F3">
        <v>0.94161958568738202</v>
      </c>
      <c r="G3">
        <v>0</v>
      </c>
      <c r="H3">
        <v>0</v>
      </c>
    </row>
    <row r="4" spans="1:8" x14ac:dyDescent="0.5">
      <c r="A4" t="s">
        <v>9</v>
      </c>
      <c r="B4">
        <v>4.3731778425655898</v>
      </c>
      <c r="C4">
        <v>2.38663484486873</v>
      </c>
      <c r="D4">
        <v>3.1282586027111501</v>
      </c>
      <c r="E4">
        <v>6.1983471074380097</v>
      </c>
      <c r="F4">
        <v>1.12317484088356</v>
      </c>
      <c r="G4">
        <v>0</v>
      </c>
      <c r="H4">
        <v>0</v>
      </c>
    </row>
    <row r="5" spans="1:8" x14ac:dyDescent="0.5">
      <c r="A5" t="s">
        <v>10</v>
      </c>
      <c r="B5" s="1">
        <v>3.82568598138579</v>
      </c>
      <c r="C5" s="1">
        <v>1.9550864255845199</v>
      </c>
      <c r="D5" s="1">
        <v>2.4795607467017802</v>
      </c>
      <c r="E5" s="1">
        <v>5.8787518680566802</v>
      </c>
      <c r="F5" s="1">
        <v>0.96861243991949897</v>
      </c>
      <c r="G5">
        <v>0</v>
      </c>
      <c r="H5"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4" sqref="F24"/>
    </sheetView>
  </sheetViews>
  <sheetFormatPr defaultRowHeight="14.1" x14ac:dyDescent="0.5"/>
  <sheetData>
    <row r="1" spans="1:9" x14ac:dyDescent="0.5">
      <c r="A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5">
      <c r="A2">
        <v>1000</v>
      </c>
      <c r="B2" t="s">
        <v>7</v>
      </c>
      <c r="C2">
        <v>3.3444816053511701</v>
      </c>
      <c r="D2">
        <v>1.6077170418006399</v>
      </c>
      <c r="E2">
        <v>1.88323917137476</v>
      </c>
      <c r="F2">
        <v>5.55555555555555</v>
      </c>
      <c r="G2">
        <v>0.84104289318755199</v>
      </c>
    </row>
    <row r="3" spans="1:9" x14ac:dyDescent="0.5">
      <c r="A3">
        <v>2000</v>
      </c>
      <c r="B3" t="s">
        <v>8</v>
      </c>
      <c r="C3">
        <v>3.7593984962406002</v>
      </c>
      <c r="D3">
        <v>1.8709073900841899</v>
      </c>
      <c r="E3">
        <v>2.4271844660194102</v>
      </c>
      <c r="F3">
        <v>5.8823529411764701</v>
      </c>
      <c r="G3">
        <v>0.94161958568738202</v>
      </c>
    </row>
    <row r="4" spans="1:9" x14ac:dyDescent="0.5">
      <c r="A4">
        <v>3000</v>
      </c>
      <c r="B4" t="s">
        <v>9</v>
      </c>
      <c r="C4">
        <v>4.3731778425655898</v>
      </c>
      <c r="D4">
        <v>2.38663484486873</v>
      </c>
      <c r="E4">
        <v>3.1282586027111501</v>
      </c>
      <c r="F4">
        <v>6.1983471074380097</v>
      </c>
      <c r="G4">
        <v>1.12317484088356</v>
      </c>
    </row>
    <row r="10" spans="1:9" x14ac:dyDescent="0.5">
      <c r="C10" t="s">
        <v>0</v>
      </c>
      <c r="D10" t="s">
        <v>1</v>
      </c>
      <c r="E10" t="s">
        <v>2</v>
      </c>
      <c r="F10" t="s">
        <v>3</v>
      </c>
      <c r="G10" t="s">
        <v>4</v>
      </c>
      <c r="I10" t="s">
        <v>21</v>
      </c>
    </row>
    <row r="11" spans="1:9" x14ac:dyDescent="0.5">
      <c r="B11" t="s">
        <v>20</v>
      </c>
      <c r="C11" s="1">
        <f>C2</f>
        <v>3.3444816053511701</v>
      </c>
      <c r="D11" s="1">
        <f t="shared" ref="D11:G11" si="0">D2</f>
        <v>1.6077170418006399</v>
      </c>
      <c r="E11" s="1">
        <f t="shared" si="0"/>
        <v>1.88323917137476</v>
      </c>
      <c r="F11" s="1">
        <f t="shared" si="0"/>
        <v>5.55555555555555</v>
      </c>
      <c r="G11" s="1">
        <f t="shared" si="0"/>
        <v>0.84104289318755199</v>
      </c>
      <c r="I11" s="2" t="s">
        <v>22</v>
      </c>
    </row>
    <row r="12" spans="1:9" x14ac:dyDescent="0.5">
      <c r="B12" t="s">
        <v>18</v>
      </c>
      <c r="C12" s="1">
        <f>1000/(2000/C3-1000/C2)</f>
        <v>4.2918454935622288</v>
      </c>
      <c r="D12" s="1">
        <f t="shared" ref="D12:G12" si="1">1000/(2000/D3-1000/D2)</f>
        <v>2.2371364653243888</v>
      </c>
      <c r="E12" s="1">
        <f t="shared" si="1"/>
        <v>3.412969283276436</v>
      </c>
      <c r="F12">
        <f t="shared" si="1"/>
        <v>6.2500000000000071</v>
      </c>
      <c r="G12" s="1">
        <f t="shared" si="1"/>
        <v>1.0695187165775406</v>
      </c>
      <c r="I12" s="2" t="s">
        <v>23</v>
      </c>
    </row>
    <row r="13" spans="1:9" x14ac:dyDescent="0.5">
      <c r="B13" t="s">
        <v>16</v>
      </c>
      <c r="C13" s="1">
        <f>1000/(3000/C4-2000/C3)</f>
        <v>6.4935064935064499</v>
      </c>
      <c r="D13" s="1">
        <f t="shared" ref="D13:G13" si="2">1000/(3000/D4-2000/D3)</f>
        <v>5.3191489361701487</v>
      </c>
      <c r="E13" s="1">
        <f t="shared" si="2"/>
        <v>7.4074074074074199</v>
      </c>
      <c r="F13" s="1">
        <f t="shared" si="2"/>
        <v>6.9444444444444198</v>
      </c>
      <c r="G13" s="1">
        <f t="shared" si="2"/>
        <v>1.8281535648994196</v>
      </c>
      <c r="I13" s="2" t="s">
        <v>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3" sqref="D23"/>
    </sheetView>
  </sheetViews>
  <sheetFormatPr defaultRowHeight="14.1" x14ac:dyDescent="0.5"/>
  <sheetData>
    <row r="1" spans="1:6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">
      <c r="A2" t="s">
        <v>19</v>
      </c>
      <c r="B2" s="4">
        <v>3.3444816053511701</v>
      </c>
      <c r="C2" s="4">
        <v>1.6077170418006399</v>
      </c>
      <c r="D2" s="4">
        <v>1.88323917137476</v>
      </c>
      <c r="E2" s="4">
        <v>5.55555555555555</v>
      </c>
      <c r="F2" s="4">
        <v>0.84104289318755199</v>
      </c>
    </row>
    <row r="3" spans="1:6" x14ac:dyDescent="0.5">
      <c r="A3" t="s">
        <v>17</v>
      </c>
      <c r="B3" s="4">
        <v>4.2918454935622288</v>
      </c>
      <c r="C3" s="4">
        <v>2.2371364653243888</v>
      </c>
      <c r="D3" s="4">
        <v>3.412969283276436</v>
      </c>
      <c r="E3">
        <v>6.2500000000000071</v>
      </c>
      <c r="F3" s="4">
        <v>1.0695187165775406</v>
      </c>
    </row>
    <row r="4" spans="1:6" x14ac:dyDescent="0.5">
      <c r="A4" t="s">
        <v>15</v>
      </c>
      <c r="B4" s="1">
        <v>6.4935064935064499</v>
      </c>
      <c r="C4" s="4">
        <v>5.3191489361701487</v>
      </c>
      <c r="D4" s="1">
        <v>7.4074074074074199</v>
      </c>
      <c r="E4" s="1">
        <v>6.9444444444444198</v>
      </c>
      <c r="F4" s="4">
        <v>1.8281535648994196</v>
      </c>
    </row>
    <row r="7" spans="1:6" x14ac:dyDescent="0.5">
      <c r="A7" s="5"/>
      <c r="B7" t="s">
        <v>27</v>
      </c>
    </row>
    <row r="10" spans="1:6" x14ac:dyDescent="0.5">
      <c r="A10" s="3" t="s">
        <v>25</v>
      </c>
      <c r="B10" s="3"/>
      <c r="C10" s="3"/>
      <c r="D10" s="3"/>
      <c r="E10" s="3"/>
      <c r="F10" s="3"/>
    </row>
    <row r="11" spans="1:6" x14ac:dyDescent="0.5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5">
      <c r="A12" t="s">
        <v>19</v>
      </c>
      <c r="B12" s="1">
        <f>1000/B2</f>
        <v>299.00000000000006</v>
      </c>
      <c r="C12" s="1">
        <f t="shared" ref="C12:F12" si="0">1000/C2</f>
        <v>622.00000000000125</v>
      </c>
      <c r="D12" s="1">
        <f t="shared" si="0"/>
        <v>531.00000000000125</v>
      </c>
      <c r="E12" s="1">
        <f t="shared" si="0"/>
        <v>180.00000000000017</v>
      </c>
      <c r="F12" s="1">
        <f t="shared" si="0"/>
        <v>1189.0000000000009</v>
      </c>
    </row>
    <row r="13" spans="1:6" x14ac:dyDescent="0.5">
      <c r="A13" t="s">
        <v>17</v>
      </c>
      <c r="B13" s="1">
        <f t="shared" ref="B13:F13" si="1">1000/B3</f>
        <v>233.00000000000017</v>
      </c>
      <c r="C13" s="1">
        <f t="shared" si="1"/>
        <v>446.9999999999992</v>
      </c>
      <c r="D13" s="1">
        <f t="shared" si="1"/>
        <v>293.00000000000125</v>
      </c>
      <c r="E13" s="1">
        <f>0/E3</f>
        <v>0</v>
      </c>
      <c r="F13" s="1">
        <f t="shared" si="1"/>
        <v>934.99999999999955</v>
      </c>
    </row>
    <row r="14" spans="1:6" x14ac:dyDescent="0.5">
      <c r="A14" t="s">
        <v>15</v>
      </c>
      <c r="B14" s="1">
        <f>0/B4</f>
        <v>0</v>
      </c>
      <c r="C14" s="1">
        <f>1000/C4</f>
        <v>188.00000000000227</v>
      </c>
      <c r="D14" s="1">
        <f>0/D4</f>
        <v>0</v>
      </c>
      <c r="E14" s="1">
        <f>0/E4</f>
        <v>0</v>
      </c>
      <c r="F14" s="1">
        <f t="shared" ref="B14:F14" si="2">1000/F4</f>
        <v>547.00000000000955</v>
      </c>
    </row>
    <row r="16" spans="1:6" x14ac:dyDescent="0.5">
      <c r="A16" t="s">
        <v>26</v>
      </c>
      <c r="C16" s="1">
        <f>SUM(B12:F14)</f>
        <v>5464.0000000000146</v>
      </c>
    </row>
  </sheetData>
  <mergeCells count="1">
    <mergeCell ref="A10:F10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33" sqref="G33"/>
    </sheetView>
  </sheetViews>
  <sheetFormatPr defaultRowHeight="14.1" x14ac:dyDescent="0.5"/>
  <cols>
    <col min="1" max="1" width="12.69921875" customWidth="1"/>
  </cols>
  <sheetData>
    <row r="1" spans="1:6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">
      <c r="A2" t="s">
        <v>11</v>
      </c>
      <c r="B2" s="1">
        <v>4.6031940163046698</v>
      </c>
      <c r="C2" s="1">
        <v>2.5552817205515801</v>
      </c>
      <c r="D2" s="1">
        <v>2.7862109030940099</v>
      </c>
      <c r="E2" s="1">
        <v>8.4088120594127407</v>
      </c>
      <c r="F2" s="1">
        <v>0.77441973840794598</v>
      </c>
    </row>
    <row r="3" spans="1:6" x14ac:dyDescent="0.5">
      <c r="A3" t="s">
        <v>12</v>
      </c>
      <c r="B3" s="1">
        <v>3.1991195653456899</v>
      </c>
      <c r="C3" s="1">
        <v>1.6439019228966201</v>
      </c>
      <c r="D3" s="1">
        <v>2.0750300023652102</v>
      </c>
      <c r="E3" s="1">
        <v>4.8983597111939297</v>
      </c>
      <c r="F3" s="1">
        <v>0.81228842720415595</v>
      </c>
    </row>
    <row r="4" spans="1:6" x14ac:dyDescent="0.5">
      <c r="A4" t="s">
        <v>13</v>
      </c>
      <c r="B4" s="1">
        <v>3.82568598138579</v>
      </c>
      <c r="C4" s="1">
        <v>1.9550864255845199</v>
      </c>
      <c r="D4" s="1">
        <v>2.4795607467017802</v>
      </c>
      <c r="E4" s="1">
        <v>5.8787518680566802</v>
      </c>
      <c r="F4" s="1">
        <v>0.96861243991949897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First_CAC</vt:lpstr>
      <vt:lpstr>Last_CAC</vt:lpstr>
      <vt:lpstr>Lastnondirect_CAC</vt:lpstr>
      <vt:lpstr>Marginal CAC</vt:lpstr>
      <vt:lpstr>Optimal Budget 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杨亦玮</dc:creator>
  <cp:lastModifiedBy>杨亦玮</cp:lastModifiedBy>
  <dcterms:created xsi:type="dcterms:W3CDTF">2020-11-26T13:50:29Z</dcterms:created>
  <dcterms:modified xsi:type="dcterms:W3CDTF">2020-11-26T15:00:23Z</dcterms:modified>
</cp:coreProperties>
</file>