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10.1.18.79\in &amp; out\electrical\A. husieny\111\Final 1\"/>
    </mc:Choice>
  </mc:AlternateContent>
  <bookViews>
    <workbookView xWindow="0" yWindow="0" windowWidth="28800" windowHeight="12330" tabRatio="698"/>
  </bookViews>
  <sheets>
    <sheet name="0 INTERLEAF" sheetId="22" r:id="rId1"/>
    <sheet name="1 ST" sheetId="19" r:id="rId2"/>
    <sheet name="2 AR" sheetId="15" r:id="rId3"/>
    <sheet name="3 ME" sheetId="18" r:id="rId4"/>
    <sheet name="4 EL" sheetId="16" r:id="rId5"/>
    <sheet name="5 TL" sheetId="20" r:id="rId6"/>
    <sheet name="6 SUMMARY" sheetId="21" r:id="rId7"/>
  </sheets>
  <definedNames>
    <definedName name="_xlnm._FilterDatabase" localSheetId="1" hidden="1">'1 ST'!$A$1:$F$44</definedName>
    <definedName name="_xlnm._FilterDatabase" localSheetId="2" hidden="1">'2 AR'!$A$1:$F$58</definedName>
    <definedName name="_xlnm._FilterDatabase" localSheetId="3" hidden="1">'3 ME'!$A$1:$F$103</definedName>
    <definedName name="_xlnm._FilterDatabase" localSheetId="4" hidden="1">'4 EL'!$A$1:$F$67</definedName>
    <definedName name="_xlnm._FilterDatabase" localSheetId="5" hidden="1">'5 TL'!$A$1:$F$62</definedName>
    <definedName name="_xlnm.Print_Area" localSheetId="0">'0 INTERLEAF'!$A$1:$I$5</definedName>
    <definedName name="_xlnm.Print_Area" localSheetId="1">'1 ST'!$A$1:$F$44</definedName>
    <definedName name="_xlnm.Print_Area" localSheetId="2">'2 AR'!$A$1:$F$58</definedName>
    <definedName name="_xlnm.Print_Area" localSheetId="3">'3 ME'!$A$1:$F$103</definedName>
    <definedName name="_xlnm.Print_Area" localSheetId="4">'4 EL'!$A:$F</definedName>
    <definedName name="_xlnm.Print_Area" localSheetId="5">'5 TL'!$A$1:$F$62</definedName>
    <definedName name="_xlnm.Print_Area" localSheetId="6">'6 SUMMARY'!$A$1:$D$17</definedName>
    <definedName name="_xlnm.Print_Titles" localSheetId="1">'1 ST'!$1:$3</definedName>
    <definedName name="_xlnm.Print_Titles" localSheetId="2">'2 AR'!$1:$3</definedName>
    <definedName name="_xlnm.Print_Titles" localSheetId="3">'3 ME'!$1:$3</definedName>
    <definedName name="_xlnm.Print_Titles" localSheetId="4">'4 EL'!$1:$2</definedName>
    <definedName name="_xlnm.Print_Titles" localSheetId="5">'5 TL'!$1:$3</definedName>
    <definedName name="Z_D4AF5556_7D24_44CD_A300_3F895EB6911B_.wvu.PrintArea" localSheetId="3" hidden="1">'3 ME'!$A$1:$F$103</definedName>
    <definedName name="Z_D4AF5556_7D24_44CD_A300_3F895EB6911B_.wvu.PrintTitles" localSheetId="3" hidden="1">'3 ME'!$1:$3</definedName>
  </definedNames>
  <calcPr calcId="162913" iterate="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7" i="21" l="1"/>
  <c r="E5" i="21" l="1"/>
  <c r="E9" i="21"/>
  <c r="E17" i="21" l="1"/>
  <c r="F74" i="18" l="1"/>
  <c r="F75" i="18"/>
  <c r="F76" i="18"/>
  <c r="F77" i="18" l="1"/>
  <c r="F20" i="15" l="1"/>
  <c r="F12" i="20" l="1"/>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8" i="18"/>
  <c r="F79" i="18"/>
  <c r="F80" i="18"/>
  <c r="F81" i="18"/>
  <c r="F82" i="18"/>
  <c r="F83" i="18"/>
  <c r="F84" i="18"/>
  <c r="F85" i="18"/>
  <c r="F86" i="18"/>
  <c r="F87" i="18"/>
  <c r="F88" i="18"/>
  <c r="F89" i="18"/>
  <c r="F90" i="18"/>
  <c r="F91" i="18"/>
  <c r="F92" i="18"/>
  <c r="F93" i="18"/>
  <c r="F94" i="18"/>
  <c r="F95" i="18"/>
  <c r="F96" i="18"/>
  <c r="F97" i="18"/>
  <c r="F98" i="18"/>
  <c r="F13" i="15"/>
  <c r="F14" i="15"/>
  <c r="F15" i="15"/>
  <c r="F16" i="15"/>
  <c r="F17" i="15"/>
  <c r="F18" i="15"/>
  <c r="F19"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16" i="19"/>
  <c r="F17" i="19"/>
  <c r="F18" i="19"/>
  <c r="F19" i="19"/>
  <c r="F20" i="19"/>
  <c r="F21" i="19"/>
  <c r="F22" i="19"/>
  <c r="F23" i="19"/>
  <c r="F24" i="19"/>
  <c r="F25" i="19"/>
  <c r="F26" i="19"/>
  <c r="F27" i="19"/>
  <c r="F28" i="19"/>
  <c r="F29" i="19"/>
  <c r="F30" i="19"/>
  <c r="F31" i="19"/>
  <c r="F32" i="19"/>
  <c r="F33" i="19"/>
  <c r="F34" i="19"/>
  <c r="F35" i="19"/>
  <c r="F36" i="19"/>
  <c r="F11" i="20" l="1"/>
  <c r="F61" i="20" s="1"/>
  <c r="F12" i="16"/>
  <c r="F66" i="16" s="1"/>
  <c r="F11" i="18"/>
  <c r="F102" i="18" s="1"/>
  <c r="F12" i="15"/>
  <c r="F57" i="15" s="1"/>
  <c r="F15" i="19"/>
  <c r="F43" i="19" s="1"/>
  <c r="D13" i="21" l="1"/>
  <c r="D11" i="21"/>
  <c r="D9" i="21"/>
  <c r="D5" i="21"/>
  <c r="D7" i="21"/>
  <c r="A11" i="20"/>
  <c r="D17" i="21" l="1"/>
</calcChain>
</file>

<file path=xl/sharedStrings.xml><?xml version="1.0" encoding="utf-8"?>
<sst xmlns="http://schemas.openxmlformats.org/spreadsheetml/2006/main" count="350" uniqueCount="171">
  <si>
    <t>Item</t>
  </si>
  <si>
    <t>Unit</t>
  </si>
  <si>
    <t>Rate</t>
  </si>
  <si>
    <t>Qty</t>
  </si>
  <si>
    <t>Amount</t>
  </si>
  <si>
    <t xml:space="preserve">                         Description                             </t>
  </si>
  <si>
    <t>Nr</t>
  </si>
  <si>
    <t>To Summary</t>
  </si>
  <si>
    <t>07- THERMAL AND MOISTURE PROTECTION</t>
  </si>
  <si>
    <t>m</t>
  </si>
  <si>
    <t>08 - OPENINGS</t>
  </si>
  <si>
    <t>089100 - LOUVERS</t>
  </si>
  <si>
    <t>Size 5000 x 2000 high</t>
  </si>
  <si>
    <t>Roof covering</t>
  </si>
  <si>
    <t>074113 -  METAL ROOF PANELS</t>
  </si>
  <si>
    <t>074213 - METAL WALL PANELS</t>
  </si>
  <si>
    <t>Wall cladding</t>
  </si>
  <si>
    <t>Aluminium alloy louvers; powder coating finish; comprising blades, frame; including fittings and fixings; complete; as specified and as shown on drawings</t>
  </si>
  <si>
    <t>Size 7000 x 2000 high</t>
  </si>
  <si>
    <t>Corrugated wall cladding sheets; zinc coated galvanzied steel, factory finishes; including flashings, trims, accessories and fixings; complete; as specified and shown on Drawings</t>
  </si>
  <si>
    <t>Corrugated roof sheets; zinc coated galvanzied steel, factory finishes; including ridge cap and vents, flashings, trims, accessories and fixings; complete; as specified and shown on Drawings</t>
  </si>
  <si>
    <t>Gutter; 3 mm thick</t>
  </si>
  <si>
    <t>J.D</t>
  </si>
  <si>
    <t>ARCHITECTURAL WORKS</t>
  </si>
  <si>
    <t>A</t>
  </si>
  <si>
    <t>B</t>
  </si>
  <si>
    <t>C</t>
  </si>
  <si>
    <t>077200 - ROOF ACCESSORIES</t>
  </si>
  <si>
    <t>Ridge ventilator, comprising corrugated winband and frame, transverse baffle, fixed top cap, drain gutter, damper, operator, rack and pinion, bird screen, accessories and fixings; complete; as specified and shown on Drawings</t>
  </si>
  <si>
    <t>D</t>
  </si>
  <si>
    <t xml:space="preserve">Size 5000 x 2600 wide </t>
  </si>
  <si>
    <t>09- FINISHES</t>
  </si>
  <si>
    <t>096723 - RESINOUS FLOORING</t>
  </si>
  <si>
    <t>Epoxy concrete floor sealer; water dispersed, chemical resistant, coloured, dustproofer and surface sealer; to</t>
  </si>
  <si>
    <t>Floors</t>
  </si>
  <si>
    <t>088400 - PLASTIC GLAZING</t>
  </si>
  <si>
    <t>Windows and screens; plastic glazing panels; monolithic polycarbonate glazing; including PVC frames, translucent glazing, glazing gaskets, sealants and tapes; complete; as specified and shown on Drawings</t>
  </si>
  <si>
    <t>Fixed panels</t>
  </si>
  <si>
    <t>F</t>
  </si>
  <si>
    <t>Walls</t>
  </si>
  <si>
    <t>Type F5</t>
  </si>
  <si>
    <t>H</t>
  </si>
  <si>
    <t>Type F4</t>
  </si>
  <si>
    <t>G</t>
  </si>
  <si>
    <t>265600 - EXTERIOR LIGHTING</t>
  </si>
  <si>
    <t>Type E3</t>
  </si>
  <si>
    <t>Type E1</t>
  </si>
  <si>
    <t>E</t>
  </si>
  <si>
    <t>Type H2</t>
  </si>
  <si>
    <t>Type H1</t>
  </si>
  <si>
    <t>Lighting fixtures as specified and shown on the drawings.</t>
  </si>
  <si>
    <t>265100 - INTERIOR LIGHTING</t>
  </si>
  <si>
    <t>20 A, 2P, weatherproof</t>
  </si>
  <si>
    <t>Electrical Outlets</t>
  </si>
  <si>
    <t>Combined unit socket outlet</t>
  </si>
  <si>
    <t>Socket outlets</t>
  </si>
  <si>
    <t>Wiring devices including boxes, conduits, wires and connections to power source, covers, supports, fittings and accessories; As shown on drawings and described in the specifications .</t>
  </si>
  <si>
    <t>262726 - WIRING DEVICES</t>
  </si>
  <si>
    <t>LCP-2</t>
  </si>
  <si>
    <t>LCP-1</t>
  </si>
  <si>
    <t>Lighting Control Panel</t>
  </si>
  <si>
    <t>Complete including mounting, fixing, supports, termination of incoming and outgoing cables, accessories, etc.</t>
  </si>
  <si>
    <t>262416 - PANELBOARDS</t>
  </si>
  <si>
    <t>450mm</t>
  </si>
  <si>
    <t>300mm</t>
  </si>
  <si>
    <t>Cable Trays (Ladder Type); hot dip galvanized with powder coating and elevated cover</t>
  </si>
  <si>
    <t>150mm</t>
  </si>
  <si>
    <t>Cable Trays (Ladder Type); hot dip galvanized with powder coating</t>
  </si>
  <si>
    <t>260536 - CABLE TRAYS FOR ELECTRICAL SYSTEMS</t>
  </si>
  <si>
    <t>SUPPLY AND INSTALLATION WORKS</t>
  </si>
  <si>
    <t>All required steel supports and related accessories for the junction boxes, panels, local control stations to be supplied by the Contractor (shown on drawings).</t>
  </si>
  <si>
    <t>All cables, relays, contactors, connection boxes, panels, not covered in Contractor scope mentionned above, but required for the complete operation of the system as indicated in related Contract Drawings &amp; Documents</t>
  </si>
  <si>
    <t>All bulk material including but not limited to rigid cable conduits, conduits and supports, cable connectors and terminators, required for the complete operation of the system as indicated in relevant Drawings &amp; Documents</t>
  </si>
  <si>
    <t>All required fiber optic patch cord cables (multi-mode), as required and as per relevant drawings and specifications.</t>
  </si>
  <si>
    <t>24 Cores Fiber Optic Multi Mode Armoured Cables as per relevant drawings and specifications</t>
  </si>
  <si>
    <t>2.5mm2,0.6/1kV,3c,armoured cable, as per relevant drawings and specifications.</t>
  </si>
  <si>
    <t>1.5mm2,300V,16 pairs,Individually&amp;overall shielded,armoured, as per relevant drawings and specifications.</t>
  </si>
  <si>
    <t>1.5mm2,300V,12 pairs,Individually&amp;overall shielded,armoured, as per relevant drawings and specifications.</t>
  </si>
  <si>
    <t>1.5mm2,300V, 4 pairs,Individually&amp;overall shielded,armoured, as per relevant drawings and specifications.</t>
  </si>
  <si>
    <t>1.5mm2,300V, 2 pairs,Individually&amp;overall shielded,armoured, as per relevant drawings and specifications.</t>
  </si>
  <si>
    <t>1.5mm2,450/750V,5c,armoured cable, as per relevant drawings and specifications.</t>
  </si>
  <si>
    <t>Local Control Station Type FVNR and all necessary items as per relevant drawings and specifications.</t>
  </si>
  <si>
    <t>Instrument Junction Box (IJB) Type B and all necessary items as per relevant drawings and specifications.</t>
  </si>
  <si>
    <t>Instrument Junction Box (IJB) Type A and all necessary items as per relevant drawings and specifications.</t>
  </si>
  <si>
    <t>Integration of the tripper car control system to the existing DCS for the seamless transfer of all monitoring and control points, including but not limited to points mapping and graphics creation, alarms and trends creation.</t>
  </si>
  <si>
    <t>Supply, Installation, Connection, Testing and Commissioning Works of:</t>
  </si>
  <si>
    <t>25 - INTEGRATED AUTOMATION</t>
  </si>
  <si>
    <t>J.D.</t>
  </si>
  <si>
    <t>MECHANICAL WORKS</t>
  </si>
  <si>
    <t xml:space="preserve"> Installation of  Blet Conveyor 16-29-200 with all necessary components as per design drawings, vendor's documentation and requirements. Including supply and manufacturing of miscellaneous items indicated on vendor drawings or necessary for the correct equipment installation.</t>
  </si>
  <si>
    <t>Belt Conveyors</t>
  </si>
  <si>
    <t>410000 - MECHANICAL &amp; PIPING CONSTRUCTION SPECIFICATION
41121.193-BELT CONVEYORS</t>
  </si>
  <si>
    <t>41 - MATERIAL PROCESSING AND HANDLING EQUIPMENT</t>
  </si>
  <si>
    <t>TAKE DELIVERY AND INSTALL</t>
  </si>
  <si>
    <t>Complete design, supply and Installation of Tripper Blet Conveyor 16-29-300 including Tripper Car, Supporting Structure, Frames, G-Supports, Access Stairs, Walkways, Handrails, with all accessories and compnants as per specifications and drawings</t>
  </si>
  <si>
    <t>410000 - MECHANICAL &amp; PIPING CONSTRUCTION SPECIFICATION 
403200 - CHUTES, DIVERTERS, BINS…</t>
  </si>
  <si>
    <t xml:space="preserve">Item </t>
  </si>
  <si>
    <t xml:space="preserve">The design and complete supply and installation of chute SR-CH-090 with all accessories and components as per specifications and drawings </t>
  </si>
  <si>
    <t>Chutes</t>
  </si>
  <si>
    <t>410000 - MECHANICAL &amp; PIPING CONSTRUCTION SPECIFICATION</t>
  </si>
  <si>
    <t>100 mm dn</t>
  </si>
  <si>
    <t xml:space="preserve">Storm Drain - CAST IRON </t>
  </si>
  <si>
    <t>Including piping, fittings, connections, joints, encasement and valves</t>
  </si>
  <si>
    <t>221316 - SANITARY WASTE AND VENT PIPING</t>
  </si>
  <si>
    <t>22 - PLUMBING</t>
  </si>
  <si>
    <t>FE-2 (4.5kg CO2 extinguisher)</t>
  </si>
  <si>
    <t>FE-1 (4.5kg Dry Chemical extinguisher)</t>
  </si>
  <si>
    <t>Fire extinguishers</t>
  </si>
  <si>
    <t>104400 - FIRE PROTECTION SPECIALTIES</t>
  </si>
  <si>
    <t>10 - SPECIALTIES</t>
  </si>
  <si>
    <t>Testing and commisioning in conjunction with the below works</t>
  </si>
  <si>
    <t>011117 - MECHANICAL AND PIPING SCOPE OF WORK</t>
  </si>
  <si>
    <t>01 – GENERAL REQUIREMENTS</t>
  </si>
  <si>
    <t>SUPPLY AND INSTALL</t>
  </si>
  <si>
    <t/>
  </si>
  <si>
    <t xml:space="preserve">          Description                                </t>
  </si>
  <si>
    <t>lm</t>
  </si>
  <si>
    <t>Handrails</t>
  </si>
  <si>
    <t>To include galvanization, kicker plates and all fixation accessories as per the specifications.</t>
  </si>
  <si>
    <r>
      <t>m</t>
    </r>
    <r>
      <rPr>
        <vertAlign val="superscript"/>
        <sz val="12"/>
        <rFont val="Times New Roman"/>
        <family val="1"/>
      </rPr>
      <t>2</t>
    </r>
  </si>
  <si>
    <t>Grating</t>
  </si>
  <si>
    <t>T</t>
  </si>
  <si>
    <t>Mild Steel</t>
  </si>
  <si>
    <t>PRODUCT CONVEYOR</t>
  </si>
  <si>
    <t>High Strength Steel</t>
  </si>
  <si>
    <t>HLP COMPACTION WAREHOUSE</t>
  </si>
  <si>
    <t>All works shall be completed in all respect as per specifications, method of measurement, drawings or as directed by  the Contractor Engineer.</t>
  </si>
  <si>
    <t>05 12 00 - STRUCTURAL STEEL FRAMING</t>
  </si>
  <si>
    <t>WH001 - HLP COMPACTION WAREHOUSE &amp; PRODUCT CONVEYOR</t>
  </si>
  <si>
    <t>05 METALS</t>
  </si>
  <si>
    <t>27 - COMMUNICATIONS</t>
  </si>
  <si>
    <t>Set of tools and instruments</t>
  </si>
  <si>
    <t>Set of spare parts</t>
  </si>
  <si>
    <t>Spare Part, Tools and Instruments;</t>
  </si>
  <si>
    <t>Single Cat 6A F/UTP RJ45 Outlet; Wall-Mounted</t>
  </si>
  <si>
    <t>Supply, install and place at location; including internal cabling and raceways within the building and all equipment and accessories specified and deemed necessary for the structured cabling such as cable trays, cables, patch panels, patch cords, first fix and data outlets, etc. Along with required testing and commissioning.</t>
  </si>
  <si>
    <t>271505-COMMUNICATIONS HORIZONTAL CABLING(TIA)</t>
  </si>
  <si>
    <t>System Administration Scheme - as specified</t>
  </si>
  <si>
    <t>Identification for Communications Systems</t>
  </si>
  <si>
    <t>270555-IDENTIFICATION FOR COMMUNICATIONS SYSTEMS(TIA)</t>
  </si>
  <si>
    <t>28 - ELECTRONIC SAFETY AND SECURITY</t>
  </si>
  <si>
    <t>282000-VIDEO SURVEILLANCE SYSTEM (VSS)</t>
  </si>
  <si>
    <t>Supply, install and place at location; including internal cabling and raceways and all equipment and accessories specified and deemed necessary for the security system such as Power Supplies and Power Cabling provision, FO cables, FO to CAT6a converters, etc. along with required testing and commissioning.</t>
  </si>
  <si>
    <t>Wall Mounted fixed Camera, Weatherproof including FO to CAT6a converter, and FO cabling to connect to substation</t>
  </si>
  <si>
    <t>Wall Mounted PTZ Camera, Weatherproof including FO to CAT6a converter, and FO cabling to connect to substation</t>
  </si>
  <si>
    <t>Spare Part, Tools and Instruments</t>
  </si>
  <si>
    <t>SEC-284621.11-ADDRESSABLE FIRE-ALARM SYSTEM</t>
  </si>
  <si>
    <t>Supply, install and place at location; including internal cabling and raceways within the building and all equipment and accessories specified and deemed necessary for the fire alarm system such as FACP, detectors, manual pull stations, notification devices, monitor and control modules for the interface with ACMV and electrical equipment etc. Along with integration with existing system and required testing and commissioning.</t>
  </si>
  <si>
    <t>Manual Fire Alarm Station</t>
  </si>
  <si>
    <t>Horn with Strobe Light 110 CD, Wall Mounted</t>
  </si>
  <si>
    <t>Addressable Control Modules</t>
  </si>
  <si>
    <t>Addressable Monitor Modules</t>
  </si>
  <si>
    <t>TELECOMMUNICATION WORKS</t>
  </si>
  <si>
    <t>STRUCTURAL WORKS</t>
  </si>
  <si>
    <r>
      <t xml:space="preserve">Fabricate, Supply, Transport and Erect in position structural steel work and framing including steel columns, steel beams, steels canopy,penthouse conveyor cover, truss, connections design, shop drawings, all bolts, nuts, washers, plates, base plates, stiffening plates, gusset plates, holding down of anchor bolts, shear connectors, angle sections, cleats, bracing, etc. including grouting, cutting, welding, threading, fixing and corrosion protection paint system to ensure life to first maintenance as per specifications.
Allowance for steel-to-steel connections, caps, plates,embeded plates and bases, fittings, weight of welds, bolts, nuts, washers, shear studs, rivets and weight of protective coatings, etc. are considered as a percentage of total steel tonnage (max of 20 % is envisaged)
This shall include the analysis, design and detailing of all steelwork joints and connections during the development of Contractor's (and sub-contractors') steelwork shop drawings. </t>
    </r>
    <r>
      <rPr>
        <sz val="10"/>
        <rFont val="Times New Roman"/>
        <family val="1"/>
      </rPr>
      <t xml:space="preserve">
</t>
    </r>
  </si>
  <si>
    <r>
      <t xml:space="preserve">Fabricate, Supply, Transport and Erect in position structural steel work and framing including steel columns, steel beams, steels canopy, truss, connections design, shop drawings, all bolts, nuts, washers, plates, base plates, stiffening plates, gusset plates, holding down of anchor bolts, shear connectors, angle sections, cleats, bracing, etc. including grouting, cutting, welding, threading, fixing and corrosion protection paint system to ensure life to first maintenance as per specifications.
Allowance for steel-to-steel connections, caps, plates,embeded plates and bases, fittings, weight of welds, bolts, nuts, washers, shear studs, rivets and weight of protective coatings, etc. are considered as a percentage of total steel tonnage (max of 20 % is envisaged)
This shall include the analysis, design and detailing of all steelwork joints and connections during the development of Contractor's (and sub-contractors') steelwork shop drawings. </t>
    </r>
    <r>
      <rPr>
        <sz val="10"/>
        <rFont val="Times New Roman"/>
        <family val="1"/>
      </rPr>
      <t xml:space="preserve">
</t>
    </r>
  </si>
  <si>
    <t>ELECTRICAL WORKS</t>
  </si>
  <si>
    <t>SUMMARY</t>
  </si>
  <si>
    <t>ITEM</t>
  </si>
  <si>
    <t>AMOUNT</t>
  </si>
  <si>
    <t xml:space="preserve">ARCHITECTURAL WORKS </t>
  </si>
  <si>
    <t>TELECOMMUNICATION WORK</t>
  </si>
  <si>
    <t>TOTAL</t>
  </si>
  <si>
    <t>To General Summary</t>
  </si>
  <si>
    <t>WH001: WAREHOUSE</t>
  </si>
  <si>
    <t>Instrumentation &amp; Control Cable Ladder 300 mm hot dip galvanized with powder coating, elevated cover and all necessary items as per relevant drawings and specifications.</t>
  </si>
  <si>
    <t>The Complete dismantling and demolition of the existing truck wash station including all civil, mechanical, electrical, and service utilities</t>
  </si>
  <si>
    <t>C1</t>
  </si>
  <si>
    <t>C2</t>
  </si>
  <si>
    <t>The Complete Design and fabrication new steel platform for truck wash station including all parts and accessories as per below images and material take-off and same as existing</t>
  </si>
  <si>
    <t>The Complete installation of new steel platform for truck wash station including all parts and accessories including all civil, mechanical, electrical, foundations and service utilities from existing location to a new location to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</si>
</sst>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0"/>
      <name val="Arial"/>
      <charset val="178"/>
    </font>
    <font>
      <sz val="11"/>
      <color theme="1"/>
      <name val="Calibri"/>
      <family val="2"/>
      <scheme val="minor"/>
    </font>
    <font>
      <sz val="10"/>
      <name val="Arial"/>
      <family val="2"/>
    </font>
    <font>
      <u/>
      <sz val="12"/>
      <name val="Times New Roman"/>
      <family val="1"/>
    </font>
    <font>
      <sz val="12"/>
      <name val="Times New Roman"/>
      <family val="1"/>
    </font>
    <font>
      <u/>
      <sz val="12"/>
      <color rgb="FF000000"/>
      <name val="Times New Roman"/>
      <family val="1"/>
    </font>
    <font>
      <sz val="12"/>
      <color rgb="FF000000"/>
      <name val="Times New Roman"/>
      <family val="1"/>
    </font>
    <font>
      <b/>
      <u/>
      <sz val="12"/>
      <name val="Times New Roman"/>
      <family val="1"/>
    </font>
    <font>
      <b/>
      <sz val="12"/>
      <name val="Times New Roman"/>
      <family val="1"/>
    </font>
    <font>
      <sz val="12"/>
      <name val="Times New Roman"/>
      <family val="1"/>
      <charset val="178"/>
    </font>
    <font>
      <u/>
      <sz val="12"/>
      <name val="Times New Roman"/>
      <family val="1"/>
      <charset val="178"/>
    </font>
    <font>
      <strike/>
      <sz val="10"/>
      <color rgb="FFFF0000"/>
      <name val="Arial"/>
      <family val="2"/>
    </font>
    <font>
      <strike/>
      <sz val="12"/>
      <color rgb="FFFF0000"/>
      <name val="Times New Roman"/>
      <family val="1"/>
    </font>
    <font>
      <vertAlign val="superscript"/>
      <sz val="12"/>
      <name val="Times New Roman"/>
      <family val="1"/>
    </font>
    <font>
      <u/>
      <sz val="10"/>
      <name val="Arial"/>
      <family val="2"/>
    </font>
    <font>
      <sz val="10"/>
      <name val="Times New Roman"/>
      <family val="1"/>
    </font>
    <font>
      <b/>
      <i/>
      <sz val="20"/>
      <name val="Times New Roman"/>
      <family val="1"/>
    </font>
    <font>
      <sz val="20"/>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diagonal/>
    </border>
    <border>
      <left/>
      <right/>
      <top/>
      <bottom style="double">
        <color indexed="64"/>
      </bottom>
      <diagonal/>
    </border>
  </borders>
  <cellStyleXfs count="8">
    <xf numFmtId="0" fontId="0" fillId="0" borderId="0"/>
    <xf numFmtId="0" fontId="2" fillId="0" borderId="0"/>
    <xf numFmtId="0" fontId="2" fillId="0" borderId="0"/>
    <xf numFmtId="0" fontId="2" fillId="0" borderId="0"/>
    <xf numFmtId="0" fontId="2" fillId="0" borderId="0"/>
    <xf numFmtId="0" fontId="1" fillId="0" borderId="0"/>
    <xf numFmtId="43" fontId="2" fillId="0" borderId="0" applyFont="0" applyFill="0" applyBorder="0" applyAlignment="0" applyProtection="0"/>
    <xf numFmtId="0" fontId="1" fillId="0" borderId="0"/>
  </cellStyleXfs>
  <cellXfs count="213">
    <xf numFmtId="0" fontId="0" fillId="0" borderId="0" xfId="0"/>
    <xf numFmtId="0" fontId="4" fillId="0" borderId="0" xfId="0" quotePrefix="1"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xf>
    <xf numFmtId="0" fontId="5" fillId="0" borderId="0" xfId="0" applyFont="1" applyFill="1" applyAlignment="1" applyProtection="1">
      <alignment horizontal="left" vertical="top"/>
    </xf>
    <xf numFmtId="0" fontId="5" fillId="0" borderId="0" xfId="0" applyFont="1" applyFill="1" applyAlignment="1" applyProtection="1">
      <alignment horizontal="left" vertical="top" wrapText="1"/>
    </xf>
    <xf numFmtId="0" fontId="4" fillId="0" borderId="0" xfId="0" applyFont="1" applyProtection="1"/>
    <xf numFmtId="0" fontId="6" fillId="0" borderId="0" xfId="0" applyFont="1" applyFill="1" applyBorder="1" applyAlignment="1" applyProtection="1">
      <alignment horizontal="left" vertical="top"/>
    </xf>
    <xf numFmtId="0" fontId="3" fillId="0" borderId="0" xfId="0" applyNumberFormat="1" applyFont="1" applyFill="1" applyBorder="1" applyAlignment="1" applyProtection="1">
      <alignment horizontal="left" vertical="top"/>
    </xf>
    <xf numFmtId="0" fontId="4" fillId="0" borderId="0" xfId="0" applyFont="1" applyFill="1" applyAlignment="1" applyProtection="1">
      <alignment horizontal="left" vertical="top" wrapText="1"/>
    </xf>
    <xf numFmtId="0" fontId="4" fillId="0" borderId="0" xfId="0" applyFont="1" applyAlignment="1" applyProtection="1">
      <alignment horizontal="left" vertical="top"/>
    </xf>
    <xf numFmtId="0" fontId="5" fillId="0" borderId="0" xfId="0" applyFont="1" applyFill="1" applyBorder="1" applyAlignment="1" applyProtection="1">
      <alignment horizontal="left" vertical="top" wrapText="1"/>
    </xf>
    <xf numFmtId="0" fontId="4" fillId="0" borderId="0" xfId="0" quotePrefix="1" applyFont="1" applyFill="1" applyBorder="1" applyAlignment="1" applyProtection="1">
      <alignment horizontal="left" vertical="top" wrapText="1"/>
    </xf>
    <xf numFmtId="0" fontId="3" fillId="0" borderId="0" xfId="0" applyFont="1" applyFill="1" applyAlignment="1" applyProtection="1">
      <alignment horizontal="left" vertical="top" wrapText="1"/>
    </xf>
    <xf numFmtId="0" fontId="4" fillId="0" borderId="0" xfId="0" applyFont="1" applyFill="1" applyBorder="1" applyAlignment="1" applyProtection="1">
      <alignment horizontal="left" vertical="top" wrapText="1"/>
    </xf>
    <xf numFmtId="0" fontId="8" fillId="0" borderId="0" xfId="0" quotePrefix="1" applyNumberFormat="1" applyFont="1" applyFill="1" applyBorder="1" applyAlignment="1" applyProtection="1">
      <alignment horizontal="left" vertical="top"/>
    </xf>
    <xf numFmtId="0" fontId="7" fillId="0" borderId="0" xfId="0" quotePrefix="1" applyFont="1" applyFill="1" applyBorder="1" applyAlignment="1" applyProtection="1">
      <alignment horizontal="left" vertical="top" wrapText="1"/>
    </xf>
    <xf numFmtId="0" fontId="8" fillId="0" borderId="0" xfId="0" applyFont="1" applyProtection="1"/>
    <xf numFmtId="0" fontId="3" fillId="0" borderId="0" xfId="0" applyFont="1" applyAlignment="1" applyProtection="1">
      <alignment horizontal="left" vertical="top"/>
    </xf>
    <xf numFmtId="0" fontId="3" fillId="0" borderId="0" xfId="0" applyFont="1" applyFill="1" applyBorder="1" applyAlignment="1" applyProtection="1">
      <alignment horizontal="left" vertical="top" wrapText="1"/>
    </xf>
    <xf numFmtId="0" fontId="3" fillId="0" borderId="0" xfId="0" quotePrefix="1" applyFont="1" applyFill="1" applyBorder="1" applyAlignment="1" applyProtection="1">
      <alignment horizontal="left" vertical="top" wrapText="1"/>
    </xf>
    <xf numFmtId="0" fontId="4" fillId="0" borderId="0" xfId="0" applyFont="1" applyFill="1" applyAlignment="1" applyProtection="1">
      <alignment horizontal="left" vertical="top"/>
    </xf>
    <xf numFmtId="4" fontId="7" fillId="0" borderId="0" xfId="0" applyNumberFormat="1" applyFont="1" applyFill="1" applyBorder="1" applyAlignment="1" applyProtection="1">
      <alignment horizontal="left" vertical="top" wrapText="1"/>
    </xf>
    <xf numFmtId="0" fontId="4" fillId="0" borderId="0" xfId="0" applyFont="1" applyFill="1" applyProtection="1"/>
    <xf numFmtId="0" fontId="9" fillId="0" borderId="0" xfId="4" applyFont="1" applyFill="1" applyAlignment="1">
      <alignment vertical="center" wrapText="1"/>
    </xf>
    <xf numFmtId="0" fontId="3" fillId="0" borderId="0" xfId="4" applyFont="1" applyFill="1" applyAlignment="1">
      <alignment vertical="center" wrapText="1"/>
    </xf>
    <xf numFmtId="0" fontId="10" fillId="0" borderId="0" xfId="4" applyFont="1" applyFill="1" applyAlignment="1">
      <alignment vertical="center" wrapText="1"/>
    </xf>
    <xf numFmtId="0" fontId="9" fillId="0" borderId="0" xfId="4" applyFont="1" applyFill="1" applyAlignment="1">
      <alignment vertical="top" wrapText="1"/>
    </xf>
    <xf numFmtId="4" fontId="3" fillId="0" borderId="0" xfId="0" applyNumberFormat="1" applyFont="1" applyFill="1" applyBorder="1" applyAlignment="1" applyProtection="1">
      <alignment horizontal="left" vertical="top" wrapText="1"/>
    </xf>
    <xf numFmtId="0" fontId="4" fillId="0" borderId="0" xfId="1" applyFont="1" applyProtection="1"/>
    <xf numFmtId="0" fontId="4" fillId="0" borderId="0" xfId="1" applyFont="1" applyAlignment="1" applyProtection="1">
      <alignment horizontal="left" vertical="top"/>
    </xf>
    <xf numFmtId="0" fontId="4" fillId="0" borderId="0" xfId="1" applyFont="1" applyFill="1" applyAlignment="1">
      <alignment horizontal="left" vertical="top" wrapText="1"/>
    </xf>
    <xf numFmtId="0" fontId="4" fillId="0" borderId="0" xfId="1" applyFont="1" applyAlignment="1">
      <alignment horizontal="center"/>
    </xf>
    <xf numFmtId="0" fontId="4" fillId="0" borderId="0" xfId="1" applyFont="1" applyFill="1" applyAlignment="1">
      <alignment vertical="top" wrapText="1"/>
    </xf>
    <xf numFmtId="0" fontId="4" fillId="0" borderId="0" xfId="1" applyFont="1" applyFill="1" applyAlignment="1">
      <alignment horizontal="justify" vertical="center"/>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applyAlignment="1">
      <alignment vertical="top" wrapText="1"/>
    </xf>
    <xf numFmtId="0" fontId="3" fillId="0" borderId="0" xfId="1" applyFont="1" applyFill="1" applyAlignment="1">
      <alignment horizontal="left" vertical="top" wrapText="1"/>
    </xf>
    <xf numFmtId="0" fontId="7" fillId="0" borderId="0" xfId="1" applyFont="1" applyFill="1" applyAlignment="1">
      <alignment horizontal="left" vertical="top" wrapText="1"/>
    </xf>
    <xf numFmtId="0" fontId="4" fillId="0" borderId="0" xfId="1" quotePrefix="1" applyFont="1" applyFill="1" applyBorder="1" applyAlignment="1" applyProtection="1">
      <alignment horizontal="left" vertical="top" wrapText="1"/>
    </xf>
    <xf numFmtId="0" fontId="4" fillId="0" borderId="0" xfId="1" quotePrefix="1" applyNumberFormat="1" applyFont="1" applyFill="1" applyBorder="1" applyAlignment="1" applyProtection="1">
      <alignment horizontal="left" vertical="top"/>
    </xf>
    <xf numFmtId="0" fontId="8" fillId="0" borderId="0" xfId="1" applyFont="1" applyProtection="1"/>
    <xf numFmtId="0" fontId="7" fillId="0" borderId="0" xfId="1" quotePrefix="1" applyFont="1" applyFill="1" applyBorder="1" applyAlignment="1" applyProtection="1">
      <alignment horizontal="left" vertical="top" wrapText="1"/>
    </xf>
    <xf numFmtId="0" fontId="8" fillId="0" borderId="0" xfId="1" quotePrefix="1" applyNumberFormat="1" applyFont="1" applyFill="1" applyBorder="1" applyAlignment="1" applyProtection="1">
      <alignment horizontal="left" vertical="top"/>
    </xf>
    <xf numFmtId="0" fontId="6" fillId="0" borderId="0" xfId="1" applyFont="1" applyFill="1" applyBorder="1" applyAlignment="1" applyProtection="1">
      <alignment horizontal="left" vertical="top"/>
    </xf>
    <xf numFmtId="0" fontId="5" fillId="0" borderId="0" xfId="1" applyFont="1" applyFill="1" applyAlignment="1" applyProtection="1">
      <alignment horizontal="left" vertical="top" wrapText="1"/>
    </xf>
    <xf numFmtId="0" fontId="5" fillId="0" borderId="0" xfId="1" applyFont="1" applyFill="1" applyAlignment="1" applyProtection="1">
      <alignment horizontal="left" vertical="top"/>
    </xf>
    <xf numFmtId="0" fontId="4" fillId="0" borderId="0" xfId="1" applyFont="1" applyFill="1" applyBorder="1" applyAlignment="1">
      <alignment horizontal="left" vertical="top"/>
    </xf>
    <xf numFmtId="0" fontId="3" fillId="0" borderId="0" xfId="1" applyFont="1" applyFill="1" applyAlignment="1">
      <alignment horizontal="left" vertical="top"/>
    </xf>
    <xf numFmtId="0" fontId="4" fillId="0" borderId="0" xfId="1" applyFont="1" applyFill="1" applyBorder="1" applyAlignment="1">
      <alignment horizontal="justify" vertical="top" wrapText="1"/>
    </xf>
    <xf numFmtId="0" fontId="3" fillId="0" borderId="0" xfId="1" applyFont="1" applyFill="1" applyBorder="1" applyAlignment="1">
      <alignment horizontal="justify" vertical="top" wrapText="1"/>
    </xf>
    <xf numFmtId="0" fontId="3" fillId="0" borderId="0" xfId="1" applyFont="1" applyFill="1" applyBorder="1" applyAlignment="1">
      <alignment horizontal="left" vertical="top" wrapText="1"/>
    </xf>
    <xf numFmtId="0" fontId="7" fillId="0" borderId="0" xfId="1" quotePrefix="1" applyFont="1" applyFill="1" applyBorder="1" applyAlignment="1">
      <alignment horizontal="left" vertical="top" wrapText="1"/>
    </xf>
    <xf numFmtId="0" fontId="7" fillId="0" borderId="0" xfId="1" applyFont="1" applyFill="1" applyBorder="1" applyAlignment="1">
      <alignment horizontal="justify" vertical="top"/>
    </xf>
    <xf numFmtId="0" fontId="7" fillId="0" borderId="0" xfId="1" quotePrefix="1" applyFont="1" applyFill="1" applyBorder="1" applyAlignment="1">
      <alignment horizontal="justify" vertical="top" wrapText="1"/>
    </xf>
    <xf numFmtId="0" fontId="4" fillId="0" borderId="0" xfId="5" quotePrefix="1" applyFont="1" applyFill="1" applyBorder="1" applyAlignment="1" applyProtection="1">
      <alignment horizontal="left" vertical="top" wrapText="1"/>
    </xf>
    <xf numFmtId="0" fontId="7" fillId="0" borderId="0" xfId="5" quotePrefix="1" applyFont="1" applyFill="1" applyBorder="1" applyAlignment="1" applyProtection="1">
      <alignment horizontal="left" vertical="top" wrapText="1"/>
    </xf>
    <xf numFmtId="0" fontId="4" fillId="0" borderId="0" xfId="5" applyFont="1" applyFill="1" applyBorder="1" applyAlignment="1" applyProtection="1">
      <alignment horizontal="left" vertical="top" wrapText="1"/>
    </xf>
    <xf numFmtId="0" fontId="4" fillId="0" borderId="0" xfId="5" applyFont="1" applyFill="1" applyAlignment="1" applyProtection="1">
      <alignment horizontal="left" vertical="top" wrapText="1"/>
    </xf>
    <xf numFmtId="0" fontId="3" fillId="0" borderId="0" xfId="5" applyFont="1" applyFill="1" applyAlignment="1" applyProtection="1">
      <alignment horizontal="left" vertical="top" wrapText="1"/>
    </xf>
    <xf numFmtId="0" fontId="4" fillId="0" borderId="0" xfId="1" quotePrefix="1" applyFont="1" applyFill="1" applyBorder="1" applyAlignment="1">
      <alignment horizontal="justify" vertical="top" wrapText="1"/>
    </xf>
    <xf numFmtId="0" fontId="3" fillId="0" borderId="0" xfId="1" applyFont="1" applyFill="1" applyAlignment="1">
      <alignment horizontal="justify" vertical="top"/>
    </xf>
    <xf numFmtId="0" fontId="4" fillId="0" borderId="0" xfId="1" applyFont="1" applyBorder="1" applyAlignment="1">
      <alignment horizontal="center" vertical="center"/>
    </xf>
    <xf numFmtId="0" fontId="4" fillId="0" borderId="0" xfId="1" applyFont="1" applyFill="1" applyBorder="1" applyAlignment="1">
      <alignment horizontal="center" vertical="center"/>
    </xf>
    <xf numFmtId="0" fontId="4" fillId="0" borderId="0" xfId="1" applyFont="1" applyBorder="1" applyAlignment="1">
      <alignment vertical="top" wrapText="1"/>
    </xf>
    <xf numFmtId="0" fontId="4" fillId="0" borderId="0" xfId="1" applyFont="1" applyBorder="1" applyAlignment="1">
      <alignment vertical="top"/>
    </xf>
    <xf numFmtId="0" fontId="8" fillId="0" borderId="0" xfId="1" quotePrefix="1" applyFont="1" applyFill="1" applyBorder="1" applyAlignment="1">
      <alignment horizontal="justify" vertical="top"/>
    </xf>
    <xf numFmtId="0" fontId="4" fillId="0" borderId="0" xfId="1" applyFont="1" applyFill="1" applyAlignment="1">
      <alignment horizontal="left" vertical="top"/>
    </xf>
    <xf numFmtId="0" fontId="9" fillId="0" borderId="0" xfId="1" applyFont="1"/>
    <xf numFmtId="0" fontId="4" fillId="0" borderId="0" xfId="1" applyFont="1" applyFill="1" applyAlignment="1" applyProtection="1">
      <alignment horizontal="left" vertical="top" wrapText="1"/>
    </xf>
    <xf numFmtId="0" fontId="4" fillId="0" borderId="0" xfId="1" applyFont="1" applyBorder="1" applyAlignment="1">
      <alignment horizontal="left" vertical="center" wrapText="1"/>
    </xf>
    <xf numFmtId="0" fontId="4" fillId="0" borderId="0" xfId="1" applyFont="1" applyFill="1" applyAlignment="1">
      <alignment vertical="top"/>
    </xf>
    <xf numFmtId="0" fontId="3" fillId="0" borderId="0" xfId="7" applyFont="1" applyFill="1" applyBorder="1" applyAlignment="1">
      <alignment vertical="top" wrapText="1"/>
    </xf>
    <xf numFmtId="0" fontId="7" fillId="0" borderId="0" xfId="1" applyFont="1" applyFill="1" applyBorder="1" applyAlignment="1">
      <alignment horizontal="justify" vertical="top" wrapText="1"/>
    </xf>
    <xf numFmtId="0" fontId="3" fillId="0" borderId="0" xfId="1" applyFont="1" applyFill="1" applyAlignment="1" applyProtection="1">
      <alignment horizontal="left" vertical="top" wrapText="1"/>
    </xf>
    <xf numFmtId="0" fontId="3" fillId="0" borderId="0" xfId="1" applyFont="1" applyAlignment="1" applyProtection="1">
      <alignment horizontal="left" vertical="top"/>
    </xf>
    <xf numFmtId="0" fontId="3" fillId="0" borderId="0" xfId="1" applyFont="1" applyFill="1" applyAlignment="1">
      <alignment vertical="top" wrapText="1"/>
    </xf>
    <xf numFmtId="4" fontId="3" fillId="0" borderId="0" xfId="1" applyNumberFormat="1" applyFont="1" applyFill="1" applyBorder="1" applyAlignment="1">
      <alignment vertical="top" wrapText="1"/>
    </xf>
    <xf numFmtId="0" fontId="14" fillId="0" borderId="0" xfId="1" applyFont="1" applyBorder="1" applyAlignment="1">
      <alignment vertical="top" wrapText="1"/>
    </xf>
    <xf numFmtId="0" fontId="4" fillId="0" borderId="0" xfId="1" applyFont="1" applyFill="1" applyBorder="1" applyAlignment="1">
      <alignment horizontal="left" vertical="top" wrapText="1"/>
    </xf>
    <xf numFmtId="4" fontId="3" fillId="0" borderId="0" xfId="1" applyNumberFormat="1" applyFont="1" applyFill="1" applyBorder="1" applyAlignment="1">
      <alignment horizontal="center" vertical="center" wrapText="1"/>
    </xf>
    <xf numFmtId="4" fontId="9" fillId="0" borderId="0" xfId="1" applyNumberFormat="1" applyFont="1" applyFill="1" applyBorder="1" applyAlignment="1">
      <alignment horizontal="center" vertical="center" wrapText="1"/>
    </xf>
    <xf numFmtId="0" fontId="4" fillId="0" borderId="0" xfId="1" quotePrefix="1" applyFont="1" applyFill="1" applyBorder="1" applyAlignment="1">
      <alignment horizontal="left" vertical="top" wrapText="1"/>
    </xf>
    <xf numFmtId="0" fontId="14" fillId="0" borderId="0" xfId="0" applyFont="1" applyBorder="1" applyAlignment="1">
      <alignment vertical="top" wrapText="1"/>
    </xf>
    <xf numFmtId="4" fontId="3" fillId="0" borderId="0" xfId="0" applyNumberFormat="1"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applyAlignment="1" applyProtection="1">
      <alignment horizontal="left" vertical="top" wrapText="1"/>
    </xf>
    <xf numFmtId="0" fontId="4" fillId="0" borderId="0" xfId="1" applyFont="1" applyFill="1" applyAlignment="1">
      <alignment horizontal="left" vertical="center" wrapText="1"/>
    </xf>
    <xf numFmtId="0" fontId="7" fillId="0" borderId="0" xfId="1" applyFont="1" applyFill="1" applyAlignment="1" applyProtection="1">
      <alignment horizontal="left" vertical="top" wrapText="1"/>
    </xf>
    <xf numFmtId="0" fontId="3" fillId="0" borderId="0" xfId="1" applyFont="1" applyFill="1" applyBorder="1" applyAlignment="1">
      <alignment horizontal="left" vertical="top"/>
    </xf>
    <xf numFmtId="0" fontId="4" fillId="0" borderId="0" xfId="1" quotePrefix="1" applyFont="1" applyFill="1" applyBorder="1" applyAlignment="1">
      <alignment horizontal="left" vertical="top"/>
    </xf>
    <xf numFmtId="2" fontId="4" fillId="0" borderId="0" xfId="1" applyNumberFormat="1" applyFont="1" applyFill="1" applyAlignment="1">
      <alignment horizontal="left" vertical="top"/>
    </xf>
    <xf numFmtId="0" fontId="4" fillId="0" borderId="0" xfId="5" applyFont="1" applyAlignment="1">
      <alignment horizontal="left" vertical="top"/>
    </xf>
    <xf numFmtId="0" fontId="7" fillId="0" borderId="0" xfId="1" applyFont="1" applyAlignment="1" applyProtection="1">
      <alignment horizontal="left" vertical="top"/>
    </xf>
    <xf numFmtId="0" fontId="3" fillId="0" borderId="0" xfId="5" applyFont="1" applyFill="1" applyAlignment="1">
      <alignment horizontal="left" vertical="top" wrapText="1"/>
    </xf>
    <xf numFmtId="0" fontId="4" fillId="0" borderId="0" xfId="5" applyFont="1" applyFill="1" applyAlignment="1">
      <alignment horizontal="left" vertical="top" wrapText="1"/>
    </xf>
    <xf numFmtId="0" fontId="4" fillId="0" borderId="0" xfId="1" applyFont="1"/>
    <xf numFmtId="0" fontId="4" fillId="0" borderId="0" xfId="5" applyFont="1"/>
    <xf numFmtId="0" fontId="4" fillId="0" borderId="0" xfId="5" applyFont="1" applyAlignment="1">
      <alignment horizontal="justify"/>
    </xf>
    <xf numFmtId="0" fontId="4" fillId="0" borderId="0" xfId="5" applyFont="1" applyFill="1" applyAlignment="1">
      <alignment horizontal="left" vertical="top"/>
    </xf>
    <xf numFmtId="0" fontId="4" fillId="0" borderId="0" xfId="5" applyFont="1" applyFill="1" applyAlignment="1">
      <alignment horizontal="justify"/>
    </xf>
    <xf numFmtId="0" fontId="4" fillId="0" borderId="0" xfId="5" applyFont="1" applyFill="1"/>
    <xf numFmtId="0" fontId="3" fillId="0" borderId="0" xfId="1" applyFont="1" applyAlignment="1">
      <alignment horizontal="center"/>
    </xf>
    <xf numFmtId="4" fontId="4" fillId="0" borderId="0" xfId="1" applyNumberFormat="1" applyFont="1"/>
    <xf numFmtId="4" fontId="9" fillId="0" borderId="0" xfId="1" applyNumberFormat="1" applyFont="1" applyFill="1" applyBorder="1" applyAlignment="1" applyProtection="1">
      <alignment horizontal="center" vertical="center" wrapText="1"/>
      <protection locked="0"/>
    </xf>
    <xf numFmtId="0" fontId="16" fillId="0" borderId="0" xfId="1" applyFont="1"/>
    <xf numFmtId="0" fontId="17" fillId="0" borderId="0" xfId="1" applyFont="1"/>
    <xf numFmtId="0" fontId="4" fillId="0" borderId="0" xfId="1" applyFont="1" applyFill="1"/>
    <xf numFmtId="0" fontId="4" fillId="2" borderId="0" xfId="5" applyFont="1" applyFill="1"/>
    <xf numFmtId="4" fontId="4" fillId="0" borderId="0" xfId="1" applyNumberFormat="1" applyFont="1" applyProtection="1"/>
    <xf numFmtId="4" fontId="8" fillId="0" borderId="0" xfId="1" applyNumberFormat="1" applyFont="1" applyProtection="1"/>
    <xf numFmtId="4" fontId="4" fillId="0" borderId="0" xfId="5" applyNumberFormat="1" applyFont="1"/>
    <xf numFmtId="4" fontId="4" fillId="0" borderId="0" xfId="1" applyNumberFormat="1" applyFont="1" applyFill="1" applyBorder="1" applyAlignment="1">
      <alignment vertical="top"/>
    </xf>
    <xf numFmtId="4" fontId="4" fillId="0" borderId="0" xfId="1" applyNumberFormat="1" applyFont="1" applyFill="1" applyBorder="1" applyAlignment="1"/>
    <xf numFmtId="4" fontId="4" fillId="0" borderId="0" xfId="1" applyNumberFormat="1" applyFont="1" applyFill="1"/>
    <xf numFmtId="4" fontId="4" fillId="0" borderId="0" xfId="5" applyNumberFormat="1" applyFont="1" applyFill="1"/>
    <xf numFmtId="4" fontId="4" fillId="2" borderId="0" xfId="5" applyNumberFormat="1" applyFont="1" applyFill="1"/>
    <xf numFmtId="4" fontId="3" fillId="0" borderId="0" xfId="1" applyNumberFormat="1" applyFont="1" applyFill="1" applyBorder="1" applyAlignment="1">
      <alignment horizontal="left" vertical="top" wrapText="1"/>
    </xf>
    <xf numFmtId="4" fontId="4" fillId="0" borderId="0" xfId="0" applyNumberFormat="1" applyFont="1" applyProtection="1"/>
    <xf numFmtId="4" fontId="8" fillId="0" borderId="0" xfId="0" applyNumberFormat="1" applyFont="1" applyProtection="1"/>
    <xf numFmtId="4" fontId="4" fillId="0" borderId="0" xfId="0" applyNumberFormat="1" applyFont="1" applyFill="1" applyProtection="1"/>
    <xf numFmtId="0" fontId="3" fillId="0" borderId="0" xfId="1" applyFont="1" applyAlignment="1">
      <alignment horizontal="center"/>
    </xf>
    <xf numFmtId="0" fontId="5" fillId="0" borderId="0" xfId="1" applyFont="1" applyFill="1" applyAlignment="1" applyProtection="1">
      <alignment horizontal="center" vertical="center"/>
    </xf>
    <xf numFmtId="0" fontId="5" fillId="0" borderId="0" xfId="1" applyFont="1" applyFill="1" applyAlignment="1" applyProtection="1">
      <alignment horizontal="center" vertical="center" wrapText="1"/>
    </xf>
    <xf numFmtId="4" fontId="5" fillId="0" borderId="0" xfId="1" applyNumberFormat="1" applyFont="1" applyFill="1" applyAlignment="1" applyProtection="1">
      <alignment horizontal="center" vertical="center" wrapText="1"/>
    </xf>
    <xf numFmtId="4" fontId="5" fillId="0" borderId="0" xfId="1" applyNumberFormat="1" applyFont="1" applyFill="1" applyBorder="1" applyAlignment="1" applyProtection="1">
      <alignment horizontal="center" vertical="center" wrapText="1"/>
    </xf>
    <xf numFmtId="4" fontId="6" fillId="0" borderId="0" xfId="1" applyNumberFormat="1" applyFont="1" applyFill="1" applyBorder="1" applyAlignment="1" applyProtection="1">
      <alignment horizontal="center" vertical="center" wrapText="1"/>
    </xf>
    <xf numFmtId="0" fontId="6" fillId="0" borderId="0" xfId="1" applyFont="1" applyFill="1" applyBorder="1" applyAlignment="1" applyProtection="1">
      <alignment horizontal="center" vertical="center"/>
    </xf>
    <xf numFmtId="0" fontId="6" fillId="0" borderId="0" xfId="1" applyFont="1" applyFill="1" applyBorder="1" applyAlignment="1" applyProtection="1">
      <alignment horizontal="center" vertical="center" wrapText="1"/>
    </xf>
    <xf numFmtId="1" fontId="8" fillId="0" borderId="0" xfId="1" applyNumberFormat="1" applyFont="1" applyFill="1" applyBorder="1" applyAlignment="1" applyProtection="1">
      <alignment horizontal="center" vertical="center"/>
    </xf>
    <xf numFmtId="0" fontId="8" fillId="0" borderId="0" xfId="1" quotePrefix="1" applyFont="1" applyFill="1" applyBorder="1" applyAlignment="1" applyProtection="1">
      <alignment horizontal="center" vertical="center"/>
    </xf>
    <xf numFmtId="4" fontId="8" fillId="0" borderId="0" xfId="1" applyNumberFormat="1" applyFont="1" applyFill="1" applyBorder="1" applyAlignment="1" applyProtection="1">
      <alignment horizontal="center" vertical="center"/>
    </xf>
    <xf numFmtId="0" fontId="4" fillId="0" borderId="0" xfId="1" applyFont="1" applyFill="1" applyAlignment="1" applyProtection="1">
      <alignment horizontal="center" vertical="center"/>
    </xf>
    <xf numFmtId="0" fontId="4" fillId="0" borderId="0" xfId="1" applyFont="1" applyFill="1" applyBorder="1" applyAlignment="1" applyProtection="1">
      <alignment horizontal="center" vertical="center"/>
    </xf>
    <xf numFmtId="4" fontId="4" fillId="0" borderId="0" xfId="1" applyNumberFormat="1" applyFont="1" applyAlignment="1" applyProtection="1">
      <alignment horizontal="center" vertical="center"/>
    </xf>
    <xf numFmtId="0" fontId="4" fillId="0" borderId="0" xfId="1" applyFont="1" applyFill="1" applyAlignment="1">
      <alignment horizontal="center" vertical="center"/>
    </xf>
    <xf numFmtId="4" fontId="4" fillId="0" borderId="0" xfId="1" applyNumberFormat="1" applyFont="1" applyAlignment="1" applyProtection="1">
      <alignment horizontal="center" vertical="center"/>
      <protection locked="0"/>
    </xf>
    <xf numFmtId="0" fontId="4" fillId="0" borderId="0" xfId="1" quotePrefix="1" applyFont="1" applyFill="1" applyAlignment="1" applyProtection="1">
      <alignment horizontal="center" vertical="center"/>
    </xf>
    <xf numFmtId="0" fontId="4" fillId="0" borderId="0" xfId="1" applyFont="1" applyAlignment="1" applyProtection="1">
      <alignment horizontal="center" vertical="center"/>
    </xf>
    <xf numFmtId="1" fontId="9" fillId="0" borderId="0" xfId="1" applyNumberFormat="1" applyFont="1" applyFill="1" applyAlignment="1">
      <alignment horizontal="center" vertical="center"/>
    </xf>
    <xf numFmtId="0" fontId="12" fillId="0" borderId="0" xfId="1" applyFont="1" applyFill="1" applyBorder="1" applyAlignment="1">
      <alignment horizontal="center" vertical="center"/>
    </xf>
    <xf numFmtId="4" fontId="4" fillId="0" borderId="1" xfId="1" applyNumberFormat="1" applyFont="1" applyBorder="1" applyAlignment="1" applyProtection="1">
      <alignment horizontal="center" vertical="center"/>
    </xf>
    <xf numFmtId="4" fontId="4" fillId="0" borderId="2" xfId="1" applyNumberFormat="1" applyFont="1" applyBorder="1" applyAlignment="1" applyProtection="1">
      <alignment horizontal="center" vertical="center"/>
    </xf>
    <xf numFmtId="4" fontId="4" fillId="0" borderId="0" xfId="6" applyNumberFormat="1" applyFont="1" applyFill="1" applyBorder="1" applyAlignment="1" applyProtection="1">
      <alignment horizontal="center" vertical="center"/>
    </xf>
    <xf numFmtId="0" fontId="11" fillId="0" borderId="0" xfId="1" applyFont="1" applyAlignment="1">
      <alignment horizontal="center" vertical="center"/>
    </xf>
    <xf numFmtId="0" fontId="5" fillId="0" borderId="0" xfId="0" applyFont="1" applyFill="1" applyAlignment="1" applyProtection="1">
      <alignment horizontal="center" vertical="center"/>
    </xf>
    <xf numFmtId="0" fontId="5" fillId="0" borderId="0" xfId="0" applyFont="1" applyFill="1" applyAlignment="1" applyProtection="1">
      <alignment horizontal="center" vertical="center" wrapText="1"/>
    </xf>
    <xf numFmtId="4" fontId="5" fillId="0" borderId="0" xfId="0" applyNumberFormat="1" applyFont="1" applyFill="1" applyAlignment="1" applyProtection="1">
      <alignment horizontal="center" vertical="center" wrapText="1"/>
    </xf>
    <xf numFmtId="4" fontId="5" fillId="0" borderId="0" xfId="0" applyNumberFormat="1" applyFont="1" applyFill="1" applyBorder="1" applyAlignment="1" applyProtection="1">
      <alignment horizontal="center" vertical="center" wrapText="1"/>
    </xf>
    <xf numFmtId="0" fontId="6" fillId="0" borderId="0" xfId="0" applyFont="1" applyFill="1" applyBorder="1" applyAlignment="1" applyProtection="1">
      <alignment horizontal="center" vertical="center"/>
    </xf>
    <xf numFmtId="0" fontId="6" fillId="0" borderId="0" xfId="0" applyFont="1" applyFill="1" applyBorder="1" applyAlignment="1" applyProtection="1">
      <alignment horizontal="center" vertical="center" wrapText="1"/>
    </xf>
    <xf numFmtId="4" fontId="6" fillId="0" borderId="0" xfId="0" applyNumberFormat="1" applyFont="1" applyFill="1" applyBorder="1" applyAlignment="1" applyProtection="1">
      <alignment horizontal="center" vertical="center" wrapText="1"/>
    </xf>
    <xf numFmtId="1" fontId="3" fillId="0" borderId="0" xfId="0" applyNumberFormat="1" applyFont="1" applyFill="1" applyBorder="1" applyAlignment="1" applyProtection="1">
      <alignment horizontal="center" vertical="center"/>
    </xf>
    <xf numFmtId="0" fontId="3" fillId="0" borderId="0" xfId="0" applyFont="1" applyFill="1" applyBorder="1" applyAlignment="1" applyProtection="1">
      <alignment horizontal="center" vertical="center"/>
    </xf>
    <xf numFmtId="4" fontId="3" fillId="0" borderId="0" xfId="0" applyNumberFormat="1" applyFont="1" applyFill="1" applyBorder="1" applyAlignment="1" applyProtection="1">
      <alignment horizontal="center" vertical="center"/>
    </xf>
    <xf numFmtId="1" fontId="8" fillId="0" borderId="0" xfId="0" applyNumberFormat="1" applyFont="1" applyFill="1" applyBorder="1" applyAlignment="1" applyProtection="1">
      <alignment horizontal="center" vertical="center"/>
    </xf>
    <xf numFmtId="0" fontId="8" fillId="0" borderId="0" xfId="0" quotePrefix="1" applyFont="1" applyFill="1" applyBorder="1" applyAlignment="1" applyProtection="1">
      <alignment horizontal="center" vertical="center"/>
    </xf>
    <xf numFmtId="4" fontId="8" fillId="0" borderId="0" xfId="0" applyNumberFormat="1" applyFont="1" applyFill="1" applyBorder="1" applyAlignment="1" applyProtection="1">
      <alignment horizontal="center" vertical="center"/>
    </xf>
    <xf numFmtId="1" fontId="4" fillId="0" borderId="0" xfId="0" applyNumberFormat="1" applyFont="1" applyFill="1" applyBorder="1" applyAlignment="1" applyProtection="1">
      <alignment horizontal="center" vertical="center"/>
    </xf>
    <xf numFmtId="0" fontId="4" fillId="0" borderId="0" xfId="0" quotePrefix="1" applyFont="1" applyFill="1" applyBorder="1" applyAlignment="1" applyProtection="1">
      <alignment horizontal="center" vertical="center"/>
    </xf>
    <xf numFmtId="4" fontId="4" fillId="0" borderId="0" xfId="0" applyNumberFormat="1" applyFont="1" applyFill="1" applyBorder="1" applyAlignment="1" applyProtection="1">
      <alignment horizontal="center" vertical="center"/>
    </xf>
    <xf numFmtId="4" fontId="4" fillId="0" borderId="0" xfId="0" applyNumberFormat="1" applyFont="1" applyFill="1" applyBorder="1" applyAlignment="1" applyProtection="1">
      <alignment horizontal="center" vertical="center"/>
      <protection locked="0"/>
    </xf>
    <xf numFmtId="0" fontId="4" fillId="0" borderId="0" xfId="0" applyFont="1" applyFill="1" applyAlignment="1" applyProtection="1">
      <alignment horizontal="center" vertical="center"/>
    </xf>
    <xf numFmtId="0" fontId="4" fillId="0" borderId="0" xfId="0" applyFont="1" applyFill="1" applyBorder="1" applyAlignment="1" applyProtection="1">
      <alignment horizontal="center" vertical="center"/>
    </xf>
    <xf numFmtId="0" fontId="4" fillId="0" borderId="0" xfId="0" quotePrefix="1" applyFont="1" applyFill="1" applyAlignment="1" applyProtection="1">
      <alignment horizontal="center" vertical="center"/>
    </xf>
    <xf numFmtId="4" fontId="4" fillId="0" borderId="0" xfId="0" applyNumberFormat="1" applyFont="1" applyFill="1" applyAlignment="1" applyProtection="1">
      <alignment horizontal="center" vertical="center"/>
      <protection locked="0"/>
    </xf>
    <xf numFmtId="4" fontId="4" fillId="0" borderId="0" xfId="0" applyNumberFormat="1" applyFont="1" applyFill="1" applyAlignment="1" applyProtection="1">
      <alignment horizontal="center" vertical="center"/>
    </xf>
    <xf numFmtId="4" fontId="4" fillId="0" borderId="0" xfId="0" applyNumberFormat="1" applyFont="1" applyAlignment="1" applyProtection="1">
      <alignment horizontal="center" vertical="center"/>
    </xf>
    <xf numFmtId="0" fontId="4" fillId="0" borderId="0" xfId="0" applyFont="1" applyAlignment="1" applyProtection="1">
      <alignment horizontal="center" vertical="center"/>
    </xf>
    <xf numFmtId="4" fontId="4" fillId="0" borderId="1" xfId="0" applyNumberFormat="1" applyFont="1" applyBorder="1" applyAlignment="1" applyProtection="1">
      <alignment horizontal="center" vertical="center"/>
    </xf>
    <xf numFmtId="4" fontId="4" fillId="0" borderId="2" xfId="0" applyNumberFormat="1" applyFont="1" applyBorder="1" applyAlignment="1" applyProtection="1">
      <alignment horizontal="center" vertical="center"/>
    </xf>
    <xf numFmtId="1" fontId="3" fillId="0" borderId="0" xfId="1" applyNumberFormat="1" applyFont="1" applyFill="1" applyBorder="1" applyAlignment="1">
      <alignment horizontal="center" vertical="center"/>
    </xf>
    <xf numFmtId="0" fontId="3" fillId="0" borderId="0" xfId="1" applyFont="1" applyFill="1" applyBorder="1" applyAlignment="1">
      <alignment horizontal="center" vertical="center"/>
    </xf>
    <xf numFmtId="4" fontId="3" fillId="0" borderId="0" xfId="1" applyNumberFormat="1" applyFont="1" applyFill="1" applyBorder="1" applyAlignment="1">
      <alignment horizontal="center" vertical="center"/>
    </xf>
    <xf numFmtId="1" fontId="4" fillId="0" borderId="0" xfId="1" quotePrefix="1" applyNumberFormat="1" applyFont="1" applyFill="1" applyBorder="1" applyAlignment="1">
      <alignment horizontal="center" vertical="center"/>
    </xf>
    <xf numFmtId="0" fontId="4" fillId="0" borderId="0" xfId="1" quotePrefix="1" applyFont="1" applyFill="1" applyBorder="1" applyAlignment="1">
      <alignment horizontal="center" vertical="center"/>
    </xf>
    <xf numFmtId="4" fontId="4" fillId="0" borderId="0" xfId="1" quotePrefix="1" applyNumberFormat="1" applyFont="1" applyFill="1" applyBorder="1" applyAlignment="1">
      <alignment horizontal="center" vertical="center"/>
    </xf>
    <xf numFmtId="4" fontId="4" fillId="0" borderId="0" xfId="1" applyNumberFormat="1" applyFont="1" applyFill="1" applyBorder="1" applyAlignment="1">
      <alignment horizontal="center" vertical="center"/>
    </xf>
    <xf numFmtId="4" fontId="4" fillId="0" borderId="0" xfId="1" applyNumberFormat="1" applyFont="1" applyFill="1" applyAlignment="1">
      <alignment horizontal="center" vertical="center"/>
    </xf>
    <xf numFmtId="1" fontId="4" fillId="0" borderId="0" xfId="1" applyNumberFormat="1" applyFont="1" applyFill="1" applyAlignment="1">
      <alignment horizontal="center" vertical="center"/>
    </xf>
    <xf numFmtId="4" fontId="4" fillId="0" borderId="0" xfId="1" applyNumberFormat="1" applyFont="1" applyFill="1" applyAlignment="1" applyProtection="1">
      <alignment horizontal="center" vertical="center"/>
      <protection locked="0"/>
    </xf>
    <xf numFmtId="1" fontId="8" fillId="0" borderId="0" xfId="5" applyNumberFormat="1" applyFont="1" applyFill="1" applyBorder="1" applyAlignment="1" applyProtection="1">
      <alignment horizontal="center" vertical="center"/>
    </xf>
    <xf numFmtId="0" fontId="8" fillId="0" borderId="0" xfId="5" quotePrefix="1" applyFont="1" applyFill="1" applyBorder="1" applyAlignment="1" applyProtection="1">
      <alignment horizontal="center" vertical="center"/>
    </xf>
    <xf numFmtId="1" fontId="4" fillId="0" borderId="0" xfId="5" applyNumberFormat="1" applyFont="1" applyFill="1" applyBorder="1" applyAlignment="1" applyProtection="1">
      <alignment horizontal="center" vertical="center"/>
    </xf>
    <xf numFmtId="0" fontId="4" fillId="0" borderId="0" xfId="5" quotePrefix="1" applyFont="1" applyFill="1" applyBorder="1" applyAlignment="1" applyProtection="1">
      <alignment horizontal="center" vertical="center"/>
    </xf>
    <xf numFmtId="1" fontId="4" fillId="0" borderId="0" xfId="5" applyNumberFormat="1" applyFont="1" applyFill="1" applyAlignment="1" applyProtection="1">
      <alignment horizontal="center" vertical="center"/>
    </xf>
    <xf numFmtId="0" fontId="4" fillId="0" borderId="0" xfId="5" applyFont="1" applyFill="1" applyAlignment="1" applyProtection="1">
      <alignment horizontal="center" vertical="center"/>
    </xf>
    <xf numFmtId="0" fontId="4" fillId="0" borderId="0" xfId="5" applyFont="1" applyFill="1" applyBorder="1" applyAlignment="1" applyProtection="1">
      <alignment horizontal="center" vertical="center"/>
    </xf>
    <xf numFmtId="1" fontId="4" fillId="0" borderId="0" xfId="5" quotePrefix="1" applyNumberFormat="1" applyFont="1" applyFill="1" applyAlignment="1" applyProtection="1">
      <alignment horizontal="center" vertical="center"/>
    </xf>
    <xf numFmtId="1" fontId="4" fillId="0" borderId="0" xfId="5" applyNumberFormat="1" applyFont="1" applyFill="1" applyAlignment="1">
      <alignment horizontal="center" vertical="center"/>
    </xf>
    <xf numFmtId="4" fontId="4" fillId="0" borderId="0" xfId="5" applyNumberFormat="1" applyFont="1" applyFill="1" applyAlignment="1">
      <alignment horizontal="center" vertical="center" wrapText="1"/>
    </xf>
    <xf numFmtId="1" fontId="4" fillId="0" borderId="0" xfId="1" applyNumberFormat="1" applyFont="1" applyFill="1" applyBorder="1" applyAlignment="1" applyProtection="1">
      <alignment horizontal="center" vertical="center"/>
    </xf>
    <xf numFmtId="0" fontId="4" fillId="0" borderId="0" xfId="1" quotePrefix="1" applyFont="1" applyFill="1" applyBorder="1" applyAlignment="1" applyProtection="1">
      <alignment horizontal="center" vertical="center"/>
    </xf>
    <xf numFmtId="4" fontId="4" fillId="0" borderId="0" xfId="1" applyNumberFormat="1" applyFont="1" applyFill="1" applyBorder="1" applyAlignment="1" applyProtection="1">
      <alignment horizontal="center" vertical="center"/>
    </xf>
    <xf numFmtId="1" fontId="4" fillId="0" borderId="0" xfId="1" applyNumberFormat="1" applyFont="1" applyAlignment="1">
      <alignment horizontal="center" vertical="center"/>
    </xf>
    <xf numFmtId="1" fontId="4" fillId="0" borderId="0" xfId="1" applyNumberFormat="1" applyFont="1" applyFill="1" applyBorder="1" applyAlignment="1">
      <alignment horizontal="center" vertical="center"/>
    </xf>
    <xf numFmtId="4" fontId="4" fillId="0" borderId="0" xfId="1" applyNumberFormat="1" applyFont="1" applyFill="1" applyBorder="1" applyAlignment="1" applyProtection="1">
      <alignment horizontal="center" vertical="center"/>
      <protection locked="0"/>
    </xf>
    <xf numFmtId="4" fontId="4" fillId="0" borderId="0" xfId="5" applyNumberFormat="1" applyFont="1" applyFill="1" applyAlignment="1" applyProtection="1">
      <alignment horizontal="center" vertical="center"/>
      <protection locked="0"/>
    </xf>
    <xf numFmtId="1" fontId="4" fillId="0" borderId="0" xfId="5" applyNumberFormat="1" applyFont="1" applyAlignment="1">
      <alignment horizontal="center" vertical="center"/>
    </xf>
    <xf numFmtId="0" fontId="4" fillId="0" borderId="0" xfId="5" applyFont="1" applyAlignment="1">
      <alignment horizontal="center" vertical="center"/>
    </xf>
    <xf numFmtId="4" fontId="4" fillId="0" borderId="0" xfId="1" applyNumberFormat="1" applyFont="1" applyAlignment="1">
      <alignment horizontal="center" vertical="center"/>
    </xf>
    <xf numFmtId="0" fontId="4" fillId="0" borderId="0" xfId="5" applyFont="1" applyFill="1" applyAlignment="1">
      <alignment horizontal="center" vertical="center"/>
    </xf>
    <xf numFmtId="4" fontId="4" fillId="0" borderId="0" xfId="5" applyNumberFormat="1" applyFont="1" applyFill="1" applyAlignment="1">
      <alignment horizontal="center" vertical="center"/>
    </xf>
    <xf numFmtId="4" fontId="4" fillId="0" borderId="1" xfId="6" applyNumberFormat="1" applyFont="1" applyFill="1" applyBorder="1" applyAlignment="1">
      <alignment horizontal="center" vertical="center"/>
    </xf>
    <xf numFmtId="4" fontId="4" fillId="0" borderId="0" xfId="6" applyNumberFormat="1" applyFont="1" applyFill="1" applyBorder="1" applyAlignment="1">
      <alignment horizontal="center" vertical="center"/>
    </xf>
    <xf numFmtId="4" fontId="4" fillId="0" borderId="0" xfId="5" applyNumberFormat="1" applyFont="1" applyAlignment="1">
      <alignment horizontal="center" vertical="center"/>
    </xf>
    <xf numFmtId="4" fontId="4" fillId="0" borderId="2" xfId="5" applyNumberFormat="1" applyFont="1" applyBorder="1" applyAlignment="1">
      <alignment horizontal="center" vertical="center"/>
    </xf>
    <xf numFmtId="0" fontId="4" fillId="0" borderId="0" xfId="1" applyNumberFormat="1" applyFont="1" applyFill="1" applyBorder="1" applyAlignment="1">
      <alignment horizontal="center" vertical="center" wrapText="1"/>
    </xf>
    <xf numFmtId="0" fontId="4" fillId="0" borderId="0" xfId="1" applyFont="1" applyFill="1" applyBorder="1" applyAlignment="1">
      <alignment horizontal="center" vertical="center" wrapText="1"/>
    </xf>
    <xf numFmtId="4" fontId="4" fillId="0" borderId="0" xfId="0" applyNumberFormat="1" applyFont="1" applyAlignment="1" applyProtection="1">
      <alignment horizontal="center" vertical="center"/>
      <protection locked="0"/>
    </xf>
    <xf numFmtId="0" fontId="4" fillId="0" borderId="0" xfId="0" applyNumberFormat="1" applyFont="1" applyFill="1" applyBorder="1" applyAlignment="1">
      <alignment horizontal="center" vertical="center" wrapText="1"/>
    </xf>
    <xf numFmtId="0" fontId="4" fillId="0" borderId="0" xfId="0" applyFont="1" applyFill="1" applyBorder="1" applyAlignment="1">
      <alignment horizontal="center" vertical="center" wrapText="1"/>
    </xf>
    <xf numFmtId="4" fontId="3" fillId="0" borderId="0" xfId="1" applyNumberFormat="1" applyFont="1" applyAlignment="1">
      <alignment horizontal="center" vertical="center"/>
    </xf>
  </cellXfs>
  <cellStyles count="8">
    <cellStyle name="Comma 2" xfId="6"/>
    <cellStyle name="Normal" xfId="0" builtinId="0"/>
    <cellStyle name="Normal 11 3" xfId="7"/>
    <cellStyle name="Normal 2" xfId="1"/>
    <cellStyle name="Normal 2 2" xfId="2"/>
    <cellStyle name="Normal 3" xfId="5"/>
    <cellStyle name="Normal 3 2" xfId="3"/>
    <cellStyle name="Normal_Sheet1" xfId="4"/>
  </cellStyles>
  <dxfs count="1">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
  <sheetViews>
    <sheetView tabSelected="1" view="pageBreakPreview" zoomScale="115" zoomScaleNormal="100" zoomScaleSheetLayoutView="115" workbookViewId="0">
      <selection activeCell="C14" sqref="C14"/>
    </sheetView>
  </sheetViews>
  <sheetFormatPr defaultRowHeight="26.25" x14ac:dyDescent="0.4"/>
  <cols>
    <col min="1" max="16384" width="9.140625" style="106"/>
  </cols>
  <sheetData>
    <row r="5" spans="2:2" x14ac:dyDescent="0.4">
      <c r="B5" s="105" t="s">
        <v>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Zeros="0" view="pageBreakPreview" zoomScale="85" zoomScaleNormal="85" zoomScaleSheetLayoutView="85" zoomScalePageLayoutView="85" workbookViewId="0">
      <selection activeCell="G1" sqref="G1:O1048576"/>
    </sheetView>
  </sheetViews>
  <sheetFormatPr defaultRowHeight="15.75" x14ac:dyDescent="0.25"/>
  <cols>
    <col min="1" max="1" width="7" style="29" customWidth="1"/>
    <col min="2" max="2" width="47" style="29" customWidth="1"/>
    <col min="3" max="3" width="7.140625" style="138" customWidth="1"/>
    <col min="4" max="4" width="7.42578125" style="138" customWidth="1"/>
    <col min="5" max="5" width="9.7109375" style="134" customWidth="1"/>
    <col min="6" max="6" width="14.140625" style="134" bestFit="1" customWidth="1"/>
    <col min="7" max="7" width="9.5703125" style="109" bestFit="1" customWidth="1"/>
    <col min="8" max="8" width="13.85546875" style="109" bestFit="1" customWidth="1"/>
    <col min="9" max="16384" width="9.140625" style="28"/>
  </cols>
  <sheetData>
    <row r="1" spans="1:8" x14ac:dyDescent="0.25">
      <c r="A1" s="46" t="s">
        <v>0</v>
      </c>
      <c r="B1" s="45" t="s">
        <v>5</v>
      </c>
      <c r="C1" s="122" t="s">
        <v>3</v>
      </c>
      <c r="D1" s="123" t="s">
        <v>1</v>
      </c>
      <c r="E1" s="124" t="s">
        <v>2</v>
      </c>
      <c r="F1" s="125" t="s">
        <v>4</v>
      </c>
    </row>
    <row r="2" spans="1:8" x14ac:dyDescent="0.25">
      <c r="A2" s="46"/>
      <c r="B2" s="45"/>
      <c r="C2" s="122"/>
      <c r="D2" s="123"/>
      <c r="E2" s="124"/>
      <c r="F2" s="126" t="s">
        <v>22</v>
      </c>
    </row>
    <row r="3" spans="1:8" x14ac:dyDescent="0.25">
      <c r="A3" s="44"/>
      <c r="B3" s="93" t="s">
        <v>153</v>
      </c>
      <c r="C3" s="127"/>
      <c r="D3" s="128"/>
      <c r="E3" s="126"/>
      <c r="F3" s="126"/>
    </row>
    <row r="4" spans="1:8" x14ac:dyDescent="0.25">
      <c r="A4" s="44"/>
      <c r="B4" s="75"/>
      <c r="C4" s="127"/>
      <c r="D4" s="128"/>
      <c r="E4" s="126"/>
      <c r="F4" s="126"/>
    </row>
    <row r="5" spans="1:8" s="41" customFormat="1" x14ac:dyDescent="0.25">
      <c r="A5" s="43"/>
      <c r="B5" s="54" t="s">
        <v>129</v>
      </c>
      <c r="C5" s="129"/>
      <c r="D5" s="130"/>
      <c r="E5" s="131"/>
      <c r="F5" s="131"/>
      <c r="G5" s="110"/>
      <c r="H5" s="110"/>
    </row>
    <row r="6" spans="1:8" s="41" customFormat="1" x14ac:dyDescent="0.25">
      <c r="A6" s="43"/>
      <c r="B6" s="54"/>
      <c r="C6" s="129"/>
      <c r="D6" s="130"/>
      <c r="E6" s="131"/>
      <c r="F6" s="131"/>
      <c r="G6" s="110"/>
      <c r="H6" s="110"/>
    </row>
    <row r="7" spans="1:8" ht="33" customHeight="1" x14ac:dyDescent="0.25">
      <c r="A7" s="40"/>
      <c r="B7" s="88" t="s">
        <v>128</v>
      </c>
      <c r="C7" s="132"/>
      <c r="D7" s="133"/>
    </row>
    <row r="8" spans="1:8" x14ac:dyDescent="0.25">
      <c r="A8" s="40"/>
      <c r="B8" s="88"/>
      <c r="C8" s="132"/>
      <c r="D8" s="133"/>
    </row>
    <row r="9" spans="1:8" x14ac:dyDescent="0.25">
      <c r="A9" s="40"/>
      <c r="B9" s="73" t="s">
        <v>127</v>
      </c>
      <c r="C9" s="132"/>
      <c r="D9" s="132"/>
    </row>
    <row r="10" spans="1:8" x14ac:dyDescent="0.25">
      <c r="A10" s="40"/>
      <c r="B10" s="73"/>
      <c r="C10" s="132"/>
      <c r="D10" s="132"/>
    </row>
    <row r="11" spans="1:8" ht="47.25" x14ac:dyDescent="0.25">
      <c r="A11" s="40"/>
      <c r="B11" s="72" t="s">
        <v>126</v>
      </c>
      <c r="C11" s="132"/>
      <c r="D11" s="132"/>
    </row>
    <row r="12" spans="1:8" ht="15.75" customHeight="1" x14ac:dyDescent="0.25">
      <c r="A12" s="40"/>
      <c r="B12" s="72"/>
      <c r="C12" s="132"/>
      <c r="D12" s="132"/>
    </row>
    <row r="13" spans="1:8" x14ac:dyDescent="0.25">
      <c r="A13" s="40"/>
      <c r="B13" s="72" t="s">
        <v>125</v>
      </c>
      <c r="C13" s="132"/>
      <c r="D13" s="132"/>
    </row>
    <row r="14" spans="1:8" x14ac:dyDescent="0.25">
      <c r="A14" s="40"/>
      <c r="B14" s="69"/>
      <c r="C14" s="132"/>
      <c r="D14" s="133"/>
    </row>
    <row r="15" spans="1:8" x14ac:dyDescent="0.25">
      <c r="A15" s="71" t="s">
        <v>24</v>
      </c>
      <c r="B15" s="70" t="s">
        <v>124</v>
      </c>
      <c r="C15" s="135">
        <v>430</v>
      </c>
      <c r="D15" s="135" t="s">
        <v>121</v>
      </c>
      <c r="E15" s="136">
        <v>3100</v>
      </c>
      <c r="F15" s="143">
        <f>ROUND(C15*E15,2)</f>
        <v>1333000</v>
      </c>
    </row>
    <row r="16" spans="1:8" x14ac:dyDescent="0.25">
      <c r="A16" s="40"/>
      <c r="B16" s="69"/>
      <c r="C16" s="137"/>
      <c r="D16" s="133"/>
      <c r="F16" s="143">
        <f t="shared" ref="F16:F36" si="0">ROUND(C16*E16,2)</f>
        <v>0</v>
      </c>
    </row>
    <row r="17" spans="1:6" ht="357" customHeight="1" x14ac:dyDescent="0.25">
      <c r="B17" s="49" t="s">
        <v>154</v>
      </c>
      <c r="F17" s="143">
        <f t="shared" si="0"/>
        <v>0</v>
      </c>
    </row>
    <row r="18" spans="1:6" x14ac:dyDescent="0.25">
      <c r="B18" s="49"/>
      <c r="F18" s="143">
        <f t="shared" si="0"/>
        <v>0</v>
      </c>
    </row>
    <row r="19" spans="1:6" x14ac:dyDescent="0.25">
      <c r="B19" s="49"/>
      <c r="F19" s="143">
        <f t="shared" si="0"/>
        <v>0</v>
      </c>
    </row>
    <row r="20" spans="1:6" ht="18.75" x14ac:dyDescent="0.25">
      <c r="A20" s="67" t="s">
        <v>24</v>
      </c>
      <c r="B20" s="68" t="s">
        <v>120</v>
      </c>
      <c r="C20" s="139">
        <v>40</v>
      </c>
      <c r="D20" s="62" t="s">
        <v>119</v>
      </c>
      <c r="E20" s="136">
        <v>160.43005114317043</v>
      </c>
      <c r="F20" s="143">
        <f t="shared" si="0"/>
        <v>6417.2</v>
      </c>
    </row>
    <row r="21" spans="1:6" x14ac:dyDescent="0.25">
      <c r="A21" s="67"/>
      <c r="B21" s="68"/>
      <c r="C21" s="139"/>
      <c r="D21" s="62"/>
      <c r="E21" s="136"/>
      <c r="F21" s="143">
        <f t="shared" si="0"/>
        <v>0</v>
      </c>
    </row>
    <row r="22" spans="1:6" ht="31.5" x14ac:dyDescent="0.25">
      <c r="A22" s="67"/>
      <c r="B22" s="49" t="s">
        <v>118</v>
      </c>
      <c r="C22" s="139"/>
      <c r="D22" s="62"/>
      <c r="F22" s="143">
        <f t="shared" si="0"/>
        <v>0</v>
      </c>
    </row>
    <row r="23" spans="1:6" x14ac:dyDescent="0.25">
      <c r="A23" s="67"/>
      <c r="B23" s="66"/>
      <c r="C23" s="140"/>
      <c r="D23" s="144"/>
      <c r="F23" s="143">
        <f t="shared" si="0"/>
        <v>0</v>
      </c>
    </row>
    <row r="24" spans="1:6" x14ac:dyDescent="0.25">
      <c r="A24" s="65" t="s">
        <v>25</v>
      </c>
      <c r="B24" s="64" t="s">
        <v>117</v>
      </c>
      <c r="C24" s="63">
        <v>35</v>
      </c>
      <c r="D24" s="62" t="s">
        <v>116</v>
      </c>
      <c r="E24" s="136">
        <v>116</v>
      </c>
      <c r="F24" s="143">
        <f t="shared" si="0"/>
        <v>4060</v>
      </c>
    </row>
    <row r="25" spans="1:6" x14ac:dyDescent="0.25">
      <c r="A25" s="65"/>
      <c r="B25" s="64"/>
      <c r="C25" s="63"/>
      <c r="D25" s="62"/>
      <c r="F25" s="143">
        <f t="shared" si="0"/>
        <v>0</v>
      </c>
    </row>
    <row r="26" spans="1:6" x14ac:dyDescent="0.25">
      <c r="A26" s="40"/>
      <c r="B26" s="72" t="s">
        <v>123</v>
      </c>
      <c r="C26" s="132"/>
      <c r="D26" s="132"/>
      <c r="F26" s="143">
        <f t="shared" si="0"/>
        <v>0</v>
      </c>
    </row>
    <row r="27" spans="1:6" x14ac:dyDescent="0.25">
      <c r="A27" s="40"/>
      <c r="B27" s="69"/>
      <c r="C27" s="132"/>
      <c r="D27" s="133"/>
      <c r="F27" s="143">
        <f t="shared" si="0"/>
        <v>0</v>
      </c>
    </row>
    <row r="28" spans="1:6" x14ac:dyDescent="0.25">
      <c r="A28" s="71" t="s">
        <v>26</v>
      </c>
      <c r="B28" s="70" t="s">
        <v>122</v>
      </c>
      <c r="C28" s="135">
        <v>32</v>
      </c>
      <c r="D28" s="135" t="s">
        <v>121</v>
      </c>
      <c r="E28" s="136">
        <v>3200</v>
      </c>
      <c r="F28" s="143">
        <f t="shared" si="0"/>
        <v>102400</v>
      </c>
    </row>
    <row r="29" spans="1:6" x14ac:dyDescent="0.25">
      <c r="A29" s="40"/>
      <c r="B29" s="69"/>
      <c r="C29" s="137"/>
      <c r="D29" s="133"/>
      <c r="F29" s="143">
        <f t="shared" si="0"/>
        <v>0</v>
      </c>
    </row>
    <row r="30" spans="1:6" ht="341.25" customHeight="1" x14ac:dyDescent="0.25">
      <c r="B30" s="49" t="s">
        <v>155</v>
      </c>
      <c r="F30" s="143">
        <f t="shared" si="0"/>
        <v>0</v>
      </c>
    </row>
    <row r="31" spans="1:6" x14ac:dyDescent="0.25">
      <c r="B31" s="49"/>
      <c r="F31" s="143">
        <f t="shared" si="0"/>
        <v>0</v>
      </c>
    </row>
    <row r="32" spans="1:6" ht="18.75" x14ac:dyDescent="0.25">
      <c r="A32" s="67" t="s">
        <v>24</v>
      </c>
      <c r="B32" s="68" t="s">
        <v>120</v>
      </c>
      <c r="C32" s="139">
        <v>170</v>
      </c>
      <c r="D32" s="62" t="s">
        <v>119</v>
      </c>
      <c r="E32" s="136">
        <v>160</v>
      </c>
      <c r="F32" s="143">
        <f t="shared" si="0"/>
        <v>27200</v>
      </c>
    </row>
    <row r="33" spans="1:6" x14ac:dyDescent="0.25">
      <c r="A33" s="67"/>
      <c r="B33" s="68"/>
      <c r="C33" s="139"/>
      <c r="D33" s="62"/>
      <c r="F33" s="143">
        <f t="shared" si="0"/>
        <v>0</v>
      </c>
    </row>
    <row r="34" spans="1:6" ht="31.5" x14ac:dyDescent="0.25">
      <c r="A34" s="67"/>
      <c r="B34" s="49" t="s">
        <v>118</v>
      </c>
      <c r="C34" s="139"/>
      <c r="D34" s="62"/>
      <c r="F34" s="143">
        <f t="shared" si="0"/>
        <v>0</v>
      </c>
    </row>
    <row r="35" spans="1:6" x14ac:dyDescent="0.25">
      <c r="A35" s="67"/>
      <c r="B35" s="66"/>
      <c r="C35" s="140"/>
      <c r="D35" s="144"/>
      <c r="F35" s="143">
        <f t="shared" si="0"/>
        <v>0</v>
      </c>
    </row>
    <row r="36" spans="1:6" x14ac:dyDescent="0.25">
      <c r="A36" s="65" t="s">
        <v>25</v>
      </c>
      <c r="B36" s="64" t="s">
        <v>117</v>
      </c>
      <c r="C36" s="63">
        <v>160</v>
      </c>
      <c r="D36" s="62" t="s">
        <v>116</v>
      </c>
      <c r="E36" s="136">
        <v>116.11461467169543</v>
      </c>
      <c r="F36" s="143">
        <f t="shared" si="0"/>
        <v>18578.34</v>
      </c>
    </row>
    <row r="42" spans="1:6" x14ac:dyDescent="0.25">
      <c r="B42" s="75" t="s">
        <v>153</v>
      </c>
      <c r="F42" s="141"/>
    </row>
    <row r="43" spans="1:6" x14ac:dyDescent="0.25">
      <c r="B43" s="9" t="s">
        <v>7</v>
      </c>
      <c r="E43" s="134" t="s">
        <v>22</v>
      </c>
      <c r="F43" s="134">
        <f>SUM(F14:F42)</f>
        <v>1491655.54</v>
      </c>
    </row>
    <row r="44" spans="1:6" ht="16.5" thickBot="1" x14ac:dyDescent="0.3">
      <c r="F44" s="142"/>
    </row>
    <row r="45" spans="1:6" ht="16.5" thickTop="1" x14ac:dyDescent="0.25"/>
  </sheetData>
  <sheetProtection formatCells="0" formatColumns="0" formatRows="0" selectLockedCells="1" autoFilter="0"/>
  <autoFilter ref="A1:F44"/>
  <dataValidations count="1">
    <dataValidation allowBlank="1" showErrorMessage="1" errorTitle="Numerical Value" error="Please input numerical value only" promptTitle="Numerical Values" prompt="Please provide numerical values only_x000a_Text input will not be accepted" sqref="F15:F36"/>
  </dataValidations>
  <pageMargins left="0.75" right="0.5" top="1" bottom="1" header="0.5" footer="0.5"/>
  <pageSetup paperSize="9" scale="76" orientation="portrait" r:id="rId1"/>
  <headerFooter>
    <oddHeader xml:space="preserve">&amp;R&amp;"Times New Roman,Regular"The Construction of the Hot Leaching Compaction Plant
</oddHeader>
    <oddFooter xml:space="preserve">&amp;L&amp;"Times New Roman,Regular"STRUCTURAL WORK
&amp;8J20161-0100D-TD-BOQ-PMC-03 REV 0&amp;R&amp;"Times New Roman,Regular"WH001/ST-Page &amp;P of &amp;N&amp;O  </oddFooter>
  </headerFooter>
  <rowBreaks count="2" manualBreakCount="2">
    <brk id="18" max="5" man="1"/>
    <brk id="31"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Zeros="0" view="pageBreakPreview" zoomScaleNormal="100" zoomScaleSheetLayoutView="100" workbookViewId="0">
      <selection activeCell="G1" sqref="G1:L1048576"/>
    </sheetView>
  </sheetViews>
  <sheetFormatPr defaultRowHeight="15.75" x14ac:dyDescent="0.25"/>
  <cols>
    <col min="1" max="1" width="7.7109375" style="9" customWidth="1"/>
    <col min="2" max="2" width="38.7109375" style="9" customWidth="1"/>
    <col min="3" max="4" width="9.7109375" style="168" customWidth="1"/>
    <col min="5" max="5" width="10.140625" style="167" bestFit="1" customWidth="1"/>
    <col min="6" max="6" width="12.7109375" style="167" customWidth="1"/>
    <col min="7" max="7" width="9.28515625" style="118" bestFit="1" customWidth="1"/>
    <col min="8" max="8" width="11.28515625" style="118" bestFit="1" customWidth="1"/>
    <col min="9" max="16384" width="9.140625" style="5"/>
  </cols>
  <sheetData>
    <row r="1" spans="1:8" x14ac:dyDescent="0.25">
      <c r="A1" s="3" t="s">
        <v>0</v>
      </c>
      <c r="B1" s="4" t="s">
        <v>5</v>
      </c>
      <c r="C1" s="145" t="s">
        <v>3</v>
      </c>
      <c r="D1" s="146" t="s">
        <v>1</v>
      </c>
      <c r="E1" s="147" t="s">
        <v>2</v>
      </c>
      <c r="F1" s="148" t="s">
        <v>4</v>
      </c>
    </row>
    <row r="2" spans="1:8" x14ac:dyDescent="0.25">
      <c r="A2" s="6"/>
      <c r="B2" s="10"/>
      <c r="C2" s="149"/>
      <c r="D2" s="150"/>
      <c r="E2" s="151"/>
      <c r="F2" s="151" t="s">
        <v>22</v>
      </c>
    </row>
    <row r="3" spans="1:8" x14ac:dyDescent="0.25">
      <c r="A3" s="6"/>
      <c r="B3" s="10"/>
      <c r="C3" s="149"/>
      <c r="D3" s="150"/>
      <c r="E3" s="151"/>
      <c r="F3" s="151"/>
    </row>
    <row r="4" spans="1:8" x14ac:dyDescent="0.25">
      <c r="A4" s="7"/>
      <c r="B4" s="21" t="s">
        <v>23</v>
      </c>
      <c r="C4" s="152"/>
      <c r="D4" s="153"/>
      <c r="E4" s="154"/>
      <c r="F4" s="154"/>
    </row>
    <row r="5" spans="1:8" x14ac:dyDescent="0.25">
      <c r="A5" s="7"/>
      <c r="B5" s="21"/>
      <c r="C5" s="152"/>
      <c r="D5" s="153"/>
      <c r="E5" s="154"/>
      <c r="F5" s="154"/>
    </row>
    <row r="6" spans="1:8" s="16" customFormat="1" ht="31.5" x14ac:dyDescent="0.25">
      <c r="A6" s="14"/>
      <c r="B6" s="15" t="s">
        <v>8</v>
      </c>
      <c r="C6" s="155"/>
      <c r="D6" s="156"/>
      <c r="E6" s="157"/>
      <c r="F6" s="157"/>
      <c r="G6" s="119"/>
      <c r="H6" s="119"/>
    </row>
    <row r="7" spans="1:8" x14ac:dyDescent="0.25">
      <c r="A7" s="1"/>
      <c r="B7" s="11"/>
      <c r="C7" s="158"/>
      <c r="D7" s="159"/>
      <c r="E7" s="160"/>
      <c r="F7" s="160"/>
    </row>
    <row r="8" spans="1:8" x14ac:dyDescent="0.25">
      <c r="A8" s="1"/>
      <c r="B8" s="19" t="s">
        <v>14</v>
      </c>
      <c r="C8" s="158"/>
      <c r="D8" s="159"/>
      <c r="E8" s="160"/>
      <c r="F8" s="160"/>
    </row>
    <row r="9" spans="1:8" x14ac:dyDescent="0.25">
      <c r="A9" s="1"/>
      <c r="B9" s="19"/>
      <c r="C9" s="158"/>
      <c r="D9" s="159"/>
      <c r="E9" s="160"/>
      <c r="F9" s="160"/>
    </row>
    <row r="10" spans="1:8" ht="78.75" x14ac:dyDescent="0.25">
      <c r="A10" s="1"/>
      <c r="B10" s="19" t="s">
        <v>20</v>
      </c>
      <c r="C10" s="158"/>
      <c r="D10" s="159"/>
      <c r="E10" s="160"/>
      <c r="F10" s="160"/>
    </row>
    <row r="11" spans="1:8" x14ac:dyDescent="0.25">
      <c r="A11" s="1"/>
      <c r="B11" s="11"/>
      <c r="C11" s="158"/>
      <c r="D11" s="159"/>
      <c r="E11" s="160"/>
      <c r="F11" s="160"/>
    </row>
    <row r="12" spans="1:8" ht="18.75" x14ac:dyDescent="0.25">
      <c r="A12" s="1" t="s">
        <v>24</v>
      </c>
      <c r="B12" s="11" t="s">
        <v>13</v>
      </c>
      <c r="C12" s="158">
        <v>3500</v>
      </c>
      <c r="D12" s="62" t="s">
        <v>119</v>
      </c>
      <c r="E12" s="161">
        <v>62.339024316327425</v>
      </c>
      <c r="F12" s="143">
        <f>ROUND(C12*E12,2)</f>
        <v>218186.59</v>
      </c>
    </row>
    <row r="13" spans="1:8" x14ac:dyDescent="0.25">
      <c r="A13" s="1"/>
      <c r="B13" s="11"/>
      <c r="C13" s="158"/>
      <c r="D13" s="159"/>
      <c r="E13" s="160"/>
      <c r="F13" s="143">
        <f t="shared" ref="F13:F52" si="0">ROUND(C13*E13,2)</f>
        <v>0</v>
      </c>
    </row>
    <row r="14" spans="1:8" x14ac:dyDescent="0.25">
      <c r="A14" s="1" t="s">
        <v>25</v>
      </c>
      <c r="B14" s="8" t="s">
        <v>21</v>
      </c>
      <c r="C14" s="162">
        <v>225</v>
      </c>
      <c r="D14" s="162" t="s">
        <v>9</v>
      </c>
      <c r="E14" s="161">
        <v>155.5926778483219</v>
      </c>
      <c r="F14" s="143">
        <f t="shared" si="0"/>
        <v>35008.35</v>
      </c>
    </row>
    <row r="15" spans="1:8" x14ac:dyDescent="0.25">
      <c r="A15" s="1"/>
      <c r="B15" s="12"/>
      <c r="C15" s="162"/>
      <c r="D15" s="162"/>
      <c r="E15" s="160"/>
      <c r="F15" s="143">
        <f t="shared" si="0"/>
        <v>0</v>
      </c>
    </row>
    <row r="16" spans="1:8" x14ac:dyDescent="0.25">
      <c r="A16" s="1"/>
      <c r="B16" s="12" t="s">
        <v>15</v>
      </c>
      <c r="C16" s="162"/>
      <c r="D16" s="162"/>
      <c r="E16" s="160"/>
      <c r="F16" s="143">
        <f t="shared" si="0"/>
        <v>0</v>
      </c>
    </row>
    <row r="17" spans="1:8" x14ac:dyDescent="0.25">
      <c r="A17" s="1"/>
      <c r="B17" s="12"/>
      <c r="C17" s="162"/>
      <c r="D17" s="162"/>
      <c r="E17" s="160"/>
      <c r="F17" s="143">
        <f t="shared" si="0"/>
        <v>0</v>
      </c>
    </row>
    <row r="18" spans="1:8" ht="78.75" x14ac:dyDescent="0.25">
      <c r="A18" s="1"/>
      <c r="B18" s="12" t="s">
        <v>19</v>
      </c>
      <c r="C18" s="162"/>
      <c r="D18" s="162"/>
      <c r="E18" s="160"/>
      <c r="F18" s="143">
        <f t="shared" si="0"/>
        <v>0</v>
      </c>
    </row>
    <row r="19" spans="1:8" x14ac:dyDescent="0.25">
      <c r="A19" s="2"/>
      <c r="B19" s="18"/>
      <c r="C19" s="158"/>
      <c r="D19" s="163"/>
      <c r="E19" s="160"/>
      <c r="F19" s="143">
        <f t="shared" si="0"/>
        <v>0</v>
      </c>
    </row>
    <row r="20" spans="1:8" ht="18.75" x14ac:dyDescent="0.25">
      <c r="A20" s="2" t="s">
        <v>26</v>
      </c>
      <c r="B20" s="13" t="s">
        <v>16</v>
      </c>
      <c r="C20" s="158">
        <v>4900</v>
      </c>
      <c r="D20" s="62" t="s">
        <v>119</v>
      </c>
      <c r="E20" s="161">
        <v>82</v>
      </c>
      <c r="F20" s="143">
        <f t="shared" si="0"/>
        <v>401800</v>
      </c>
    </row>
    <row r="21" spans="1:8" x14ac:dyDescent="0.25">
      <c r="A21" s="2"/>
      <c r="B21" s="13"/>
      <c r="C21" s="158"/>
      <c r="D21" s="163"/>
      <c r="E21" s="160"/>
      <c r="F21" s="143">
        <f t="shared" si="0"/>
        <v>0</v>
      </c>
    </row>
    <row r="22" spans="1:8" x14ac:dyDescent="0.25">
      <c r="A22" s="2"/>
      <c r="B22" s="18" t="s">
        <v>27</v>
      </c>
      <c r="C22" s="158"/>
      <c r="D22" s="163"/>
      <c r="E22" s="160"/>
      <c r="F22" s="143">
        <f t="shared" si="0"/>
        <v>0</v>
      </c>
    </row>
    <row r="23" spans="1:8" x14ac:dyDescent="0.25">
      <c r="A23" s="2"/>
      <c r="B23" s="13"/>
      <c r="C23" s="158"/>
      <c r="D23" s="163"/>
      <c r="E23" s="160"/>
      <c r="F23" s="143">
        <f t="shared" si="0"/>
        <v>0</v>
      </c>
    </row>
    <row r="24" spans="1:8" ht="94.5" x14ac:dyDescent="0.25">
      <c r="A24" s="2"/>
      <c r="B24" s="18" t="s">
        <v>28</v>
      </c>
      <c r="C24" s="158"/>
      <c r="D24" s="163"/>
      <c r="E24" s="160"/>
      <c r="F24" s="143">
        <f t="shared" si="0"/>
        <v>0</v>
      </c>
    </row>
    <row r="25" spans="1:8" x14ac:dyDescent="0.25">
      <c r="A25" s="2"/>
      <c r="B25" s="13"/>
      <c r="C25" s="158"/>
      <c r="D25" s="163"/>
      <c r="E25" s="160"/>
      <c r="F25" s="143">
        <f t="shared" si="0"/>
        <v>0</v>
      </c>
    </row>
    <row r="26" spans="1:8" x14ac:dyDescent="0.25">
      <c r="A26" s="2" t="s">
        <v>29</v>
      </c>
      <c r="B26" s="13" t="s">
        <v>30</v>
      </c>
      <c r="C26" s="158">
        <v>14</v>
      </c>
      <c r="D26" s="163" t="s">
        <v>6</v>
      </c>
      <c r="E26" s="161">
        <v>15122</v>
      </c>
      <c r="F26" s="143">
        <f t="shared" si="0"/>
        <v>211708</v>
      </c>
    </row>
    <row r="27" spans="1:8" x14ac:dyDescent="0.25">
      <c r="A27" s="2"/>
      <c r="B27" s="13"/>
      <c r="C27" s="158"/>
      <c r="D27" s="163"/>
      <c r="E27" s="160"/>
      <c r="F27" s="143">
        <f t="shared" si="0"/>
        <v>0</v>
      </c>
    </row>
    <row r="28" spans="1:8" s="16" customFormat="1" x14ac:dyDescent="0.25">
      <c r="A28" s="14"/>
      <c r="B28" s="15" t="s">
        <v>10</v>
      </c>
      <c r="C28" s="155"/>
      <c r="D28" s="156"/>
      <c r="E28" s="157"/>
      <c r="F28" s="143">
        <f t="shared" si="0"/>
        <v>0</v>
      </c>
      <c r="G28" s="119"/>
      <c r="H28" s="119"/>
    </row>
    <row r="29" spans="1:8" x14ac:dyDescent="0.25">
      <c r="A29" s="1"/>
      <c r="B29" s="11"/>
      <c r="C29" s="158"/>
      <c r="D29" s="159"/>
      <c r="E29" s="160"/>
      <c r="F29" s="143">
        <f t="shared" si="0"/>
        <v>0</v>
      </c>
    </row>
    <row r="30" spans="1:8" s="22" customFormat="1" x14ac:dyDescent="0.25">
      <c r="A30" s="1"/>
      <c r="B30" s="19" t="s">
        <v>35</v>
      </c>
      <c r="C30" s="158"/>
      <c r="D30" s="159"/>
      <c r="E30" s="160"/>
      <c r="F30" s="143">
        <f t="shared" si="0"/>
        <v>0</v>
      </c>
      <c r="G30" s="120"/>
      <c r="H30" s="120"/>
    </row>
    <row r="31" spans="1:8" s="22" customFormat="1" x14ac:dyDescent="0.25">
      <c r="A31" s="1"/>
      <c r="B31" s="11"/>
      <c r="C31" s="158"/>
      <c r="D31" s="159"/>
      <c r="E31" s="160"/>
      <c r="F31" s="143">
        <f t="shared" si="0"/>
        <v>0</v>
      </c>
      <c r="G31" s="120"/>
      <c r="H31" s="120"/>
    </row>
    <row r="32" spans="1:8" s="22" customFormat="1" ht="94.5" x14ac:dyDescent="0.25">
      <c r="A32" s="1"/>
      <c r="B32" s="19" t="s">
        <v>36</v>
      </c>
      <c r="C32" s="158"/>
      <c r="D32" s="159"/>
      <c r="E32" s="160"/>
      <c r="F32" s="143">
        <f t="shared" si="0"/>
        <v>0</v>
      </c>
      <c r="G32" s="120"/>
      <c r="H32" s="120"/>
    </row>
    <row r="33" spans="1:8" s="22" customFormat="1" x14ac:dyDescent="0.25">
      <c r="A33" s="1"/>
      <c r="B33" s="11"/>
      <c r="C33" s="158"/>
      <c r="D33" s="159"/>
      <c r="E33" s="160"/>
      <c r="F33" s="143">
        <f t="shared" si="0"/>
        <v>0</v>
      </c>
      <c r="G33" s="120"/>
      <c r="H33" s="120"/>
    </row>
    <row r="34" spans="1:8" s="22" customFormat="1" ht="18.75" x14ac:dyDescent="0.25">
      <c r="A34" s="1" t="s">
        <v>24</v>
      </c>
      <c r="B34" s="11" t="s">
        <v>37</v>
      </c>
      <c r="C34" s="158">
        <v>395</v>
      </c>
      <c r="D34" s="62" t="s">
        <v>119</v>
      </c>
      <c r="E34" s="161">
        <v>69</v>
      </c>
      <c r="F34" s="143">
        <f t="shared" si="0"/>
        <v>27255</v>
      </c>
      <c r="G34" s="120"/>
      <c r="H34" s="120"/>
    </row>
    <row r="35" spans="1:8" s="22" customFormat="1" x14ac:dyDescent="0.25">
      <c r="A35" s="1"/>
      <c r="B35" s="11"/>
      <c r="C35" s="158"/>
      <c r="D35" s="159"/>
      <c r="E35" s="160"/>
      <c r="F35" s="143">
        <f t="shared" si="0"/>
        <v>0</v>
      </c>
      <c r="G35" s="120"/>
      <c r="H35" s="120"/>
    </row>
    <row r="36" spans="1:8" x14ac:dyDescent="0.25">
      <c r="A36" s="2"/>
      <c r="B36" s="18" t="s">
        <v>11</v>
      </c>
      <c r="C36" s="158"/>
      <c r="D36" s="163"/>
      <c r="E36" s="160"/>
      <c r="F36" s="143">
        <f t="shared" si="0"/>
        <v>0</v>
      </c>
    </row>
    <row r="37" spans="1:8" x14ac:dyDescent="0.25">
      <c r="A37" s="2"/>
      <c r="B37" s="18"/>
      <c r="C37" s="158"/>
      <c r="D37" s="163"/>
      <c r="E37" s="160"/>
      <c r="F37" s="143">
        <f t="shared" si="0"/>
        <v>0</v>
      </c>
    </row>
    <row r="38" spans="1:8" ht="63" x14ac:dyDescent="0.25">
      <c r="A38" s="2"/>
      <c r="B38" s="18" t="s">
        <v>17</v>
      </c>
      <c r="C38" s="158"/>
      <c r="D38" s="163"/>
      <c r="E38" s="160"/>
      <c r="F38" s="143">
        <f t="shared" si="0"/>
        <v>0</v>
      </c>
    </row>
    <row r="39" spans="1:8" x14ac:dyDescent="0.25">
      <c r="A39" s="2"/>
      <c r="B39" s="13"/>
      <c r="C39" s="158"/>
      <c r="D39" s="163"/>
      <c r="E39" s="160"/>
      <c r="F39" s="143">
        <f t="shared" si="0"/>
        <v>0</v>
      </c>
    </row>
    <row r="40" spans="1:8" x14ac:dyDescent="0.25">
      <c r="A40" s="2" t="s">
        <v>25</v>
      </c>
      <c r="B40" s="13" t="s">
        <v>12</v>
      </c>
      <c r="C40" s="158">
        <v>29</v>
      </c>
      <c r="D40" s="163" t="s">
        <v>6</v>
      </c>
      <c r="E40" s="161">
        <v>2749</v>
      </c>
      <c r="F40" s="143">
        <f t="shared" si="0"/>
        <v>79721</v>
      </c>
    </row>
    <row r="41" spans="1:8" x14ac:dyDescent="0.25">
      <c r="A41" s="2"/>
      <c r="B41" s="13"/>
      <c r="C41" s="158"/>
      <c r="D41" s="163"/>
      <c r="E41" s="160"/>
      <c r="F41" s="143">
        <f t="shared" si="0"/>
        <v>0</v>
      </c>
    </row>
    <row r="42" spans="1:8" x14ac:dyDescent="0.25">
      <c r="A42" s="2" t="s">
        <v>26</v>
      </c>
      <c r="B42" s="13" t="s">
        <v>18</v>
      </c>
      <c r="C42" s="158">
        <v>1</v>
      </c>
      <c r="D42" s="163" t="s">
        <v>6</v>
      </c>
      <c r="E42" s="161">
        <v>2749</v>
      </c>
      <c r="F42" s="143">
        <f t="shared" si="0"/>
        <v>2749</v>
      </c>
    </row>
    <row r="43" spans="1:8" x14ac:dyDescent="0.25">
      <c r="A43" s="1"/>
      <c r="B43" s="15"/>
      <c r="C43" s="164"/>
      <c r="D43" s="163"/>
      <c r="E43" s="160"/>
      <c r="F43" s="143">
        <f t="shared" si="0"/>
        <v>0</v>
      </c>
    </row>
    <row r="44" spans="1:8" s="22" customFormat="1" x14ac:dyDescent="0.25">
      <c r="A44" s="1"/>
      <c r="B44" s="15" t="s">
        <v>31</v>
      </c>
      <c r="C44" s="164"/>
      <c r="D44" s="163"/>
      <c r="E44" s="160"/>
      <c r="F44" s="143">
        <f t="shared" si="0"/>
        <v>0</v>
      </c>
      <c r="G44" s="120"/>
      <c r="H44" s="120"/>
    </row>
    <row r="45" spans="1:8" s="22" customFormat="1" x14ac:dyDescent="0.25">
      <c r="A45" s="2"/>
      <c r="B45" s="18"/>
      <c r="C45" s="158"/>
      <c r="D45" s="163"/>
      <c r="E45" s="160"/>
      <c r="F45" s="143">
        <f t="shared" si="0"/>
        <v>0</v>
      </c>
      <c r="G45" s="120"/>
      <c r="H45" s="120"/>
    </row>
    <row r="46" spans="1:8" s="22" customFormat="1" x14ac:dyDescent="0.25">
      <c r="A46" s="2"/>
      <c r="B46" s="18" t="s">
        <v>32</v>
      </c>
      <c r="C46" s="158"/>
      <c r="D46" s="163"/>
      <c r="E46" s="160"/>
      <c r="F46" s="143">
        <f t="shared" si="0"/>
        <v>0</v>
      </c>
      <c r="G46" s="120"/>
      <c r="H46" s="120"/>
    </row>
    <row r="47" spans="1:8" s="22" customFormat="1" x14ac:dyDescent="0.25">
      <c r="A47" s="2"/>
      <c r="B47" s="13"/>
      <c r="C47" s="158"/>
      <c r="D47" s="163"/>
      <c r="E47" s="160"/>
      <c r="F47" s="143">
        <f t="shared" si="0"/>
        <v>0</v>
      </c>
      <c r="G47" s="120"/>
      <c r="H47" s="120"/>
    </row>
    <row r="48" spans="1:8" s="22" customFormat="1" ht="47.25" x14ac:dyDescent="0.25">
      <c r="A48" s="2"/>
      <c r="B48" s="18" t="s">
        <v>33</v>
      </c>
      <c r="C48" s="158"/>
      <c r="D48" s="163"/>
      <c r="E48" s="160"/>
      <c r="F48" s="143">
        <f t="shared" si="0"/>
        <v>0</v>
      </c>
      <c r="G48" s="120"/>
      <c r="H48" s="120"/>
    </row>
    <row r="49" spans="1:8" s="22" customFormat="1" x14ac:dyDescent="0.25">
      <c r="A49" s="1"/>
      <c r="B49" s="8"/>
      <c r="C49" s="164"/>
      <c r="D49" s="163"/>
      <c r="E49" s="160"/>
      <c r="F49" s="143">
        <f t="shared" si="0"/>
        <v>0</v>
      </c>
      <c r="G49" s="120"/>
      <c r="H49" s="120"/>
    </row>
    <row r="50" spans="1:8" s="22" customFormat="1" ht="18.75" x14ac:dyDescent="0.25">
      <c r="A50" s="20" t="s">
        <v>29</v>
      </c>
      <c r="B50" s="20" t="s">
        <v>34</v>
      </c>
      <c r="C50" s="162">
        <v>3240</v>
      </c>
      <c r="D50" s="62" t="s">
        <v>119</v>
      </c>
      <c r="E50" s="165">
        <v>23</v>
      </c>
      <c r="F50" s="143">
        <f t="shared" si="0"/>
        <v>74520</v>
      </c>
      <c r="G50" s="120"/>
      <c r="H50" s="120"/>
    </row>
    <row r="51" spans="1:8" s="22" customFormat="1" x14ac:dyDescent="0.25">
      <c r="A51" s="20"/>
      <c r="B51" s="20"/>
      <c r="C51" s="162"/>
      <c r="D51" s="162"/>
      <c r="E51" s="166"/>
      <c r="F51" s="143">
        <f t="shared" si="0"/>
        <v>0</v>
      </c>
      <c r="G51" s="120"/>
      <c r="H51" s="120"/>
    </row>
    <row r="52" spans="1:8" s="22" customFormat="1" ht="18.75" x14ac:dyDescent="0.25">
      <c r="A52" s="20" t="s">
        <v>47</v>
      </c>
      <c r="B52" s="20" t="s">
        <v>39</v>
      </c>
      <c r="C52" s="162">
        <v>650</v>
      </c>
      <c r="D52" s="62" t="s">
        <v>119</v>
      </c>
      <c r="E52" s="165">
        <v>23</v>
      </c>
      <c r="F52" s="143">
        <f t="shared" si="0"/>
        <v>14950</v>
      </c>
      <c r="G52" s="120"/>
      <c r="H52" s="120"/>
    </row>
    <row r="53" spans="1:8" s="22" customFormat="1" x14ac:dyDescent="0.25">
      <c r="A53" s="20"/>
      <c r="B53" s="20"/>
      <c r="C53" s="162"/>
      <c r="D53" s="162"/>
      <c r="E53" s="166"/>
      <c r="F53" s="166"/>
      <c r="G53" s="120"/>
      <c r="H53" s="120"/>
    </row>
    <row r="54" spans="1:8" s="22" customFormat="1" x14ac:dyDescent="0.25">
      <c r="A54" s="20"/>
      <c r="B54" s="20"/>
      <c r="C54" s="162"/>
      <c r="D54" s="162"/>
      <c r="E54" s="166"/>
      <c r="F54" s="166"/>
      <c r="G54" s="120"/>
      <c r="H54" s="120"/>
    </row>
    <row r="55" spans="1:8" ht="16.5" customHeight="1" x14ac:dyDescent="0.25">
      <c r="B55" s="20"/>
      <c r="C55" s="162"/>
      <c r="D55" s="162"/>
      <c r="E55" s="166"/>
    </row>
    <row r="56" spans="1:8" x14ac:dyDescent="0.25">
      <c r="B56" s="17" t="s">
        <v>23</v>
      </c>
      <c r="F56" s="169"/>
    </row>
    <row r="57" spans="1:8" x14ac:dyDescent="0.25">
      <c r="B57" s="9" t="s">
        <v>7</v>
      </c>
      <c r="E57" s="167" t="s">
        <v>22</v>
      </c>
      <c r="F57" s="167">
        <f>SUM(F11:F56)</f>
        <v>1065897.94</v>
      </c>
    </row>
    <row r="58" spans="1:8" ht="16.5" thickBot="1" x14ac:dyDescent="0.3">
      <c r="F58" s="170"/>
    </row>
    <row r="59" spans="1:8" ht="16.5" thickTop="1" x14ac:dyDescent="0.25"/>
  </sheetData>
  <sheetProtection formatCells="0" formatColumns="0" formatRows="0" selectLockedCells="1" autoFilter="0"/>
  <autoFilter ref="A1:F58"/>
  <dataValidations count="1">
    <dataValidation allowBlank="1" showErrorMessage="1" errorTitle="Numerical Value" error="Please input numerical value only" promptTitle="Numerical Values" prompt="Please provide numerical values only_x000a_Text input will not be accepted" sqref="F12:F52"/>
  </dataValidations>
  <pageMargins left="0.75" right="0.5" top="1" bottom="1" header="0.5" footer="0.5"/>
  <pageSetup paperSize="9" scale="83" orientation="portrait" r:id="rId1"/>
  <headerFooter>
    <oddHeader xml:space="preserve">&amp;R&amp;"Times New Roman,Regular"The Construction of the Hot Leaching Compaction Plant
</oddHeader>
    <oddFooter xml:space="preserve">&amp;L&amp;"Times New Roman,Regular"ARCHITECTURAL WORKS
&amp;8J20161-0100D-TD-BOQ-PMC-03 REV 0&amp;R&amp;"Times New Roman,Regular"WH001/AR -Page &amp;P of &amp;N&amp;O  </oddFooter>
  </headerFooter>
  <rowBreaks count="1" manualBreakCount="1">
    <brk id="2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showZeros="0" view="pageBreakPreview" zoomScaleNormal="100" zoomScaleSheetLayoutView="100" workbookViewId="0">
      <selection activeCell="G13" sqref="G1:K1048576"/>
    </sheetView>
  </sheetViews>
  <sheetFormatPr defaultRowHeight="15.75" x14ac:dyDescent="0.25"/>
  <cols>
    <col min="1" max="1" width="8.7109375" style="92" customWidth="1"/>
    <col min="2" max="2" width="35.5703125" style="98" customWidth="1"/>
    <col min="3" max="3" width="8.7109375" style="198" customWidth="1"/>
    <col min="4" max="4" width="8.7109375" style="199" customWidth="1"/>
    <col min="5" max="5" width="11.28515625" style="205" bestFit="1" customWidth="1"/>
    <col min="6" max="6" width="14.7109375" style="205" customWidth="1"/>
    <col min="7" max="7" width="11.28515625" style="111" bestFit="1" customWidth="1"/>
    <col min="8" max="8" width="12.5703125" style="111" customWidth="1"/>
    <col min="9" max="9" width="12.5703125" style="97" customWidth="1"/>
    <col min="10" max="16384" width="9.140625" style="97"/>
  </cols>
  <sheetData>
    <row r="1" spans="1:6" ht="21.75" customHeight="1" x14ac:dyDescent="0.25">
      <c r="A1" s="89" t="s">
        <v>0</v>
      </c>
      <c r="B1" s="61" t="s">
        <v>115</v>
      </c>
      <c r="C1" s="171" t="s">
        <v>3</v>
      </c>
      <c r="D1" s="172" t="s">
        <v>1</v>
      </c>
      <c r="E1" s="173" t="s">
        <v>2</v>
      </c>
      <c r="F1" s="173" t="s">
        <v>4</v>
      </c>
    </row>
    <row r="2" spans="1:6" x14ac:dyDescent="0.25">
      <c r="A2" s="90" t="s">
        <v>114</v>
      </c>
      <c r="B2" s="60" t="s">
        <v>114</v>
      </c>
      <c r="C2" s="174"/>
      <c r="D2" s="175" t="s">
        <v>114</v>
      </c>
      <c r="E2" s="176"/>
      <c r="F2" s="177" t="s">
        <v>87</v>
      </c>
    </row>
    <row r="3" spans="1:6" x14ac:dyDescent="0.25">
      <c r="A3" s="90"/>
      <c r="B3" s="60"/>
      <c r="C3" s="174"/>
      <c r="D3" s="175"/>
      <c r="E3" s="176"/>
      <c r="F3" s="177"/>
    </row>
    <row r="4" spans="1:6" x14ac:dyDescent="0.25">
      <c r="A4" s="90"/>
      <c r="B4" s="53" t="s">
        <v>88</v>
      </c>
      <c r="C4" s="174"/>
      <c r="D4" s="175"/>
      <c r="E4" s="176"/>
      <c r="F4" s="177"/>
    </row>
    <row r="5" spans="1:6" x14ac:dyDescent="0.25">
      <c r="A5" s="90"/>
      <c r="B5" s="60"/>
      <c r="C5" s="174"/>
      <c r="D5" s="175"/>
      <c r="E5" s="176"/>
      <c r="F5" s="177"/>
    </row>
    <row r="6" spans="1:6" x14ac:dyDescent="0.25">
      <c r="A6" s="90"/>
      <c r="B6" s="53" t="s">
        <v>113</v>
      </c>
      <c r="C6" s="174"/>
      <c r="D6" s="175"/>
      <c r="E6" s="176"/>
      <c r="F6" s="177"/>
    </row>
    <row r="7" spans="1:6" x14ac:dyDescent="0.25">
      <c r="E7" s="176"/>
      <c r="F7" s="177"/>
    </row>
    <row r="8" spans="1:6" ht="31.5" x14ac:dyDescent="0.25">
      <c r="B8" s="54" t="s">
        <v>112</v>
      </c>
      <c r="E8" s="178"/>
      <c r="F8" s="200"/>
    </row>
    <row r="9" spans="1:6" ht="31.5" x14ac:dyDescent="0.25">
      <c r="A9" s="99"/>
      <c r="B9" s="51" t="s">
        <v>111</v>
      </c>
      <c r="C9" s="189"/>
      <c r="D9" s="201"/>
      <c r="E9" s="178"/>
      <c r="F9" s="178"/>
    </row>
    <row r="10" spans="1:6" x14ac:dyDescent="0.25">
      <c r="A10" s="99"/>
      <c r="B10" s="51"/>
      <c r="C10" s="189"/>
      <c r="D10" s="201"/>
      <c r="E10" s="178"/>
      <c r="F10" s="178"/>
    </row>
    <row r="11" spans="1:6" ht="31.5" x14ac:dyDescent="0.25">
      <c r="A11" s="99" t="s">
        <v>24</v>
      </c>
      <c r="B11" s="37" t="s">
        <v>110</v>
      </c>
      <c r="C11" s="179">
        <v>1</v>
      </c>
      <c r="D11" s="135" t="s">
        <v>0</v>
      </c>
      <c r="E11" s="180">
        <v>38489.43</v>
      </c>
      <c r="F11" s="143">
        <f>ROUND(C11*E11,2)</f>
        <v>38489.43</v>
      </c>
    </row>
    <row r="12" spans="1:6" x14ac:dyDescent="0.25">
      <c r="A12" s="99"/>
      <c r="B12" s="51"/>
      <c r="C12" s="189"/>
      <c r="D12" s="201"/>
      <c r="E12" s="178"/>
      <c r="F12" s="143">
        <f t="shared" ref="F12:F77" si="0">ROUND(C12*E12,2)</f>
        <v>0</v>
      </c>
    </row>
    <row r="13" spans="1:6" x14ac:dyDescent="0.25">
      <c r="A13" s="99"/>
      <c r="B13" s="56" t="s">
        <v>109</v>
      </c>
      <c r="C13" s="181"/>
      <c r="D13" s="182"/>
      <c r="E13" s="178"/>
      <c r="F13" s="143">
        <f t="shared" si="0"/>
        <v>0</v>
      </c>
    </row>
    <row r="14" spans="1:6" x14ac:dyDescent="0.25">
      <c r="A14" s="99"/>
      <c r="B14" s="55"/>
      <c r="C14" s="183"/>
      <c r="D14" s="184"/>
      <c r="E14" s="178"/>
      <c r="F14" s="143">
        <f t="shared" si="0"/>
        <v>0</v>
      </c>
    </row>
    <row r="15" spans="1:6" ht="31.5" x14ac:dyDescent="0.25">
      <c r="A15" s="99"/>
      <c r="B15" s="59" t="s">
        <v>108</v>
      </c>
      <c r="C15" s="185"/>
      <c r="D15" s="186"/>
      <c r="E15" s="178"/>
      <c r="F15" s="143">
        <f t="shared" si="0"/>
        <v>0</v>
      </c>
    </row>
    <row r="16" spans="1:6" x14ac:dyDescent="0.25">
      <c r="A16" s="99"/>
      <c r="B16" s="59"/>
      <c r="C16" s="185"/>
      <c r="D16" s="186"/>
      <c r="E16" s="178"/>
      <c r="F16" s="143">
        <f t="shared" si="0"/>
        <v>0</v>
      </c>
    </row>
    <row r="17" spans="1:6" x14ac:dyDescent="0.25">
      <c r="A17" s="99"/>
      <c r="B17" s="59" t="s">
        <v>107</v>
      </c>
      <c r="C17" s="185"/>
      <c r="D17" s="186"/>
      <c r="E17" s="178"/>
      <c r="F17" s="143">
        <f t="shared" si="0"/>
        <v>0</v>
      </c>
    </row>
    <row r="18" spans="1:6" x14ac:dyDescent="0.25">
      <c r="A18" s="99"/>
      <c r="B18" s="59"/>
      <c r="C18" s="185"/>
      <c r="D18" s="186"/>
      <c r="E18" s="178"/>
      <c r="F18" s="143">
        <f t="shared" si="0"/>
        <v>0</v>
      </c>
    </row>
    <row r="19" spans="1:6" x14ac:dyDescent="0.25">
      <c r="A19" s="99"/>
      <c r="B19" s="58"/>
      <c r="C19" s="185"/>
      <c r="D19" s="187"/>
      <c r="E19" s="178"/>
      <c r="F19" s="143">
        <f t="shared" si="0"/>
        <v>0</v>
      </c>
    </row>
    <row r="20" spans="1:6" ht="31.5" x14ac:dyDescent="0.25">
      <c r="A20" s="67" t="s">
        <v>25</v>
      </c>
      <c r="B20" s="57" t="s">
        <v>106</v>
      </c>
      <c r="C20" s="183">
        <v>21</v>
      </c>
      <c r="D20" s="187" t="s">
        <v>6</v>
      </c>
      <c r="E20" s="180">
        <v>445.72688137845546</v>
      </c>
      <c r="F20" s="143">
        <f t="shared" si="0"/>
        <v>9360.26</v>
      </c>
    </row>
    <row r="21" spans="1:6" x14ac:dyDescent="0.25">
      <c r="A21" s="99"/>
      <c r="B21" s="58"/>
      <c r="C21" s="188"/>
      <c r="D21" s="187"/>
      <c r="E21" s="178"/>
      <c r="F21" s="143">
        <f t="shared" si="0"/>
        <v>0</v>
      </c>
    </row>
    <row r="22" spans="1:6" x14ac:dyDescent="0.25">
      <c r="A22" s="99" t="s">
        <v>26</v>
      </c>
      <c r="B22" s="57" t="s">
        <v>105</v>
      </c>
      <c r="C22" s="183">
        <v>21</v>
      </c>
      <c r="D22" s="187" t="s">
        <v>6</v>
      </c>
      <c r="E22" s="180">
        <v>445.72688137845546</v>
      </c>
      <c r="F22" s="143">
        <f t="shared" si="0"/>
        <v>9360.26</v>
      </c>
    </row>
    <row r="23" spans="1:6" x14ac:dyDescent="0.25">
      <c r="A23" s="99"/>
      <c r="B23" s="100"/>
      <c r="C23" s="189"/>
      <c r="D23" s="201"/>
      <c r="E23" s="178"/>
      <c r="F23" s="143">
        <f t="shared" si="0"/>
        <v>0</v>
      </c>
    </row>
    <row r="24" spans="1:6" x14ac:dyDescent="0.25">
      <c r="A24" s="67"/>
      <c r="B24" s="56" t="s">
        <v>104</v>
      </c>
      <c r="C24" s="181"/>
      <c r="D24" s="182"/>
      <c r="E24" s="178"/>
      <c r="F24" s="143">
        <f t="shared" si="0"/>
        <v>0</v>
      </c>
    </row>
    <row r="25" spans="1:6" x14ac:dyDescent="0.25">
      <c r="A25" s="67"/>
      <c r="B25" s="55"/>
      <c r="C25" s="183"/>
      <c r="D25" s="184"/>
      <c r="E25" s="178"/>
      <c r="F25" s="143">
        <f t="shared" si="0"/>
        <v>0</v>
      </c>
    </row>
    <row r="26" spans="1:6" ht="31.5" x14ac:dyDescent="0.25">
      <c r="A26" s="67"/>
      <c r="B26" s="94" t="s">
        <v>103</v>
      </c>
      <c r="C26" s="189"/>
      <c r="D26" s="190"/>
      <c r="E26" s="178"/>
      <c r="F26" s="143">
        <f t="shared" si="0"/>
        <v>0</v>
      </c>
    </row>
    <row r="27" spans="1:6" ht="31.5" x14ac:dyDescent="0.25">
      <c r="A27" s="67"/>
      <c r="B27" s="94" t="s">
        <v>102</v>
      </c>
      <c r="C27" s="189"/>
      <c r="D27" s="190"/>
      <c r="E27" s="178"/>
      <c r="F27" s="143">
        <f t="shared" si="0"/>
        <v>0</v>
      </c>
    </row>
    <row r="28" spans="1:6" x14ac:dyDescent="0.25">
      <c r="A28" s="67"/>
      <c r="B28" s="95"/>
      <c r="C28" s="189"/>
      <c r="D28" s="190"/>
      <c r="E28" s="178"/>
      <c r="F28" s="143">
        <f t="shared" si="0"/>
        <v>0</v>
      </c>
    </row>
    <row r="29" spans="1:6" x14ac:dyDescent="0.25">
      <c r="A29" s="67"/>
      <c r="B29" s="94" t="s">
        <v>101</v>
      </c>
      <c r="C29" s="189"/>
      <c r="D29" s="190"/>
      <c r="E29" s="178"/>
      <c r="F29" s="143">
        <f t="shared" si="0"/>
        <v>0</v>
      </c>
    </row>
    <row r="30" spans="1:6" x14ac:dyDescent="0.25">
      <c r="A30" s="67"/>
      <c r="B30" s="95"/>
      <c r="C30" s="189"/>
      <c r="D30" s="190"/>
      <c r="E30" s="178"/>
      <c r="F30" s="143">
        <f t="shared" si="0"/>
        <v>0</v>
      </c>
    </row>
    <row r="31" spans="1:6" x14ac:dyDescent="0.25">
      <c r="A31" s="67" t="s">
        <v>29</v>
      </c>
      <c r="B31" s="95" t="s">
        <v>100</v>
      </c>
      <c r="C31" s="189">
        <v>310</v>
      </c>
      <c r="D31" s="190" t="s">
        <v>9</v>
      </c>
      <c r="E31" s="180">
        <v>69</v>
      </c>
      <c r="F31" s="143">
        <f t="shared" si="0"/>
        <v>21390</v>
      </c>
    </row>
    <row r="32" spans="1:6" x14ac:dyDescent="0.25">
      <c r="A32" s="67"/>
      <c r="B32" s="95"/>
      <c r="C32" s="189"/>
      <c r="D32" s="190"/>
      <c r="E32" s="178"/>
      <c r="F32" s="143">
        <f t="shared" si="0"/>
        <v>0</v>
      </c>
    </row>
    <row r="33" spans="1:8" s="41" customFormat="1" ht="31.5" x14ac:dyDescent="0.25">
      <c r="A33" s="43"/>
      <c r="B33" s="42" t="s">
        <v>86</v>
      </c>
      <c r="C33" s="129"/>
      <c r="D33" s="130"/>
      <c r="E33" s="131"/>
      <c r="F33" s="143">
        <f t="shared" si="0"/>
        <v>0</v>
      </c>
      <c r="G33" s="110"/>
      <c r="H33" s="110"/>
    </row>
    <row r="34" spans="1:8" s="28" customFormat="1" x14ac:dyDescent="0.25">
      <c r="A34" s="40"/>
      <c r="B34" s="39"/>
      <c r="C34" s="191"/>
      <c r="D34" s="192"/>
      <c r="E34" s="193"/>
      <c r="F34" s="143">
        <f t="shared" si="0"/>
        <v>0</v>
      </c>
      <c r="G34" s="109"/>
      <c r="H34" s="109"/>
    </row>
    <row r="35" spans="1:8" s="96" customFormat="1" ht="47.25" x14ac:dyDescent="0.25">
      <c r="A35" s="91"/>
      <c r="B35" s="38" t="s">
        <v>85</v>
      </c>
      <c r="C35" s="194"/>
      <c r="D35" s="135"/>
      <c r="E35" s="178"/>
      <c r="F35" s="143">
        <f t="shared" si="0"/>
        <v>0</v>
      </c>
      <c r="G35" s="103"/>
      <c r="H35" s="103"/>
    </row>
    <row r="36" spans="1:8" s="96" customFormat="1" x14ac:dyDescent="0.25">
      <c r="A36" s="91"/>
      <c r="B36" s="37"/>
      <c r="C36" s="194"/>
      <c r="D36" s="135"/>
      <c r="E36" s="178"/>
      <c r="F36" s="143">
        <f t="shared" si="0"/>
        <v>0</v>
      </c>
      <c r="G36" s="103"/>
      <c r="H36" s="103"/>
    </row>
    <row r="37" spans="1:8" s="34" customFormat="1" ht="94.5" x14ac:dyDescent="0.2">
      <c r="A37" s="91" t="s">
        <v>24</v>
      </c>
      <c r="B37" s="30" t="s">
        <v>84</v>
      </c>
      <c r="C37" s="179">
        <v>1</v>
      </c>
      <c r="D37" s="135" t="s">
        <v>0</v>
      </c>
      <c r="E37" s="180">
        <v>72314</v>
      </c>
      <c r="F37" s="143">
        <f t="shared" si="0"/>
        <v>72314</v>
      </c>
      <c r="G37" s="112"/>
      <c r="H37" s="112"/>
    </row>
    <row r="38" spans="1:8" s="34" customFormat="1" x14ac:dyDescent="0.2">
      <c r="A38" s="91"/>
      <c r="B38" s="30"/>
      <c r="C38" s="179"/>
      <c r="D38" s="135"/>
      <c r="E38" s="178">
        <v>0</v>
      </c>
      <c r="F38" s="143">
        <f t="shared" si="0"/>
        <v>0</v>
      </c>
      <c r="G38" s="112"/>
      <c r="H38" s="112"/>
    </row>
    <row r="39" spans="1:8" s="34" customFormat="1" ht="47.25" x14ac:dyDescent="0.2">
      <c r="A39" s="91" t="s">
        <v>25</v>
      </c>
      <c r="B39" s="30" t="s">
        <v>83</v>
      </c>
      <c r="C39" s="179">
        <v>1</v>
      </c>
      <c r="D39" s="135" t="s">
        <v>6</v>
      </c>
      <c r="E39" s="180">
        <v>294.84000000000003</v>
      </c>
      <c r="F39" s="143">
        <f t="shared" si="0"/>
        <v>294.83999999999997</v>
      </c>
      <c r="G39" s="112"/>
      <c r="H39" s="112"/>
    </row>
    <row r="40" spans="1:8" s="34" customFormat="1" x14ac:dyDescent="0.2">
      <c r="A40" s="91"/>
      <c r="B40" s="37"/>
      <c r="C40" s="179"/>
      <c r="D40" s="135"/>
      <c r="E40" s="178">
        <v>0</v>
      </c>
      <c r="F40" s="143">
        <f t="shared" si="0"/>
        <v>0</v>
      </c>
      <c r="G40" s="112"/>
      <c r="H40" s="112"/>
    </row>
    <row r="41" spans="1:8" s="34" customFormat="1" ht="47.25" x14ac:dyDescent="0.2">
      <c r="A41" s="91" t="s">
        <v>26</v>
      </c>
      <c r="B41" s="30" t="s">
        <v>82</v>
      </c>
      <c r="C41" s="179">
        <v>1</v>
      </c>
      <c r="D41" s="135" t="s">
        <v>6</v>
      </c>
      <c r="E41" s="180">
        <v>294.84000000000003</v>
      </c>
      <c r="F41" s="143">
        <f t="shared" si="0"/>
        <v>294.83999999999997</v>
      </c>
      <c r="G41" s="112"/>
      <c r="H41" s="112"/>
    </row>
    <row r="42" spans="1:8" s="35" customFormat="1" x14ac:dyDescent="0.25">
      <c r="A42" s="91"/>
      <c r="B42" s="36"/>
      <c r="C42" s="195"/>
      <c r="D42" s="63"/>
      <c r="E42" s="177">
        <v>0</v>
      </c>
      <c r="F42" s="143">
        <f t="shared" si="0"/>
        <v>0</v>
      </c>
      <c r="G42" s="113"/>
      <c r="H42" s="113"/>
    </row>
    <row r="43" spans="1:8" s="34" customFormat="1" ht="47.25" x14ac:dyDescent="0.2">
      <c r="A43" s="91" t="s">
        <v>29</v>
      </c>
      <c r="B43" s="30" t="s">
        <v>81</v>
      </c>
      <c r="C43" s="179">
        <v>1</v>
      </c>
      <c r="D43" s="135" t="s">
        <v>6</v>
      </c>
      <c r="E43" s="196">
        <v>196.56000000000003</v>
      </c>
      <c r="F43" s="143">
        <f t="shared" si="0"/>
        <v>196.56</v>
      </c>
      <c r="G43" s="112"/>
      <c r="H43" s="112"/>
    </row>
    <row r="44" spans="1:8" s="34" customFormat="1" x14ac:dyDescent="0.2">
      <c r="A44" s="91"/>
      <c r="B44" s="30"/>
      <c r="C44" s="179"/>
      <c r="D44" s="135"/>
      <c r="E44" s="178">
        <v>0</v>
      </c>
      <c r="F44" s="143">
        <f t="shared" si="0"/>
        <v>0</v>
      </c>
      <c r="G44" s="112"/>
      <c r="H44" s="112"/>
    </row>
    <row r="45" spans="1:8" s="34" customFormat="1" ht="78.75" x14ac:dyDescent="0.2">
      <c r="A45" s="91" t="s">
        <v>47</v>
      </c>
      <c r="B45" s="30" t="s">
        <v>165</v>
      </c>
      <c r="C45" s="179">
        <v>155</v>
      </c>
      <c r="D45" s="135" t="s">
        <v>9</v>
      </c>
      <c r="E45" s="180">
        <v>45.405360000000002</v>
      </c>
      <c r="F45" s="143">
        <f t="shared" si="0"/>
        <v>7037.83</v>
      </c>
      <c r="G45" s="112"/>
      <c r="H45" s="112"/>
    </row>
    <row r="46" spans="1:8" s="34" customFormat="1" x14ac:dyDescent="0.2">
      <c r="A46" s="91"/>
      <c r="B46" s="30"/>
      <c r="C46" s="179"/>
      <c r="D46" s="135"/>
      <c r="E46" s="178">
        <v>0</v>
      </c>
      <c r="F46" s="143">
        <f t="shared" si="0"/>
        <v>0</v>
      </c>
      <c r="G46" s="112"/>
      <c r="H46" s="112"/>
    </row>
    <row r="47" spans="1:8" s="107" customFormat="1" ht="47.25" x14ac:dyDescent="0.25">
      <c r="A47" s="91" t="s">
        <v>38</v>
      </c>
      <c r="B47" s="32" t="s">
        <v>80</v>
      </c>
      <c r="C47" s="179">
        <v>2390</v>
      </c>
      <c r="D47" s="135" t="s">
        <v>9</v>
      </c>
      <c r="E47" s="180">
        <v>3.4398000000000004</v>
      </c>
      <c r="F47" s="143">
        <f t="shared" si="0"/>
        <v>8221.1200000000008</v>
      </c>
      <c r="G47" s="114"/>
      <c r="H47" s="114"/>
    </row>
    <row r="48" spans="1:8" s="107" customFormat="1" x14ac:dyDescent="0.25">
      <c r="A48" s="91"/>
      <c r="B48" s="32"/>
      <c r="C48" s="179"/>
      <c r="D48" s="135"/>
      <c r="E48" s="178">
        <v>0</v>
      </c>
      <c r="F48" s="143">
        <f t="shared" si="0"/>
        <v>0</v>
      </c>
      <c r="G48" s="114"/>
      <c r="H48" s="114"/>
    </row>
    <row r="49" spans="1:8" s="107" customFormat="1" ht="63" x14ac:dyDescent="0.25">
      <c r="A49" s="47" t="s">
        <v>43</v>
      </c>
      <c r="B49" s="32" t="s">
        <v>79</v>
      </c>
      <c r="C49" s="179">
        <v>1630</v>
      </c>
      <c r="D49" s="135" t="s">
        <v>9</v>
      </c>
      <c r="E49" s="180">
        <v>3.4398000000000004</v>
      </c>
      <c r="F49" s="143">
        <f t="shared" si="0"/>
        <v>5606.87</v>
      </c>
      <c r="G49" s="114"/>
      <c r="H49" s="114"/>
    </row>
    <row r="50" spans="1:8" s="107" customFormat="1" ht="20.100000000000001" customHeight="1" x14ac:dyDescent="0.25">
      <c r="A50" s="47"/>
      <c r="B50" s="32"/>
      <c r="C50" s="179"/>
      <c r="D50" s="135"/>
      <c r="E50" s="178">
        <v>0</v>
      </c>
      <c r="F50" s="143">
        <f t="shared" si="0"/>
        <v>0</v>
      </c>
      <c r="G50" s="114"/>
      <c r="H50" s="114"/>
    </row>
    <row r="51" spans="1:8" s="107" customFormat="1" ht="51" customHeight="1" x14ac:dyDescent="0.25">
      <c r="A51" s="47" t="s">
        <v>24</v>
      </c>
      <c r="B51" s="32" t="s">
        <v>78</v>
      </c>
      <c r="C51" s="179">
        <v>660</v>
      </c>
      <c r="D51" s="135" t="s">
        <v>9</v>
      </c>
      <c r="E51" s="180">
        <v>3.4398000000000004</v>
      </c>
      <c r="F51" s="143">
        <f t="shared" si="0"/>
        <v>2270.27</v>
      </c>
      <c r="G51" s="114"/>
      <c r="H51" s="114"/>
    </row>
    <row r="52" spans="1:8" s="107" customFormat="1" ht="20.100000000000001" customHeight="1" x14ac:dyDescent="0.25">
      <c r="A52" s="47"/>
      <c r="B52" s="32"/>
      <c r="C52" s="179"/>
      <c r="D52" s="135"/>
      <c r="E52" s="178">
        <v>0</v>
      </c>
      <c r="F52" s="143">
        <f t="shared" si="0"/>
        <v>0</v>
      </c>
      <c r="G52" s="114"/>
      <c r="H52" s="114"/>
    </row>
    <row r="53" spans="1:8" s="107" customFormat="1" ht="63" x14ac:dyDescent="0.25">
      <c r="A53" s="91" t="s">
        <v>25</v>
      </c>
      <c r="B53" s="32" t="s">
        <v>77</v>
      </c>
      <c r="C53" s="179">
        <v>210</v>
      </c>
      <c r="D53" s="135" t="s">
        <v>9</v>
      </c>
      <c r="E53" s="180">
        <v>4.4226000000000001</v>
      </c>
      <c r="F53" s="143">
        <f t="shared" si="0"/>
        <v>928.75</v>
      </c>
      <c r="G53" s="114"/>
      <c r="H53" s="114"/>
    </row>
    <row r="54" spans="1:8" s="107" customFormat="1" x14ac:dyDescent="0.25">
      <c r="A54" s="47"/>
      <c r="B54" s="32"/>
      <c r="C54" s="179"/>
      <c r="D54" s="135"/>
      <c r="E54" s="178">
        <v>0</v>
      </c>
      <c r="F54" s="143">
        <f t="shared" si="0"/>
        <v>0</v>
      </c>
      <c r="G54" s="114"/>
      <c r="H54" s="114"/>
    </row>
    <row r="55" spans="1:8" s="107" customFormat="1" ht="63" x14ac:dyDescent="0.25">
      <c r="A55" s="47" t="s">
        <v>26</v>
      </c>
      <c r="B55" s="32" t="s">
        <v>76</v>
      </c>
      <c r="C55" s="179">
        <v>210</v>
      </c>
      <c r="D55" s="135" t="s">
        <v>9</v>
      </c>
      <c r="E55" s="180">
        <v>5.4054000000000011</v>
      </c>
      <c r="F55" s="143">
        <f t="shared" si="0"/>
        <v>1135.1300000000001</v>
      </c>
      <c r="G55" s="114"/>
      <c r="H55" s="114"/>
    </row>
    <row r="56" spans="1:8" s="107" customFormat="1" x14ac:dyDescent="0.25">
      <c r="A56" s="47"/>
      <c r="B56" s="32"/>
      <c r="C56" s="179"/>
      <c r="D56" s="135"/>
      <c r="E56" s="178">
        <v>0</v>
      </c>
      <c r="F56" s="143">
        <f t="shared" si="0"/>
        <v>0</v>
      </c>
      <c r="G56" s="114"/>
      <c r="H56" s="114"/>
    </row>
    <row r="57" spans="1:8" s="107" customFormat="1" ht="35.25" customHeight="1" x14ac:dyDescent="0.25">
      <c r="A57" s="47" t="s">
        <v>29</v>
      </c>
      <c r="B57" s="32" t="s">
        <v>75</v>
      </c>
      <c r="C57" s="179">
        <v>210</v>
      </c>
      <c r="D57" s="135" t="s">
        <v>9</v>
      </c>
      <c r="E57" s="180">
        <v>3.4398000000000004</v>
      </c>
      <c r="F57" s="143">
        <f t="shared" si="0"/>
        <v>722.36</v>
      </c>
      <c r="G57" s="114"/>
      <c r="H57" s="114"/>
    </row>
    <row r="58" spans="1:8" s="107" customFormat="1" x14ac:dyDescent="0.25">
      <c r="A58" s="47"/>
      <c r="B58" s="32"/>
      <c r="C58" s="179"/>
      <c r="D58" s="135"/>
      <c r="E58" s="178">
        <v>0</v>
      </c>
      <c r="F58" s="143">
        <f t="shared" si="0"/>
        <v>0</v>
      </c>
      <c r="G58" s="114"/>
      <c r="H58" s="114"/>
    </row>
    <row r="59" spans="1:8" s="107" customFormat="1" ht="47.25" x14ac:dyDescent="0.25">
      <c r="A59" s="47" t="s">
        <v>47</v>
      </c>
      <c r="B59" s="32" t="s">
        <v>74</v>
      </c>
      <c r="C59" s="179">
        <v>310</v>
      </c>
      <c r="D59" s="135" t="s">
        <v>9</v>
      </c>
      <c r="E59" s="180">
        <v>6.3881999999999994</v>
      </c>
      <c r="F59" s="143">
        <f t="shared" si="0"/>
        <v>1980.34</v>
      </c>
      <c r="G59" s="114"/>
      <c r="H59" s="114"/>
    </row>
    <row r="60" spans="1:8" s="107" customFormat="1" x14ac:dyDescent="0.25">
      <c r="A60" s="47"/>
      <c r="B60" s="32"/>
      <c r="C60" s="179"/>
      <c r="D60" s="135"/>
      <c r="E60" s="178">
        <v>0</v>
      </c>
      <c r="F60" s="143">
        <f t="shared" si="0"/>
        <v>0</v>
      </c>
      <c r="G60" s="114"/>
      <c r="H60" s="114"/>
    </row>
    <row r="61" spans="1:8" s="107" customFormat="1" ht="63" x14ac:dyDescent="0.25">
      <c r="A61" s="47" t="s">
        <v>38</v>
      </c>
      <c r="B61" s="32" t="s">
        <v>73</v>
      </c>
      <c r="C61" s="179">
        <v>1</v>
      </c>
      <c r="D61" s="135" t="s">
        <v>0</v>
      </c>
      <c r="E61" s="180">
        <v>2948.4</v>
      </c>
      <c r="F61" s="143">
        <f t="shared" si="0"/>
        <v>2948.4</v>
      </c>
      <c r="G61" s="114"/>
      <c r="H61" s="114"/>
    </row>
    <row r="62" spans="1:8" s="107" customFormat="1" x14ac:dyDescent="0.25">
      <c r="A62" s="47"/>
      <c r="B62" s="32"/>
      <c r="C62" s="179"/>
      <c r="D62" s="135"/>
      <c r="E62" s="178">
        <v>0</v>
      </c>
      <c r="F62" s="143">
        <f t="shared" si="0"/>
        <v>0</v>
      </c>
      <c r="G62" s="114"/>
      <c r="H62" s="114"/>
    </row>
    <row r="63" spans="1:8" s="107" customFormat="1" ht="94.5" x14ac:dyDescent="0.25">
      <c r="A63" s="47" t="s">
        <v>43</v>
      </c>
      <c r="B63" s="87" t="s">
        <v>72</v>
      </c>
      <c r="C63" s="179">
        <v>1</v>
      </c>
      <c r="D63" s="135" t="s">
        <v>0</v>
      </c>
      <c r="E63" s="180">
        <v>10000</v>
      </c>
      <c r="F63" s="143">
        <f t="shared" si="0"/>
        <v>10000</v>
      </c>
      <c r="G63" s="114"/>
      <c r="H63" s="114"/>
    </row>
    <row r="64" spans="1:8" s="107" customFormat="1" x14ac:dyDescent="0.25">
      <c r="A64" s="47"/>
      <c r="B64" s="33"/>
      <c r="C64" s="179"/>
      <c r="D64" s="135"/>
      <c r="E64" s="178">
        <v>0</v>
      </c>
      <c r="F64" s="143">
        <f t="shared" si="0"/>
        <v>0</v>
      </c>
      <c r="G64" s="114"/>
      <c r="H64" s="114"/>
    </row>
    <row r="65" spans="1:8" s="107" customFormat="1" ht="97.5" customHeight="1" x14ac:dyDescent="0.25">
      <c r="A65" s="47" t="s">
        <v>41</v>
      </c>
      <c r="B65" s="87" t="s">
        <v>71</v>
      </c>
      <c r="C65" s="179">
        <v>1</v>
      </c>
      <c r="D65" s="135" t="s">
        <v>0</v>
      </c>
      <c r="E65" s="180">
        <v>10000</v>
      </c>
      <c r="F65" s="143">
        <f t="shared" si="0"/>
        <v>10000</v>
      </c>
      <c r="G65" s="114"/>
      <c r="H65" s="114"/>
    </row>
    <row r="66" spans="1:8" s="107" customFormat="1" x14ac:dyDescent="0.25">
      <c r="A66" s="47"/>
      <c r="B66" s="33"/>
      <c r="C66" s="179"/>
      <c r="D66" s="135"/>
      <c r="E66" s="178">
        <v>0</v>
      </c>
      <c r="F66" s="143">
        <f t="shared" si="0"/>
        <v>0</v>
      </c>
      <c r="G66" s="114"/>
      <c r="H66" s="114"/>
    </row>
    <row r="67" spans="1:8" s="107" customFormat="1" ht="78.75" x14ac:dyDescent="0.25">
      <c r="A67" s="47" t="s">
        <v>24</v>
      </c>
      <c r="B67" s="87" t="s">
        <v>70</v>
      </c>
      <c r="C67" s="179">
        <v>1</v>
      </c>
      <c r="D67" s="135" t="s">
        <v>0</v>
      </c>
      <c r="E67" s="180">
        <v>10000</v>
      </c>
      <c r="F67" s="143">
        <f t="shared" si="0"/>
        <v>10000</v>
      </c>
      <c r="G67" s="114"/>
      <c r="H67" s="114"/>
    </row>
    <row r="68" spans="1:8" s="107" customFormat="1" x14ac:dyDescent="0.25">
      <c r="A68" s="47"/>
      <c r="B68" s="33"/>
      <c r="C68" s="179"/>
      <c r="D68" s="135"/>
      <c r="E68" s="178"/>
      <c r="F68" s="143">
        <f t="shared" si="0"/>
        <v>0</v>
      </c>
      <c r="G68" s="114"/>
      <c r="H68" s="114"/>
    </row>
    <row r="69" spans="1:8" s="101" customFormat="1" ht="31.5" x14ac:dyDescent="0.25">
      <c r="A69" s="67"/>
      <c r="B69" s="52" t="s">
        <v>92</v>
      </c>
      <c r="C69" s="195"/>
      <c r="D69" s="63"/>
      <c r="E69" s="178"/>
      <c r="F69" s="143">
        <f t="shared" si="0"/>
        <v>0</v>
      </c>
      <c r="G69" s="115"/>
      <c r="H69" s="115"/>
    </row>
    <row r="70" spans="1:8" s="101" customFormat="1" x14ac:dyDescent="0.25">
      <c r="A70" s="67"/>
      <c r="B70" s="54"/>
      <c r="C70" s="195"/>
      <c r="D70" s="63"/>
      <c r="E70" s="178"/>
      <c r="F70" s="143">
        <f t="shared" si="0"/>
        <v>0</v>
      </c>
      <c r="G70" s="115"/>
      <c r="H70" s="115"/>
    </row>
    <row r="71" spans="1:8" s="101" customFormat="1" ht="33.75" customHeight="1" x14ac:dyDescent="0.25">
      <c r="A71" s="67"/>
      <c r="B71" s="51" t="s">
        <v>99</v>
      </c>
      <c r="C71" s="195"/>
      <c r="D71" s="63"/>
      <c r="E71" s="178"/>
      <c r="F71" s="143">
        <f t="shared" si="0"/>
        <v>0</v>
      </c>
      <c r="G71" s="115"/>
      <c r="H71" s="115"/>
    </row>
    <row r="72" spans="1:8" s="101" customFormat="1" x14ac:dyDescent="0.25">
      <c r="A72" s="67"/>
      <c r="B72" s="51"/>
      <c r="C72" s="195"/>
      <c r="D72" s="63"/>
      <c r="E72" s="178"/>
      <c r="F72" s="143">
        <f t="shared" si="0"/>
        <v>0</v>
      </c>
      <c r="G72" s="115"/>
      <c r="H72" s="115"/>
    </row>
    <row r="73" spans="1:8" s="108" customFormat="1" ht="63" x14ac:dyDescent="0.25">
      <c r="A73" s="67" t="s">
        <v>25</v>
      </c>
      <c r="B73" s="87" t="s">
        <v>166</v>
      </c>
      <c r="C73" s="195">
        <v>1</v>
      </c>
      <c r="D73" s="63" t="s">
        <v>0</v>
      </c>
      <c r="E73" s="180">
        <v>24050.679553854199</v>
      </c>
      <c r="F73" s="143">
        <f t="shared" si="0"/>
        <v>24050.68</v>
      </c>
      <c r="G73" s="116"/>
      <c r="H73" s="116"/>
    </row>
    <row r="74" spans="1:8" s="108" customFormat="1" x14ac:dyDescent="0.25">
      <c r="A74" s="67"/>
      <c r="B74" s="87"/>
      <c r="C74" s="195"/>
      <c r="D74" s="63"/>
      <c r="E74" s="180"/>
      <c r="F74" s="143">
        <f t="shared" si="0"/>
        <v>0</v>
      </c>
      <c r="G74" s="116"/>
      <c r="H74" s="116"/>
    </row>
    <row r="75" spans="1:8" s="108" customFormat="1" ht="78.75" x14ac:dyDescent="0.25">
      <c r="A75" s="67" t="s">
        <v>167</v>
      </c>
      <c r="B75" s="87" t="s">
        <v>169</v>
      </c>
      <c r="C75" s="195">
        <v>2</v>
      </c>
      <c r="D75" s="63" t="s">
        <v>0</v>
      </c>
      <c r="E75" s="180">
        <v>63000</v>
      </c>
      <c r="F75" s="143">
        <f t="shared" si="0"/>
        <v>126000</v>
      </c>
      <c r="G75" s="116"/>
      <c r="H75" s="116"/>
    </row>
    <row r="76" spans="1:8" s="108" customFormat="1" x14ac:dyDescent="0.25">
      <c r="A76" s="67"/>
      <c r="B76" s="87"/>
      <c r="C76" s="195"/>
      <c r="D76" s="63"/>
      <c r="E76" s="180"/>
      <c r="F76" s="143">
        <f t="shared" si="0"/>
        <v>0</v>
      </c>
      <c r="G76" s="116"/>
      <c r="H76" s="116"/>
    </row>
    <row r="77" spans="1:8" s="108" customFormat="1" ht="110.25" x14ac:dyDescent="0.25">
      <c r="A77" s="99" t="s">
        <v>168</v>
      </c>
      <c r="B77" s="87" t="s">
        <v>170</v>
      </c>
      <c r="C77" s="195">
        <v>2</v>
      </c>
      <c r="D77" s="63" t="s">
        <v>0</v>
      </c>
      <c r="E77" s="180">
        <v>52252</v>
      </c>
      <c r="F77" s="143">
        <f t="shared" si="0"/>
        <v>104504</v>
      </c>
      <c r="G77" s="116"/>
      <c r="H77" s="116"/>
    </row>
    <row r="78" spans="1:8" s="101" customFormat="1" x14ac:dyDescent="0.25">
      <c r="A78" s="67"/>
      <c r="B78" s="54"/>
      <c r="C78" s="195"/>
      <c r="D78" s="63"/>
      <c r="E78" s="178"/>
      <c r="F78" s="143">
        <f t="shared" ref="F78:F98" si="1">ROUND(C78*E78,2)</f>
        <v>0</v>
      </c>
      <c r="G78" s="115"/>
      <c r="H78" s="115"/>
    </row>
    <row r="79" spans="1:8" s="101" customFormat="1" ht="69" customHeight="1" x14ac:dyDescent="0.25">
      <c r="A79" s="99"/>
      <c r="B79" s="51" t="s">
        <v>95</v>
      </c>
      <c r="C79" s="195"/>
      <c r="D79" s="63"/>
      <c r="E79" s="202"/>
      <c r="F79" s="143">
        <f t="shared" si="1"/>
        <v>0</v>
      </c>
      <c r="G79" s="115"/>
      <c r="H79" s="115"/>
    </row>
    <row r="80" spans="1:8" s="101" customFormat="1" x14ac:dyDescent="0.25">
      <c r="A80" s="99"/>
      <c r="B80" s="50"/>
      <c r="C80" s="195"/>
      <c r="D80" s="63"/>
      <c r="E80" s="202"/>
      <c r="F80" s="143">
        <f t="shared" si="1"/>
        <v>0</v>
      </c>
      <c r="G80" s="115"/>
      <c r="H80" s="115"/>
    </row>
    <row r="81" spans="1:8" s="101" customFormat="1" x14ac:dyDescent="0.25">
      <c r="A81" s="99"/>
      <c r="B81" s="50" t="s">
        <v>98</v>
      </c>
      <c r="C81" s="189"/>
      <c r="D81" s="201"/>
      <c r="E81" s="178"/>
      <c r="F81" s="143">
        <f t="shared" si="1"/>
        <v>0</v>
      </c>
      <c r="G81" s="115"/>
      <c r="H81" s="115"/>
    </row>
    <row r="82" spans="1:8" s="101" customFormat="1" x14ac:dyDescent="0.25">
      <c r="A82" s="99"/>
      <c r="B82" s="50"/>
      <c r="C82" s="189"/>
      <c r="D82" s="201"/>
      <c r="E82" s="178"/>
      <c r="F82" s="143">
        <f t="shared" si="1"/>
        <v>0</v>
      </c>
      <c r="G82" s="115"/>
      <c r="H82" s="115"/>
    </row>
    <row r="83" spans="1:8" s="101" customFormat="1" ht="63" x14ac:dyDescent="0.25">
      <c r="A83" s="99" t="s">
        <v>29</v>
      </c>
      <c r="B83" s="87" t="s">
        <v>97</v>
      </c>
      <c r="C83" s="195">
        <v>1</v>
      </c>
      <c r="D83" s="63" t="s">
        <v>96</v>
      </c>
      <c r="E83" s="180">
        <v>10217.904928759204</v>
      </c>
      <c r="F83" s="143">
        <f t="shared" si="1"/>
        <v>10217.9</v>
      </c>
      <c r="G83" s="115"/>
      <c r="H83" s="115"/>
    </row>
    <row r="84" spans="1:8" s="101" customFormat="1" x14ac:dyDescent="0.25">
      <c r="A84" s="99"/>
      <c r="B84" s="100"/>
      <c r="C84" s="189"/>
      <c r="D84" s="201"/>
      <c r="E84" s="202"/>
      <c r="F84" s="143">
        <f t="shared" si="1"/>
        <v>0</v>
      </c>
      <c r="G84" s="115"/>
      <c r="H84" s="115"/>
    </row>
    <row r="85" spans="1:8" s="101" customFormat="1" ht="63" customHeight="1" x14ac:dyDescent="0.25">
      <c r="A85" s="99"/>
      <c r="B85" s="51" t="s">
        <v>95</v>
      </c>
      <c r="C85" s="189"/>
      <c r="D85" s="201"/>
      <c r="E85" s="202"/>
      <c r="F85" s="143">
        <f t="shared" si="1"/>
        <v>0</v>
      </c>
      <c r="G85" s="115"/>
      <c r="H85" s="117"/>
    </row>
    <row r="86" spans="1:8" s="101" customFormat="1" x14ac:dyDescent="0.25">
      <c r="A86" s="67"/>
      <c r="B86" s="100"/>
      <c r="C86" s="195"/>
      <c r="D86" s="63"/>
      <c r="E86" s="202"/>
      <c r="F86" s="143">
        <f t="shared" si="1"/>
        <v>0</v>
      </c>
      <c r="G86" s="115"/>
      <c r="H86" s="117"/>
    </row>
    <row r="87" spans="1:8" s="101" customFormat="1" x14ac:dyDescent="0.25">
      <c r="A87" s="67"/>
      <c r="B87" s="50" t="s">
        <v>90</v>
      </c>
      <c r="C87" s="195"/>
      <c r="D87" s="63"/>
      <c r="E87" s="202"/>
      <c r="F87" s="143">
        <f t="shared" si="1"/>
        <v>0</v>
      </c>
      <c r="G87" s="115"/>
      <c r="H87" s="117"/>
    </row>
    <row r="88" spans="1:8" s="101" customFormat="1" x14ac:dyDescent="0.25">
      <c r="A88" s="67"/>
      <c r="B88" s="50"/>
      <c r="C88" s="195"/>
      <c r="D88" s="63"/>
      <c r="E88" s="202"/>
      <c r="F88" s="143">
        <f t="shared" si="1"/>
        <v>0</v>
      </c>
      <c r="G88" s="115"/>
      <c r="H88" s="115"/>
    </row>
    <row r="89" spans="1:8" s="101" customFormat="1" ht="126" x14ac:dyDescent="0.25">
      <c r="A89" s="67" t="s">
        <v>24</v>
      </c>
      <c r="B89" s="87" t="s">
        <v>94</v>
      </c>
      <c r="C89" s="195">
        <v>1</v>
      </c>
      <c r="D89" s="63" t="s">
        <v>0</v>
      </c>
      <c r="E89" s="197">
        <v>574784.85447732417</v>
      </c>
      <c r="F89" s="143">
        <f t="shared" si="1"/>
        <v>574784.85</v>
      </c>
      <c r="G89" s="115"/>
      <c r="H89" s="115"/>
    </row>
    <row r="90" spans="1:8" s="101" customFormat="1" x14ac:dyDescent="0.25">
      <c r="A90" s="67"/>
      <c r="B90" s="49"/>
      <c r="C90" s="195"/>
      <c r="D90" s="63"/>
      <c r="E90" s="202"/>
      <c r="F90" s="143">
        <f t="shared" si="1"/>
        <v>0</v>
      </c>
      <c r="G90" s="115"/>
      <c r="H90" s="115"/>
    </row>
    <row r="91" spans="1:8" s="101" customFormat="1" ht="31.5" x14ac:dyDescent="0.25">
      <c r="A91" s="67"/>
      <c r="B91" s="53" t="s">
        <v>93</v>
      </c>
      <c r="C91" s="195"/>
      <c r="D91" s="63"/>
      <c r="E91" s="202"/>
      <c r="F91" s="143">
        <f t="shared" si="1"/>
        <v>0</v>
      </c>
      <c r="G91" s="115"/>
      <c r="H91" s="115"/>
    </row>
    <row r="92" spans="1:8" s="101" customFormat="1" ht="31.5" x14ac:dyDescent="0.25">
      <c r="A92" s="67"/>
      <c r="B92" s="52" t="s">
        <v>92</v>
      </c>
      <c r="C92" s="195"/>
      <c r="D92" s="63"/>
      <c r="E92" s="202"/>
      <c r="F92" s="143">
        <f t="shared" si="1"/>
        <v>0</v>
      </c>
      <c r="G92" s="115"/>
      <c r="H92" s="115"/>
    </row>
    <row r="93" spans="1:8" s="101" customFormat="1" x14ac:dyDescent="0.25">
      <c r="A93" s="67"/>
      <c r="B93" s="100"/>
      <c r="C93" s="189"/>
      <c r="D93" s="201"/>
      <c r="E93" s="202"/>
      <c r="F93" s="143">
        <f t="shared" si="1"/>
        <v>0</v>
      </c>
      <c r="G93" s="115"/>
      <c r="H93" s="115"/>
    </row>
    <row r="94" spans="1:8" s="101" customFormat="1" ht="50.25" customHeight="1" x14ac:dyDescent="0.25">
      <c r="A94" s="67"/>
      <c r="B94" s="51" t="s">
        <v>91</v>
      </c>
      <c r="C94" s="189"/>
      <c r="D94" s="201"/>
      <c r="E94" s="202"/>
      <c r="F94" s="143">
        <f t="shared" si="1"/>
        <v>0</v>
      </c>
      <c r="G94" s="115"/>
      <c r="H94" s="115"/>
    </row>
    <row r="95" spans="1:8" s="101" customFormat="1" x14ac:dyDescent="0.25">
      <c r="A95" s="67"/>
      <c r="B95" s="100"/>
      <c r="C95" s="195"/>
      <c r="D95" s="63"/>
      <c r="E95" s="202"/>
      <c r="F95" s="143">
        <f t="shared" si="1"/>
        <v>0</v>
      </c>
      <c r="G95" s="115"/>
      <c r="H95" s="115"/>
    </row>
    <row r="96" spans="1:8" s="101" customFormat="1" x14ac:dyDescent="0.25">
      <c r="A96" s="67"/>
      <c r="B96" s="50" t="s">
        <v>90</v>
      </c>
      <c r="C96" s="195"/>
      <c r="D96" s="63"/>
      <c r="E96" s="202"/>
      <c r="F96" s="143">
        <f t="shared" si="1"/>
        <v>0</v>
      </c>
      <c r="G96" s="115"/>
      <c r="H96" s="115"/>
    </row>
    <row r="97" spans="1:8" s="101" customFormat="1" x14ac:dyDescent="0.25">
      <c r="A97" s="67"/>
      <c r="B97" s="50"/>
      <c r="C97" s="195"/>
      <c r="D97" s="63"/>
      <c r="E97" s="202"/>
      <c r="F97" s="143">
        <f t="shared" si="1"/>
        <v>0</v>
      </c>
      <c r="G97" s="115"/>
      <c r="H97" s="115"/>
    </row>
    <row r="98" spans="1:8" s="101" customFormat="1" ht="126" x14ac:dyDescent="0.25">
      <c r="A98" s="67" t="s">
        <v>25</v>
      </c>
      <c r="B98" s="87" t="s">
        <v>89</v>
      </c>
      <c r="C98" s="195">
        <v>1</v>
      </c>
      <c r="D98" s="63" t="s">
        <v>0</v>
      </c>
      <c r="E98" s="197">
        <v>82742.419468113876</v>
      </c>
      <c r="F98" s="143">
        <f t="shared" si="1"/>
        <v>82742.42</v>
      </c>
      <c r="G98" s="115"/>
      <c r="H98" s="115"/>
    </row>
    <row r="99" spans="1:8" x14ac:dyDescent="0.25">
      <c r="A99" s="67"/>
      <c r="B99" s="49"/>
      <c r="C99" s="195"/>
      <c r="D99" s="63"/>
      <c r="E99" s="202"/>
      <c r="F99" s="202"/>
    </row>
    <row r="100" spans="1:8" x14ac:dyDescent="0.25">
      <c r="A100" s="67"/>
      <c r="B100" s="49"/>
      <c r="C100" s="195"/>
      <c r="D100" s="63"/>
      <c r="E100" s="202"/>
      <c r="F100" s="202"/>
    </row>
    <row r="101" spans="1:8" x14ac:dyDescent="0.25">
      <c r="B101" s="48" t="s">
        <v>88</v>
      </c>
      <c r="C101" s="179"/>
      <c r="D101" s="135"/>
      <c r="E101" s="178"/>
      <c r="F101" s="203"/>
    </row>
    <row r="102" spans="1:8" x14ac:dyDescent="0.25">
      <c r="B102" s="47" t="s">
        <v>7</v>
      </c>
      <c r="C102" s="179"/>
      <c r="D102" s="135"/>
      <c r="E102" s="178" t="s">
        <v>87</v>
      </c>
      <c r="F102" s="204">
        <f>SUM(F10:F101)</f>
        <v>1134851.1099999999</v>
      </c>
    </row>
    <row r="103" spans="1:8" ht="16.5" thickBot="1" x14ac:dyDescent="0.3">
      <c r="F103" s="206"/>
    </row>
    <row r="104" spans="1:8" ht="16.5" thickTop="1" x14ac:dyDescent="0.25"/>
  </sheetData>
  <sheetProtection formatCells="0" formatColumns="0" formatRows="0" selectLockedCells="1" autoFilter="0"/>
  <autoFilter ref="A1:F103"/>
  <dataValidations count="1">
    <dataValidation allowBlank="1" showErrorMessage="1" errorTitle="Numerical Value" error="Please input numerical value only" promptTitle="Numerical Values" prompt="Please provide numerical values only_x000a_Text input will not be accepted" sqref="F11:F98"/>
  </dataValidations>
  <pageMargins left="0.75" right="0.5" top="1" bottom="1" header="0.5" footer="0.5"/>
  <pageSetup paperSize="9" scale="81" orientation="portrait" r:id="rId1"/>
  <headerFooter>
    <oddHeader>&amp;R&amp;"Times New Roman,Regular"The Construction of the Hot Leaching Compaction Plant</oddHeader>
    <oddFooter>&amp;L&amp;"Times New Roman,Regular"MECHANICAL WORKS
&amp;8J20161-0100D-TD-BOQ-PMC-03 REV 0&amp;R&amp;"Times New Roman,Regular"WH001/ME - Page &amp;P of &amp;N</oddFooter>
  </headerFooter>
  <rowBreaks count="5" manualBreakCount="5">
    <brk id="32" max="5" man="1"/>
    <brk id="50" max="16383" man="1"/>
    <brk id="66" max="16383" man="1"/>
    <brk id="84" max="5" man="1"/>
    <brk id="10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showZeros="0" view="pageBreakPreview" zoomScaleNormal="100" zoomScaleSheetLayoutView="100" workbookViewId="0">
      <selection activeCell="E16" sqref="E16"/>
    </sheetView>
  </sheetViews>
  <sheetFormatPr defaultRowHeight="15.75" x14ac:dyDescent="0.25"/>
  <cols>
    <col min="1" max="1" width="7.7109375" style="9" customWidth="1"/>
    <col min="2" max="2" width="38.7109375" style="9" customWidth="1"/>
    <col min="3" max="4" width="9.7109375" style="168" customWidth="1"/>
    <col min="5" max="5" width="9.7109375" style="167" customWidth="1"/>
    <col min="6" max="6" width="12.7109375" style="167" customWidth="1"/>
    <col min="7" max="16384" width="9.140625" style="5"/>
  </cols>
  <sheetData>
    <row r="1" spans="1:6" x14ac:dyDescent="0.25">
      <c r="A1" s="3" t="s">
        <v>0</v>
      </c>
      <c r="B1" s="4" t="s">
        <v>5</v>
      </c>
      <c r="C1" s="145" t="s">
        <v>3</v>
      </c>
      <c r="D1" s="146" t="s">
        <v>1</v>
      </c>
      <c r="E1" s="147" t="s">
        <v>2</v>
      </c>
      <c r="F1" s="148" t="s">
        <v>4</v>
      </c>
    </row>
    <row r="2" spans="1:6" x14ac:dyDescent="0.25">
      <c r="A2" s="6"/>
      <c r="B2" s="10"/>
      <c r="C2" s="149"/>
      <c r="D2" s="150"/>
      <c r="E2" s="151"/>
      <c r="F2" s="151" t="s">
        <v>22</v>
      </c>
    </row>
    <row r="3" spans="1:6" x14ac:dyDescent="0.25">
      <c r="A3" s="7"/>
      <c r="B3" s="27"/>
      <c r="C3" s="152"/>
      <c r="D3" s="153"/>
      <c r="E3" s="154"/>
      <c r="F3" s="154"/>
    </row>
    <row r="4" spans="1:6" s="16" customFormat="1" x14ac:dyDescent="0.25">
      <c r="A4" s="14"/>
      <c r="B4" s="15" t="s">
        <v>156</v>
      </c>
      <c r="C4" s="155"/>
      <c r="D4" s="156"/>
      <c r="E4" s="157"/>
      <c r="F4" s="157"/>
    </row>
    <row r="5" spans="1:6" s="16" customFormat="1" x14ac:dyDescent="0.25">
      <c r="A5" s="14"/>
      <c r="B5" s="15"/>
      <c r="C5" s="155"/>
      <c r="D5" s="156"/>
      <c r="E5" s="157"/>
      <c r="F5" s="157"/>
    </row>
    <row r="6" spans="1:6" s="16" customFormat="1" ht="31.5" x14ac:dyDescent="0.25">
      <c r="A6" s="14"/>
      <c r="B6" s="15" t="s">
        <v>69</v>
      </c>
      <c r="C6" s="155"/>
      <c r="D6" s="156"/>
      <c r="E6" s="157"/>
      <c r="F6" s="157"/>
    </row>
    <row r="7" spans="1:6" x14ac:dyDescent="0.25">
      <c r="A7" s="1"/>
      <c r="B7" s="11"/>
      <c r="C7" s="158"/>
      <c r="D7" s="159"/>
      <c r="E7" s="160"/>
      <c r="F7" s="160"/>
    </row>
    <row r="8" spans="1:6" ht="31.5" x14ac:dyDescent="0.25">
      <c r="A8" s="2"/>
      <c r="B8" s="12" t="s">
        <v>68</v>
      </c>
      <c r="C8" s="158"/>
      <c r="D8" s="163"/>
      <c r="E8" s="160"/>
      <c r="F8" s="160"/>
    </row>
    <row r="9" spans="1:6" x14ac:dyDescent="0.25">
      <c r="A9" s="2"/>
      <c r="B9" s="13"/>
      <c r="C9" s="158"/>
      <c r="D9" s="163"/>
      <c r="E9" s="160"/>
      <c r="F9" s="160"/>
    </row>
    <row r="10" spans="1:6" ht="31.5" x14ac:dyDescent="0.25">
      <c r="A10" s="2"/>
      <c r="B10" s="25" t="s">
        <v>67</v>
      </c>
      <c r="C10" s="158"/>
      <c r="D10" s="163"/>
      <c r="E10" s="160"/>
      <c r="F10" s="160"/>
    </row>
    <row r="11" spans="1:6" x14ac:dyDescent="0.25">
      <c r="A11" s="2"/>
      <c r="B11" s="13"/>
      <c r="C11" s="158"/>
      <c r="D11" s="163"/>
      <c r="E11" s="160"/>
      <c r="F11" s="160"/>
    </row>
    <row r="12" spans="1:6" x14ac:dyDescent="0.25">
      <c r="A12" s="2" t="s">
        <v>24</v>
      </c>
      <c r="B12" s="13" t="s">
        <v>66</v>
      </c>
      <c r="C12" s="158">
        <v>80</v>
      </c>
      <c r="D12" s="163" t="s">
        <v>9</v>
      </c>
      <c r="E12" s="161">
        <v>95.366800000000012</v>
      </c>
      <c r="F12" s="143">
        <f>ROUND(C12*E12,2)</f>
        <v>7629.34</v>
      </c>
    </row>
    <row r="13" spans="1:6" x14ac:dyDescent="0.25">
      <c r="A13" s="2"/>
      <c r="B13" s="13"/>
      <c r="C13" s="158"/>
      <c r="D13" s="163"/>
      <c r="E13" s="160">
        <v>0</v>
      </c>
      <c r="F13" s="143">
        <f t="shared" ref="F13:F60" si="0">ROUND(C13*E13,2)</f>
        <v>0</v>
      </c>
    </row>
    <row r="14" spans="1:6" x14ac:dyDescent="0.25">
      <c r="A14" s="2" t="s">
        <v>25</v>
      </c>
      <c r="B14" s="13" t="s">
        <v>63</v>
      </c>
      <c r="C14" s="158">
        <v>95</v>
      </c>
      <c r="D14" s="163" t="s">
        <v>9</v>
      </c>
      <c r="E14" s="161">
        <v>113.59800000000001</v>
      </c>
      <c r="F14" s="143">
        <f t="shared" si="0"/>
        <v>10791.81</v>
      </c>
    </row>
    <row r="15" spans="1:6" x14ac:dyDescent="0.25">
      <c r="A15" s="2"/>
      <c r="B15" s="13"/>
      <c r="C15" s="158"/>
      <c r="D15" s="163"/>
      <c r="E15" s="160">
        <v>0</v>
      </c>
      <c r="F15" s="143">
        <f t="shared" si="0"/>
        <v>0</v>
      </c>
    </row>
    <row r="16" spans="1:6" ht="47.25" x14ac:dyDescent="0.25">
      <c r="A16" s="2"/>
      <c r="B16" s="25" t="s">
        <v>65</v>
      </c>
      <c r="C16" s="158"/>
      <c r="D16" s="163"/>
      <c r="E16" s="160">
        <v>0</v>
      </c>
      <c r="F16" s="143">
        <f t="shared" si="0"/>
        <v>0</v>
      </c>
    </row>
    <row r="17" spans="1:6" x14ac:dyDescent="0.25">
      <c r="A17" s="2"/>
      <c r="B17" s="13"/>
      <c r="C17" s="158"/>
      <c r="D17" s="163"/>
      <c r="E17" s="160">
        <v>0</v>
      </c>
      <c r="F17" s="143">
        <f t="shared" si="0"/>
        <v>0</v>
      </c>
    </row>
    <row r="18" spans="1:6" x14ac:dyDescent="0.25">
      <c r="A18" s="2" t="s">
        <v>26</v>
      </c>
      <c r="B18" s="13" t="s">
        <v>64</v>
      </c>
      <c r="C18" s="158">
        <v>25</v>
      </c>
      <c r="D18" s="163" t="s">
        <v>9</v>
      </c>
      <c r="E18" s="161">
        <v>168.88480000000001</v>
      </c>
      <c r="F18" s="143">
        <f t="shared" si="0"/>
        <v>4222.12</v>
      </c>
    </row>
    <row r="19" spans="1:6" x14ac:dyDescent="0.25">
      <c r="A19" s="2"/>
      <c r="B19" s="13"/>
      <c r="C19" s="158"/>
      <c r="D19" s="163"/>
      <c r="E19" s="160">
        <v>0</v>
      </c>
      <c r="F19" s="143">
        <f t="shared" si="0"/>
        <v>0</v>
      </c>
    </row>
    <row r="20" spans="1:6" x14ac:dyDescent="0.25">
      <c r="A20" s="2" t="s">
        <v>29</v>
      </c>
      <c r="B20" s="13" t="s">
        <v>63</v>
      </c>
      <c r="C20" s="158">
        <v>10</v>
      </c>
      <c r="D20" s="163" t="s">
        <v>9</v>
      </c>
      <c r="E20" s="161">
        <v>208.30200000000002</v>
      </c>
      <c r="F20" s="143">
        <f t="shared" si="0"/>
        <v>2083.02</v>
      </c>
    </row>
    <row r="21" spans="1:6" x14ac:dyDescent="0.25">
      <c r="A21" s="2"/>
      <c r="B21" s="13"/>
      <c r="C21" s="158"/>
      <c r="D21" s="163"/>
      <c r="E21" s="160">
        <v>0</v>
      </c>
      <c r="F21" s="143">
        <f t="shared" si="0"/>
        <v>0</v>
      </c>
    </row>
    <row r="22" spans="1:6" x14ac:dyDescent="0.25">
      <c r="A22" s="2"/>
      <c r="B22" s="12" t="s">
        <v>62</v>
      </c>
      <c r="C22" s="158"/>
      <c r="D22" s="163"/>
      <c r="E22" s="160">
        <v>0</v>
      </c>
      <c r="F22" s="143">
        <f t="shared" si="0"/>
        <v>0</v>
      </c>
    </row>
    <row r="23" spans="1:6" x14ac:dyDescent="0.25">
      <c r="A23" s="2"/>
      <c r="B23" s="13"/>
      <c r="C23" s="158"/>
      <c r="D23" s="163"/>
      <c r="E23" s="160">
        <v>0</v>
      </c>
      <c r="F23" s="143">
        <f t="shared" si="0"/>
        <v>0</v>
      </c>
    </row>
    <row r="24" spans="1:6" ht="47.25" x14ac:dyDescent="0.25">
      <c r="A24" s="2"/>
      <c r="B24" s="24" t="s">
        <v>61</v>
      </c>
      <c r="C24" s="158"/>
      <c r="D24" s="163"/>
      <c r="E24" s="160">
        <v>0</v>
      </c>
      <c r="F24" s="143">
        <f t="shared" si="0"/>
        <v>0</v>
      </c>
    </row>
    <row r="25" spans="1:6" x14ac:dyDescent="0.25">
      <c r="A25" s="2"/>
      <c r="B25" s="13"/>
      <c r="C25" s="158"/>
      <c r="D25" s="163"/>
      <c r="E25" s="160">
        <v>0</v>
      </c>
      <c r="F25" s="143">
        <f t="shared" si="0"/>
        <v>0</v>
      </c>
    </row>
    <row r="26" spans="1:6" x14ac:dyDescent="0.25">
      <c r="A26" s="2"/>
      <c r="B26" s="25" t="s">
        <v>60</v>
      </c>
      <c r="C26" s="158"/>
      <c r="D26" s="163"/>
      <c r="E26" s="160">
        <v>0</v>
      </c>
      <c r="F26" s="143">
        <f t="shared" si="0"/>
        <v>0</v>
      </c>
    </row>
    <row r="27" spans="1:6" x14ac:dyDescent="0.25">
      <c r="A27" s="2"/>
      <c r="B27" s="13"/>
      <c r="C27" s="158"/>
      <c r="D27" s="163"/>
      <c r="E27" s="160">
        <v>0</v>
      </c>
      <c r="F27" s="143">
        <f t="shared" si="0"/>
        <v>0</v>
      </c>
    </row>
    <row r="28" spans="1:6" x14ac:dyDescent="0.25">
      <c r="A28" s="2" t="s">
        <v>47</v>
      </c>
      <c r="B28" s="13" t="s">
        <v>59</v>
      </c>
      <c r="C28" s="158">
        <v>1</v>
      </c>
      <c r="D28" s="163" t="s">
        <v>6</v>
      </c>
      <c r="E28" s="161">
        <v>3952.2339179669802</v>
      </c>
      <c r="F28" s="143">
        <f t="shared" si="0"/>
        <v>3952.23</v>
      </c>
    </row>
    <row r="29" spans="1:6" x14ac:dyDescent="0.25">
      <c r="A29" s="2"/>
      <c r="B29" s="13"/>
      <c r="C29" s="158"/>
      <c r="D29" s="163"/>
      <c r="E29" s="160">
        <v>0</v>
      </c>
      <c r="F29" s="143">
        <f t="shared" si="0"/>
        <v>0</v>
      </c>
    </row>
    <row r="30" spans="1:6" x14ac:dyDescent="0.25">
      <c r="A30" s="2" t="s">
        <v>38</v>
      </c>
      <c r="B30" s="13" t="s">
        <v>58</v>
      </c>
      <c r="C30" s="158">
        <v>1</v>
      </c>
      <c r="D30" s="163" t="s">
        <v>6</v>
      </c>
      <c r="E30" s="161">
        <v>3952.2339179669802</v>
      </c>
      <c r="F30" s="143">
        <f t="shared" si="0"/>
        <v>3952.23</v>
      </c>
    </row>
    <row r="31" spans="1:6" x14ac:dyDescent="0.25">
      <c r="A31" s="2"/>
      <c r="B31" s="13"/>
      <c r="C31" s="158"/>
      <c r="D31" s="163"/>
      <c r="E31" s="160">
        <v>0</v>
      </c>
      <c r="F31" s="143">
        <f t="shared" si="0"/>
        <v>0</v>
      </c>
    </row>
    <row r="32" spans="1:6" x14ac:dyDescent="0.25">
      <c r="A32" s="2"/>
      <c r="B32" s="12" t="s">
        <v>57</v>
      </c>
      <c r="C32" s="158"/>
      <c r="D32" s="163"/>
      <c r="E32" s="160">
        <v>0</v>
      </c>
      <c r="F32" s="143">
        <f t="shared" si="0"/>
        <v>0</v>
      </c>
    </row>
    <row r="33" spans="1:6" x14ac:dyDescent="0.25">
      <c r="A33" s="2"/>
      <c r="B33" s="13"/>
      <c r="C33" s="158"/>
      <c r="D33" s="163"/>
      <c r="E33" s="160">
        <v>0</v>
      </c>
      <c r="F33" s="143">
        <f t="shared" si="0"/>
        <v>0</v>
      </c>
    </row>
    <row r="34" spans="1:6" ht="78.75" x14ac:dyDescent="0.25">
      <c r="A34" s="2"/>
      <c r="B34" s="26" t="s">
        <v>56</v>
      </c>
      <c r="C34" s="158"/>
      <c r="D34" s="163"/>
      <c r="E34" s="160">
        <v>0</v>
      </c>
      <c r="F34" s="143">
        <f t="shared" si="0"/>
        <v>0</v>
      </c>
    </row>
    <row r="35" spans="1:6" x14ac:dyDescent="0.25">
      <c r="A35" s="2"/>
      <c r="B35" s="13"/>
      <c r="C35" s="158"/>
      <c r="D35" s="163"/>
      <c r="E35" s="160">
        <v>0</v>
      </c>
      <c r="F35" s="143">
        <f t="shared" si="0"/>
        <v>0</v>
      </c>
    </row>
    <row r="36" spans="1:6" x14ac:dyDescent="0.25">
      <c r="A36" s="2"/>
      <c r="B36" s="25" t="s">
        <v>55</v>
      </c>
      <c r="C36" s="158"/>
      <c r="D36" s="163"/>
      <c r="E36" s="160">
        <v>0</v>
      </c>
      <c r="F36" s="143">
        <f t="shared" si="0"/>
        <v>0</v>
      </c>
    </row>
    <row r="37" spans="1:6" x14ac:dyDescent="0.25">
      <c r="A37" s="2"/>
      <c r="B37" s="13"/>
      <c r="C37" s="158"/>
      <c r="D37" s="163"/>
      <c r="E37" s="160">
        <v>0</v>
      </c>
      <c r="F37" s="143">
        <f t="shared" si="0"/>
        <v>0</v>
      </c>
    </row>
    <row r="38" spans="1:6" x14ac:dyDescent="0.25">
      <c r="A38" s="2" t="s">
        <v>24</v>
      </c>
      <c r="B38" s="23" t="s">
        <v>54</v>
      </c>
      <c r="C38" s="158">
        <v>2</v>
      </c>
      <c r="D38" s="163" t="s">
        <v>6</v>
      </c>
      <c r="E38" s="161">
        <v>5050.3348353786096</v>
      </c>
      <c r="F38" s="143">
        <f t="shared" si="0"/>
        <v>10100.67</v>
      </c>
    </row>
    <row r="39" spans="1:6" x14ac:dyDescent="0.25">
      <c r="A39" s="2"/>
      <c r="B39" s="13"/>
      <c r="C39" s="158"/>
      <c r="D39" s="163"/>
      <c r="E39" s="160">
        <v>0</v>
      </c>
      <c r="F39" s="143">
        <f t="shared" si="0"/>
        <v>0</v>
      </c>
    </row>
    <row r="40" spans="1:6" x14ac:dyDescent="0.25">
      <c r="A40" s="2"/>
      <c r="B40" s="25" t="s">
        <v>53</v>
      </c>
      <c r="C40" s="158"/>
      <c r="D40" s="163"/>
      <c r="E40" s="160">
        <v>0</v>
      </c>
      <c r="F40" s="143">
        <f t="shared" si="0"/>
        <v>0</v>
      </c>
    </row>
    <row r="41" spans="1:6" x14ac:dyDescent="0.25">
      <c r="A41" s="2"/>
      <c r="B41" s="13"/>
      <c r="C41" s="158"/>
      <c r="D41" s="163"/>
      <c r="E41" s="160">
        <v>0</v>
      </c>
      <c r="F41" s="143">
        <f t="shared" si="0"/>
        <v>0</v>
      </c>
    </row>
    <row r="42" spans="1:6" x14ac:dyDescent="0.25">
      <c r="A42" s="2" t="s">
        <v>25</v>
      </c>
      <c r="B42" s="23" t="s">
        <v>52</v>
      </c>
      <c r="C42" s="158">
        <v>11</v>
      </c>
      <c r="D42" s="163" t="s">
        <v>6</v>
      </c>
      <c r="E42" s="161">
        <v>192.65597553162809</v>
      </c>
      <c r="F42" s="143">
        <f t="shared" si="0"/>
        <v>2119.2199999999998</v>
      </c>
    </row>
    <row r="43" spans="1:6" x14ac:dyDescent="0.25">
      <c r="A43" s="2"/>
      <c r="B43" s="23"/>
      <c r="C43" s="158"/>
      <c r="D43" s="163"/>
      <c r="E43" s="160">
        <v>0</v>
      </c>
      <c r="F43" s="143">
        <f t="shared" si="0"/>
        <v>0</v>
      </c>
    </row>
    <row r="44" spans="1:6" x14ac:dyDescent="0.25">
      <c r="A44" s="2"/>
      <c r="B44" s="12" t="s">
        <v>51</v>
      </c>
      <c r="C44" s="158"/>
      <c r="D44" s="163"/>
      <c r="E44" s="160">
        <v>0</v>
      </c>
      <c r="F44" s="143">
        <f t="shared" si="0"/>
        <v>0</v>
      </c>
    </row>
    <row r="45" spans="1:6" x14ac:dyDescent="0.25">
      <c r="A45" s="2"/>
      <c r="B45" s="13"/>
      <c r="C45" s="158"/>
      <c r="D45" s="163"/>
      <c r="E45" s="160">
        <v>0</v>
      </c>
      <c r="F45" s="143">
        <f t="shared" si="0"/>
        <v>0</v>
      </c>
    </row>
    <row r="46" spans="1:6" ht="31.5" x14ac:dyDescent="0.25">
      <c r="A46" s="2"/>
      <c r="B46" s="24" t="s">
        <v>50</v>
      </c>
      <c r="C46" s="158"/>
      <c r="D46" s="163"/>
      <c r="E46" s="160">
        <v>0</v>
      </c>
      <c r="F46" s="143">
        <f t="shared" si="0"/>
        <v>0</v>
      </c>
    </row>
    <row r="47" spans="1:6" x14ac:dyDescent="0.25">
      <c r="A47" s="2"/>
      <c r="B47" s="23"/>
      <c r="C47" s="158"/>
      <c r="D47" s="163"/>
      <c r="E47" s="160">
        <v>0</v>
      </c>
      <c r="F47" s="143">
        <f t="shared" si="0"/>
        <v>0</v>
      </c>
    </row>
    <row r="48" spans="1:6" x14ac:dyDescent="0.25">
      <c r="A48" s="2" t="s">
        <v>26</v>
      </c>
      <c r="B48" s="13" t="s">
        <v>49</v>
      </c>
      <c r="C48" s="158">
        <v>68</v>
      </c>
      <c r="D48" s="163" t="s">
        <v>6</v>
      </c>
      <c r="E48" s="161">
        <v>321.98400000000004</v>
      </c>
      <c r="F48" s="143">
        <f t="shared" si="0"/>
        <v>21894.91</v>
      </c>
    </row>
    <row r="49" spans="1:6" x14ac:dyDescent="0.25">
      <c r="A49" s="2"/>
      <c r="B49" s="23"/>
      <c r="C49" s="158"/>
      <c r="D49" s="163"/>
      <c r="E49" s="160">
        <v>0</v>
      </c>
      <c r="F49" s="143">
        <f t="shared" si="0"/>
        <v>0</v>
      </c>
    </row>
    <row r="50" spans="1:6" x14ac:dyDescent="0.25">
      <c r="A50" s="2" t="s">
        <v>29</v>
      </c>
      <c r="B50" s="13" t="s">
        <v>48</v>
      </c>
      <c r="C50" s="158">
        <v>10</v>
      </c>
      <c r="D50" s="163" t="s">
        <v>6</v>
      </c>
      <c r="E50" s="161">
        <v>321.98400000000004</v>
      </c>
      <c r="F50" s="143">
        <f t="shared" si="0"/>
        <v>3219.84</v>
      </c>
    </row>
    <row r="51" spans="1:6" x14ac:dyDescent="0.25">
      <c r="A51" s="2"/>
      <c r="B51" s="23"/>
      <c r="C51" s="158"/>
      <c r="D51" s="163"/>
      <c r="E51" s="160">
        <v>0</v>
      </c>
      <c r="F51" s="143">
        <f t="shared" si="0"/>
        <v>0</v>
      </c>
    </row>
    <row r="52" spans="1:6" x14ac:dyDescent="0.25">
      <c r="A52" s="2" t="s">
        <v>47</v>
      </c>
      <c r="B52" s="13" t="s">
        <v>46</v>
      </c>
      <c r="C52" s="158">
        <v>18</v>
      </c>
      <c r="D52" s="163" t="s">
        <v>6</v>
      </c>
      <c r="E52" s="161">
        <v>482.22</v>
      </c>
      <c r="F52" s="143">
        <f t="shared" si="0"/>
        <v>8679.9599999999991</v>
      </c>
    </row>
    <row r="53" spans="1:6" x14ac:dyDescent="0.25">
      <c r="A53" s="2"/>
      <c r="B53" s="23"/>
      <c r="C53" s="158"/>
      <c r="D53" s="163"/>
      <c r="E53" s="160">
        <v>0</v>
      </c>
      <c r="F53" s="143">
        <f t="shared" si="0"/>
        <v>0</v>
      </c>
    </row>
    <row r="54" spans="1:6" x14ac:dyDescent="0.25">
      <c r="A54" s="2" t="s">
        <v>38</v>
      </c>
      <c r="B54" s="13" t="s">
        <v>45</v>
      </c>
      <c r="C54" s="158">
        <v>8</v>
      </c>
      <c r="D54" s="163" t="s">
        <v>6</v>
      </c>
      <c r="E54" s="161">
        <v>247.86</v>
      </c>
      <c r="F54" s="143">
        <f t="shared" si="0"/>
        <v>1982.88</v>
      </c>
    </row>
    <row r="55" spans="1:6" x14ac:dyDescent="0.25">
      <c r="A55" s="2"/>
      <c r="B55" s="23"/>
      <c r="C55" s="158"/>
      <c r="D55" s="163"/>
      <c r="E55" s="160">
        <v>0</v>
      </c>
      <c r="F55" s="143">
        <f t="shared" si="0"/>
        <v>0</v>
      </c>
    </row>
    <row r="56" spans="1:6" x14ac:dyDescent="0.25">
      <c r="A56" s="2"/>
      <c r="B56" s="12" t="s">
        <v>44</v>
      </c>
      <c r="C56" s="158"/>
      <c r="D56" s="163"/>
      <c r="E56" s="160">
        <v>0</v>
      </c>
      <c r="F56" s="143">
        <f t="shared" si="0"/>
        <v>0</v>
      </c>
    </row>
    <row r="57" spans="1:6" x14ac:dyDescent="0.25">
      <c r="A57" s="2"/>
      <c r="B57" s="13"/>
      <c r="C57" s="158"/>
      <c r="D57" s="163"/>
      <c r="E57" s="160">
        <v>0</v>
      </c>
      <c r="F57" s="143">
        <f t="shared" si="0"/>
        <v>0</v>
      </c>
    </row>
    <row r="58" spans="1:6" x14ac:dyDescent="0.25">
      <c r="A58" s="2" t="s">
        <v>43</v>
      </c>
      <c r="B58" s="13" t="s">
        <v>42</v>
      </c>
      <c r="C58" s="158">
        <v>20</v>
      </c>
      <c r="D58" s="163" t="s">
        <v>6</v>
      </c>
      <c r="E58" s="161">
        <v>1237.104</v>
      </c>
      <c r="F58" s="143">
        <f t="shared" si="0"/>
        <v>24742.080000000002</v>
      </c>
    </row>
    <row r="59" spans="1:6" x14ac:dyDescent="0.25">
      <c r="A59" s="2"/>
      <c r="B59" s="13"/>
      <c r="C59" s="158"/>
      <c r="D59" s="163"/>
      <c r="E59" s="160">
        <v>0</v>
      </c>
      <c r="F59" s="143">
        <f t="shared" si="0"/>
        <v>0</v>
      </c>
    </row>
    <row r="60" spans="1:6" x14ac:dyDescent="0.25">
      <c r="A60" s="2" t="s">
        <v>41</v>
      </c>
      <c r="B60" s="13" t="s">
        <v>40</v>
      </c>
      <c r="C60" s="158">
        <v>16</v>
      </c>
      <c r="D60" s="163" t="s">
        <v>6</v>
      </c>
      <c r="E60" s="161">
        <v>1237.104</v>
      </c>
      <c r="F60" s="143">
        <f t="shared" si="0"/>
        <v>19793.66</v>
      </c>
    </row>
    <row r="61" spans="1:6" x14ac:dyDescent="0.25">
      <c r="A61" s="2"/>
      <c r="B61" s="13"/>
      <c r="C61" s="158"/>
      <c r="D61" s="163"/>
      <c r="E61" s="160"/>
      <c r="F61" s="160"/>
    </row>
    <row r="62" spans="1:6" x14ac:dyDescent="0.25">
      <c r="A62" s="2"/>
      <c r="B62" s="13"/>
      <c r="C62" s="158"/>
      <c r="D62" s="163"/>
      <c r="E62" s="160"/>
      <c r="F62" s="160"/>
    </row>
    <row r="63" spans="1:6" x14ac:dyDescent="0.25">
      <c r="A63" s="1"/>
      <c r="B63" s="8"/>
      <c r="C63" s="164"/>
      <c r="D63" s="163"/>
      <c r="E63" s="160"/>
      <c r="F63" s="160"/>
    </row>
    <row r="65" spans="2:6" x14ac:dyDescent="0.25">
      <c r="B65" s="19" t="s">
        <v>156</v>
      </c>
      <c r="F65" s="169"/>
    </row>
    <row r="66" spans="2:6" x14ac:dyDescent="0.25">
      <c r="B66" s="9" t="s">
        <v>7</v>
      </c>
      <c r="E66" s="167" t="s">
        <v>22</v>
      </c>
      <c r="F66" s="167">
        <f>SUM(F11:F65)</f>
        <v>125163.97000000002</v>
      </c>
    </row>
    <row r="67" spans="2:6" ht="16.5" thickBot="1" x14ac:dyDescent="0.3">
      <c r="F67" s="170"/>
    </row>
    <row r="68" spans="2:6" ht="16.5" thickTop="1" x14ac:dyDescent="0.25"/>
  </sheetData>
  <sheetProtection formatCells="0" formatColumns="0" formatRows="0" selectLockedCells="1" autoFilter="0"/>
  <autoFilter ref="A1:F67"/>
  <dataValidations count="1">
    <dataValidation allowBlank="1" showErrorMessage="1" errorTitle="Numerical Value" error="Please input numerical value only" promptTitle="Numerical Values" prompt="Please provide numerical values only_x000a_Text input will not be accepted" sqref="F12:F60"/>
  </dataValidations>
  <pageMargins left="0.75" right="0.5" top="1" bottom="1" header="0.5" footer="0.5"/>
  <pageSetup paperSize="9" orientation="portrait" r:id="rId1"/>
  <headerFooter>
    <oddHeader xml:space="preserve">&amp;R&amp;"Times New Roman,Regular"The Construction of the Hot Leaching Compaction Plant
</oddHeader>
    <oddFooter xml:space="preserve">&amp;L&amp;"Times New Roman,Regular"ELECTRICAL WORKS
&amp;8J20161-0100D-TD-BOQ-PMC-03 REV 0&amp;R&amp;"Times New Roman,Regular"WH001/EL-Page &amp;P of &amp;N&amp;O </oddFooter>
  </headerFooter>
  <rowBreaks count="1" manualBreakCount="1">
    <brk id="31" max="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showZeros="0" view="pageBreakPreview" zoomScaleNormal="100" zoomScaleSheetLayoutView="100" workbookViewId="0">
      <selection activeCell="E11" sqref="E11"/>
    </sheetView>
  </sheetViews>
  <sheetFormatPr defaultRowHeight="15.75" x14ac:dyDescent="0.25"/>
  <cols>
    <col min="1" max="1" width="7.7109375" style="29" customWidth="1"/>
    <col min="2" max="2" width="38.7109375" style="29" customWidth="1"/>
    <col min="3" max="4" width="9.7109375" style="138" customWidth="1"/>
    <col min="5" max="5" width="9.7109375" style="134" customWidth="1"/>
    <col min="6" max="6" width="12.7109375" style="134" customWidth="1"/>
    <col min="7" max="16384" width="9.140625" style="28"/>
  </cols>
  <sheetData>
    <row r="1" spans="1:6" x14ac:dyDescent="0.25">
      <c r="A1" s="46" t="s">
        <v>0</v>
      </c>
      <c r="B1" s="45" t="s">
        <v>5</v>
      </c>
      <c r="C1" s="122" t="s">
        <v>3</v>
      </c>
      <c r="D1" s="123" t="s">
        <v>1</v>
      </c>
      <c r="E1" s="124" t="s">
        <v>2</v>
      </c>
      <c r="F1" s="125" t="s">
        <v>4</v>
      </c>
    </row>
    <row r="2" spans="1:6" x14ac:dyDescent="0.25">
      <c r="A2" s="46"/>
      <c r="B2" s="45"/>
      <c r="C2" s="122"/>
      <c r="D2" s="123"/>
      <c r="E2" s="124"/>
      <c r="F2" s="125"/>
    </row>
    <row r="3" spans="1:6" x14ac:dyDescent="0.25">
      <c r="A3" s="44"/>
      <c r="B3" s="93" t="s">
        <v>152</v>
      </c>
      <c r="C3" s="127"/>
      <c r="D3" s="128"/>
      <c r="E3" s="126"/>
      <c r="F3" s="126"/>
    </row>
    <row r="4" spans="1:6" x14ac:dyDescent="0.25">
      <c r="A4" s="44"/>
      <c r="B4" s="75"/>
      <c r="C4" s="127"/>
      <c r="D4" s="128"/>
      <c r="E4" s="126"/>
      <c r="F4" s="126"/>
    </row>
    <row r="5" spans="1:6" s="41" customFormat="1" x14ac:dyDescent="0.25">
      <c r="A5" s="43"/>
      <c r="B5" s="42" t="s">
        <v>130</v>
      </c>
      <c r="C5" s="129"/>
      <c r="D5" s="130"/>
      <c r="E5" s="131"/>
      <c r="F5" s="131"/>
    </row>
    <row r="6" spans="1:6" x14ac:dyDescent="0.25">
      <c r="A6" s="40"/>
      <c r="B6" s="39"/>
      <c r="C6" s="191"/>
      <c r="D6" s="192"/>
      <c r="E6" s="193"/>
      <c r="F6" s="193"/>
    </row>
    <row r="7" spans="1:6" ht="31.5" x14ac:dyDescent="0.25">
      <c r="B7" s="74" t="s">
        <v>139</v>
      </c>
    </row>
    <row r="8" spans="1:6" x14ac:dyDescent="0.25">
      <c r="B8" s="74"/>
    </row>
    <row r="9" spans="1:6" s="36" customFormat="1" x14ac:dyDescent="0.2">
      <c r="A9" s="82"/>
      <c r="B9" s="76" t="s">
        <v>138</v>
      </c>
      <c r="C9" s="207"/>
      <c r="D9" s="80"/>
      <c r="E9" s="81"/>
      <c r="F9" s="80"/>
    </row>
    <row r="10" spans="1:6" s="36" customFormat="1" x14ac:dyDescent="0.2">
      <c r="A10" s="82"/>
      <c r="B10" s="32"/>
      <c r="C10" s="207"/>
      <c r="D10" s="80"/>
      <c r="E10" s="81"/>
      <c r="F10" s="80"/>
    </row>
    <row r="11" spans="1:6" s="36" customFormat="1" ht="31.5" x14ac:dyDescent="0.2">
      <c r="A11" s="79" t="str">
        <f>IF((B11="CARRIED TO COLLECTION"),13,IF(ISBLANK(A10)=TRUE,"A",(IF(D11="",A10,IF(A10=13,"A",IF(A10="H",CHAR(CODE(A10)+2),IF(A10="N",CHAR(CODE(A10)+2),CHAR(CODE(A10)+1))))))))</f>
        <v>A</v>
      </c>
      <c r="B11" s="32" t="s">
        <v>137</v>
      </c>
      <c r="C11" s="207">
        <v>1</v>
      </c>
      <c r="D11" s="208" t="s">
        <v>0</v>
      </c>
      <c r="E11" s="104">
        <v>5689.7240919878122</v>
      </c>
      <c r="F11" s="143">
        <f>ROUND(C11*E11,2)</f>
        <v>5689.72</v>
      </c>
    </row>
    <row r="12" spans="1:6" s="36" customFormat="1" x14ac:dyDescent="0.2">
      <c r="A12" s="79"/>
      <c r="B12" s="32"/>
      <c r="C12" s="207"/>
      <c r="D12" s="208"/>
      <c r="E12" s="81">
        <v>0</v>
      </c>
      <c r="F12" s="143">
        <f t="shared" ref="F12:F57" si="0">ROUND(C12*E12,2)</f>
        <v>0</v>
      </c>
    </row>
    <row r="13" spans="1:6" ht="31.5" x14ac:dyDescent="0.25">
      <c r="B13" s="74" t="s">
        <v>136</v>
      </c>
      <c r="E13" s="134">
        <v>0</v>
      </c>
      <c r="F13" s="143">
        <f t="shared" si="0"/>
        <v>0</v>
      </c>
    </row>
    <row r="14" spans="1:6" x14ac:dyDescent="0.25">
      <c r="B14" s="74"/>
      <c r="E14" s="134">
        <v>0</v>
      </c>
      <c r="F14" s="143">
        <f t="shared" si="0"/>
        <v>0</v>
      </c>
    </row>
    <row r="15" spans="1:6" ht="102" x14ac:dyDescent="0.25">
      <c r="B15" s="78" t="s">
        <v>135</v>
      </c>
      <c r="E15" s="134">
        <v>0</v>
      </c>
      <c r="F15" s="143">
        <f t="shared" si="0"/>
        <v>0</v>
      </c>
    </row>
    <row r="16" spans="1:6" x14ac:dyDescent="0.25">
      <c r="B16" s="74"/>
      <c r="E16" s="134">
        <v>0</v>
      </c>
      <c r="F16" s="143">
        <f t="shared" si="0"/>
        <v>0</v>
      </c>
    </row>
    <row r="17" spans="1:6" ht="31.5" x14ac:dyDescent="0.25">
      <c r="A17" s="29" t="s">
        <v>25</v>
      </c>
      <c r="B17" s="36" t="s">
        <v>134</v>
      </c>
      <c r="C17" s="138">
        <v>18</v>
      </c>
      <c r="D17" s="138" t="s">
        <v>6</v>
      </c>
      <c r="E17" s="136">
        <v>284.48620459939053</v>
      </c>
      <c r="F17" s="143">
        <f t="shared" si="0"/>
        <v>5120.75</v>
      </c>
    </row>
    <row r="18" spans="1:6" x14ac:dyDescent="0.25">
      <c r="B18" s="74"/>
      <c r="E18" s="134">
        <v>0</v>
      </c>
      <c r="F18" s="143">
        <f t="shared" si="0"/>
        <v>0</v>
      </c>
    </row>
    <row r="19" spans="1:6" x14ac:dyDescent="0.25">
      <c r="B19" s="77" t="s">
        <v>133</v>
      </c>
      <c r="C19" s="207"/>
      <c r="D19" s="208"/>
      <c r="E19" s="134">
        <v>0</v>
      </c>
      <c r="F19" s="143">
        <f t="shared" si="0"/>
        <v>0</v>
      </c>
    </row>
    <row r="20" spans="1:6" x14ac:dyDescent="0.25">
      <c r="B20" s="77"/>
      <c r="C20" s="207"/>
      <c r="D20" s="208"/>
      <c r="E20" s="134">
        <v>0</v>
      </c>
      <c r="F20" s="143">
        <f t="shared" si="0"/>
        <v>0</v>
      </c>
    </row>
    <row r="21" spans="1:6" x14ac:dyDescent="0.25">
      <c r="A21" s="29" t="s">
        <v>26</v>
      </c>
      <c r="B21" s="32" t="s">
        <v>132</v>
      </c>
      <c r="C21" s="207">
        <v>1</v>
      </c>
      <c r="D21" s="208" t="s">
        <v>0</v>
      </c>
      <c r="E21" s="136">
        <v>1137.9448183975621</v>
      </c>
      <c r="F21" s="143">
        <f t="shared" si="0"/>
        <v>1137.94</v>
      </c>
    </row>
    <row r="22" spans="1:6" x14ac:dyDescent="0.25">
      <c r="B22" s="77"/>
      <c r="C22" s="207"/>
      <c r="D22" s="208"/>
      <c r="E22" s="134">
        <v>0</v>
      </c>
      <c r="F22" s="143">
        <f t="shared" si="0"/>
        <v>0</v>
      </c>
    </row>
    <row r="23" spans="1:6" x14ac:dyDescent="0.25">
      <c r="A23" s="29" t="s">
        <v>29</v>
      </c>
      <c r="B23" s="32" t="s">
        <v>131</v>
      </c>
      <c r="C23" s="207">
        <v>1</v>
      </c>
      <c r="D23" s="208" t="s">
        <v>0</v>
      </c>
      <c r="E23" s="136">
        <v>1137.9448183975621</v>
      </c>
      <c r="F23" s="143">
        <f t="shared" si="0"/>
        <v>1137.94</v>
      </c>
    </row>
    <row r="24" spans="1:6" x14ac:dyDescent="0.25">
      <c r="B24" s="76"/>
      <c r="E24" s="134">
        <v>0</v>
      </c>
      <c r="F24" s="143">
        <f t="shared" si="0"/>
        <v>0</v>
      </c>
    </row>
    <row r="25" spans="1:6" s="5" customFormat="1" ht="31.5" x14ac:dyDescent="0.25">
      <c r="A25" s="9"/>
      <c r="B25" s="15" t="s">
        <v>140</v>
      </c>
      <c r="C25" s="168"/>
      <c r="D25" s="168"/>
      <c r="E25" s="167">
        <v>0</v>
      </c>
      <c r="F25" s="143">
        <f t="shared" si="0"/>
        <v>0</v>
      </c>
    </row>
    <row r="26" spans="1:6" s="5" customFormat="1" x14ac:dyDescent="0.25">
      <c r="A26" s="9"/>
      <c r="B26" s="9"/>
      <c r="C26" s="168"/>
      <c r="D26" s="168"/>
      <c r="E26" s="167">
        <v>0</v>
      </c>
      <c r="F26" s="143">
        <f t="shared" si="0"/>
        <v>0</v>
      </c>
    </row>
    <row r="27" spans="1:6" s="5" customFormat="1" ht="31.5" x14ac:dyDescent="0.25">
      <c r="A27" s="9"/>
      <c r="B27" s="12" t="s">
        <v>141</v>
      </c>
      <c r="C27" s="168"/>
      <c r="D27" s="168"/>
      <c r="E27" s="167">
        <v>0</v>
      </c>
      <c r="F27" s="143">
        <f t="shared" si="0"/>
        <v>0</v>
      </c>
    </row>
    <row r="28" spans="1:6" s="5" customFormat="1" x14ac:dyDescent="0.25">
      <c r="A28" s="9"/>
      <c r="B28" s="12"/>
      <c r="C28" s="168"/>
      <c r="D28" s="168"/>
      <c r="E28" s="167">
        <v>0</v>
      </c>
      <c r="F28" s="143">
        <f t="shared" si="0"/>
        <v>0</v>
      </c>
    </row>
    <row r="29" spans="1:6" s="5" customFormat="1" ht="102" x14ac:dyDescent="0.25">
      <c r="A29" s="9"/>
      <c r="B29" s="83" t="s">
        <v>142</v>
      </c>
      <c r="C29" s="168"/>
      <c r="D29" s="168"/>
      <c r="E29" s="167">
        <v>0</v>
      </c>
      <c r="F29" s="143">
        <f t="shared" si="0"/>
        <v>0</v>
      </c>
    </row>
    <row r="30" spans="1:6" s="5" customFormat="1" x14ac:dyDescent="0.25">
      <c r="A30" s="9"/>
      <c r="B30" s="12"/>
      <c r="C30" s="168"/>
      <c r="D30" s="168"/>
      <c r="E30" s="167">
        <v>0</v>
      </c>
      <c r="F30" s="143">
        <f t="shared" si="0"/>
        <v>0</v>
      </c>
    </row>
    <row r="31" spans="1:6" s="5" customFormat="1" ht="63" x14ac:dyDescent="0.25">
      <c r="A31" s="9" t="s">
        <v>24</v>
      </c>
      <c r="B31" s="8" t="s">
        <v>143</v>
      </c>
      <c r="C31" s="168">
        <v>10</v>
      </c>
      <c r="D31" s="168" t="s">
        <v>6</v>
      </c>
      <c r="E31" s="209">
        <v>2844.8620459939061</v>
      </c>
      <c r="F31" s="143">
        <f t="shared" si="0"/>
        <v>28448.62</v>
      </c>
    </row>
    <row r="32" spans="1:6" s="5" customFormat="1" x14ac:dyDescent="0.25">
      <c r="A32" s="9"/>
      <c r="B32" s="12"/>
      <c r="C32" s="168"/>
      <c r="D32" s="168"/>
      <c r="E32" s="167">
        <v>0</v>
      </c>
      <c r="F32" s="143">
        <f t="shared" si="0"/>
        <v>0</v>
      </c>
    </row>
    <row r="33" spans="1:6" s="5" customFormat="1" ht="63" x14ac:dyDescent="0.25">
      <c r="A33" s="9" t="s">
        <v>25</v>
      </c>
      <c r="B33" s="8" t="s">
        <v>144</v>
      </c>
      <c r="C33" s="168">
        <v>8</v>
      </c>
      <c r="D33" s="168" t="s">
        <v>6</v>
      </c>
      <c r="E33" s="209">
        <v>6827.6689103853751</v>
      </c>
      <c r="F33" s="143">
        <f t="shared" si="0"/>
        <v>54621.35</v>
      </c>
    </row>
    <row r="34" spans="1:6" s="5" customFormat="1" x14ac:dyDescent="0.25">
      <c r="A34" s="9"/>
      <c r="B34" s="8"/>
      <c r="C34" s="168"/>
      <c r="D34" s="168"/>
      <c r="E34" s="167">
        <v>0</v>
      </c>
      <c r="F34" s="143">
        <f t="shared" si="0"/>
        <v>0</v>
      </c>
    </row>
    <row r="35" spans="1:6" s="5" customFormat="1" x14ac:dyDescent="0.25">
      <c r="A35" s="9"/>
      <c r="B35" s="84" t="s">
        <v>145</v>
      </c>
      <c r="C35" s="210"/>
      <c r="D35" s="211"/>
      <c r="E35" s="167">
        <v>0</v>
      </c>
      <c r="F35" s="143">
        <f t="shared" si="0"/>
        <v>0</v>
      </c>
    </row>
    <row r="36" spans="1:6" s="5" customFormat="1" x14ac:dyDescent="0.25">
      <c r="A36" s="9"/>
      <c r="B36" s="84"/>
      <c r="C36" s="210"/>
      <c r="D36" s="211"/>
      <c r="E36" s="167">
        <v>0</v>
      </c>
      <c r="F36" s="143">
        <f t="shared" si="0"/>
        <v>0</v>
      </c>
    </row>
    <row r="37" spans="1:6" s="5" customFormat="1" x14ac:dyDescent="0.25">
      <c r="A37" s="9" t="s">
        <v>26</v>
      </c>
      <c r="B37" s="85" t="s">
        <v>132</v>
      </c>
      <c r="C37" s="210">
        <v>1</v>
      </c>
      <c r="D37" s="211" t="s">
        <v>0</v>
      </c>
      <c r="E37" s="209">
        <v>1137.9448183975621</v>
      </c>
      <c r="F37" s="143">
        <f t="shared" si="0"/>
        <v>1137.94</v>
      </c>
    </row>
    <row r="38" spans="1:6" s="5" customFormat="1" x14ac:dyDescent="0.25">
      <c r="A38" s="9"/>
      <c r="B38" s="84"/>
      <c r="C38" s="210"/>
      <c r="D38" s="211"/>
      <c r="E38" s="167">
        <v>0</v>
      </c>
      <c r="F38" s="143">
        <f t="shared" si="0"/>
        <v>0</v>
      </c>
    </row>
    <row r="39" spans="1:6" s="5" customFormat="1" x14ac:dyDescent="0.25">
      <c r="A39" s="9" t="s">
        <v>29</v>
      </c>
      <c r="B39" s="85" t="s">
        <v>131</v>
      </c>
      <c r="C39" s="210">
        <v>1</v>
      </c>
      <c r="D39" s="211" t="s">
        <v>0</v>
      </c>
      <c r="E39" s="209">
        <v>1137.9448183975621</v>
      </c>
      <c r="F39" s="143">
        <f t="shared" si="0"/>
        <v>1137.94</v>
      </c>
    </row>
    <row r="40" spans="1:6" s="5" customFormat="1" x14ac:dyDescent="0.25">
      <c r="A40" s="9"/>
      <c r="B40" s="8"/>
      <c r="C40" s="168"/>
      <c r="D40" s="168"/>
      <c r="E40" s="167">
        <v>0</v>
      </c>
      <c r="F40" s="143">
        <f t="shared" si="0"/>
        <v>0</v>
      </c>
    </row>
    <row r="41" spans="1:6" s="5" customFormat="1" ht="31.5" x14ac:dyDescent="0.25">
      <c r="A41" s="9"/>
      <c r="B41" s="12" t="s">
        <v>146</v>
      </c>
      <c r="C41" s="168"/>
      <c r="D41" s="168"/>
      <c r="E41" s="167">
        <v>0</v>
      </c>
      <c r="F41" s="143">
        <f t="shared" si="0"/>
        <v>0</v>
      </c>
    </row>
    <row r="42" spans="1:6" s="5" customFormat="1" x14ac:dyDescent="0.25">
      <c r="A42" s="9"/>
      <c r="B42" s="9"/>
      <c r="C42" s="168"/>
      <c r="D42" s="168"/>
      <c r="E42" s="167">
        <v>0</v>
      </c>
      <c r="F42" s="143">
        <f t="shared" si="0"/>
        <v>0</v>
      </c>
    </row>
    <row r="43" spans="1:6" s="5" customFormat="1" ht="140.25" x14ac:dyDescent="0.25">
      <c r="A43" s="9"/>
      <c r="B43" s="83" t="s">
        <v>147</v>
      </c>
      <c r="C43" s="168"/>
      <c r="D43" s="168"/>
      <c r="E43" s="167">
        <v>0</v>
      </c>
      <c r="F43" s="143">
        <f t="shared" si="0"/>
        <v>0</v>
      </c>
    </row>
    <row r="44" spans="1:6" s="5" customFormat="1" x14ac:dyDescent="0.25">
      <c r="A44" s="9"/>
      <c r="B44" s="9"/>
      <c r="C44" s="168"/>
      <c r="D44" s="168"/>
      <c r="E44" s="167">
        <v>0</v>
      </c>
      <c r="F44" s="143">
        <f t="shared" si="0"/>
        <v>0</v>
      </c>
    </row>
    <row r="45" spans="1:6" s="5" customFormat="1" x14ac:dyDescent="0.25">
      <c r="A45" s="9" t="s">
        <v>24</v>
      </c>
      <c r="B45" s="9" t="s">
        <v>148</v>
      </c>
      <c r="C45" s="168">
        <v>6</v>
      </c>
      <c r="D45" s="168" t="s">
        <v>6</v>
      </c>
      <c r="E45" s="209">
        <v>163.68198267830542</v>
      </c>
      <c r="F45" s="143">
        <f t="shared" si="0"/>
        <v>982.09</v>
      </c>
    </row>
    <row r="46" spans="1:6" s="5" customFormat="1" x14ac:dyDescent="0.25">
      <c r="A46" s="9"/>
      <c r="B46" s="9"/>
      <c r="C46" s="168"/>
      <c r="D46" s="168"/>
      <c r="E46" s="167">
        <v>0</v>
      </c>
      <c r="F46" s="143">
        <f t="shared" si="0"/>
        <v>0</v>
      </c>
    </row>
    <row r="47" spans="1:6" s="5" customFormat="1" ht="31.5" x14ac:dyDescent="0.25">
      <c r="A47" s="9" t="s">
        <v>25</v>
      </c>
      <c r="B47" s="86" t="s">
        <v>149</v>
      </c>
      <c r="C47" s="168">
        <v>15</v>
      </c>
      <c r="D47" s="168" t="s">
        <v>6</v>
      </c>
      <c r="E47" s="209">
        <v>171.60207861435237</v>
      </c>
      <c r="F47" s="143">
        <f t="shared" si="0"/>
        <v>2574.0300000000002</v>
      </c>
    </row>
    <row r="48" spans="1:6" s="5" customFormat="1" x14ac:dyDescent="0.25">
      <c r="A48" s="9"/>
      <c r="B48" s="86"/>
      <c r="C48" s="168"/>
      <c r="D48" s="168"/>
      <c r="E48" s="167">
        <v>0</v>
      </c>
      <c r="F48" s="143">
        <f t="shared" si="0"/>
        <v>0</v>
      </c>
    </row>
    <row r="49" spans="1:6" s="5" customFormat="1" x14ac:dyDescent="0.25">
      <c r="A49" s="9" t="s">
        <v>26</v>
      </c>
      <c r="B49" s="9" t="s">
        <v>150</v>
      </c>
      <c r="C49" s="168">
        <v>1</v>
      </c>
      <c r="D49" s="168" t="s">
        <v>0</v>
      </c>
      <c r="E49" s="209">
        <v>4164.8780353350785</v>
      </c>
      <c r="F49" s="143">
        <f t="shared" si="0"/>
        <v>4164.88</v>
      </c>
    </row>
    <row r="50" spans="1:6" s="5" customFormat="1" x14ac:dyDescent="0.25">
      <c r="A50" s="9"/>
      <c r="B50" s="9"/>
      <c r="C50" s="168"/>
      <c r="D50" s="168"/>
      <c r="E50" s="167">
        <v>0</v>
      </c>
      <c r="F50" s="143">
        <f t="shared" si="0"/>
        <v>0</v>
      </c>
    </row>
    <row r="51" spans="1:6" s="5" customFormat="1" x14ac:dyDescent="0.25">
      <c r="A51" s="9" t="s">
        <v>29</v>
      </c>
      <c r="B51" s="9" t="s">
        <v>151</v>
      </c>
      <c r="C51" s="168">
        <v>1</v>
      </c>
      <c r="D51" s="168" t="s">
        <v>0</v>
      </c>
      <c r="E51" s="209">
        <v>97.681183211246747</v>
      </c>
      <c r="F51" s="143">
        <f t="shared" si="0"/>
        <v>97.68</v>
      </c>
    </row>
    <row r="52" spans="1:6" s="5" customFormat="1" x14ac:dyDescent="0.25">
      <c r="A52" s="9"/>
      <c r="B52" s="9"/>
      <c r="C52" s="168"/>
      <c r="D52" s="168"/>
      <c r="E52" s="167">
        <v>0</v>
      </c>
      <c r="F52" s="143">
        <f t="shared" si="0"/>
        <v>0</v>
      </c>
    </row>
    <row r="53" spans="1:6" s="5" customFormat="1" x14ac:dyDescent="0.25">
      <c r="A53" s="9"/>
      <c r="B53" s="84" t="s">
        <v>145</v>
      </c>
      <c r="C53" s="210"/>
      <c r="D53" s="211"/>
      <c r="E53" s="167">
        <v>0</v>
      </c>
      <c r="F53" s="143">
        <f t="shared" si="0"/>
        <v>0</v>
      </c>
    </row>
    <row r="54" spans="1:6" s="5" customFormat="1" x14ac:dyDescent="0.25">
      <c r="A54" s="9"/>
      <c r="B54" s="84"/>
      <c r="C54" s="210"/>
      <c r="D54" s="211"/>
      <c r="E54" s="167">
        <v>0</v>
      </c>
      <c r="F54" s="143">
        <f t="shared" si="0"/>
        <v>0</v>
      </c>
    </row>
    <row r="55" spans="1:6" s="5" customFormat="1" x14ac:dyDescent="0.25">
      <c r="A55" s="9" t="s">
        <v>47</v>
      </c>
      <c r="B55" s="85" t="s">
        <v>132</v>
      </c>
      <c r="C55" s="210">
        <v>1</v>
      </c>
      <c r="D55" s="211" t="s">
        <v>0</v>
      </c>
      <c r="E55" s="209">
        <v>1137.9448183975621</v>
      </c>
      <c r="F55" s="143">
        <f t="shared" si="0"/>
        <v>1137.94</v>
      </c>
    </row>
    <row r="56" spans="1:6" s="5" customFormat="1" x14ac:dyDescent="0.25">
      <c r="A56" s="9"/>
      <c r="B56" s="84"/>
      <c r="C56" s="210"/>
      <c r="D56" s="211"/>
      <c r="E56" s="167">
        <v>0</v>
      </c>
      <c r="F56" s="143">
        <f t="shared" si="0"/>
        <v>0</v>
      </c>
    </row>
    <row r="57" spans="1:6" s="5" customFormat="1" x14ac:dyDescent="0.25">
      <c r="A57" s="9" t="s">
        <v>38</v>
      </c>
      <c r="B57" s="85" t="s">
        <v>131</v>
      </c>
      <c r="C57" s="210">
        <v>1</v>
      </c>
      <c r="D57" s="211" t="s">
        <v>0</v>
      </c>
      <c r="E57" s="209">
        <v>1137.9448183975621</v>
      </c>
      <c r="F57" s="143">
        <f t="shared" si="0"/>
        <v>1137.94</v>
      </c>
    </row>
    <row r="58" spans="1:6" s="5" customFormat="1" x14ac:dyDescent="0.25">
      <c r="A58" s="9"/>
      <c r="B58" s="85"/>
      <c r="C58" s="210"/>
      <c r="D58" s="211"/>
      <c r="E58" s="167"/>
      <c r="F58" s="167"/>
    </row>
    <row r="59" spans="1:6" s="5" customFormat="1" x14ac:dyDescent="0.25">
      <c r="A59" s="9"/>
      <c r="B59" s="85"/>
      <c r="C59" s="210"/>
      <c r="D59" s="211"/>
      <c r="E59" s="167"/>
      <c r="F59" s="167"/>
    </row>
    <row r="60" spans="1:6" x14ac:dyDescent="0.25">
      <c r="B60" s="75" t="s">
        <v>152</v>
      </c>
      <c r="F60" s="141"/>
    </row>
    <row r="61" spans="1:6" x14ac:dyDescent="0.25">
      <c r="B61" s="9" t="s">
        <v>7</v>
      </c>
      <c r="E61" s="134" t="s">
        <v>22</v>
      </c>
      <c r="F61" s="134">
        <f>SUM(F10:F60)</f>
        <v>108526.76000000001</v>
      </c>
    </row>
    <row r="62" spans="1:6" ht="16.5" thickBot="1" x14ac:dyDescent="0.3">
      <c r="F62" s="142"/>
    </row>
    <row r="63" spans="1:6" ht="16.5" thickTop="1" x14ac:dyDescent="0.25"/>
    <row r="97" spans="2:2" x14ac:dyDescent="0.25">
      <c r="B97" s="74"/>
    </row>
  </sheetData>
  <sheetProtection formatCells="0" formatColumns="0" formatRows="0" selectLockedCells="1" autoFilter="0"/>
  <autoFilter ref="A1:F62"/>
  <conditionalFormatting sqref="A11:A12">
    <cfRule type="expression" dxfId="0" priority="1" stopIfTrue="1">
      <formula>ISBLANK(D11)</formula>
    </cfRule>
  </conditionalFormatting>
  <dataValidations count="1">
    <dataValidation allowBlank="1" showErrorMessage="1" errorTitle="Numerical Value" error="Please input numerical value only" promptTitle="Numerical Values" prompt="Please provide numerical values only_x000a_Text input will not be accepted" sqref="F11:F57"/>
  </dataValidations>
  <pageMargins left="0.75" right="0.5" top="1" bottom="1" header="0.5" footer="0.5"/>
  <pageSetup paperSize="9" orientation="portrait" r:id="rId1"/>
  <headerFooter>
    <oddHeader xml:space="preserve">&amp;R&amp;"Times New Roman,Regular"The Construction of the Hot Leaching Compaction Plant
</oddHeader>
    <oddFooter xml:space="preserve">&amp;L&amp;"Times New Roman,Regular"TELECOMMUNICATION WORKS
&amp;8J20161-0100D-TD-BOQ-PMC-03 REV 0&amp;R&amp;"Times New Roman,Regular"WH001/TL-Page &amp;P of &amp;N&amp;O </oddFooter>
  </headerFooter>
  <rowBreaks count="2" manualBreakCount="2">
    <brk id="24" max="5" man="1"/>
    <brk id="40" max="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7"/>
  <sheetViews>
    <sheetView showZeros="0" view="pageBreakPreview" zoomScale="130" zoomScaleNormal="130" zoomScaleSheetLayoutView="130" workbookViewId="0">
      <selection activeCell="D11" sqref="D11"/>
    </sheetView>
  </sheetViews>
  <sheetFormatPr defaultRowHeight="15.75" x14ac:dyDescent="0.25"/>
  <cols>
    <col min="1" max="1" width="6.7109375" style="96" bestFit="1" customWidth="1"/>
    <col min="2" max="2" width="36.5703125" style="96" bestFit="1" customWidth="1"/>
    <col min="3" max="3" width="8.42578125" style="96" customWidth="1"/>
    <col min="4" max="4" width="21.7109375" style="200" customWidth="1"/>
    <col min="5" max="5" width="17" style="96" customWidth="1"/>
    <col min="6" max="16384" width="9.140625" style="96"/>
  </cols>
  <sheetData>
    <row r="2" spans="1:5" x14ac:dyDescent="0.25">
      <c r="A2" s="121" t="s">
        <v>157</v>
      </c>
      <c r="B2" s="121"/>
      <c r="C2" s="121"/>
      <c r="D2" s="121"/>
    </row>
    <row r="3" spans="1:5" x14ac:dyDescent="0.25">
      <c r="A3" s="102" t="s">
        <v>158</v>
      </c>
      <c r="D3" s="212" t="s">
        <v>159</v>
      </c>
    </row>
    <row r="4" spans="1:5" x14ac:dyDescent="0.25">
      <c r="D4" s="200" t="s">
        <v>22</v>
      </c>
    </row>
    <row r="5" spans="1:5" x14ac:dyDescent="0.25">
      <c r="A5" s="31">
        <v>1</v>
      </c>
      <c r="B5" s="96" t="s">
        <v>153</v>
      </c>
      <c r="D5" s="200">
        <f>'1 ST'!F43</f>
        <v>1491655.54</v>
      </c>
      <c r="E5" s="103">
        <f>'1 ST'!H43</f>
        <v>0</v>
      </c>
    </row>
    <row r="6" spans="1:5" x14ac:dyDescent="0.25">
      <c r="A6" s="31"/>
    </row>
    <row r="7" spans="1:5" x14ac:dyDescent="0.25">
      <c r="A7" s="31">
        <v>2</v>
      </c>
      <c r="B7" s="96" t="s">
        <v>160</v>
      </c>
      <c r="D7" s="200">
        <f>'2 AR'!F57</f>
        <v>1065897.94</v>
      </c>
      <c r="E7" s="103">
        <f>'2 AR'!H57</f>
        <v>0</v>
      </c>
    </row>
    <row r="8" spans="1:5" x14ac:dyDescent="0.25">
      <c r="A8" s="31"/>
    </row>
    <row r="9" spans="1:5" x14ac:dyDescent="0.25">
      <c r="A9" s="31">
        <v>2</v>
      </c>
      <c r="B9" s="96" t="s">
        <v>88</v>
      </c>
      <c r="D9" s="200">
        <f>'3 ME'!F102</f>
        <v>1134851.1099999999</v>
      </c>
      <c r="E9" s="103">
        <f>'3 ME'!H102</f>
        <v>0</v>
      </c>
    </row>
    <row r="10" spans="1:5" x14ac:dyDescent="0.25">
      <c r="A10" s="31"/>
    </row>
    <row r="11" spans="1:5" x14ac:dyDescent="0.25">
      <c r="A11" s="31">
        <v>4</v>
      </c>
      <c r="B11" s="96" t="s">
        <v>156</v>
      </c>
      <c r="D11" s="200">
        <f>'4 EL'!F66</f>
        <v>125163.97000000002</v>
      </c>
    </row>
    <row r="13" spans="1:5" x14ac:dyDescent="0.25">
      <c r="A13" s="31">
        <v>5</v>
      </c>
      <c r="B13" s="96" t="s">
        <v>161</v>
      </c>
      <c r="D13" s="200">
        <f>'5 TL'!F61</f>
        <v>108526.76000000001</v>
      </c>
    </row>
    <row r="16" spans="1:5" x14ac:dyDescent="0.25">
      <c r="B16" s="96" t="s">
        <v>162</v>
      </c>
    </row>
    <row r="17" spans="2:5" x14ac:dyDescent="0.25">
      <c r="B17" s="96" t="s">
        <v>163</v>
      </c>
      <c r="C17" s="31" t="s">
        <v>22</v>
      </c>
      <c r="D17" s="200">
        <f>SUM(D5:D16)</f>
        <v>3926095.3200000003</v>
      </c>
      <c r="E17" s="103">
        <f>SUM(E5:E16)</f>
        <v>0</v>
      </c>
    </row>
  </sheetData>
  <sheetProtection formatCells="0" formatColumns="0" formatRows="0" selectLockedCells="1" autoFilter="0"/>
  <mergeCells count="1">
    <mergeCell ref="A2:D2"/>
  </mergeCells>
  <pageMargins left="0.75" right="0.5" top="1" bottom="1" header="0.5" footer="0.5"/>
  <pageSetup paperSize="9" orientation="portrait" r:id="rId1"/>
  <headerFooter>
    <oddHeader xml:space="preserve">&amp;R&amp;"Times New Roman,Regular"The Construction of the Hot Leaching Compaction Plant
&amp;"Arial,Regular"
</oddHeader>
    <oddFooter xml:space="preserve">&amp;L&amp;"Times New Roman,Regular"SUMMARY
&amp;8J20161-0100D-TD-BOQ-PMC-03 REV 0&amp;R&amp;"Times New Roman,Regular"WH001/S-Page &amp;P of &amp;N&amp;"Arial,Regular"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01341530A2164EAB3F74908349CA42" ma:contentTypeVersion="1" ma:contentTypeDescription="Create a new document." ma:contentTypeScope="" ma:versionID="07be0a521df2c6c9b0d63f59138c140f">
  <xsd:schema xmlns:xsd="http://www.w3.org/2001/XMLSchema" xmlns:xs="http://www.w3.org/2001/XMLSchema" xmlns:p="http://schemas.microsoft.com/office/2006/metadata/properties" xmlns:ns2="96f5ac09-27da-4be4-b163-4472698cffff" targetNamespace="http://schemas.microsoft.com/office/2006/metadata/properties" ma:root="true" ma:fieldsID="3e9353a54724f0ad525720e81c35f511" ns2:_="">
    <xsd:import namespace="96f5ac09-27da-4be4-b163-4472698cfff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5ac09-27da-4be4-b163-4472698cfff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4CD5FE-A33F-4C7B-872F-A8C9E88FACAD}">
  <ds:schemaRefs>
    <ds:schemaRef ds:uri="http://purl.org/dc/dcmitype/"/>
    <ds:schemaRef ds:uri="http://purl.org/dc/elements/1.1/"/>
    <ds:schemaRef ds:uri="http://purl.org/dc/term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96f5ac09-27da-4be4-b163-4472698cffff"/>
    <ds:schemaRef ds:uri="http://schemas.microsoft.com/office/2006/metadata/properties"/>
  </ds:schemaRefs>
</ds:datastoreItem>
</file>

<file path=customXml/itemProps2.xml><?xml version="1.0" encoding="utf-8"?>
<ds:datastoreItem xmlns:ds="http://schemas.openxmlformats.org/officeDocument/2006/customXml" ds:itemID="{31405F4C-4AB6-4FA0-BAAB-0FDD216DAF11}">
  <ds:schemaRefs>
    <ds:schemaRef ds:uri="http://schemas.microsoft.com/sharepoint/v3/contenttype/forms"/>
  </ds:schemaRefs>
</ds:datastoreItem>
</file>

<file path=customXml/itemProps3.xml><?xml version="1.0" encoding="utf-8"?>
<ds:datastoreItem xmlns:ds="http://schemas.openxmlformats.org/officeDocument/2006/customXml" ds:itemID="{5C8BE93B-E148-479A-8B98-83BD798D5F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f5ac09-27da-4be4-b163-4472698cff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0 INTERLEAF</vt:lpstr>
      <vt:lpstr>1 ST</vt:lpstr>
      <vt:lpstr>2 AR</vt:lpstr>
      <vt:lpstr>3 ME</vt:lpstr>
      <vt:lpstr>4 EL</vt:lpstr>
      <vt:lpstr>5 TL</vt:lpstr>
      <vt:lpstr>6 SUMMARY</vt:lpstr>
      <vt:lpstr>'0 INTERLEAF'!Print_Area</vt:lpstr>
      <vt:lpstr>'1 ST'!Print_Area</vt:lpstr>
      <vt:lpstr>'2 AR'!Print_Area</vt:lpstr>
      <vt:lpstr>'3 ME'!Print_Area</vt:lpstr>
      <vt:lpstr>'4 EL'!Print_Area</vt:lpstr>
      <vt:lpstr>'5 TL'!Print_Area</vt:lpstr>
      <vt:lpstr>'6 SUMMARY'!Print_Area</vt:lpstr>
      <vt:lpstr>'1 ST'!Print_Titles</vt:lpstr>
      <vt:lpstr>'2 AR'!Print_Titles</vt:lpstr>
      <vt:lpstr>'3 ME'!Print_Titles</vt:lpstr>
      <vt:lpstr>'4 EL'!Print_Titles</vt:lpstr>
      <vt:lpstr>'5 TL'!Print_Titles</vt:lpstr>
    </vt:vector>
  </TitlesOfParts>
  <Company>Dar Al-Handasah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sfahmy</dc:creator>
  <cp:lastModifiedBy>Ahmed Hussainy</cp:lastModifiedBy>
  <cp:lastPrinted>2021-12-16T12:12:05Z</cp:lastPrinted>
  <dcterms:created xsi:type="dcterms:W3CDTF">2005-07-28T05:54:40Z</dcterms:created>
  <dcterms:modified xsi:type="dcterms:W3CDTF">2022-03-15T13:43:29Z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0x010100A101341530A2164EAB3F74908349CA42</vt:lpwstr>
  </property>
</Properties>
</file>