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18.79\in &amp; out\electrical\A. husieny\111\Final 1\"/>
    </mc:Choice>
  </mc:AlternateContent>
  <bookViews>
    <workbookView xWindow="0" yWindow="0" windowWidth="28800" windowHeight="12330" tabRatio="698" activeTab="4"/>
  </bookViews>
  <sheets>
    <sheet name="0 INTERLEAF" sheetId="16" r:id="rId1"/>
    <sheet name="1 ST" sheetId="14" r:id="rId2"/>
    <sheet name="2 ME" sheetId="13" r:id="rId3"/>
    <sheet name="3 EL" sheetId="12" r:id="rId4"/>
    <sheet name="4 SUMMARY" sheetId="15" r:id="rId5"/>
  </sheets>
  <definedNames>
    <definedName name="_xlnm._FilterDatabase" localSheetId="1" hidden="1">'1 ST'!$A$1:$F$49</definedName>
    <definedName name="_xlnm._FilterDatabase" localSheetId="2" hidden="1">'2 ME'!$A$1:$F$131</definedName>
    <definedName name="_xlnm._FilterDatabase" localSheetId="3" hidden="1">'3 EL'!$A$1:$F$43</definedName>
    <definedName name="_xlnm.Print_Area" localSheetId="0">'0 INTERLEAF'!$A$1:$I$5</definedName>
    <definedName name="_xlnm.Print_Area" localSheetId="1">'1 ST'!$A$1:$F$49</definedName>
    <definedName name="_xlnm.Print_Area" localSheetId="2">'2 ME'!$A$1:$F$131</definedName>
    <definedName name="_xlnm.Print_Area" localSheetId="3">'3 EL'!$A:$F</definedName>
    <definedName name="_xlnm.Print_Area" localSheetId="4">'4 SUMMARY'!$A$1:$D$15</definedName>
    <definedName name="_xlnm.Print_Titles" localSheetId="1">'1 ST'!$1:$2</definedName>
    <definedName name="_xlnm.Print_Titles" localSheetId="2">'2 ME'!$1:$2</definedName>
    <definedName name="_xlnm.Print_Titles" localSheetId="3">'3 EL'!$1:$2</definedName>
  </definedNames>
  <calcPr calcId="162913"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7" i="15" l="1"/>
  <c r="E5" i="15"/>
  <c r="E15" i="15" l="1"/>
  <c r="F13" i="12" l="1"/>
  <c r="F14" i="12"/>
  <c r="F15" i="12"/>
  <c r="F16" i="12"/>
  <c r="F17" i="12"/>
  <c r="F18" i="12"/>
  <c r="F19" i="12"/>
  <c r="F20" i="12"/>
  <c r="F21" i="12"/>
  <c r="F22" i="12"/>
  <c r="F23" i="12"/>
  <c r="F24" i="12"/>
  <c r="F25" i="12"/>
  <c r="F26" i="12"/>
  <c r="F27" i="12"/>
  <c r="F28" i="12"/>
  <c r="F29" i="12"/>
  <c r="F30" i="12"/>
  <c r="F31" i="12"/>
  <c r="F32" i="12"/>
  <c r="F33" i="12"/>
  <c r="F34" i="12"/>
  <c r="F35" i="12"/>
  <c r="F36" i="12"/>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6" i="14"/>
  <c r="F17" i="14"/>
  <c r="F18" i="14"/>
  <c r="F19" i="14"/>
  <c r="F20" i="14"/>
  <c r="F21" i="14"/>
  <c r="F22" i="14"/>
  <c r="F23" i="14"/>
  <c r="F24" i="14"/>
  <c r="F25" i="14"/>
  <c r="F26" i="14"/>
  <c r="F27" i="14"/>
  <c r="F28" i="14"/>
  <c r="F29" i="14"/>
  <c r="F30" i="14"/>
  <c r="F31" i="14"/>
  <c r="F32" i="14"/>
  <c r="F33" i="14"/>
  <c r="F34" i="14"/>
  <c r="F35" i="14"/>
  <c r="F36" i="14"/>
  <c r="F37" i="14"/>
  <c r="F12" i="12" l="1"/>
  <c r="F42" i="12" s="1"/>
  <c r="F12" i="13"/>
  <c r="F15" i="14"/>
  <c r="F48" i="14" s="1"/>
  <c r="F130" i="13" l="1"/>
  <c r="D7" i="15" s="1"/>
  <c r="D9" i="15"/>
  <c r="D5" i="15"/>
  <c r="D15" i="15" l="1"/>
</calcChain>
</file>

<file path=xl/sharedStrings.xml><?xml version="1.0" encoding="utf-8"?>
<sst xmlns="http://schemas.openxmlformats.org/spreadsheetml/2006/main" count="240" uniqueCount="117">
  <si>
    <t>Item</t>
  </si>
  <si>
    <t>Unit</t>
  </si>
  <si>
    <t>Rate</t>
  </si>
  <si>
    <t>Qty</t>
  </si>
  <si>
    <t>Amount</t>
  </si>
  <si>
    <t xml:space="preserve">                         Description                             </t>
  </si>
  <si>
    <t>To Summary</t>
  </si>
  <si>
    <t>SUPPLY AND INSTALLATION WORKS</t>
  </si>
  <si>
    <t>m</t>
  </si>
  <si>
    <t>260536 - CABLE TRAYS FOR ELECTRICAL SYSTEMS</t>
  </si>
  <si>
    <t>Cable Trays (Ladder Type); hot dip galvanized with powder coating</t>
  </si>
  <si>
    <t>150mm</t>
  </si>
  <si>
    <t>300mm</t>
  </si>
  <si>
    <t>262726 - WIRING DEVICES</t>
  </si>
  <si>
    <t>Wiring devices including boxes, conduits, wires and connections to power source, covers, supports, fittings and accessories; As shown on drawings and described in the specifications .</t>
  </si>
  <si>
    <t>Socket outlets</t>
  </si>
  <si>
    <t>Combined unit socket outlet</t>
  </si>
  <si>
    <t>Nr</t>
  </si>
  <si>
    <t>Electrical Outlets</t>
  </si>
  <si>
    <t>20 A, 2P, weatherproof</t>
  </si>
  <si>
    <t>265600 - EXTERIOR LIGHTING</t>
  </si>
  <si>
    <t>Type F5</t>
  </si>
  <si>
    <t>Cable Trays (Ladder Type); hot dip galvanized with powder coating and elevated cover</t>
  </si>
  <si>
    <t>Type F1</t>
  </si>
  <si>
    <t>A</t>
  </si>
  <si>
    <t>B</t>
  </si>
  <si>
    <t>C</t>
  </si>
  <si>
    <t>D</t>
  </si>
  <si>
    <t>E</t>
  </si>
  <si>
    <t>F</t>
  </si>
  <si>
    <t>G</t>
  </si>
  <si>
    <t>J.D</t>
  </si>
  <si>
    <t>All required steel supports and related accessories for the junction boxes, panels, local control stations to be supplied by the Contractor (shown on drawings).</t>
  </si>
  <si>
    <t>All cables, relays, contactors, connection boxes, panels, not covered in Contractor scope mentionned above, but required for the complete operation of the system as indicated in related Contract Drawings &amp; Documents</t>
  </si>
  <si>
    <t>All bulk material including but not limited to rigid cable conduits, conduits and supports, cable connectors and terminators, required for the complete operation of the system as indicated in relevant Drawings &amp; Documents</t>
  </si>
  <si>
    <t xml:space="preserve">I&amp;C cable trench, 600mm width and 600mm Depth, excavation and backfilling after cable installation as shown on drawings along with all related civil works, all as per relevant drawings and specifications. </t>
  </si>
  <si>
    <t>H</t>
  </si>
  <si>
    <t>All required fiber optic patch cord cables (multi-mode), as required and as per relevant drawings and specifications.</t>
  </si>
  <si>
    <t>24 Cores Fiber Optic Multi Mode Armoured Cables from the Truck Loading Station PLC cabinet to the Truck Loading Station HMI Panel (located in Truck Loading Station Operator Room), as per relevant drawings and specifications</t>
  </si>
  <si>
    <t>2.5mm2,0.6/1kV,3c,armoured cable, as per relevant drawings and specifications.</t>
  </si>
  <si>
    <t>Communication Cable from Weight Bridge to the Truck Loading Station PLC Cabinet, as per relevant drawings</t>
  </si>
  <si>
    <t>1.5mm2,300V,20 pairs,Individually&amp;overall shielded,armoured, as per relevant drawings and specifications.</t>
  </si>
  <si>
    <t>1.5mm2,300V,16 pairs,Individually&amp;overall shielded,armoured, as per relevant drawings and specifications.</t>
  </si>
  <si>
    <t>1.5mm2,300V,12 pairs,Individually&amp;overall shielded,armoured, as per relevant drawings and specifications.</t>
  </si>
  <si>
    <t>1.5mm2,300V, 8 pairs,Individually&amp;overall shielded,armoured, as per relevant drawings and specifications.</t>
  </si>
  <si>
    <t>1.5mm2,300V, 4 pairs,Individually&amp;overall shielded,armoured, as per relevant drawings and specifications.</t>
  </si>
  <si>
    <t>1.5mm2,300V, 2 pairs,Individually&amp;overall shielded,armoured, as per relevant drawings and specifications.</t>
  </si>
  <si>
    <t>1.5mm2,450/750V,7c,armoured cable, as per relevant drawings and specifications.</t>
  </si>
  <si>
    <t>1.5mm2,450/750V,5c,armoured cable, as per relevant drawings and specifications.</t>
  </si>
  <si>
    <t>Instrumentation &amp; Control Cable Ladder 300 mm hot dip galvanized with powder coating, elevated cover and all necessary items as per relevant drawings and specifications.</t>
  </si>
  <si>
    <t>Four load cells with weight transmitter including related enclosure IP66 Stainless Steel 316L, for Truck Loading Bin 16-15-200, including all required cables between load cells and weight transmitter, and all necessary accessories.</t>
  </si>
  <si>
    <t>Radar Level element and related transmitter (16-LE/LT-0571)  installed at the Truck Loading Station Storage Bin 16-15-200, and all necessary items as per relevant drawings and specifications.</t>
  </si>
  <si>
    <t>Local Control Station Type FVR and all necessary items as per relevant drawings and specifications.</t>
  </si>
  <si>
    <t>Local Control Station Type FVNR and all necessary items as per relevant drawings and specifications.</t>
  </si>
  <si>
    <t>Instrument Power Panels (IPP) and all necessary items as per relevant drawings and specifications.</t>
  </si>
  <si>
    <t>Instrument Junction Box (IJB) Type B and all necessary items as per relevant drawings and specifications.</t>
  </si>
  <si>
    <t>Instrument Junction Box (IJB) Type A and all necessary items as per relevant drawings and specifications.</t>
  </si>
  <si>
    <t>Truck Loading Station Local HMI Panel (to be located in the relevant Operator's room), including but not limited to HMI from ABB (800xA series), Patch Panel, Industrial Managed Ethernet Switch, Enclosure, and all required devices, components and accessories, all as per relevant drawings and specifications.</t>
  </si>
  <si>
    <t>Supply, Installation, Connection, Testing and Commissioning Works of:</t>
  </si>
  <si>
    <t>25 - INTEGRATED AUTOMATION</t>
  </si>
  <si>
    <t>MECHANICAL WORKS</t>
  </si>
  <si>
    <t>SUPPLY AND INSTALL</t>
  </si>
  <si>
    <t>01 – GENERAL REQUIREMENTS</t>
  </si>
  <si>
    <t>011117 - MECHANICAL AND PIPING SCOPE OF WORK</t>
  </si>
  <si>
    <t>Testing and commisioning in conjunction with the below works</t>
  </si>
  <si>
    <t>EXCAVATION, BACKFILL, AND COMPACTION FOR PIPING INSTALLATION</t>
  </si>
  <si>
    <t xml:space="preserve">Excavation </t>
  </si>
  <si>
    <t>Backfill</t>
  </si>
  <si>
    <t>018713 - EQUIPMENT PERFORMANCE REQUIRMENTS</t>
  </si>
  <si>
    <t>Airconditioned, fire and thermally insulated and prefabricated sandwich structure Operator Room for Truck Loading including, lighting, viewing glass and housing all necessary electronic equipment</t>
  </si>
  <si>
    <t xml:space="preserve">Item </t>
  </si>
  <si>
    <t>34 - BULK MATERIAL TRANSPORTATION</t>
  </si>
  <si>
    <t>347816 - TRUCK WEIGH SCALE</t>
  </si>
  <si>
    <t>Above Ground Steel Truck Weigh Bridge capacity 200ton including steel and concrete infrastructure and all accessories and components as per specifications and drawings</t>
  </si>
  <si>
    <t>40 – PROCESS INTERCONNECTIONS</t>
  </si>
  <si>
    <t>403200 - CHUTES, DIVERTERS, BINS</t>
  </si>
  <si>
    <t>Bin</t>
  </si>
  <si>
    <t xml:space="preserve">The complete design, supply, and installation of 200ton product Truck Loading Bin 16-15-200 including all components and accessories as per specifications and drawings </t>
  </si>
  <si>
    <t>Hopper</t>
  </si>
  <si>
    <t xml:space="preserve">Hopper 16-35-100 with steel mesh including steel support, steel frame, and all accessories and components and as indicated in drawings and specifications </t>
  </si>
  <si>
    <t xml:space="preserve">Rotary Valve </t>
  </si>
  <si>
    <t>200T/h Rotary Valve 16-54-800</t>
  </si>
  <si>
    <t>Chutes</t>
  </si>
  <si>
    <t xml:space="preserve">The design and complete supply and installation of chute SR-CH-600 with all accessories and components as per specifications and drawings </t>
  </si>
  <si>
    <t xml:space="preserve">The design and complete supply and installation of chute SR-CH-700 with all accessories and components as per specifications and drawings </t>
  </si>
  <si>
    <t xml:space="preserve">The complete supply and installation of cascade chutes SR-CH-801/802/803 with all accessories and components as per specifications and drawings </t>
  </si>
  <si>
    <t xml:space="preserve">Nr </t>
  </si>
  <si>
    <t>Electrical motorized Slide Gate</t>
  </si>
  <si>
    <t xml:space="preserve">The complete supply and installation Slide Gates 16-60-5100/5200/5300 with all accessories and components as per specifications and drawings </t>
  </si>
  <si>
    <t>41 - MATERIAL PROCESSING AND HANDLING EQUIPMENT</t>
  </si>
  <si>
    <t>410000 - MECHANICAL &amp; PIPING CONSTRUCTION SPECIFICATION
411213.19 - BELT CONVEYORS</t>
  </si>
  <si>
    <t>Belt Conveyors</t>
  </si>
  <si>
    <t>Complete supply and Installation of Blet Conveyor 16-29-400 with all accessories and compnants as per specifications and drawings</t>
  </si>
  <si>
    <t>lm</t>
  </si>
  <si>
    <t>Handrails</t>
  </si>
  <si>
    <t>To include galvanization, kicker plates and all fixation accessories as per the specifications.</t>
  </si>
  <si>
    <r>
      <t>m</t>
    </r>
    <r>
      <rPr>
        <vertAlign val="superscript"/>
        <sz val="12"/>
        <rFont val="Times New Roman"/>
        <family val="1"/>
      </rPr>
      <t>2</t>
    </r>
  </si>
  <si>
    <t>Grating</t>
  </si>
  <si>
    <t>T</t>
  </si>
  <si>
    <t>Mild Steel</t>
  </si>
  <si>
    <t>TRUCK LOADING CONVEYOR</t>
  </si>
  <si>
    <t>High Strength Steel</t>
  </si>
  <si>
    <t>TRUCK LOADING BIN</t>
  </si>
  <si>
    <t>All works shall be completed in all respect as per specifications, method of measurement, drawings or as directed by  the Contractor Engineer.</t>
  </si>
  <si>
    <t>05 12 00 - STRUCTURAL STEEL FRAMING</t>
  </si>
  <si>
    <t>LS001 -TRUCK LOADING CONVEYOR &amp; BIN</t>
  </si>
  <si>
    <t>05 METALS</t>
  </si>
  <si>
    <t>STRUCTURAL WORKS</t>
  </si>
  <si>
    <t>ELECTRICAL WORKS</t>
  </si>
  <si>
    <t xml:space="preserve">Fabricate, Supply, Transport and Erect in position structural steel work and framing including steel columns, steel beams, steels canopy, truss, connections design, shop drawings, all bolts, nuts, washers, plates, base plates, stiffening plates, gusset plates, holding down of anchor bolts, shear connectors, angle sections, cleats, bracing, etc. including grouting, cutting, welding, threading, fixing and corrosion protection paint system to ensure life to first maintenance as per specifications.
Allowance for steel-to-steel connections, caps, plates,embeded plates and bases, fittings, weight of welds, bolts, nuts, washers, shear studs, rivets and weight of protective coatings, etc. are considered as a percentage of total steel tonnage (max of 20 % is envisaged)
This shall include the analysis, design and detailing of all steelwork joints and connections during the development of Contractor's (and sub-contractors') steelwork shop drawings. 
</t>
  </si>
  <si>
    <t>SUMMARY</t>
  </si>
  <si>
    <t>ITEM</t>
  </si>
  <si>
    <t>AMOUNT</t>
  </si>
  <si>
    <t>TOTAL</t>
  </si>
  <si>
    <t>To General Summary</t>
  </si>
  <si>
    <t xml:space="preserve">LS001: TRUCK LOADING STATION </t>
  </si>
  <si>
    <t>Instrumentation &amp; Control Cable Ladder 450 mm hot dip galvanized with powder coating, elevated cover and all necessary items as per relevant drawings and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</si>
</sst>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0"/>
      <name val="Arial"/>
      <charset val="178"/>
    </font>
    <font>
      <sz val="11"/>
      <color theme="1"/>
      <name val="Calibri"/>
      <family val="2"/>
      <scheme val="minor"/>
    </font>
    <font>
      <sz val="10"/>
      <name val="Arial"/>
      <family val="2"/>
    </font>
    <font>
      <u/>
      <sz val="12"/>
      <name val="Times New Roman"/>
      <family val="1"/>
    </font>
    <font>
      <sz val="12"/>
      <name val="Times New Roman"/>
      <family val="1"/>
    </font>
    <font>
      <u/>
      <sz val="12"/>
      <color rgb="FF000000"/>
      <name val="Times New Roman"/>
      <family val="1"/>
    </font>
    <font>
      <sz val="12"/>
      <color rgb="FF000000"/>
      <name val="Times New Roman"/>
      <family val="1"/>
    </font>
    <font>
      <b/>
      <u/>
      <sz val="12"/>
      <name val="Times New Roman"/>
      <family val="1"/>
    </font>
    <font>
      <b/>
      <sz val="12"/>
      <name val="Times New Roman"/>
      <family val="1"/>
    </font>
    <font>
      <sz val="12"/>
      <color rgb="FFFF0000"/>
      <name val="Times New Roman"/>
      <family val="1"/>
    </font>
    <font>
      <sz val="12"/>
      <color indexed="8"/>
      <name val="Times New Roman"/>
      <family val="1"/>
    </font>
    <font>
      <strike/>
      <sz val="12"/>
      <color rgb="FFFF0000"/>
      <name val="Times New Roman"/>
      <family val="1"/>
    </font>
    <font>
      <vertAlign val="superscript"/>
      <sz val="12"/>
      <name val="Times New Roman"/>
      <family val="1"/>
    </font>
    <font>
      <b/>
      <i/>
      <sz val="20"/>
      <name val="Times New Roman"/>
      <family val="1"/>
    </font>
    <font>
      <sz val="20"/>
      <name val="Times New Roman"/>
      <family val="1"/>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6">
    <xf numFmtId="0" fontId="0" fillId="0" borderId="0"/>
    <xf numFmtId="0" fontId="2" fillId="0" borderId="0"/>
    <xf numFmtId="0" fontId="2" fillId="0" borderId="0"/>
    <xf numFmtId="0" fontId="2" fillId="0" borderId="0"/>
    <xf numFmtId="43" fontId="2" fillId="0" borderId="0" applyFont="0" applyFill="0" applyBorder="0" applyAlignment="0" applyProtection="0"/>
    <xf numFmtId="0" fontId="1" fillId="0" borderId="0"/>
  </cellStyleXfs>
  <cellXfs count="179">
    <xf numFmtId="0" fontId="0" fillId="0" borderId="0" xfId="0"/>
    <xf numFmtId="4" fontId="3" fillId="0" borderId="0" xfId="0" applyNumberFormat="1" applyFont="1" applyFill="1" applyBorder="1" applyAlignment="1" applyProtection="1">
      <alignment horizontal="left" vertical="top" wrapText="1"/>
    </xf>
    <xf numFmtId="0" fontId="4" fillId="0" borderId="0" xfId="0" quotePrefix="1"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xf>
    <xf numFmtId="0" fontId="5" fillId="0" borderId="0" xfId="0" applyFont="1" applyFill="1" applyAlignment="1" applyProtection="1">
      <alignment horizontal="left" vertical="top"/>
    </xf>
    <xf numFmtId="0" fontId="5" fillId="0" borderId="0" xfId="0" applyFont="1" applyFill="1" applyAlignment="1" applyProtection="1">
      <alignment horizontal="left" vertical="top" wrapText="1"/>
    </xf>
    <xf numFmtId="0" fontId="4" fillId="0" borderId="0" xfId="0" applyFont="1" applyProtection="1"/>
    <xf numFmtId="0" fontId="6" fillId="0" borderId="0" xfId="0" applyFont="1" applyFill="1" applyBorder="1" applyAlignment="1" applyProtection="1">
      <alignment horizontal="left" vertical="top"/>
    </xf>
    <xf numFmtId="0" fontId="3" fillId="0" borderId="0" xfId="0" applyNumberFormat="1" applyFont="1" applyFill="1" applyBorder="1" applyAlignment="1" applyProtection="1">
      <alignment horizontal="left" vertical="top"/>
    </xf>
    <xf numFmtId="0" fontId="4" fillId="0" borderId="0" xfId="0" applyFont="1" applyFill="1" applyAlignment="1" applyProtection="1">
      <alignment horizontal="left" vertical="top" wrapText="1"/>
    </xf>
    <xf numFmtId="0" fontId="4" fillId="0" borderId="0" xfId="0" applyFont="1" applyAlignment="1" applyProtection="1">
      <alignment horizontal="left" vertical="top"/>
    </xf>
    <xf numFmtId="0" fontId="5" fillId="0" borderId="0" xfId="0" applyFont="1" applyFill="1" applyBorder="1" applyAlignment="1" applyProtection="1">
      <alignment horizontal="left" vertical="top" wrapText="1"/>
    </xf>
    <xf numFmtId="0" fontId="4" fillId="0" borderId="0" xfId="0" quotePrefix="1"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4" fillId="0" borderId="0" xfId="0" applyFont="1" applyFill="1" applyBorder="1" applyAlignment="1" applyProtection="1">
      <alignment horizontal="left" vertical="top" wrapText="1"/>
    </xf>
    <xf numFmtId="0" fontId="8" fillId="0" borderId="0" xfId="0" quotePrefix="1" applyNumberFormat="1" applyFont="1" applyFill="1" applyBorder="1" applyAlignment="1" applyProtection="1">
      <alignment horizontal="left" vertical="top"/>
    </xf>
    <xf numFmtId="0" fontId="7" fillId="0" borderId="0" xfId="0" quotePrefix="1" applyFont="1" applyFill="1" applyBorder="1" applyAlignment="1" applyProtection="1">
      <alignment horizontal="left" vertical="top" wrapText="1"/>
    </xf>
    <xf numFmtId="0" fontId="8" fillId="0" borderId="0" xfId="0" applyFont="1" applyProtection="1"/>
    <xf numFmtId="0" fontId="3" fillId="0" borderId="0" xfId="0" applyFont="1" applyAlignment="1" applyProtection="1">
      <alignment horizontal="left" vertical="top"/>
    </xf>
    <xf numFmtId="0" fontId="4" fillId="0" borderId="0" xfId="1" applyFont="1" applyProtection="1"/>
    <xf numFmtId="0" fontId="4" fillId="0" borderId="0" xfId="1" applyFont="1" applyAlignment="1" applyProtection="1">
      <alignment horizontal="left" vertical="top"/>
    </xf>
    <xf numFmtId="0" fontId="4" fillId="0" borderId="0" xfId="1" applyFont="1" applyFill="1" applyAlignment="1">
      <alignment horizontal="left" vertical="top" wrapText="1"/>
    </xf>
    <xf numFmtId="0" fontId="4" fillId="0" borderId="0" xfId="1" applyFont="1" applyAlignment="1">
      <alignment horizontal="center"/>
    </xf>
    <xf numFmtId="0" fontId="4" fillId="0" borderId="0" xfId="1" applyFont="1" applyFill="1" applyAlignment="1">
      <alignment vertical="top" wrapText="1"/>
    </xf>
    <xf numFmtId="0" fontId="4" fillId="0" borderId="0" xfId="1" applyFont="1" applyFill="1" applyAlignment="1">
      <alignment horizontal="justify" vertical="center"/>
    </xf>
    <xf numFmtId="0" fontId="9" fillId="0" borderId="0" xfId="1" applyFont="1" applyFill="1" applyAlignment="1">
      <alignment vertical="top" wrapText="1"/>
    </xf>
    <xf numFmtId="0" fontId="4" fillId="0" borderId="0" xfId="1" applyFont="1" applyFill="1" applyBorder="1" applyAlignment="1">
      <alignment vertical="top"/>
    </xf>
    <xf numFmtId="0" fontId="4" fillId="0" borderId="0" xfId="1" applyFont="1" applyFill="1" applyBorder="1" applyAlignment="1"/>
    <xf numFmtId="0" fontId="10" fillId="0" borderId="0" xfId="1" applyFont="1" applyFill="1" applyAlignment="1">
      <alignment horizontal="left" vertical="top" wrapText="1"/>
    </xf>
    <xf numFmtId="0" fontId="4" fillId="0" borderId="0" xfId="1" applyFont="1" applyFill="1" applyBorder="1" applyAlignment="1">
      <alignment vertical="top" wrapText="1"/>
    </xf>
    <xf numFmtId="0" fontId="3" fillId="0" borderId="0" xfId="1" applyFont="1" applyFill="1" applyAlignment="1">
      <alignment horizontal="left" vertical="top" wrapText="1"/>
    </xf>
    <xf numFmtId="0" fontId="7" fillId="0" borderId="0" xfId="1" applyFont="1" applyFill="1" applyAlignment="1">
      <alignment horizontal="left" vertical="top" wrapText="1"/>
    </xf>
    <xf numFmtId="0" fontId="3" fillId="0" borderId="0" xfId="1" applyFont="1" applyFill="1" applyAlignment="1" applyProtection="1">
      <alignment horizontal="left" vertical="top" wrapText="1"/>
    </xf>
    <xf numFmtId="0" fontId="4" fillId="0" borderId="0" xfId="1" quotePrefix="1" applyNumberFormat="1" applyFont="1" applyFill="1" applyBorder="1" applyAlignment="1" applyProtection="1">
      <alignment horizontal="left" vertical="top"/>
    </xf>
    <xf numFmtId="0" fontId="8" fillId="0" borderId="0" xfId="1" applyFont="1" applyProtection="1"/>
    <xf numFmtId="0" fontId="7" fillId="0" borderId="0" xfId="1" quotePrefix="1" applyFont="1" applyFill="1" applyBorder="1" applyAlignment="1" applyProtection="1">
      <alignment horizontal="left" vertical="top" wrapText="1"/>
    </xf>
    <xf numFmtId="0" fontId="8" fillId="0" borderId="0" xfId="1" quotePrefix="1" applyNumberFormat="1" applyFont="1" applyFill="1" applyBorder="1" applyAlignment="1" applyProtection="1">
      <alignment horizontal="left" vertical="top"/>
    </xf>
    <xf numFmtId="4" fontId="3" fillId="0" borderId="0" xfId="1" applyNumberFormat="1" applyFont="1" applyFill="1" applyBorder="1" applyAlignment="1" applyProtection="1">
      <alignment horizontal="left" vertical="top" wrapText="1"/>
    </xf>
    <xf numFmtId="0" fontId="3" fillId="0" borderId="0" xfId="1" applyNumberFormat="1" applyFont="1" applyFill="1" applyBorder="1" applyAlignment="1" applyProtection="1">
      <alignment horizontal="left" vertical="top"/>
    </xf>
    <xf numFmtId="0" fontId="5" fillId="0" borderId="0" xfId="1" applyFont="1" applyFill="1" applyBorder="1" applyAlignment="1" applyProtection="1">
      <alignment horizontal="left" vertical="top" wrapText="1"/>
    </xf>
    <xf numFmtId="0" fontId="6" fillId="0" borderId="0" xfId="1" applyFont="1" applyFill="1" applyBorder="1" applyAlignment="1" applyProtection="1">
      <alignment horizontal="left" vertical="top"/>
    </xf>
    <xf numFmtId="0" fontId="5" fillId="0" borderId="0" xfId="1" applyFont="1" applyFill="1" applyAlignment="1" applyProtection="1">
      <alignment horizontal="left" vertical="top" wrapText="1"/>
    </xf>
    <xf numFmtId="0" fontId="5" fillId="0" borderId="0" xfId="1" applyFont="1" applyFill="1" applyAlignment="1" applyProtection="1">
      <alignment horizontal="left" vertical="top"/>
    </xf>
    <xf numFmtId="0" fontId="7" fillId="0" borderId="0" xfId="1" applyFont="1" applyFill="1" applyBorder="1" applyAlignment="1">
      <alignment horizontal="justify" vertical="top"/>
    </xf>
    <xf numFmtId="0" fontId="4" fillId="0" borderId="0" xfId="1" quotePrefix="1" applyFont="1" applyFill="1" applyBorder="1" applyAlignment="1">
      <alignment horizontal="justify" vertical="top" wrapText="1"/>
    </xf>
    <xf numFmtId="0" fontId="7" fillId="0" borderId="0" xfId="1" quotePrefix="1" applyFont="1" applyFill="1" applyBorder="1" applyAlignment="1">
      <alignment horizontal="left" vertical="top" wrapText="1"/>
    </xf>
    <xf numFmtId="0" fontId="3" fillId="0" borderId="0" xfId="1" applyFont="1" applyFill="1" applyBorder="1" applyAlignment="1">
      <alignment horizontal="left" vertical="top" wrapText="1"/>
    </xf>
    <xf numFmtId="0" fontId="4" fillId="0" borderId="0" xfId="1" applyFont="1" applyFill="1" applyBorder="1" applyAlignment="1">
      <alignment horizontal="justify" vertical="top" wrapText="1"/>
    </xf>
    <xf numFmtId="0" fontId="4" fillId="0" borderId="0" xfId="1" applyFont="1" applyFill="1" applyBorder="1" applyAlignment="1">
      <alignment horizontal="left" vertical="top" wrapText="1"/>
    </xf>
    <xf numFmtId="0" fontId="3" fillId="0" borderId="0" xfId="1" applyFont="1" applyFill="1" applyBorder="1" applyAlignment="1">
      <alignment horizontal="justify" vertical="top" wrapText="1"/>
    </xf>
    <xf numFmtId="0" fontId="4" fillId="0" borderId="0" xfId="1" applyFont="1" applyFill="1" applyAlignment="1">
      <alignment horizontal="justify" vertical="top" wrapText="1"/>
    </xf>
    <xf numFmtId="0" fontId="7" fillId="0" borderId="0" xfId="1" quotePrefix="1" applyFont="1" applyFill="1" applyBorder="1" applyAlignment="1">
      <alignment horizontal="justify" vertical="top" wrapText="1"/>
    </xf>
    <xf numFmtId="0" fontId="4" fillId="0" borderId="0" xfId="1" applyFont="1" applyFill="1" applyBorder="1" applyAlignment="1">
      <alignment horizontal="justify" vertical="top"/>
    </xf>
    <xf numFmtId="0" fontId="4" fillId="0" borderId="0" xfId="1" applyFont="1" applyBorder="1" applyAlignment="1">
      <alignment horizontal="center" vertical="center"/>
    </xf>
    <xf numFmtId="0" fontId="4" fillId="0" borderId="0" xfId="1" applyFont="1" applyFill="1" applyBorder="1" applyAlignment="1">
      <alignment horizontal="center" vertical="center"/>
    </xf>
    <xf numFmtId="0" fontId="4" fillId="0" borderId="0" xfId="1" applyFont="1" applyBorder="1" applyAlignment="1">
      <alignment vertical="top" wrapText="1"/>
    </xf>
    <xf numFmtId="0" fontId="4" fillId="0" borderId="0" xfId="1" applyFont="1" applyBorder="1" applyAlignment="1">
      <alignment vertical="top"/>
    </xf>
    <xf numFmtId="0" fontId="8" fillId="0" borderId="0" xfId="1" quotePrefix="1" applyFont="1" applyFill="1" applyBorder="1" applyAlignment="1">
      <alignment horizontal="justify" vertical="top"/>
    </xf>
    <xf numFmtId="0" fontId="4" fillId="0" borderId="0" xfId="1" applyFont="1" applyFill="1" applyAlignment="1">
      <alignment horizontal="left" vertical="top"/>
    </xf>
    <xf numFmtId="0" fontId="4" fillId="0" borderId="0" xfId="1" applyFont="1" applyFill="1" applyAlignment="1" applyProtection="1">
      <alignment horizontal="left" vertical="top" wrapText="1"/>
    </xf>
    <xf numFmtId="0" fontId="4" fillId="0" borderId="0" xfId="1" applyFont="1" applyBorder="1" applyAlignment="1">
      <alignment horizontal="left" vertical="center" wrapText="1"/>
    </xf>
    <xf numFmtId="0" fontId="4" fillId="0" borderId="0" xfId="1" applyFont="1" applyFill="1" applyAlignment="1">
      <alignment vertical="top"/>
    </xf>
    <xf numFmtId="0" fontId="3" fillId="0" borderId="0" xfId="5" applyFont="1" applyFill="1" applyBorder="1" applyAlignment="1">
      <alignment vertical="top" wrapText="1"/>
    </xf>
    <xf numFmtId="0" fontId="7" fillId="0" borderId="0" xfId="1" applyFont="1" applyFill="1" applyBorder="1" applyAlignment="1">
      <alignment horizontal="justify" vertical="top" wrapText="1"/>
    </xf>
    <xf numFmtId="0" fontId="3" fillId="0" borderId="0" xfId="1" applyFont="1" applyAlignment="1" applyProtection="1">
      <alignment horizontal="left" vertical="top"/>
    </xf>
    <xf numFmtId="0" fontId="4" fillId="0" borderId="0" xfId="0" applyFont="1"/>
    <xf numFmtId="0" fontId="4" fillId="0" borderId="0" xfId="0" applyFont="1" applyAlignment="1">
      <alignment horizontal="justify"/>
    </xf>
    <xf numFmtId="0" fontId="4" fillId="0" borderId="0" xfId="1" applyFont="1"/>
    <xf numFmtId="0" fontId="4" fillId="0" borderId="0" xfId="0" applyFont="1" applyFill="1" applyAlignment="1">
      <alignment horizontal="justify"/>
    </xf>
    <xf numFmtId="0" fontId="4" fillId="0" borderId="0" xfId="1" applyFont="1" applyFill="1"/>
    <xf numFmtId="0" fontId="4" fillId="0" borderId="0" xfId="1" applyFont="1" applyAlignment="1">
      <alignment horizontal="justify"/>
    </xf>
    <xf numFmtId="0" fontId="4" fillId="0" borderId="0" xfId="1" quotePrefix="1" applyFont="1" applyFill="1" applyBorder="1" applyAlignment="1">
      <alignment horizontal="left" vertical="top"/>
    </xf>
    <xf numFmtId="0" fontId="4" fillId="0" borderId="0" xfId="0" applyFont="1" applyAlignment="1">
      <alignment horizontal="left" vertical="top"/>
    </xf>
    <xf numFmtId="0" fontId="4" fillId="0" borderId="0" xfId="0" applyFont="1" applyFill="1" applyAlignment="1">
      <alignment horizontal="left" vertical="top"/>
    </xf>
    <xf numFmtId="2" fontId="4" fillId="0" borderId="0" xfId="1" applyNumberFormat="1" applyFont="1" applyFill="1" applyAlignment="1">
      <alignment horizontal="left" vertical="top"/>
    </xf>
    <xf numFmtId="0" fontId="4" fillId="0" borderId="0" xfId="1" applyFont="1" applyFill="1" applyBorder="1" applyAlignment="1">
      <alignment horizontal="left" vertical="top"/>
    </xf>
    <xf numFmtId="0" fontId="4" fillId="0" borderId="0" xfId="1" applyFont="1" applyAlignment="1">
      <alignment horizontal="left" vertical="top"/>
    </xf>
    <xf numFmtId="0" fontId="7" fillId="0" borderId="0" xfId="1" applyFont="1" applyFill="1" applyAlignment="1" applyProtection="1">
      <alignment horizontal="left" vertical="top" wrapText="1"/>
    </xf>
    <xf numFmtId="0" fontId="7" fillId="0" borderId="0" xfId="1" applyFont="1" applyAlignment="1" applyProtection="1">
      <alignment horizontal="left" vertical="top"/>
    </xf>
    <xf numFmtId="4" fontId="4" fillId="0" borderId="0" xfId="1" applyNumberFormat="1" applyFont="1"/>
    <xf numFmtId="0" fontId="3" fillId="0" borderId="0" xfId="3" applyFont="1" applyFill="1" applyAlignment="1">
      <alignment vertical="center" wrapText="1"/>
    </xf>
    <xf numFmtId="0" fontId="4" fillId="0" borderId="0" xfId="3" applyFont="1" applyFill="1" applyAlignment="1">
      <alignment vertical="top" wrapText="1"/>
    </xf>
    <xf numFmtId="0" fontId="4" fillId="0" borderId="0" xfId="3" applyFont="1" applyFill="1" applyAlignment="1">
      <alignment vertical="center" wrapText="1"/>
    </xf>
    <xf numFmtId="0" fontId="3" fillId="0" borderId="0" xfId="1" applyFont="1" applyAlignment="1">
      <alignment horizontal="center"/>
    </xf>
    <xf numFmtId="0" fontId="7" fillId="0" borderId="0" xfId="1" applyFont="1" applyFill="1" applyBorder="1" applyAlignment="1">
      <alignment horizontal="left" vertical="top" wrapText="1"/>
    </xf>
    <xf numFmtId="0" fontId="13" fillId="0" borderId="0" xfId="1" applyFont="1"/>
    <xf numFmtId="0" fontId="14" fillId="0" borderId="0" xfId="1" applyFont="1"/>
    <xf numFmtId="0" fontId="4" fillId="0" borderId="0" xfId="0" applyFont="1" applyFill="1" applyAlignment="1">
      <alignment horizontal="left" vertical="top" wrapText="1"/>
    </xf>
    <xf numFmtId="4" fontId="4" fillId="0" borderId="0" xfId="1" applyNumberFormat="1" applyFont="1" applyProtection="1"/>
    <xf numFmtId="4" fontId="8" fillId="0" borderId="0" xfId="1" applyNumberFormat="1" applyFont="1" applyProtection="1"/>
    <xf numFmtId="0" fontId="4" fillId="2" borderId="0" xfId="0" applyFont="1" applyFill="1"/>
    <xf numFmtId="3" fontId="4" fillId="0" borderId="0" xfId="1" applyNumberFormat="1" applyFont="1" applyProtection="1"/>
    <xf numFmtId="3" fontId="4" fillId="0" borderId="0" xfId="0" applyNumberFormat="1" applyFont="1"/>
    <xf numFmtId="3" fontId="4" fillId="2" borderId="0" xfId="0" applyNumberFormat="1" applyFont="1" applyFill="1"/>
    <xf numFmtId="3" fontId="8" fillId="0" borderId="0" xfId="1" applyNumberFormat="1" applyFont="1" applyProtection="1"/>
    <xf numFmtId="3" fontId="4" fillId="0" borderId="0" xfId="1" applyNumberFormat="1" applyFont="1"/>
    <xf numFmtId="3" fontId="4" fillId="0" borderId="0" xfId="1" applyNumberFormat="1" applyFont="1" applyFill="1" applyBorder="1" applyAlignment="1">
      <alignment vertical="top"/>
    </xf>
    <xf numFmtId="3" fontId="4" fillId="0" borderId="0" xfId="1" applyNumberFormat="1" applyFont="1" applyFill="1" applyBorder="1" applyAlignment="1"/>
    <xf numFmtId="3" fontId="4" fillId="0" borderId="0" xfId="1" applyNumberFormat="1" applyFont="1" applyFill="1"/>
    <xf numFmtId="3" fontId="4" fillId="0" borderId="0" xfId="1" applyNumberFormat="1" applyFont="1" applyFill="1" applyAlignment="1" applyProtection="1">
      <alignment horizontal="center"/>
      <protection locked="0"/>
    </xf>
    <xf numFmtId="3" fontId="3" fillId="0" borderId="0" xfId="1" applyNumberFormat="1" applyFont="1" applyFill="1" applyBorder="1" applyAlignment="1">
      <alignment horizontal="left" vertical="top" wrapText="1"/>
    </xf>
    <xf numFmtId="0" fontId="3" fillId="0" borderId="0" xfId="1" applyFont="1" applyFill="1" applyAlignment="1">
      <alignment horizontal="left" vertical="top" wrapText="1"/>
    </xf>
    <xf numFmtId="0" fontId="3" fillId="0" borderId="0" xfId="1" applyFont="1" applyFill="1" applyAlignment="1">
      <alignment horizontal="left" vertical="top" wrapText="1"/>
    </xf>
    <xf numFmtId="0" fontId="3" fillId="0" borderId="0" xfId="1" applyFont="1" applyAlignment="1">
      <alignment horizontal="center"/>
    </xf>
    <xf numFmtId="0" fontId="5" fillId="0" borderId="0" xfId="1" applyFont="1" applyFill="1" applyAlignment="1" applyProtection="1">
      <alignment horizontal="center" vertical="center"/>
    </xf>
    <xf numFmtId="0" fontId="5" fillId="0" borderId="0" xfId="1" applyFont="1" applyFill="1" applyAlignment="1" applyProtection="1">
      <alignment horizontal="center" vertical="center" wrapText="1"/>
    </xf>
    <xf numFmtId="4" fontId="5" fillId="0" borderId="0" xfId="1" applyNumberFormat="1" applyFont="1" applyFill="1" applyAlignment="1" applyProtection="1">
      <alignment horizontal="center" vertical="center" wrapText="1"/>
    </xf>
    <xf numFmtId="4" fontId="5" fillId="0" borderId="0" xfId="1" applyNumberFormat="1" applyFont="1" applyFill="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6" fillId="0" borderId="0" xfId="1" applyFont="1" applyFill="1" applyBorder="1" applyAlignment="1" applyProtection="1">
      <alignment horizontal="center" vertical="center" wrapText="1"/>
    </xf>
    <xf numFmtId="4" fontId="6" fillId="0" borderId="0" xfId="1" applyNumberFormat="1" applyFont="1" applyFill="1" applyBorder="1" applyAlignment="1" applyProtection="1">
      <alignment horizontal="center" vertical="center" wrapText="1"/>
    </xf>
    <xf numFmtId="1" fontId="8" fillId="0" borderId="0" xfId="1" applyNumberFormat="1" applyFont="1" applyFill="1" applyBorder="1" applyAlignment="1" applyProtection="1">
      <alignment horizontal="center" vertical="center"/>
    </xf>
    <xf numFmtId="0" fontId="8" fillId="0" borderId="0" xfId="1" quotePrefix="1" applyFont="1" applyFill="1" applyBorder="1" applyAlignment="1" applyProtection="1">
      <alignment horizontal="center" vertical="center"/>
    </xf>
    <xf numFmtId="4" fontId="8" fillId="0" borderId="0" xfId="1" applyNumberFormat="1" applyFont="1" applyFill="1" applyBorder="1" applyAlignment="1" applyProtection="1">
      <alignment horizontal="center" vertical="center"/>
    </xf>
    <xf numFmtId="0" fontId="4" fillId="0" borderId="0" xfId="1" applyFont="1" applyFill="1" applyAlignment="1" applyProtection="1">
      <alignment horizontal="center" vertical="center"/>
    </xf>
    <xf numFmtId="0" fontId="4" fillId="0" borderId="0" xfId="1" applyFont="1" applyFill="1" applyBorder="1" applyAlignment="1" applyProtection="1">
      <alignment horizontal="center" vertical="center"/>
    </xf>
    <xf numFmtId="4" fontId="4" fillId="0" borderId="0" xfId="1" applyNumberFormat="1" applyFont="1" applyAlignment="1" applyProtection="1">
      <alignment horizontal="center" vertical="center"/>
    </xf>
    <xf numFmtId="0" fontId="4" fillId="0" borderId="0" xfId="1" applyFont="1" applyFill="1" applyAlignment="1">
      <alignment horizontal="center" vertical="center"/>
    </xf>
    <xf numFmtId="4" fontId="4" fillId="0" borderId="0" xfId="1" applyNumberFormat="1" applyFont="1" applyAlignment="1" applyProtection="1">
      <alignment horizontal="center" vertical="center"/>
      <protection locked="0"/>
    </xf>
    <xf numFmtId="4" fontId="4" fillId="0" borderId="0" xfId="4" applyNumberFormat="1" applyFont="1" applyFill="1" applyBorder="1" applyAlignment="1" applyProtection="1">
      <alignment horizontal="center" vertical="center"/>
    </xf>
    <xf numFmtId="0" fontId="4" fillId="0" borderId="0" xfId="1" quotePrefix="1" applyFont="1" applyFill="1" applyAlignment="1" applyProtection="1">
      <alignment horizontal="center" vertical="center"/>
    </xf>
    <xf numFmtId="0" fontId="4" fillId="0" borderId="0" xfId="1" applyFont="1" applyAlignment="1" applyProtection="1">
      <alignment horizontal="center" vertical="center"/>
    </xf>
    <xf numFmtId="1" fontId="4" fillId="0" borderId="0" xfId="1" applyNumberFormat="1" applyFont="1" applyFill="1" applyAlignment="1">
      <alignment horizontal="center" vertical="center"/>
    </xf>
    <xf numFmtId="0" fontId="11" fillId="0" borderId="0" xfId="1" applyFont="1" applyFill="1" applyBorder="1" applyAlignment="1">
      <alignment horizontal="center" vertical="center"/>
    </xf>
    <xf numFmtId="0" fontId="11" fillId="0" borderId="0" xfId="1" applyFont="1" applyAlignment="1">
      <alignment horizontal="center" vertical="center"/>
    </xf>
    <xf numFmtId="4" fontId="4" fillId="0" borderId="1" xfId="1" applyNumberFormat="1" applyFont="1" applyBorder="1" applyAlignment="1" applyProtection="1">
      <alignment horizontal="center" vertical="center"/>
    </xf>
    <xf numFmtId="4" fontId="4" fillId="0" borderId="2" xfId="1" applyNumberFormat="1" applyFont="1" applyBorder="1" applyAlignment="1" applyProtection="1">
      <alignment horizontal="center" vertical="center"/>
    </xf>
    <xf numFmtId="1" fontId="3" fillId="0" borderId="0" xfId="1" applyNumberFormat="1" applyFont="1" applyFill="1" applyBorder="1" applyAlignment="1" applyProtection="1">
      <alignment horizontal="center" vertical="center"/>
    </xf>
    <xf numFmtId="0" fontId="3" fillId="0" borderId="0" xfId="1" applyFont="1" applyFill="1" applyBorder="1" applyAlignment="1" applyProtection="1">
      <alignment horizontal="center" vertical="center"/>
    </xf>
    <xf numFmtId="4" fontId="3" fillId="0" borderId="0" xfId="1" applyNumberFormat="1" applyFont="1" applyFill="1" applyBorder="1" applyAlignment="1" applyProtection="1">
      <alignment horizontal="center" vertical="center"/>
    </xf>
    <xf numFmtId="1" fontId="4" fillId="0" borderId="0" xfId="1" quotePrefix="1" applyNumberFormat="1" applyFont="1" applyFill="1" applyBorder="1" applyAlignment="1">
      <alignment horizontal="center" vertical="center"/>
    </xf>
    <xf numFmtId="0" fontId="4" fillId="0" borderId="0" xfId="1" quotePrefix="1" applyFont="1" applyFill="1" applyBorder="1" applyAlignment="1">
      <alignment horizontal="center" vertical="center"/>
    </xf>
    <xf numFmtId="4" fontId="4" fillId="0" borderId="0" xfId="1" quotePrefix="1" applyNumberFormat="1" applyFont="1" applyFill="1" applyBorder="1" applyAlignment="1">
      <alignment horizontal="center" vertical="center"/>
    </xf>
    <xf numFmtId="4" fontId="4" fillId="0" borderId="0" xfId="1" applyNumberFormat="1" applyFont="1" applyFill="1" applyBorder="1" applyAlignment="1">
      <alignment horizontal="center" vertical="center"/>
    </xf>
    <xf numFmtId="1" fontId="4" fillId="0" borderId="0" xfId="0" applyNumberFormat="1" applyFont="1" applyAlignment="1">
      <alignment horizontal="center" vertical="center"/>
    </xf>
    <xf numFmtId="0" fontId="4" fillId="0" borderId="0" xfId="0" applyFont="1" applyAlignment="1">
      <alignment horizontal="center" vertical="center"/>
    </xf>
    <xf numFmtId="4" fontId="4" fillId="0" borderId="0" xfId="1" applyNumberFormat="1" applyFont="1" applyFill="1" applyAlignment="1">
      <alignment horizontal="center" vertical="center"/>
    </xf>
    <xf numFmtId="4" fontId="4" fillId="0" borderId="0" xfId="1" applyNumberFormat="1" applyFont="1" applyAlignment="1">
      <alignment horizontal="center" vertical="center"/>
    </xf>
    <xf numFmtId="1" fontId="4" fillId="0" borderId="0" xfId="0" applyNumberFormat="1" applyFont="1" applyFill="1" applyAlignment="1">
      <alignment horizontal="center" vertical="center"/>
    </xf>
    <xf numFmtId="0" fontId="4" fillId="0" borderId="0" xfId="0" applyFont="1" applyFill="1" applyAlignment="1">
      <alignment horizontal="center" vertical="center"/>
    </xf>
    <xf numFmtId="4" fontId="4" fillId="0" borderId="0" xfId="4" applyNumberFormat="1" applyFont="1" applyFill="1" applyBorder="1" applyAlignment="1">
      <alignment horizontal="center" vertical="center"/>
    </xf>
    <xf numFmtId="1" fontId="4" fillId="0" borderId="0" xfId="1" applyNumberFormat="1" applyFont="1" applyFill="1" applyBorder="1" applyAlignment="1">
      <alignment horizontal="center" vertical="center"/>
    </xf>
    <xf numFmtId="1" fontId="4" fillId="0" borderId="0" xfId="1" quotePrefix="1" applyNumberFormat="1" applyFont="1" applyFill="1" applyAlignment="1">
      <alignment horizontal="center" vertical="center"/>
    </xf>
    <xf numFmtId="4" fontId="4" fillId="0" borderId="0" xfId="1" applyNumberFormat="1" applyFont="1" applyFill="1" applyAlignment="1" applyProtection="1">
      <alignment horizontal="center" vertical="center"/>
      <protection locked="0"/>
    </xf>
    <xf numFmtId="4" fontId="4" fillId="0" borderId="0" xfId="1" applyNumberFormat="1" applyFont="1" applyFill="1" applyBorder="1" applyAlignment="1" applyProtection="1">
      <alignment horizontal="center" vertical="center"/>
    </xf>
    <xf numFmtId="0" fontId="4" fillId="0" borderId="0" xfId="1" applyFont="1" applyAlignment="1">
      <alignment horizontal="center" vertical="center"/>
    </xf>
    <xf numFmtId="0" fontId="4" fillId="0" borderId="0" xfId="1" applyNumberFormat="1" applyFont="1" applyFill="1" applyBorder="1" applyAlignment="1">
      <alignment horizontal="center" vertical="center"/>
    </xf>
    <xf numFmtId="4" fontId="4" fillId="0" borderId="0" xfId="1" applyNumberFormat="1" applyFont="1" applyFill="1" applyBorder="1" applyAlignment="1" applyProtection="1">
      <alignment horizontal="center" vertical="center"/>
      <protection locked="0"/>
    </xf>
    <xf numFmtId="4" fontId="4" fillId="0" borderId="0" xfId="0" applyNumberFormat="1" applyFont="1" applyFill="1" applyAlignment="1">
      <alignment horizontal="center" vertical="center"/>
    </xf>
    <xf numFmtId="4" fontId="4" fillId="0" borderId="0" xfId="0" applyNumberFormat="1" applyFont="1" applyFill="1" applyAlignment="1" applyProtection="1">
      <alignment horizontal="center" vertical="center"/>
      <protection locked="0"/>
    </xf>
    <xf numFmtId="4" fontId="4" fillId="0" borderId="0" xfId="0" applyNumberFormat="1" applyFont="1" applyAlignment="1">
      <alignment horizontal="center" vertical="center"/>
    </xf>
    <xf numFmtId="4" fontId="4" fillId="0" borderId="1" xfId="1" applyNumberFormat="1" applyFont="1" applyFill="1" applyBorder="1" applyAlignment="1">
      <alignment horizontal="center" vertical="center"/>
    </xf>
    <xf numFmtId="4" fontId="4" fillId="0" borderId="2" xfId="1" applyNumberFormat="1" applyFont="1" applyFill="1" applyBorder="1" applyAlignment="1">
      <alignment horizontal="center" vertical="center"/>
    </xf>
    <xf numFmtId="0" fontId="5" fillId="0" borderId="0" xfId="0" applyFont="1" applyFill="1" applyAlignment="1" applyProtection="1">
      <alignment horizontal="center" vertical="center"/>
    </xf>
    <xf numFmtId="0" fontId="5" fillId="0" borderId="0" xfId="0" applyFont="1" applyFill="1" applyAlignment="1" applyProtection="1">
      <alignment horizontal="center" vertical="center" wrapText="1"/>
    </xf>
    <xf numFmtId="4" fontId="5" fillId="0" borderId="0" xfId="0" applyNumberFormat="1"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1" fontId="3"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xf>
    <xf numFmtId="1" fontId="8" fillId="0" borderId="0" xfId="0" applyNumberFormat="1" applyFont="1" applyFill="1" applyBorder="1" applyAlignment="1" applyProtection="1">
      <alignment horizontal="center" vertical="center"/>
    </xf>
    <xf numFmtId="0" fontId="8" fillId="0" borderId="0" xfId="0" quotePrefix="1" applyFont="1" applyFill="1" applyBorder="1" applyAlignment="1" applyProtection="1">
      <alignment horizontal="center" vertical="center"/>
    </xf>
    <xf numFmtId="4" fontId="8" fillId="0" borderId="0" xfId="0" applyNumberFormat="1" applyFont="1" applyFill="1" applyBorder="1" applyAlignment="1" applyProtection="1">
      <alignment horizontal="center" vertical="center"/>
    </xf>
    <xf numFmtId="1" fontId="4" fillId="0" borderId="0" xfId="0" applyNumberFormat="1" applyFont="1" applyFill="1" applyBorder="1" applyAlignment="1" applyProtection="1">
      <alignment horizontal="center" vertical="center"/>
    </xf>
    <xf numFmtId="0" fontId="4" fillId="0" borderId="0" xfId="0" quotePrefix="1"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protection locked="0"/>
    </xf>
    <xf numFmtId="4" fontId="4" fillId="0" borderId="0" xfId="4" applyNumberFormat="1" applyFont="1" applyFill="1" applyBorder="1" applyAlignment="1" applyProtection="1">
      <alignment horizontal="right" vertical="center"/>
    </xf>
    <xf numFmtId="0" fontId="4" fillId="0" borderId="0" xfId="0" quotePrefix="1" applyFont="1" applyFill="1" applyAlignment="1" applyProtection="1">
      <alignment horizontal="center" vertical="center"/>
    </xf>
    <xf numFmtId="0" fontId="4" fillId="0" borderId="0" xfId="0" applyFont="1" applyAlignment="1" applyProtection="1">
      <alignment horizontal="center" vertical="center"/>
    </xf>
    <xf numFmtId="4" fontId="4" fillId="0" borderId="0" xfId="0" applyNumberFormat="1" applyFont="1" applyAlignment="1" applyProtection="1">
      <alignment horizontal="center" vertical="center"/>
    </xf>
    <xf numFmtId="4" fontId="4" fillId="0" borderId="1" xfId="0" applyNumberFormat="1" applyFont="1" applyBorder="1" applyAlignment="1" applyProtection="1">
      <alignment horizontal="center" vertical="center"/>
    </xf>
    <xf numFmtId="4" fontId="4" fillId="0" borderId="2" xfId="0" applyNumberFormat="1" applyFont="1" applyBorder="1" applyAlignment="1" applyProtection="1">
      <alignment horizontal="center" vertical="center"/>
    </xf>
    <xf numFmtId="3" fontId="3" fillId="0" borderId="0" xfId="1" applyNumberFormat="1" applyFont="1" applyAlignment="1">
      <alignment horizontal="center" vertical="center"/>
    </xf>
    <xf numFmtId="3" fontId="4" fillId="0" borderId="0" xfId="1" applyNumberFormat="1" applyFont="1" applyAlignment="1">
      <alignment horizontal="center" vertical="center"/>
    </xf>
  </cellXfs>
  <cellStyles count="6">
    <cellStyle name="Comma 2" xfId="4"/>
    <cellStyle name="Normal" xfId="0" builtinId="0"/>
    <cellStyle name="Normal 11 3" xfId="5"/>
    <cellStyle name="Normal 2" xfId="1"/>
    <cellStyle name="Normal 2 2" xfId="2"/>
    <cellStyle name="Normal_Sheet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view="pageBreakPreview" zoomScale="115" zoomScaleNormal="100" zoomScaleSheetLayoutView="115" workbookViewId="0">
      <selection activeCell="A12" sqref="A12"/>
    </sheetView>
  </sheetViews>
  <sheetFormatPr defaultRowHeight="26.25" x14ac:dyDescent="0.4"/>
  <cols>
    <col min="1" max="16384" width="9.140625" style="86"/>
  </cols>
  <sheetData>
    <row r="5" spans="2:2" x14ac:dyDescent="0.4">
      <c r="B5" s="85" t="s">
        <v>115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Zeros="0" view="pageBreakPreview" zoomScale="85" zoomScaleNormal="85" zoomScaleSheetLayoutView="85" zoomScalePageLayoutView="85" workbookViewId="0">
      <selection activeCell="F15" sqref="F15"/>
    </sheetView>
  </sheetViews>
  <sheetFormatPr defaultRowHeight="15.75" x14ac:dyDescent="0.25"/>
  <cols>
    <col min="1" max="1" width="6.85546875" style="20" customWidth="1"/>
    <col min="2" max="2" width="40.5703125" style="20" customWidth="1"/>
    <col min="3" max="4" width="9.7109375" style="121" customWidth="1"/>
    <col min="5" max="5" width="9.7109375" style="116" customWidth="1"/>
    <col min="6" max="6" width="12.7109375" style="116" customWidth="1"/>
    <col min="7" max="7" width="9.5703125" style="88" bestFit="1" customWidth="1"/>
    <col min="8" max="8" width="11.85546875" style="88" bestFit="1" customWidth="1"/>
    <col min="9" max="16384" width="9.140625" style="19"/>
  </cols>
  <sheetData>
    <row r="1" spans="1:8" x14ac:dyDescent="0.25">
      <c r="A1" s="42" t="s">
        <v>0</v>
      </c>
      <c r="B1" s="41" t="s">
        <v>5</v>
      </c>
      <c r="C1" s="104" t="s">
        <v>3</v>
      </c>
      <c r="D1" s="105" t="s">
        <v>1</v>
      </c>
      <c r="E1" s="106" t="s">
        <v>2</v>
      </c>
      <c r="F1" s="107" t="s">
        <v>4</v>
      </c>
    </row>
    <row r="2" spans="1:8" x14ac:dyDescent="0.25">
      <c r="A2" s="40"/>
      <c r="B2" s="39"/>
      <c r="C2" s="108"/>
      <c r="D2" s="109"/>
      <c r="E2" s="110"/>
      <c r="F2" s="110" t="s">
        <v>31</v>
      </c>
    </row>
    <row r="3" spans="1:8" x14ac:dyDescent="0.25">
      <c r="A3" s="40"/>
      <c r="B3" s="78" t="s">
        <v>107</v>
      </c>
      <c r="C3" s="108"/>
      <c r="D3" s="109"/>
      <c r="E3" s="110"/>
      <c r="F3" s="110"/>
    </row>
    <row r="4" spans="1:8" x14ac:dyDescent="0.25">
      <c r="A4" s="40"/>
      <c r="B4" s="39"/>
      <c r="C4" s="108"/>
      <c r="D4" s="109"/>
      <c r="E4" s="110"/>
      <c r="F4" s="110"/>
    </row>
    <row r="5" spans="1:8" s="34" customFormat="1" x14ac:dyDescent="0.25">
      <c r="A5" s="36"/>
      <c r="B5" s="51" t="s">
        <v>106</v>
      </c>
      <c r="C5" s="111"/>
      <c r="D5" s="112"/>
      <c r="E5" s="113"/>
      <c r="F5" s="113"/>
      <c r="G5" s="89"/>
      <c r="H5" s="89"/>
    </row>
    <row r="6" spans="1:8" s="34" customFormat="1" x14ac:dyDescent="0.25">
      <c r="A6" s="36"/>
      <c r="B6" s="51"/>
      <c r="C6" s="111"/>
      <c r="D6" s="112"/>
      <c r="E6" s="113"/>
      <c r="F6" s="113"/>
      <c r="G6" s="89"/>
      <c r="H6" s="89"/>
    </row>
    <row r="7" spans="1:8" ht="31.5" x14ac:dyDescent="0.25">
      <c r="A7" s="33"/>
      <c r="B7" s="77" t="s">
        <v>105</v>
      </c>
      <c r="C7" s="114"/>
      <c r="D7" s="115"/>
    </row>
    <row r="8" spans="1:8" x14ac:dyDescent="0.25">
      <c r="A8" s="33"/>
      <c r="B8" s="77"/>
      <c r="C8" s="114"/>
      <c r="D8" s="115"/>
    </row>
    <row r="9" spans="1:8" ht="31.5" x14ac:dyDescent="0.25">
      <c r="A9" s="33"/>
      <c r="B9" s="84" t="s">
        <v>104</v>
      </c>
      <c r="C9" s="114"/>
      <c r="D9" s="114"/>
    </row>
    <row r="10" spans="1:8" x14ac:dyDescent="0.25">
      <c r="A10" s="33"/>
      <c r="B10" s="63"/>
      <c r="C10" s="114"/>
      <c r="D10" s="114"/>
    </row>
    <row r="11" spans="1:8" ht="63" x14ac:dyDescent="0.25">
      <c r="A11" s="33"/>
      <c r="B11" s="62" t="s">
        <v>103</v>
      </c>
      <c r="C11" s="114"/>
      <c r="D11" s="114"/>
    </row>
    <row r="12" spans="1:8" x14ac:dyDescent="0.25">
      <c r="A12" s="33"/>
      <c r="B12" s="62"/>
      <c r="C12" s="114"/>
      <c r="D12" s="114"/>
    </row>
    <row r="13" spans="1:8" x14ac:dyDescent="0.25">
      <c r="A13" s="33"/>
      <c r="B13" s="62" t="s">
        <v>102</v>
      </c>
      <c r="C13" s="114"/>
      <c r="D13" s="114"/>
    </row>
    <row r="14" spans="1:8" x14ac:dyDescent="0.25">
      <c r="A14" s="33"/>
      <c r="B14" s="59"/>
      <c r="C14" s="114"/>
      <c r="D14" s="115"/>
    </row>
    <row r="15" spans="1:8" x14ac:dyDescent="0.25">
      <c r="A15" s="61" t="s">
        <v>24</v>
      </c>
      <c r="B15" s="60" t="s">
        <v>101</v>
      </c>
      <c r="C15" s="117">
        <v>80</v>
      </c>
      <c r="D15" s="117" t="s">
        <v>98</v>
      </c>
      <c r="E15" s="118">
        <v>3100</v>
      </c>
      <c r="F15" s="119">
        <f>ROUND(C15*E15,2)</f>
        <v>248000</v>
      </c>
    </row>
    <row r="16" spans="1:8" x14ac:dyDescent="0.25">
      <c r="A16" s="33"/>
      <c r="B16" s="59"/>
      <c r="C16" s="120"/>
      <c r="D16" s="115"/>
      <c r="F16" s="119">
        <f t="shared" ref="F16:F37" si="0">ROUND(C16*E16,2)</f>
        <v>0</v>
      </c>
    </row>
    <row r="17" spans="1:6" ht="399" customHeight="1" x14ac:dyDescent="0.25">
      <c r="B17" s="47" t="s">
        <v>109</v>
      </c>
      <c r="F17" s="119">
        <f t="shared" si="0"/>
        <v>0</v>
      </c>
    </row>
    <row r="18" spans="1:6" x14ac:dyDescent="0.25">
      <c r="B18" s="47"/>
      <c r="F18" s="119">
        <f t="shared" si="0"/>
        <v>0</v>
      </c>
    </row>
    <row r="19" spans="1:6" ht="18.75" x14ac:dyDescent="0.25">
      <c r="A19" s="58" t="s">
        <v>24</v>
      </c>
      <c r="B19" s="67" t="s">
        <v>97</v>
      </c>
      <c r="C19" s="122">
        <v>220</v>
      </c>
      <c r="D19" s="53" t="s">
        <v>96</v>
      </c>
      <c r="E19" s="118">
        <v>160.43005114317043</v>
      </c>
      <c r="F19" s="119">
        <f t="shared" si="0"/>
        <v>35294.61</v>
      </c>
    </row>
    <row r="20" spans="1:6" ht="47.25" x14ac:dyDescent="0.25">
      <c r="A20" s="58"/>
      <c r="B20" s="47" t="s">
        <v>95</v>
      </c>
      <c r="C20" s="122"/>
      <c r="D20" s="53"/>
      <c r="F20" s="119">
        <f t="shared" si="0"/>
        <v>0</v>
      </c>
    </row>
    <row r="21" spans="1:6" x14ac:dyDescent="0.25">
      <c r="A21" s="58"/>
      <c r="B21" s="57"/>
      <c r="C21" s="123"/>
      <c r="D21" s="124"/>
      <c r="F21" s="119">
        <f t="shared" si="0"/>
        <v>0</v>
      </c>
    </row>
    <row r="22" spans="1:6" x14ac:dyDescent="0.25">
      <c r="A22" s="56" t="s">
        <v>25</v>
      </c>
      <c r="B22" s="55" t="s">
        <v>94</v>
      </c>
      <c r="C22" s="54">
        <v>210</v>
      </c>
      <c r="D22" s="53" t="s">
        <v>93</v>
      </c>
      <c r="E22" s="118">
        <v>116</v>
      </c>
      <c r="F22" s="119">
        <f t="shared" si="0"/>
        <v>24360</v>
      </c>
    </row>
    <row r="23" spans="1:6" x14ac:dyDescent="0.25">
      <c r="A23" s="56"/>
      <c r="B23" s="55"/>
      <c r="C23" s="54"/>
      <c r="D23" s="53"/>
      <c r="F23" s="119">
        <f t="shared" si="0"/>
        <v>0</v>
      </c>
    </row>
    <row r="24" spans="1:6" x14ac:dyDescent="0.25">
      <c r="A24" s="33"/>
      <c r="B24" s="62" t="s">
        <v>100</v>
      </c>
      <c r="C24" s="114"/>
      <c r="D24" s="114"/>
      <c r="F24" s="119">
        <f t="shared" si="0"/>
        <v>0</v>
      </c>
    </row>
    <row r="25" spans="1:6" x14ac:dyDescent="0.25">
      <c r="A25" s="33"/>
      <c r="B25" s="59"/>
      <c r="C25" s="114"/>
      <c r="D25" s="115"/>
      <c r="F25" s="119">
        <f t="shared" si="0"/>
        <v>0</v>
      </c>
    </row>
    <row r="26" spans="1:6" x14ac:dyDescent="0.25">
      <c r="A26" s="61" t="s">
        <v>26</v>
      </c>
      <c r="B26" s="60" t="s">
        <v>99</v>
      </c>
      <c r="C26" s="117">
        <v>29</v>
      </c>
      <c r="D26" s="117" t="s">
        <v>98</v>
      </c>
      <c r="E26" s="118">
        <v>3200</v>
      </c>
      <c r="F26" s="119">
        <f t="shared" si="0"/>
        <v>92800</v>
      </c>
    </row>
    <row r="27" spans="1:6" x14ac:dyDescent="0.25">
      <c r="A27" s="33"/>
      <c r="B27" s="59"/>
      <c r="C27" s="120"/>
      <c r="D27" s="115"/>
      <c r="F27" s="119">
        <f t="shared" si="0"/>
        <v>0</v>
      </c>
    </row>
    <row r="28" spans="1:6" ht="402" customHeight="1" x14ac:dyDescent="0.25">
      <c r="B28" s="47" t="s">
        <v>109</v>
      </c>
      <c r="F28" s="119">
        <f t="shared" si="0"/>
        <v>0</v>
      </c>
    </row>
    <row r="29" spans="1:6" x14ac:dyDescent="0.25">
      <c r="B29" s="47"/>
      <c r="F29" s="119">
        <f t="shared" si="0"/>
        <v>0</v>
      </c>
    </row>
    <row r="30" spans="1:6" ht="18.75" x14ac:dyDescent="0.25">
      <c r="A30" s="58" t="s">
        <v>24</v>
      </c>
      <c r="B30" s="67" t="s">
        <v>97</v>
      </c>
      <c r="C30" s="122">
        <v>150</v>
      </c>
      <c r="D30" s="53" t="s">
        <v>96</v>
      </c>
      <c r="E30" s="118">
        <v>160</v>
      </c>
      <c r="F30" s="119">
        <f t="shared" si="0"/>
        <v>24000</v>
      </c>
    </row>
    <row r="31" spans="1:6" ht="47.25" x14ac:dyDescent="0.25">
      <c r="A31" s="58"/>
      <c r="B31" s="47" t="s">
        <v>95</v>
      </c>
      <c r="C31" s="122"/>
      <c r="D31" s="53"/>
      <c r="F31" s="119">
        <f t="shared" si="0"/>
        <v>0</v>
      </c>
    </row>
    <row r="32" spans="1:6" x14ac:dyDescent="0.25">
      <c r="A32" s="58"/>
      <c r="B32" s="57"/>
      <c r="C32" s="123"/>
      <c r="D32" s="124"/>
      <c r="F32" s="119">
        <f t="shared" si="0"/>
        <v>0</v>
      </c>
    </row>
    <row r="33" spans="1:6" x14ac:dyDescent="0.25">
      <c r="A33" s="56" t="s">
        <v>25</v>
      </c>
      <c r="B33" s="55" t="s">
        <v>94</v>
      </c>
      <c r="C33" s="54">
        <v>145</v>
      </c>
      <c r="D33" s="53" t="s">
        <v>93</v>
      </c>
      <c r="E33" s="118">
        <v>116</v>
      </c>
      <c r="F33" s="119">
        <f t="shared" si="0"/>
        <v>16820</v>
      </c>
    </row>
    <row r="34" spans="1:6" x14ac:dyDescent="0.25">
      <c r="F34" s="119">
        <f t="shared" si="0"/>
        <v>0</v>
      </c>
    </row>
    <row r="35" spans="1:6" x14ac:dyDescent="0.25">
      <c r="F35" s="119">
        <f t="shared" si="0"/>
        <v>0</v>
      </c>
    </row>
    <row r="36" spans="1:6" x14ac:dyDescent="0.25">
      <c r="F36" s="119">
        <f t="shared" si="0"/>
        <v>0</v>
      </c>
    </row>
    <row r="37" spans="1:6" x14ac:dyDescent="0.25">
      <c r="F37" s="119">
        <f t="shared" si="0"/>
        <v>0</v>
      </c>
    </row>
    <row r="47" spans="1:6" x14ac:dyDescent="0.25">
      <c r="B47" s="64" t="s">
        <v>107</v>
      </c>
      <c r="F47" s="125"/>
    </row>
    <row r="48" spans="1:6" x14ac:dyDescent="0.25">
      <c r="B48" s="10" t="s">
        <v>6</v>
      </c>
      <c r="F48" s="116">
        <f>SUM(F14:F47)</f>
        <v>441274.61</v>
      </c>
    </row>
    <row r="49" spans="6:6" ht="16.5" thickBot="1" x14ac:dyDescent="0.3">
      <c r="F49" s="126"/>
    </row>
    <row r="50" spans="6:6" ht="16.5" thickTop="1" x14ac:dyDescent="0.25"/>
  </sheetData>
  <sheetProtection formatCells="0" formatColumns="0" formatRows="0" selectLockedCells="1" autoFilter="0"/>
  <autoFilter ref="A1:F49"/>
  <dataValidations count="1">
    <dataValidation allowBlank="1" showErrorMessage="1" errorTitle="Numerical Value" error="Please input numerical value only" promptTitle="Numerical Values" prompt="Please provide numerical values only_x000a_Text input will not be accepted" sqref="F15:F37"/>
  </dataValidations>
  <pageMargins left="0.75" right="0.5" top="1" bottom="1" header="0.5" footer="0.5"/>
  <pageSetup paperSize="9" scale="82" orientation="portrait" r:id="rId1"/>
  <headerFooter>
    <oddHeader xml:space="preserve">&amp;R&amp;"Times New Roman,Regular"The Construction of the Hot Leaching Compaction Plant
</oddHeader>
    <oddFooter xml:space="preserve">&amp;L&amp;"Times New Roman,Regular"STRUCTURAL WORKS
&amp;8J20161-0100D-TD-BOQ-PMC-03 REV 0&amp;R&amp;"Times New Roman,Regular"LS001/ST-Page &amp;P of &amp;N&amp;O  </oddFooter>
  </headerFooter>
  <rowBreaks count="1" manualBreakCount="1">
    <brk id="29"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showZeros="0" view="pageBreakPreview" zoomScaleNormal="100" zoomScaleSheetLayoutView="100" workbookViewId="0">
      <selection activeCell="C11" sqref="C11"/>
    </sheetView>
  </sheetViews>
  <sheetFormatPr defaultRowHeight="15.75" x14ac:dyDescent="0.25"/>
  <cols>
    <col min="1" max="1" width="7.7109375" style="20" customWidth="1"/>
    <col min="2" max="2" width="38.7109375" style="20" customWidth="1"/>
    <col min="3" max="4" width="9.7109375" style="121" customWidth="1"/>
    <col min="5" max="5" width="11.28515625" style="116" bestFit="1" customWidth="1"/>
    <col min="6" max="6" width="12.7109375" style="116" customWidth="1"/>
    <col min="7" max="8" width="11.28515625" style="91" bestFit="1" customWidth="1"/>
    <col min="9" max="16384" width="9.140625" style="19"/>
  </cols>
  <sheetData>
    <row r="1" spans="1:8" x14ac:dyDescent="0.25">
      <c r="A1" s="42" t="s">
        <v>0</v>
      </c>
      <c r="B1" s="41" t="s">
        <v>5</v>
      </c>
      <c r="C1" s="104" t="s">
        <v>3</v>
      </c>
      <c r="D1" s="105" t="s">
        <v>1</v>
      </c>
      <c r="E1" s="106" t="s">
        <v>2</v>
      </c>
      <c r="F1" s="107" t="s">
        <v>4</v>
      </c>
    </row>
    <row r="2" spans="1:8" x14ac:dyDescent="0.25">
      <c r="A2" s="40"/>
      <c r="B2" s="39"/>
      <c r="C2" s="108"/>
      <c r="D2" s="109"/>
      <c r="E2" s="110"/>
      <c r="F2" s="110" t="s">
        <v>31</v>
      </c>
    </row>
    <row r="3" spans="1:8" x14ac:dyDescent="0.25">
      <c r="A3" s="38"/>
      <c r="B3" s="37"/>
      <c r="C3" s="127"/>
      <c r="D3" s="128"/>
      <c r="E3" s="129"/>
      <c r="F3" s="129"/>
    </row>
    <row r="4" spans="1:8" s="65" customFormat="1" x14ac:dyDescent="0.25">
      <c r="A4" s="71"/>
      <c r="B4" s="43" t="s">
        <v>60</v>
      </c>
      <c r="C4" s="130"/>
      <c r="D4" s="131"/>
      <c r="E4" s="132"/>
      <c r="F4" s="133"/>
      <c r="G4" s="92"/>
      <c r="H4" s="92"/>
    </row>
    <row r="5" spans="1:8" s="65" customFormat="1" x14ac:dyDescent="0.25">
      <c r="A5" s="71"/>
      <c r="B5" s="44"/>
      <c r="C5" s="130"/>
      <c r="D5" s="131"/>
      <c r="E5" s="132"/>
      <c r="F5" s="133"/>
      <c r="G5" s="92"/>
      <c r="H5" s="92"/>
    </row>
    <row r="6" spans="1:8" s="65" customFormat="1" x14ac:dyDescent="0.25">
      <c r="A6" s="71"/>
      <c r="B6" s="43" t="s">
        <v>61</v>
      </c>
      <c r="C6" s="130"/>
      <c r="D6" s="131"/>
      <c r="E6" s="132"/>
      <c r="F6" s="133"/>
      <c r="G6" s="92"/>
      <c r="H6" s="92"/>
    </row>
    <row r="7" spans="1:8" s="65" customFormat="1" x14ac:dyDescent="0.25">
      <c r="A7" s="72"/>
      <c r="B7" s="66"/>
      <c r="C7" s="134"/>
      <c r="D7" s="135"/>
      <c r="E7" s="132"/>
      <c r="F7" s="133"/>
      <c r="G7" s="92"/>
      <c r="H7" s="92"/>
    </row>
    <row r="8" spans="1:8" s="65" customFormat="1" ht="17.25" customHeight="1" x14ac:dyDescent="0.25">
      <c r="A8" s="72"/>
      <c r="B8" s="45" t="s">
        <v>62</v>
      </c>
      <c r="C8" s="134"/>
      <c r="D8" s="135"/>
      <c r="E8" s="136"/>
      <c r="F8" s="137"/>
      <c r="G8" s="92"/>
      <c r="H8" s="92"/>
    </row>
    <row r="9" spans="1:8" s="65" customFormat="1" ht="17.25" customHeight="1" x14ac:dyDescent="0.25">
      <c r="A9" s="72"/>
      <c r="B9" s="45"/>
      <c r="C9" s="134"/>
      <c r="D9" s="135"/>
      <c r="E9" s="136"/>
      <c r="F9" s="137"/>
      <c r="G9" s="92"/>
      <c r="H9" s="92"/>
    </row>
    <row r="10" spans="1:8" s="65" customFormat="1" ht="31.5" x14ac:dyDescent="0.25">
      <c r="A10" s="73"/>
      <c r="B10" s="46" t="s">
        <v>63</v>
      </c>
      <c r="C10" s="138"/>
      <c r="D10" s="139"/>
      <c r="E10" s="136"/>
      <c r="F10" s="136"/>
      <c r="G10" s="92"/>
      <c r="H10" s="92"/>
    </row>
    <row r="11" spans="1:8" s="65" customFormat="1" x14ac:dyDescent="0.25">
      <c r="A11" s="73"/>
      <c r="B11" s="68"/>
      <c r="C11" s="138"/>
      <c r="D11" s="139"/>
      <c r="E11" s="136"/>
      <c r="F11" s="140"/>
      <c r="G11" s="92"/>
      <c r="H11" s="92"/>
    </row>
    <row r="12" spans="1:8" s="90" customFormat="1" ht="31.5" x14ac:dyDescent="0.25">
      <c r="A12" s="58" t="s">
        <v>24</v>
      </c>
      <c r="B12" s="101" t="s">
        <v>64</v>
      </c>
      <c r="C12" s="122">
        <v>1</v>
      </c>
      <c r="D12" s="117" t="s">
        <v>0</v>
      </c>
      <c r="E12" s="143">
        <v>60675</v>
      </c>
      <c r="F12" s="119">
        <f>ROUND(C12*E12,2)</f>
        <v>60675</v>
      </c>
      <c r="G12" s="93"/>
      <c r="H12" s="93"/>
    </row>
    <row r="13" spans="1:8" s="65" customFormat="1" x14ac:dyDescent="0.25">
      <c r="A13" s="58"/>
      <c r="B13" s="47"/>
      <c r="C13" s="141"/>
      <c r="D13" s="54"/>
      <c r="E13" s="136"/>
      <c r="F13" s="119">
        <f t="shared" ref="F13:F76" si="0">ROUND(C13*E13,2)</f>
        <v>0</v>
      </c>
      <c r="G13" s="92"/>
      <c r="H13" s="92"/>
    </row>
    <row r="14" spans="1:8" s="65" customFormat="1" ht="47.25" x14ac:dyDescent="0.25">
      <c r="A14" s="58"/>
      <c r="B14" s="46" t="s">
        <v>65</v>
      </c>
      <c r="C14" s="122"/>
      <c r="D14" s="54"/>
      <c r="E14" s="136"/>
      <c r="F14" s="119">
        <f t="shared" si="0"/>
        <v>0</v>
      </c>
      <c r="G14" s="92"/>
      <c r="H14" s="92"/>
    </row>
    <row r="15" spans="1:8" s="65" customFormat="1" x14ac:dyDescent="0.25">
      <c r="A15" s="58"/>
      <c r="B15" s="49"/>
      <c r="C15" s="122"/>
      <c r="D15" s="117"/>
      <c r="E15" s="136"/>
      <c r="F15" s="119">
        <f t="shared" si="0"/>
        <v>0</v>
      </c>
      <c r="G15" s="92"/>
      <c r="H15" s="92"/>
    </row>
    <row r="16" spans="1:8" s="65" customFormat="1" x14ac:dyDescent="0.25">
      <c r="A16" s="58" t="s">
        <v>25</v>
      </c>
      <c r="B16" s="50" t="s">
        <v>66</v>
      </c>
      <c r="C16" s="142">
        <v>1</v>
      </c>
      <c r="D16" s="117" t="s">
        <v>0</v>
      </c>
      <c r="E16" s="143">
        <v>20621</v>
      </c>
      <c r="F16" s="119">
        <f t="shared" si="0"/>
        <v>20621</v>
      </c>
      <c r="G16" s="92"/>
      <c r="H16" s="92"/>
    </row>
    <row r="17" spans="1:8" s="65" customFormat="1" x14ac:dyDescent="0.25">
      <c r="A17" s="58"/>
      <c r="B17" s="50"/>
      <c r="C17" s="122"/>
      <c r="D17" s="117"/>
      <c r="E17" s="136"/>
      <c r="F17" s="119">
        <f t="shared" si="0"/>
        <v>0</v>
      </c>
      <c r="G17" s="92"/>
      <c r="H17" s="92"/>
    </row>
    <row r="18" spans="1:8" s="65" customFormat="1" x14ac:dyDescent="0.25">
      <c r="A18" s="58" t="s">
        <v>26</v>
      </c>
      <c r="B18" s="50" t="s">
        <v>67</v>
      </c>
      <c r="C18" s="142">
        <v>1</v>
      </c>
      <c r="D18" s="117" t="s">
        <v>0</v>
      </c>
      <c r="E18" s="143">
        <v>13747</v>
      </c>
      <c r="F18" s="119">
        <f t="shared" si="0"/>
        <v>13747</v>
      </c>
      <c r="G18" s="92"/>
      <c r="H18" s="92"/>
    </row>
    <row r="19" spans="1:8" s="65" customFormat="1" x14ac:dyDescent="0.25">
      <c r="A19" s="58"/>
      <c r="B19" s="50"/>
      <c r="C19" s="142"/>
      <c r="D19" s="117"/>
      <c r="E19" s="136"/>
      <c r="F19" s="119">
        <f t="shared" si="0"/>
        <v>0</v>
      </c>
      <c r="G19" s="92"/>
      <c r="H19" s="92"/>
    </row>
    <row r="20" spans="1:8" s="65" customFormat="1" ht="31.5" x14ac:dyDescent="0.25">
      <c r="A20" s="58"/>
      <c r="B20" s="46" t="s">
        <v>68</v>
      </c>
      <c r="C20" s="142"/>
      <c r="D20" s="117"/>
      <c r="E20" s="136"/>
      <c r="F20" s="119">
        <f t="shared" si="0"/>
        <v>0</v>
      </c>
      <c r="G20" s="92"/>
      <c r="H20" s="92"/>
    </row>
    <row r="21" spans="1:8" s="65" customFormat="1" x14ac:dyDescent="0.25">
      <c r="A21" s="58"/>
      <c r="B21" s="46"/>
      <c r="C21" s="142"/>
      <c r="D21" s="117"/>
      <c r="E21" s="136"/>
      <c r="F21" s="119">
        <f t="shared" si="0"/>
        <v>0</v>
      </c>
      <c r="G21" s="92"/>
      <c r="H21" s="92"/>
    </row>
    <row r="22" spans="1:8" s="65" customFormat="1" ht="78.75" x14ac:dyDescent="0.25">
      <c r="A22" s="58" t="s">
        <v>27</v>
      </c>
      <c r="B22" s="47" t="s">
        <v>69</v>
      </c>
      <c r="C22" s="142">
        <v>1</v>
      </c>
      <c r="D22" s="54" t="s">
        <v>70</v>
      </c>
      <c r="E22" s="143">
        <v>9500</v>
      </c>
      <c r="F22" s="119">
        <f t="shared" si="0"/>
        <v>9500</v>
      </c>
      <c r="G22" s="92"/>
      <c r="H22" s="92"/>
    </row>
    <row r="23" spans="1:8" s="65" customFormat="1" x14ac:dyDescent="0.25">
      <c r="A23" s="58"/>
      <c r="B23" s="47"/>
      <c r="C23" s="134"/>
      <c r="D23" s="54"/>
      <c r="E23" s="136"/>
      <c r="F23" s="119">
        <f t="shared" si="0"/>
        <v>0</v>
      </c>
      <c r="G23" s="92"/>
      <c r="H23" s="92"/>
    </row>
    <row r="24" spans="1:8" s="34" customFormat="1" x14ac:dyDescent="0.25">
      <c r="A24" s="36"/>
      <c r="B24" s="35" t="s">
        <v>59</v>
      </c>
      <c r="C24" s="111"/>
      <c r="D24" s="112"/>
      <c r="E24" s="113"/>
      <c r="F24" s="119">
        <f t="shared" si="0"/>
        <v>0</v>
      </c>
      <c r="G24" s="94"/>
      <c r="H24" s="94"/>
    </row>
    <row r="25" spans="1:8" ht="15" customHeight="1" x14ac:dyDescent="0.25">
      <c r="A25" s="33"/>
      <c r="B25" s="32"/>
      <c r="C25" s="114"/>
      <c r="D25" s="114"/>
      <c r="E25" s="144"/>
      <c r="F25" s="119">
        <f t="shared" si="0"/>
        <v>0</v>
      </c>
    </row>
    <row r="26" spans="1:8" s="67" customFormat="1" ht="31.5" x14ac:dyDescent="0.25">
      <c r="A26" s="74"/>
      <c r="B26" s="31" t="s">
        <v>58</v>
      </c>
      <c r="C26" s="145"/>
      <c r="D26" s="117"/>
      <c r="E26" s="136"/>
      <c r="F26" s="119">
        <f t="shared" si="0"/>
        <v>0</v>
      </c>
      <c r="G26" s="95"/>
      <c r="H26" s="95"/>
    </row>
    <row r="27" spans="1:8" s="67" customFormat="1" x14ac:dyDescent="0.25">
      <c r="A27" s="74"/>
      <c r="B27" s="30"/>
      <c r="C27" s="145"/>
      <c r="D27" s="117"/>
      <c r="E27" s="136"/>
      <c r="F27" s="119">
        <f t="shared" si="0"/>
        <v>0</v>
      </c>
      <c r="G27" s="95"/>
      <c r="H27" s="95"/>
    </row>
    <row r="28" spans="1:8" s="67" customFormat="1" ht="126" x14ac:dyDescent="0.25">
      <c r="A28" s="74" t="s">
        <v>24</v>
      </c>
      <c r="B28" s="21" t="s">
        <v>57</v>
      </c>
      <c r="C28" s="145">
        <v>1</v>
      </c>
      <c r="D28" s="117" t="s">
        <v>0</v>
      </c>
      <c r="E28" s="143">
        <v>70348.399999999994</v>
      </c>
      <c r="F28" s="119">
        <f t="shared" si="0"/>
        <v>70348.399999999994</v>
      </c>
      <c r="G28" s="95"/>
      <c r="H28" s="95"/>
    </row>
    <row r="29" spans="1:8" s="67" customFormat="1" x14ac:dyDescent="0.25">
      <c r="A29" s="74"/>
      <c r="B29" s="30"/>
      <c r="C29" s="145"/>
      <c r="D29" s="117"/>
      <c r="E29" s="136">
        <v>0</v>
      </c>
      <c r="F29" s="119">
        <f t="shared" si="0"/>
        <v>0</v>
      </c>
      <c r="G29" s="95"/>
      <c r="H29" s="95"/>
    </row>
    <row r="30" spans="1:8" s="26" customFormat="1" ht="47.25" x14ac:dyDescent="0.2">
      <c r="A30" s="74" t="s">
        <v>25</v>
      </c>
      <c r="B30" s="21" t="s">
        <v>56</v>
      </c>
      <c r="C30" s="117">
        <v>2</v>
      </c>
      <c r="D30" s="117" t="s">
        <v>17</v>
      </c>
      <c r="E30" s="143">
        <v>620.88</v>
      </c>
      <c r="F30" s="119">
        <f t="shared" si="0"/>
        <v>1241.76</v>
      </c>
      <c r="G30" s="96"/>
      <c r="H30" s="96"/>
    </row>
    <row r="31" spans="1:8" s="26" customFormat="1" x14ac:dyDescent="0.2">
      <c r="A31" s="74"/>
      <c r="B31" s="30"/>
      <c r="C31" s="117"/>
      <c r="D31" s="117"/>
      <c r="E31" s="136">
        <v>0</v>
      </c>
      <c r="F31" s="119">
        <f t="shared" si="0"/>
        <v>0</v>
      </c>
      <c r="G31" s="96"/>
      <c r="H31" s="96"/>
    </row>
    <row r="32" spans="1:8" s="26" customFormat="1" ht="47.25" x14ac:dyDescent="0.2">
      <c r="A32" s="74" t="s">
        <v>26</v>
      </c>
      <c r="B32" s="21" t="s">
        <v>55</v>
      </c>
      <c r="C32" s="117">
        <v>1</v>
      </c>
      <c r="D32" s="117" t="s">
        <v>17</v>
      </c>
      <c r="E32" s="143">
        <v>641.09</v>
      </c>
      <c r="F32" s="119">
        <f t="shared" si="0"/>
        <v>641.09</v>
      </c>
      <c r="G32" s="96"/>
      <c r="H32" s="96"/>
    </row>
    <row r="33" spans="1:8" s="27" customFormat="1" x14ac:dyDescent="0.25">
      <c r="A33" s="74"/>
      <c r="B33" s="29"/>
      <c r="C33" s="146"/>
      <c r="D33" s="54"/>
      <c r="E33" s="133">
        <v>0</v>
      </c>
      <c r="F33" s="119">
        <f t="shared" si="0"/>
        <v>0</v>
      </c>
      <c r="G33" s="97"/>
      <c r="H33" s="97"/>
    </row>
    <row r="34" spans="1:8" s="26" customFormat="1" ht="47.25" x14ac:dyDescent="0.2">
      <c r="A34" s="74" t="s">
        <v>27</v>
      </c>
      <c r="B34" s="21" t="s">
        <v>54</v>
      </c>
      <c r="C34" s="117">
        <v>1</v>
      </c>
      <c r="D34" s="117" t="s">
        <v>17</v>
      </c>
      <c r="E34" s="143">
        <v>9193.1200000000008</v>
      </c>
      <c r="F34" s="119">
        <f t="shared" si="0"/>
        <v>9193.1200000000008</v>
      </c>
      <c r="G34" s="96"/>
      <c r="H34" s="96"/>
    </row>
    <row r="35" spans="1:8" s="26" customFormat="1" x14ac:dyDescent="0.2">
      <c r="A35" s="74"/>
      <c r="B35" s="21"/>
      <c r="C35" s="117"/>
      <c r="D35" s="117"/>
      <c r="E35" s="136">
        <v>0</v>
      </c>
      <c r="F35" s="119">
        <f t="shared" si="0"/>
        <v>0</v>
      </c>
      <c r="G35" s="96"/>
      <c r="H35" s="96"/>
    </row>
    <row r="36" spans="1:8" s="26" customFormat="1" ht="47.25" x14ac:dyDescent="0.2">
      <c r="A36" s="74" t="s">
        <v>28</v>
      </c>
      <c r="B36" s="21" t="s">
        <v>53</v>
      </c>
      <c r="C36" s="117">
        <v>1</v>
      </c>
      <c r="D36" s="117" t="s">
        <v>17</v>
      </c>
      <c r="E36" s="147">
        <v>147.88000000000002</v>
      </c>
      <c r="F36" s="119">
        <f t="shared" si="0"/>
        <v>147.88</v>
      </c>
      <c r="G36" s="96"/>
      <c r="H36" s="96"/>
    </row>
    <row r="37" spans="1:8" s="26" customFormat="1" x14ac:dyDescent="0.2">
      <c r="A37" s="74"/>
      <c r="B37" s="21"/>
      <c r="C37" s="117"/>
      <c r="D37" s="117"/>
      <c r="E37" s="136">
        <v>0</v>
      </c>
      <c r="F37" s="119">
        <f t="shared" si="0"/>
        <v>0</v>
      </c>
      <c r="G37" s="96"/>
      <c r="H37" s="96"/>
    </row>
    <row r="38" spans="1:8" s="26" customFormat="1" ht="47.25" x14ac:dyDescent="0.2">
      <c r="A38" s="74" t="s">
        <v>29</v>
      </c>
      <c r="B38" s="21" t="s">
        <v>52</v>
      </c>
      <c r="C38" s="117">
        <v>4</v>
      </c>
      <c r="D38" s="117" t="s">
        <v>17</v>
      </c>
      <c r="E38" s="143">
        <v>160.28000000000003</v>
      </c>
      <c r="F38" s="119">
        <f t="shared" si="0"/>
        <v>641.12</v>
      </c>
      <c r="G38" s="96"/>
      <c r="H38" s="96"/>
    </row>
    <row r="39" spans="1:8" s="26" customFormat="1" x14ac:dyDescent="0.2">
      <c r="A39" s="74"/>
      <c r="B39" s="21"/>
      <c r="C39" s="117"/>
      <c r="D39" s="117"/>
      <c r="E39" s="136">
        <v>0</v>
      </c>
      <c r="F39" s="119">
        <f t="shared" si="0"/>
        <v>0</v>
      </c>
      <c r="G39" s="96"/>
      <c r="H39" s="96"/>
    </row>
    <row r="40" spans="1:8" s="27" customFormat="1" ht="78.75" x14ac:dyDescent="0.25">
      <c r="A40" s="74" t="s">
        <v>30</v>
      </c>
      <c r="B40" s="28" t="s">
        <v>51</v>
      </c>
      <c r="C40" s="117">
        <v>1</v>
      </c>
      <c r="D40" s="117" t="s">
        <v>17</v>
      </c>
      <c r="E40" s="143">
        <v>3854.84</v>
      </c>
      <c r="F40" s="119">
        <f t="shared" si="0"/>
        <v>3854.84</v>
      </c>
      <c r="G40" s="97"/>
      <c r="H40" s="97"/>
    </row>
    <row r="41" spans="1:8" s="26" customFormat="1" x14ac:dyDescent="0.2">
      <c r="A41" s="74"/>
      <c r="B41" s="21"/>
      <c r="C41" s="117"/>
      <c r="D41" s="117"/>
      <c r="E41" s="136">
        <v>0</v>
      </c>
      <c r="F41" s="119">
        <f t="shared" si="0"/>
        <v>0</v>
      </c>
      <c r="G41" s="96"/>
      <c r="H41" s="96"/>
    </row>
    <row r="42" spans="1:8" s="27" customFormat="1" ht="97.5" customHeight="1" x14ac:dyDescent="0.25">
      <c r="A42" s="74" t="s">
        <v>24</v>
      </c>
      <c r="B42" s="28" t="s">
        <v>50</v>
      </c>
      <c r="C42" s="117">
        <v>1</v>
      </c>
      <c r="D42" s="117" t="s">
        <v>0</v>
      </c>
      <c r="E42" s="143">
        <v>6508.4</v>
      </c>
      <c r="F42" s="119">
        <f t="shared" si="0"/>
        <v>6508.4</v>
      </c>
      <c r="G42" s="97"/>
      <c r="H42" s="97"/>
    </row>
    <row r="43" spans="1:8" s="27" customFormat="1" x14ac:dyDescent="0.25">
      <c r="A43" s="74"/>
      <c r="B43" s="28"/>
      <c r="C43" s="117"/>
      <c r="D43" s="117"/>
      <c r="E43" s="136">
        <v>0</v>
      </c>
      <c r="F43" s="119">
        <f t="shared" si="0"/>
        <v>0</v>
      </c>
      <c r="G43" s="97"/>
      <c r="H43" s="97"/>
    </row>
    <row r="44" spans="1:8" s="26" customFormat="1" ht="78.75" x14ac:dyDescent="0.2">
      <c r="A44" s="74" t="s">
        <v>25</v>
      </c>
      <c r="B44" s="87" t="s">
        <v>49</v>
      </c>
      <c r="C44" s="139">
        <v>135</v>
      </c>
      <c r="D44" s="117" t="s">
        <v>8</v>
      </c>
      <c r="E44" s="143">
        <v>135.55179354838711</v>
      </c>
      <c r="F44" s="119">
        <f t="shared" si="0"/>
        <v>18299.490000000002</v>
      </c>
      <c r="G44" s="96"/>
      <c r="H44" s="96"/>
    </row>
    <row r="45" spans="1:8" s="26" customFormat="1" x14ac:dyDescent="0.2">
      <c r="A45" s="74"/>
      <c r="B45" s="87"/>
      <c r="C45" s="139"/>
      <c r="D45" s="117"/>
      <c r="E45" s="136">
        <v>0</v>
      </c>
      <c r="F45" s="119">
        <f t="shared" si="0"/>
        <v>0</v>
      </c>
      <c r="G45" s="96"/>
      <c r="H45" s="96"/>
    </row>
    <row r="46" spans="1:8" s="26" customFormat="1" ht="78.75" x14ac:dyDescent="0.2">
      <c r="A46" s="74" t="s">
        <v>26</v>
      </c>
      <c r="B46" s="87" t="s">
        <v>116</v>
      </c>
      <c r="C46" s="139">
        <v>10</v>
      </c>
      <c r="D46" s="117" t="s">
        <v>8</v>
      </c>
      <c r="E46" s="143">
        <v>165.49912258064518</v>
      </c>
      <c r="F46" s="119">
        <f t="shared" si="0"/>
        <v>1654.99</v>
      </c>
      <c r="G46" s="96"/>
      <c r="H46" s="96"/>
    </row>
    <row r="47" spans="1:8" s="26" customFormat="1" x14ac:dyDescent="0.2">
      <c r="A47" s="75"/>
      <c r="B47" s="21"/>
      <c r="C47" s="117"/>
      <c r="D47" s="117"/>
      <c r="E47" s="136">
        <v>0</v>
      </c>
      <c r="F47" s="119">
        <f t="shared" si="0"/>
        <v>0</v>
      </c>
      <c r="G47" s="96"/>
      <c r="H47" s="96"/>
    </row>
    <row r="48" spans="1:8" s="67" customFormat="1" ht="31.5" x14ac:dyDescent="0.25">
      <c r="A48" s="74" t="s">
        <v>27</v>
      </c>
      <c r="B48" s="23" t="s">
        <v>48</v>
      </c>
      <c r="C48" s="117">
        <v>1030</v>
      </c>
      <c r="D48" s="117" t="s">
        <v>8</v>
      </c>
      <c r="E48" s="118">
        <v>10.569800000000001</v>
      </c>
      <c r="F48" s="119">
        <f t="shared" si="0"/>
        <v>10886.89</v>
      </c>
      <c r="G48" s="95"/>
      <c r="H48" s="95"/>
    </row>
    <row r="49" spans="1:8" s="67" customFormat="1" x14ac:dyDescent="0.25">
      <c r="A49" s="74"/>
      <c r="B49" s="23"/>
      <c r="C49" s="117"/>
      <c r="D49" s="117"/>
      <c r="E49" s="137">
        <v>0</v>
      </c>
      <c r="F49" s="119">
        <f t="shared" si="0"/>
        <v>0</v>
      </c>
      <c r="G49" s="95"/>
      <c r="H49" s="95"/>
    </row>
    <row r="50" spans="1:8" s="67" customFormat="1" ht="31.5" x14ac:dyDescent="0.25">
      <c r="A50" s="74" t="s">
        <v>28</v>
      </c>
      <c r="B50" s="23" t="s">
        <v>47</v>
      </c>
      <c r="C50" s="117">
        <v>670</v>
      </c>
      <c r="D50" s="117" t="s">
        <v>8</v>
      </c>
      <c r="E50" s="118">
        <v>11.809799999999999</v>
      </c>
      <c r="F50" s="119">
        <f t="shared" si="0"/>
        <v>7912.57</v>
      </c>
      <c r="G50" s="95"/>
      <c r="H50" s="95"/>
    </row>
    <row r="51" spans="1:8" s="67" customFormat="1" ht="20.100000000000001" customHeight="1" x14ac:dyDescent="0.25">
      <c r="A51" s="74"/>
      <c r="B51" s="23"/>
      <c r="C51" s="117"/>
      <c r="D51" s="145"/>
      <c r="E51" s="137">
        <v>0</v>
      </c>
      <c r="F51" s="119">
        <f t="shared" si="0"/>
        <v>0</v>
      </c>
      <c r="G51" s="95"/>
      <c r="H51" s="95"/>
    </row>
    <row r="52" spans="1:8" s="67" customFormat="1" ht="63" x14ac:dyDescent="0.25">
      <c r="A52" s="75" t="s">
        <v>29</v>
      </c>
      <c r="B52" s="23" t="s">
        <v>46</v>
      </c>
      <c r="C52" s="117">
        <v>1440</v>
      </c>
      <c r="D52" s="117" t="s">
        <v>8</v>
      </c>
      <c r="E52" s="118">
        <v>13.979799999999999</v>
      </c>
      <c r="F52" s="119">
        <f t="shared" si="0"/>
        <v>20130.91</v>
      </c>
      <c r="G52" s="95"/>
      <c r="H52" s="95"/>
    </row>
    <row r="53" spans="1:8" s="67" customFormat="1" ht="20.100000000000001" customHeight="1" x14ac:dyDescent="0.25">
      <c r="A53" s="75"/>
      <c r="B53" s="23"/>
      <c r="C53" s="117"/>
      <c r="D53" s="145"/>
      <c r="E53" s="137">
        <v>0</v>
      </c>
      <c r="F53" s="119">
        <f t="shared" si="0"/>
        <v>0</v>
      </c>
      <c r="G53" s="95"/>
      <c r="H53" s="95"/>
    </row>
    <row r="54" spans="1:8" s="67" customFormat="1" ht="63" x14ac:dyDescent="0.25">
      <c r="A54" s="75" t="s">
        <v>30</v>
      </c>
      <c r="B54" s="23" t="s">
        <v>45</v>
      </c>
      <c r="C54" s="117">
        <v>360</v>
      </c>
      <c r="D54" s="117" t="s">
        <v>8</v>
      </c>
      <c r="E54" s="118">
        <v>19.311800000000002</v>
      </c>
      <c r="F54" s="119">
        <f t="shared" si="0"/>
        <v>6952.25</v>
      </c>
      <c r="G54" s="95"/>
      <c r="H54" s="95"/>
    </row>
    <row r="55" spans="1:8" s="67" customFormat="1" ht="20.100000000000001" customHeight="1" x14ac:dyDescent="0.25">
      <c r="A55" s="75"/>
      <c r="B55" s="23"/>
      <c r="C55" s="117"/>
      <c r="D55" s="145"/>
      <c r="E55" s="137">
        <v>0</v>
      </c>
      <c r="F55" s="119">
        <f t="shared" si="0"/>
        <v>0</v>
      </c>
      <c r="G55" s="95"/>
      <c r="H55" s="95"/>
    </row>
    <row r="56" spans="1:8" s="67" customFormat="1" ht="63" x14ac:dyDescent="0.25">
      <c r="A56" s="74" t="s">
        <v>36</v>
      </c>
      <c r="B56" s="23" t="s">
        <v>44</v>
      </c>
      <c r="C56" s="117">
        <v>80</v>
      </c>
      <c r="D56" s="117" t="s">
        <v>8</v>
      </c>
      <c r="E56" s="118">
        <v>29.160600000000002</v>
      </c>
      <c r="F56" s="119">
        <f t="shared" si="0"/>
        <v>2332.85</v>
      </c>
      <c r="G56" s="95"/>
      <c r="H56" s="95"/>
    </row>
    <row r="57" spans="1:8" s="67" customFormat="1" x14ac:dyDescent="0.25">
      <c r="A57" s="75"/>
      <c r="B57" s="23"/>
      <c r="C57" s="117"/>
      <c r="D57" s="145"/>
      <c r="E57" s="137">
        <v>0</v>
      </c>
      <c r="F57" s="119">
        <f t="shared" si="0"/>
        <v>0</v>
      </c>
      <c r="G57" s="95"/>
      <c r="H57" s="95"/>
    </row>
    <row r="58" spans="1:8" s="67" customFormat="1" ht="63" x14ac:dyDescent="0.25">
      <c r="A58" s="74" t="s">
        <v>24</v>
      </c>
      <c r="B58" s="23" t="s">
        <v>43</v>
      </c>
      <c r="C58" s="117">
        <v>80</v>
      </c>
      <c r="D58" s="117" t="s">
        <v>8</v>
      </c>
      <c r="E58" s="118">
        <v>39.142600000000002</v>
      </c>
      <c r="F58" s="119">
        <f t="shared" si="0"/>
        <v>3131.41</v>
      </c>
      <c r="G58" s="95"/>
      <c r="H58" s="95"/>
    </row>
    <row r="59" spans="1:8" s="67" customFormat="1" x14ac:dyDescent="0.25">
      <c r="A59" s="75"/>
      <c r="B59" s="23"/>
      <c r="C59" s="117"/>
      <c r="D59" s="145"/>
      <c r="E59" s="137">
        <v>0</v>
      </c>
      <c r="F59" s="119">
        <f t="shared" si="0"/>
        <v>0</v>
      </c>
      <c r="G59" s="95"/>
      <c r="H59" s="95"/>
    </row>
    <row r="60" spans="1:8" s="67" customFormat="1" ht="63" x14ac:dyDescent="0.25">
      <c r="A60" s="75" t="s">
        <v>25</v>
      </c>
      <c r="B60" s="23" t="s">
        <v>42</v>
      </c>
      <c r="C60" s="117">
        <v>80</v>
      </c>
      <c r="D60" s="117" t="s">
        <v>8</v>
      </c>
      <c r="E60" s="118">
        <v>48.185400000000001</v>
      </c>
      <c r="F60" s="119">
        <f t="shared" si="0"/>
        <v>3854.83</v>
      </c>
      <c r="G60" s="95"/>
      <c r="H60" s="95"/>
    </row>
    <row r="61" spans="1:8" s="67" customFormat="1" ht="20.100000000000001" customHeight="1" x14ac:dyDescent="0.25">
      <c r="A61" s="75"/>
      <c r="B61" s="23"/>
      <c r="C61" s="117"/>
      <c r="D61" s="145"/>
      <c r="E61" s="137">
        <v>0</v>
      </c>
      <c r="F61" s="119">
        <f t="shared" si="0"/>
        <v>0</v>
      </c>
      <c r="G61" s="95"/>
      <c r="H61" s="95"/>
    </row>
    <row r="62" spans="1:8" s="67" customFormat="1" ht="50.25" customHeight="1" x14ac:dyDescent="0.25">
      <c r="A62" s="75" t="s">
        <v>26</v>
      </c>
      <c r="B62" s="23" t="s">
        <v>41</v>
      </c>
      <c r="C62" s="117">
        <v>300</v>
      </c>
      <c r="D62" s="117" t="s">
        <v>8</v>
      </c>
      <c r="E62" s="118">
        <v>59.717400000000005</v>
      </c>
      <c r="F62" s="119">
        <f t="shared" si="0"/>
        <v>17915.22</v>
      </c>
      <c r="G62" s="95"/>
      <c r="H62" s="95"/>
    </row>
    <row r="63" spans="1:8" s="67" customFormat="1" x14ac:dyDescent="0.25">
      <c r="A63" s="75"/>
      <c r="B63" s="23"/>
      <c r="C63" s="117"/>
      <c r="D63" s="117"/>
      <c r="E63" s="137">
        <v>0</v>
      </c>
      <c r="F63" s="119">
        <f t="shared" si="0"/>
        <v>0</v>
      </c>
      <c r="G63" s="95"/>
      <c r="H63" s="95"/>
    </row>
    <row r="64" spans="1:8" s="67" customFormat="1" ht="47.25" x14ac:dyDescent="0.25">
      <c r="A64" s="75" t="s">
        <v>27</v>
      </c>
      <c r="B64" s="21" t="s">
        <v>40</v>
      </c>
      <c r="C64" s="117">
        <v>80</v>
      </c>
      <c r="D64" s="117" t="s">
        <v>8</v>
      </c>
      <c r="E64" s="118">
        <v>10.7994</v>
      </c>
      <c r="F64" s="119">
        <f t="shared" si="0"/>
        <v>863.95</v>
      </c>
      <c r="G64" s="95"/>
      <c r="H64" s="95"/>
    </row>
    <row r="65" spans="1:8" s="67" customFormat="1" x14ac:dyDescent="0.25">
      <c r="A65" s="75"/>
      <c r="B65" s="23"/>
      <c r="C65" s="117"/>
      <c r="D65" s="117"/>
      <c r="E65" s="137">
        <v>0</v>
      </c>
      <c r="F65" s="119">
        <f t="shared" si="0"/>
        <v>0</v>
      </c>
      <c r="G65" s="95"/>
      <c r="H65" s="95"/>
    </row>
    <row r="66" spans="1:8" s="67" customFormat="1" ht="35.25" customHeight="1" x14ac:dyDescent="0.25">
      <c r="A66" s="75" t="s">
        <v>28</v>
      </c>
      <c r="B66" s="23" t="s">
        <v>39</v>
      </c>
      <c r="C66" s="117">
        <v>270</v>
      </c>
      <c r="D66" s="117" t="s">
        <v>8</v>
      </c>
      <c r="E66" s="118">
        <v>14.7858</v>
      </c>
      <c r="F66" s="119">
        <f t="shared" si="0"/>
        <v>3992.17</v>
      </c>
      <c r="G66" s="95"/>
      <c r="H66" s="95"/>
    </row>
    <row r="67" spans="1:8" s="67" customFormat="1" x14ac:dyDescent="0.25">
      <c r="A67" s="75"/>
      <c r="B67" s="23"/>
      <c r="C67" s="117"/>
      <c r="D67" s="145"/>
      <c r="E67" s="137">
        <v>0</v>
      </c>
      <c r="F67" s="119">
        <f t="shared" si="0"/>
        <v>0</v>
      </c>
      <c r="G67" s="95"/>
      <c r="H67" s="95"/>
    </row>
    <row r="68" spans="1:8" s="67" customFormat="1" ht="94.5" x14ac:dyDescent="0.25">
      <c r="A68" s="75" t="s">
        <v>29</v>
      </c>
      <c r="B68" s="23" t="s">
        <v>38</v>
      </c>
      <c r="C68" s="117">
        <v>100</v>
      </c>
      <c r="D68" s="117" t="s">
        <v>8</v>
      </c>
      <c r="E68" s="118">
        <v>8.6202000000000005</v>
      </c>
      <c r="F68" s="119">
        <f t="shared" si="0"/>
        <v>862.02</v>
      </c>
      <c r="G68" s="95"/>
      <c r="H68" s="95"/>
    </row>
    <row r="69" spans="1:8" s="67" customFormat="1" x14ac:dyDescent="0.25">
      <c r="A69" s="75"/>
      <c r="B69" s="23"/>
      <c r="C69" s="117"/>
      <c r="D69" s="117"/>
      <c r="E69" s="137">
        <v>0</v>
      </c>
      <c r="F69" s="119">
        <f t="shared" si="0"/>
        <v>0</v>
      </c>
      <c r="G69" s="95"/>
      <c r="H69" s="95"/>
    </row>
    <row r="70" spans="1:8" s="67" customFormat="1" ht="47.25" x14ac:dyDescent="0.25">
      <c r="A70" s="75" t="s">
        <v>30</v>
      </c>
      <c r="B70" s="23" t="s">
        <v>37</v>
      </c>
      <c r="C70" s="117">
        <v>1</v>
      </c>
      <c r="D70" s="117" t="s">
        <v>0</v>
      </c>
      <c r="E70" s="118">
        <v>2337.6000000000004</v>
      </c>
      <c r="F70" s="119">
        <f t="shared" si="0"/>
        <v>2337.6</v>
      </c>
      <c r="G70" s="95"/>
      <c r="H70" s="95"/>
    </row>
    <row r="71" spans="1:8" s="67" customFormat="1" x14ac:dyDescent="0.25">
      <c r="A71" s="75"/>
      <c r="B71" s="23"/>
      <c r="C71" s="117"/>
      <c r="D71" s="117"/>
      <c r="E71" s="137">
        <v>0</v>
      </c>
      <c r="F71" s="119">
        <f t="shared" si="0"/>
        <v>0</v>
      </c>
      <c r="G71" s="95"/>
      <c r="H71" s="95"/>
    </row>
    <row r="72" spans="1:8" s="69" customFormat="1" ht="83.25" customHeight="1" x14ac:dyDescent="0.25">
      <c r="A72" s="75" t="s">
        <v>36</v>
      </c>
      <c r="B72" s="23" t="s">
        <v>35</v>
      </c>
      <c r="C72" s="117">
        <v>65</v>
      </c>
      <c r="D72" s="117" t="s">
        <v>8</v>
      </c>
      <c r="E72" s="143">
        <v>23</v>
      </c>
      <c r="F72" s="119">
        <f t="shared" si="0"/>
        <v>1495</v>
      </c>
      <c r="G72" s="98"/>
      <c r="H72" s="98"/>
    </row>
    <row r="73" spans="1:8" s="67" customFormat="1" x14ac:dyDescent="0.25">
      <c r="A73" s="75"/>
      <c r="B73" s="25"/>
      <c r="C73" s="117"/>
      <c r="D73" s="117"/>
      <c r="E73" s="137">
        <v>0</v>
      </c>
      <c r="F73" s="119">
        <f t="shared" si="0"/>
        <v>0</v>
      </c>
      <c r="G73" s="95"/>
      <c r="H73" s="95"/>
    </row>
    <row r="74" spans="1:8" s="67" customFormat="1" ht="94.5" x14ac:dyDescent="0.25">
      <c r="A74" s="75" t="s">
        <v>24</v>
      </c>
      <c r="B74" s="23" t="s">
        <v>34</v>
      </c>
      <c r="C74" s="117">
        <v>1</v>
      </c>
      <c r="D74" s="117" t="s">
        <v>0</v>
      </c>
      <c r="E74" s="118">
        <v>6393.8015147199721</v>
      </c>
      <c r="F74" s="119">
        <f t="shared" si="0"/>
        <v>6393.8</v>
      </c>
      <c r="G74" s="95"/>
      <c r="H74" s="95"/>
    </row>
    <row r="75" spans="1:8" s="67" customFormat="1" x14ac:dyDescent="0.25">
      <c r="A75" s="75"/>
      <c r="B75" s="24"/>
      <c r="C75" s="117"/>
      <c r="D75" s="117"/>
      <c r="E75" s="137">
        <v>0</v>
      </c>
      <c r="F75" s="119">
        <f t="shared" si="0"/>
        <v>0</v>
      </c>
      <c r="G75" s="95"/>
      <c r="H75" s="95"/>
    </row>
    <row r="76" spans="1:8" s="67" customFormat="1" ht="94.5" x14ac:dyDescent="0.25">
      <c r="A76" s="75" t="s">
        <v>25</v>
      </c>
      <c r="B76" s="23" t="s">
        <v>33</v>
      </c>
      <c r="C76" s="117">
        <v>1</v>
      </c>
      <c r="D76" s="117" t="s">
        <v>0</v>
      </c>
      <c r="E76" s="118">
        <v>6393.8015147199721</v>
      </c>
      <c r="F76" s="119">
        <f t="shared" si="0"/>
        <v>6393.8</v>
      </c>
      <c r="G76" s="95"/>
      <c r="H76" s="95"/>
    </row>
    <row r="77" spans="1:8" s="67" customFormat="1" x14ac:dyDescent="0.25">
      <c r="A77" s="75"/>
      <c r="B77" s="24"/>
      <c r="C77" s="117"/>
      <c r="D77" s="117"/>
      <c r="E77" s="137">
        <v>0</v>
      </c>
      <c r="F77" s="119">
        <f t="shared" ref="F77:F122" si="1">ROUND(C77*E77,2)</f>
        <v>0</v>
      </c>
      <c r="G77" s="95"/>
      <c r="H77" s="95"/>
    </row>
    <row r="78" spans="1:8" s="67" customFormat="1" ht="63" x14ac:dyDescent="0.25">
      <c r="A78" s="75" t="s">
        <v>26</v>
      </c>
      <c r="B78" s="24" t="s">
        <v>32</v>
      </c>
      <c r="C78" s="117">
        <v>1</v>
      </c>
      <c r="D78" s="117" t="s">
        <v>0</v>
      </c>
      <c r="E78" s="118">
        <v>6393.8015147199721</v>
      </c>
      <c r="F78" s="119">
        <f t="shared" si="1"/>
        <v>6393.8</v>
      </c>
      <c r="G78" s="95"/>
      <c r="H78" s="95"/>
    </row>
    <row r="79" spans="1:8" s="67" customFormat="1" ht="20.100000000000001" customHeight="1" x14ac:dyDescent="0.25">
      <c r="A79" s="75"/>
      <c r="B79" s="23"/>
      <c r="C79" s="117"/>
      <c r="D79" s="117"/>
      <c r="E79" s="137"/>
      <c r="F79" s="119">
        <f t="shared" si="1"/>
        <v>0</v>
      </c>
      <c r="G79" s="95"/>
      <c r="H79" s="95"/>
    </row>
    <row r="80" spans="1:8" s="65" customFormat="1" ht="31.5" x14ac:dyDescent="0.25">
      <c r="A80" s="58"/>
      <c r="B80" s="45" t="s">
        <v>71</v>
      </c>
      <c r="C80" s="141"/>
      <c r="D80" s="54"/>
      <c r="E80" s="136"/>
      <c r="F80" s="119">
        <f t="shared" si="1"/>
        <v>0</v>
      </c>
      <c r="G80" s="92"/>
      <c r="H80" s="92"/>
    </row>
    <row r="81" spans="1:8" s="65" customFormat="1" x14ac:dyDescent="0.25">
      <c r="A81" s="58"/>
      <c r="B81" s="51"/>
      <c r="C81" s="141"/>
      <c r="D81" s="54"/>
      <c r="E81" s="136"/>
      <c r="F81" s="119">
        <f t="shared" si="1"/>
        <v>0</v>
      </c>
      <c r="G81" s="92"/>
      <c r="H81" s="92"/>
    </row>
    <row r="82" spans="1:8" s="65" customFormat="1" x14ac:dyDescent="0.25">
      <c r="A82" s="58"/>
      <c r="B82" s="49" t="s">
        <v>72</v>
      </c>
      <c r="C82" s="141"/>
      <c r="D82" s="54"/>
      <c r="E82" s="136"/>
      <c r="F82" s="119">
        <f t="shared" si="1"/>
        <v>0</v>
      </c>
      <c r="G82" s="92"/>
      <c r="H82" s="92"/>
    </row>
    <row r="83" spans="1:8" s="65" customFormat="1" x14ac:dyDescent="0.25">
      <c r="A83" s="58"/>
      <c r="B83" s="49"/>
      <c r="C83" s="141"/>
      <c r="D83" s="54"/>
      <c r="E83" s="136"/>
      <c r="F83" s="119">
        <f t="shared" si="1"/>
        <v>0</v>
      </c>
      <c r="G83" s="92"/>
      <c r="H83" s="92"/>
    </row>
    <row r="84" spans="1:8" s="65" customFormat="1" ht="78.75" x14ac:dyDescent="0.25">
      <c r="A84" s="58" t="s">
        <v>27</v>
      </c>
      <c r="B84" s="23" t="s">
        <v>73</v>
      </c>
      <c r="C84" s="141">
        <v>1</v>
      </c>
      <c r="D84" s="117" t="s">
        <v>0</v>
      </c>
      <c r="E84" s="143">
        <v>204812</v>
      </c>
      <c r="F84" s="119">
        <f t="shared" si="1"/>
        <v>204812</v>
      </c>
      <c r="G84" s="99"/>
      <c r="H84" s="92"/>
    </row>
    <row r="85" spans="1:8" s="67" customFormat="1" x14ac:dyDescent="0.25">
      <c r="A85" s="74"/>
      <c r="B85" s="21"/>
      <c r="C85" s="145"/>
      <c r="D85" s="117"/>
      <c r="E85" s="136"/>
      <c r="F85" s="119">
        <f t="shared" si="1"/>
        <v>0</v>
      </c>
      <c r="G85" s="95"/>
      <c r="H85" s="95"/>
    </row>
    <row r="86" spans="1:8" s="65" customFormat="1" ht="31.5" x14ac:dyDescent="0.25">
      <c r="A86" s="58"/>
      <c r="B86" s="45" t="s">
        <v>74</v>
      </c>
      <c r="C86" s="141"/>
      <c r="D86" s="54"/>
      <c r="E86" s="136"/>
      <c r="F86" s="119">
        <f t="shared" si="1"/>
        <v>0</v>
      </c>
      <c r="G86" s="92"/>
      <c r="H86" s="92"/>
    </row>
    <row r="87" spans="1:8" s="65" customFormat="1" x14ac:dyDescent="0.25">
      <c r="A87" s="58"/>
      <c r="B87" s="51"/>
      <c r="C87" s="141"/>
      <c r="D87" s="54"/>
      <c r="E87" s="136"/>
      <c r="F87" s="119">
        <f t="shared" si="1"/>
        <v>0</v>
      </c>
      <c r="G87" s="92"/>
      <c r="H87" s="92"/>
    </row>
    <row r="88" spans="1:8" s="65" customFormat="1" x14ac:dyDescent="0.25">
      <c r="A88" s="73"/>
      <c r="B88" s="46" t="s">
        <v>75</v>
      </c>
      <c r="C88" s="141"/>
      <c r="D88" s="54"/>
      <c r="E88" s="148"/>
      <c r="F88" s="119">
        <f t="shared" si="1"/>
        <v>0</v>
      </c>
      <c r="G88" s="92"/>
      <c r="H88" s="92"/>
    </row>
    <row r="89" spans="1:8" s="65" customFormat="1" x14ac:dyDescent="0.25">
      <c r="A89" s="73"/>
      <c r="B89" s="49"/>
      <c r="C89" s="141"/>
      <c r="D89" s="54"/>
      <c r="E89" s="148"/>
      <c r="F89" s="119">
        <f t="shared" si="1"/>
        <v>0</v>
      </c>
      <c r="G89" s="92"/>
      <c r="H89" s="92"/>
    </row>
    <row r="90" spans="1:8" s="65" customFormat="1" x14ac:dyDescent="0.25">
      <c r="A90" s="73"/>
      <c r="B90" s="49" t="s">
        <v>76</v>
      </c>
      <c r="C90" s="141"/>
      <c r="D90" s="54"/>
      <c r="E90" s="148"/>
      <c r="F90" s="119">
        <f t="shared" si="1"/>
        <v>0</v>
      </c>
      <c r="G90" s="92"/>
      <c r="H90" s="92"/>
    </row>
    <row r="91" spans="1:8" s="65" customFormat="1" x14ac:dyDescent="0.25">
      <c r="A91" s="73"/>
      <c r="B91" s="49"/>
      <c r="C91" s="141"/>
      <c r="D91" s="54"/>
      <c r="E91" s="148"/>
      <c r="F91" s="119">
        <f t="shared" si="1"/>
        <v>0</v>
      </c>
      <c r="G91" s="92"/>
      <c r="H91" s="92"/>
    </row>
    <row r="92" spans="1:8" s="65" customFormat="1" ht="78.75" x14ac:dyDescent="0.25">
      <c r="A92" s="73" t="s">
        <v>24</v>
      </c>
      <c r="B92" s="23" t="s">
        <v>77</v>
      </c>
      <c r="C92" s="141">
        <v>1</v>
      </c>
      <c r="D92" s="117" t="s">
        <v>0</v>
      </c>
      <c r="E92" s="149">
        <v>220000</v>
      </c>
      <c r="F92" s="119">
        <f t="shared" si="1"/>
        <v>220000</v>
      </c>
      <c r="G92" s="92"/>
      <c r="H92" s="92"/>
    </row>
    <row r="93" spans="1:8" s="65" customFormat="1" x14ac:dyDescent="0.25">
      <c r="A93" s="72"/>
      <c r="B93" s="52"/>
      <c r="C93" s="141"/>
      <c r="D93" s="54"/>
      <c r="E93" s="136">
        <v>0</v>
      </c>
      <c r="F93" s="119">
        <f t="shared" si="1"/>
        <v>0</v>
      </c>
      <c r="G93" s="92"/>
      <c r="H93" s="92"/>
    </row>
    <row r="94" spans="1:8" s="65" customFormat="1" x14ac:dyDescent="0.25">
      <c r="A94" s="72"/>
      <c r="B94" s="49" t="s">
        <v>78</v>
      </c>
      <c r="C94" s="141"/>
      <c r="D94" s="54"/>
      <c r="E94" s="136">
        <v>0</v>
      </c>
      <c r="F94" s="119">
        <f t="shared" si="1"/>
        <v>0</v>
      </c>
      <c r="G94" s="92"/>
      <c r="H94" s="92"/>
    </row>
    <row r="95" spans="1:8" s="65" customFormat="1" x14ac:dyDescent="0.25">
      <c r="A95" s="72"/>
      <c r="B95" s="49"/>
      <c r="C95" s="141"/>
      <c r="D95" s="54"/>
      <c r="E95" s="136">
        <v>0</v>
      </c>
      <c r="F95" s="119">
        <f t="shared" si="1"/>
        <v>0</v>
      </c>
      <c r="G95" s="92"/>
      <c r="H95" s="92"/>
    </row>
    <row r="96" spans="1:8" s="65" customFormat="1" ht="63" x14ac:dyDescent="0.25">
      <c r="A96" s="72" t="s">
        <v>25</v>
      </c>
      <c r="B96" s="23" t="s">
        <v>79</v>
      </c>
      <c r="C96" s="141">
        <v>1</v>
      </c>
      <c r="D96" s="54" t="s">
        <v>0</v>
      </c>
      <c r="E96" s="143">
        <v>35500</v>
      </c>
      <c r="F96" s="119">
        <f t="shared" si="1"/>
        <v>35500</v>
      </c>
      <c r="G96" s="92"/>
      <c r="H96" s="92"/>
    </row>
    <row r="97" spans="1:8" s="65" customFormat="1" x14ac:dyDescent="0.25">
      <c r="A97" s="72"/>
      <c r="B97" s="47"/>
      <c r="C97" s="141"/>
      <c r="D97" s="54"/>
      <c r="E97" s="136">
        <v>0</v>
      </c>
      <c r="F97" s="119">
        <f t="shared" si="1"/>
        <v>0</v>
      </c>
      <c r="G97" s="92"/>
      <c r="H97" s="92"/>
    </row>
    <row r="98" spans="1:8" s="65" customFormat="1" x14ac:dyDescent="0.25">
      <c r="A98" s="73"/>
      <c r="B98" s="49" t="s">
        <v>80</v>
      </c>
      <c r="C98" s="141"/>
      <c r="D98" s="54"/>
      <c r="E98" s="136">
        <v>0</v>
      </c>
      <c r="F98" s="119">
        <f t="shared" si="1"/>
        <v>0</v>
      </c>
      <c r="G98" s="92"/>
      <c r="H98" s="92"/>
    </row>
    <row r="99" spans="1:8" s="65" customFormat="1" x14ac:dyDescent="0.25">
      <c r="A99" s="73"/>
      <c r="B99" s="47"/>
      <c r="C99" s="141"/>
      <c r="D99" s="54"/>
      <c r="E99" s="136">
        <v>0</v>
      </c>
      <c r="F99" s="119">
        <f t="shared" si="1"/>
        <v>0</v>
      </c>
      <c r="G99" s="92"/>
      <c r="H99" s="92"/>
    </row>
    <row r="100" spans="1:8" s="65" customFormat="1" x14ac:dyDescent="0.25">
      <c r="A100" s="73" t="s">
        <v>26</v>
      </c>
      <c r="B100" s="47" t="s">
        <v>81</v>
      </c>
      <c r="C100" s="141">
        <v>1</v>
      </c>
      <c r="D100" s="54" t="s">
        <v>17</v>
      </c>
      <c r="E100" s="143">
        <v>12500</v>
      </c>
      <c r="F100" s="119">
        <f t="shared" si="1"/>
        <v>12500</v>
      </c>
      <c r="G100" s="92"/>
      <c r="H100" s="92"/>
    </row>
    <row r="101" spans="1:8" s="65" customFormat="1" x14ac:dyDescent="0.25">
      <c r="A101" s="73"/>
      <c r="B101" s="47"/>
      <c r="C101" s="141"/>
      <c r="D101" s="54"/>
      <c r="E101" s="136">
        <v>0</v>
      </c>
      <c r="F101" s="119">
        <f t="shared" si="1"/>
        <v>0</v>
      </c>
      <c r="G101" s="92"/>
      <c r="H101" s="92"/>
    </row>
    <row r="102" spans="1:8" s="65" customFormat="1" x14ac:dyDescent="0.25">
      <c r="A102" s="72"/>
      <c r="B102" s="49" t="s">
        <v>82</v>
      </c>
      <c r="C102" s="134"/>
      <c r="D102" s="135"/>
      <c r="E102" s="136">
        <v>0</v>
      </c>
      <c r="F102" s="119">
        <f t="shared" si="1"/>
        <v>0</v>
      </c>
      <c r="G102" s="92"/>
      <c r="H102" s="92"/>
    </row>
    <row r="103" spans="1:8" s="65" customFormat="1" x14ac:dyDescent="0.25">
      <c r="A103" s="72"/>
      <c r="B103" s="49"/>
      <c r="C103" s="134"/>
      <c r="D103" s="135"/>
      <c r="E103" s="136">
        <v>0</v>
      </c>
      <c r="F103" s="119">
        <f t="shared" si="1"/>
        <v>0</v>
      </c>
      <c r="G103" s="92"/>
      <c r="H103" s="92"/>
    </row>
    <row r="104" spans="1:8" s="65" customFormat="1" ht="63" x14ac:dyDescent="0.25">
      <c r="A104" s="72" t="s">
        <v>27</v>
      </c>
      <c r="B104" s="23" t="s">
        <v>83</v>
      </c>
      <c r="C104" s="141">
        <v>1</v>
      </c>
      <c r="D104" s="54" t="s">
        <v>70</v>
      </c>
      <c r="E104" s="143">
        <v>5733.34</v>
      </c>
      <c r="F104" s="119">
        <f t="shared" si="1"/>
        <v>5733.34</v>
      </c>
      <c r="G104" s="92"/>
      <c r="H104" s="92"/>
    </row>
    <row r="105" spans="1:8" s="65" customFormat="1" x14ac:dyDescent="0.25">
      <c r="A105" s="72"/>
      <c r="B105" s="66"/>
      <c r="C105" s="134"/>
      <c r="D105" s="135"/>
      <c r="E105" s="136">
        <v>0</v>
      </c>
      <c r="F105" s="119">
        <f t="shared" si="1"/>
        <v>0</v>
      </c>
      <c r="G105" s="92"/>
      <c r="H105" s="92"/>
    </row>
    <row r="106" spans="1:8" s="65" customFormat="1" ht="63" x14ac:dyDescent="0.25">
      <c r="A106" s="72" t="s">
        <v>28</v>
      </c>
      <c r="B106" s="23" t="s">
        <v>84</v>
      </c>
      <c r="C106" s="141">
        <v>1</v>
      </c>
      <c r="D106" s="54" t="s">
        <v>70</v>
      </c>
      <c r="E106" s="143">
        <v>7765.61</v>
      </c>
      <c r="F106" s="119">
        <f t="shared" si="1"/>
        <v>7765.61</v>
      </c>
      <c r="G106" s="92"/>
      <c r="H106" s="92"/>
    </row>
    <row r="107" spans="1:8" s="65" customFormat="1" x14ac:dyDescent="0.25">
      <c r="A107" s="72"/>
      <c r="B107" s="66"/>
      <c r="C107" s="134"/>
      <c r="D107" s="135"/>
      <c r="E107" s="136">
        <v>0</v>
      </c>
      <c r="F107" s="119">
        <f t="shared" si="1"/>
        <v>0</v>
      </c>
      <c r="G107" s="92"/>
      <c r="H107" s="92"/>
    </row>
    <row r="108" spans="1:8" s="65" customFormat="1" ht="63" x14ac:dyDescent="0.25">
      <c r="A108" s="72" t="s">
        <v>29</v>
      </c>
      <c r="B108" s="23" t="s">
        <v>84</v>
      </c>
      <c r="C108" s="141">
        <v>1</v>
      </c>
      <c r="D108" s="54" t="s">
        <v>70</v>
      </c>
      <c r="E108" s="143">
        <v>30364.17</v>
      </c>
      <c r="F108" s="119">
        <f t="shared" si="1"/>
        <v>30364.17</v>
      </c>
      <c r="G108" s="92"/>
      <c r="H108" s="92"/>
    </row>
    <row r="109" spans="1:8" s="65" customFormat="1" x14ac:dyDescent="0.25">
      <c r="A109" s="72"/>
      <c r="B109" s="66"/>
      <c r="C109" s="134"/>
      <c r="D109" s="135"/>
      <c r="E109" s="136">
        <v>0</v>
      </c>
      <c r="F109" s="119">
        <f t="shared" si="1"/>
        <v>0</v>
      </c>
      <c r="G109" s="92"/>
      <c r="H109" s="92"/>
    </row>
    <row r="110" spans="1:8" s="65" customFormat="1" ht="63" x14ac:dyDescent="0.25">
      <c r="A110" s="72" t="s">
        <v>24</v>
      </c>
      <c r="B110" s="23" t="s">
        <v>85</v>
      </c>
      <c r="C110" s="141">
        <v>3</v>
      </c>
      <c r="D110" s="54" t="s">
        <v>86</v>
      </c>
      <c r="E110" s="143">
        <v>30364.17</v>
      </c>
      <c r="F110" s="119">
        <f t="shared" si="1"/>
        <v>91092.51</v>
      </c>
      <c r="G110" s="92"/>
      <c r="H110" s="92"/>
    </row>
    <row r="111" spans="1:8" s="65" customFormat="1" x14ac:dyDescent="0.25">
      <c r="A111" s="72"/>
      <c r="B111" s="47"/>
      <c r="C111" s="141"/>
      <c r="D111" s="54"/>
      <c r="E111" s="136">
        <v>0</v>
      </c>
      <c r="F111" s="119">
        <f t="shared" si="1"/>
        <v>0</v>
      </c>
      <c r="G111" s="92"/>
      <c r="H111" s="92"/>
    </row>
    <row r="112" spans="1:8" s="65" customFormat="1" x14ac:dyDescent="0.25">
      <c r="A112" s="72"/>
      <c r="B112" s="49" t="s">
        <v>87</v>
      </c>
      <c r="C112" s="141"/>
      <c r="D112" s="54"/>
      <c r="E112" s="136">
        <v>0</v>
      </c>
      <c r="F112" s="119">
        <f t="shared" si="1"/>
        <v>0</v>
      </c>
      <c r="G112" s="92"/>
      <c r="H112" s="92"/>
    </row>
    <row r="113" spans="1:8" s="65" customFormat="1" x14ac:dyDescent="0.25">
      <c r="A113" s="72"/>
      <c r="B113" s="47"/>
      <c r="C113" s="141"/>
      <c r="D113" s="54"/>
      <c r="E113" s="136">
        <v>0</v>
      </c>
      <c r="F113" s="119">
        <f t="shared" si="1"/>
        <v>0</v>
      </c>
      <c r="G113" s="92"/>
      <c r="H113" s="92"/>
    </row>
    <row r="114" spans="1:8" s="65" customFormat="1" ht="63" x14ac:dyDescent="0.25">
      <c r="A114" s="72" t="s">
        <v>25</v>
      </c>
      <c r="B114" s="23" t="s">
        <v>88</v>
      </c>
      <c r="C114" s="141">
        <v>3</v>
      </c>
      <c r="D114" s="54" t="s">
        <v>86</v>
      </c>
      <c r="E114" s="143">
        <v>6653.48</v>
      </c>
      <c r="F114" s="119">
        <f t="shared" si="1"/>
        <v>19960.439999999999</v>
      </c>
      <c r="G114" s="92"/>
      <c r="H114" s="92"/>
    </row>
    <row r="115" spans="1:8" s="65" customFormat="1" x14ac:dyDescent="0.25">
      <c r="A115" s="72"/>
      <c r="B115" s="47"/>
      <c r="C115" s="141"/>
      <c r="D115" s="54"/>
      <c r="E115" s="136"/>
      <c r="F115" s="119">
        <f t="shared" si="1"/>
        <v>0</v>
      </c>
      <c r="G115" s="92"/>
      <c r="H115" s="92"/>
    </row>
    <row r="116" spans="1:8" s="65" customFormat="1" ht="31.5" x14ac:dyDescent="0.25">
      <c r="A116" s="76"/>
      <c r="B116" s="45" t="s">
        <v>89</v>
      </c>
      <c r="C116" s="141"/>
      <c r="D116" s="54"/>
      <c r="E116" s="150"/>
      <c r="F116" s="119">
        <f t="shared" si="1"/>
        <v>0</v>
      </c>
      <c r="G116" s="92"/>
      <c r="H116" s="92"/>
    </row>
    <row r="117" spans="1:8" s="65" customFormat="1" x14ac:dyDescent="0.25">
      <c r="A117" s="72"/>
      <c r="B117" s="66"/>
      <c r="C117" s="134"/>
      <c r="D117" s="135"/>
      <c r="E117" s="150"/>
      <c r="F117" s="119">
        <f t="shared" si="1"/>
        <v>0</v>
      </c>
      <c r="G117" s="92"/>
      <c r="H117" s="92"/>
    </row>
    <row r="118" spans="1:8" s="65" customFormat="1" ht="48.75" customHeight="1" x14ac:dyDescent="0.25">
      <c r="A118" s="72"/>
      <c r="B118" s="46" t="s">
        <v>90</v>
      </c>
      <c r="C118" s="134"/>
      <c r="D118" s="135"/>
      <c r="E118" s="150"/>
      <c r="F118" s="119">
        <f t="shared" si="1"/>
        <v>0</v>
      </c>
      <c r="G118" s="92"/>
      <c r="H118" s="100"/>
    </row>
    <row r="119" spans="1:8" s="65" customFormat="1" x14ac:dyDescent="0.25">
      <c r="A119" s="76"/>
      <c r="B119" s="66"/>
      <c r="C119" s="141"/>
      <c r="D119" s="54"/>
      <c r="E119" s="150"/>
      <c r="F119" s="119">
        <f t="shared" si="1"/>
        <v>0</v>
      </c>
      <c r="G119" s="92"/>
      <c r="H119" s="100"/>
    </row>
    <row r="120" spans="1:8" s="65" customFormat="1" x14ac:dyDescent="0.25">
      <c r="A120" s="58"/>
      <c r="B120" s="49" t="s">
        <v>91</v>
      </c>
      <c r="C120" s="141"/>
      <c r="D120" s="54"/>
      <c r="E120" s="148"/>
      <c r="F120" s="119">
        <f t="shared" si="1"/>
        <v>0</v>
      </c>
      <c r="G120" s="92"/>
      <c r="H120" s="100"/>
    </row>
    <row r="121" spans="1:8" s="65" customFormat="1" x14ac:dyDescent="0.25">
      <c r="A121" s="58"/>
      <c r="B121" s="49"/>
      <c r="C121" s="141"/>
      <c r="D121" s="54"/>
      <c r="E121" s="148"/>
      <c r="F121" s="119">
        <f t="shared" si="1"/>
        <v>0</v>
      </c>
      <c r="G121" s="92"/>
      <c r="H121" s="92"/>
    </row>
    <row r="122" spans="1:8" s="65" customFormat="1" ht="63" x14ac:dyDescent="0.25">
      <c r="A122" s="58" t="s">
        <v>26</v>
      </c>
      <c r="B122" s="23" t="s">
        <v>92</v>
      </c>
      <c r="C122" s="141">
        <v>1</v>
      </c>
      <c r="D122" s="54" t="s">
        <v>17</v>
      </c>
      <c r="E122" s="149">
        <v>317180.10498423962</v>
      </c>
      <c r="F122" s="119">
        <f t="shared" si="1"/>
        <v>317180.09999999998</v>
      </c>
      <c r="G122" s="92"/>
      <c r="H122" s="92"/>
    </row>
    <row r="123" spans="1:8" s="65" customFormat="1" x14ac:dyDescent="0.25">
      <c r="A123" s="75"/>
      <c r="B123" s="48"/>
      <c r="C123" s="141"/>
      <c r="D123" s="54"/>
      <c r="E123" s="150"/>
      <c r="F123" s="150"/>
      <c r="G123" s="92"/>
      <c r="H123" s="92"/>
    </row>
    <row r="124" spans="1:8" s="65" customFormat="1" x14ac:dyDescent="0.25">
      <c r="A124" s="75"/>
      <c r="B124" s="48"/>
      <c r="C124" s="141"/>
      <c r="D124" s="54"/>
      <c r="E124" s="150"/>
      <c r="F124" s="150"/>
      <c r="G124" s="92"/>
      <c r="H124" s="92"/>
    </row>
    <row r="125" spans="1:8" s="65" customFormat="1" x14ac:dyDescent="0.25">
      <c r="A125" s="75"/>
      <c r="B125" s="48"/>
      <c r="C125" s="141"/>
      <c r="D125" s="54"/>
      <c r="E125" s="150"/>
      <c r="F125" s="150"/>
      <c r="G125" s="92"/>
      <c r="H125" s="92"/>
    </row>
    <row r="126" spans="1:8" s="65" customFormat="1" x14ac:dyDescent="0.25">
      <c r="A126" s="75"/>
      <c r="B126" s="48"/>
      <c r="C126" s="141"/>
      <c r="D126" s="54"/>
      <c r="E126" s="150"/>
      <c r="F126" s="150"/>
      <c r="G126" s="92"/>
      <c r="H126" s="92"/>
    </row>
    <row r="127" spans="1:8" s="65" customFormat="1" x14ac:dyDescent="0.25">
      <c r="A127" s="75"/>
      <c r="B127" s="48"/>
      <c r="C127" s="141"/>
      <c r="D127" s="54"/>
      <c r="E127" s="150"/>
      <c r="F127" s="150"/>
      <c r="G127" s="92"/>
      <c r="H127" s="92"/>
    </row>
    <row r="128" spans="1:8" s="65" customFormat="1" x14ac:dyDescent="0.25">
      <c r="A128" s="75"/>
      <c r="B128" s="48"/>
      <c r="C128" s="141"/>
      <c r="D128" s="54"/>
      <c r="E128" s="150"/>
      <c r="F128" s="150"/>
      <c r="G128" s="92"/>
      <c r="H128" s="92"/>
    </row>
    <row r="129" spans="1:8" s="67" customFormat="1" ht="15.75" customHeight="1" x14ac:dyDescent="0.25">
      <c r="A129" s="74"/>
      <c r="B129" s="102" t="s">
        <v>60</v>
      </c>
      <c r="C129" s="102"/>
      <c r="D129" s="102"/>
      <c r="E129" s="136"/>
      <c r="F129" s="151"/>
      <c r="G129" s="95"/>
      <c r="H129" s="95"/>
    </row>
    <row r="130" spans="1:8" s="67" customFormat="1" x14ac:dyDescent="0.25">
      <c r="A130" s="74"/>
      <c r="B130" s="21" t="s">
        <v>6</v>
      </c>
      <c r="C130" s="117"/>
      <c r="D130" s="117"/>
      <c r="E130" s="136" t="s">
        <v>31</v>
      </c>
      <c r="F130" s="133">
        <f>SUM(F11:F129)</f>
        <v>1263831.3299999998</v>
      </c>
      <c r="G130" s="95"/>
      <c r="H130" s="95"/>
    </row>
    <row r="131" spans="1:8" s="67" customFormat="1" ht="16.5" thickBot="1" x14ac:dyDescent="0.3">
      <c r="A131" s="74"/>
      <c r="B131" s="21"/>
      <c r="C131" s="117"/>
      <c r="D131" s="117"/>
      <c r="E131" s="136"/>
      <c r="F131" s="152"/>
      <c r="G131" s="95"/>
      <c r="H131" s="95"/>
    </row>
    <row r="132" spans="1:8" s="67" customFormat="1" ht="16.5" thickTop="1" x14ac:dyDescent="0.25">
      <c r="A132" s="74"/>
      <c r="B132" s="21"/>
      <c r="C132" s="117"/>
      <c r="D132" s="117"/>
      <c r="E132" s="136"/>
      <c r="F132" s="136"/>
      <c r="G132" s="95"/>
      <c r="H132" s="95"/>
    </row>
    <row r="133" spans="1:8" s="67" customFormat="1" x14ac:dyDescent="0.25">
      <c r="A133" s="76"/>
      <c r="B133" s="70"/>
      <c r="C133" s="145"/>
      <c r="D133" s="145"/>
      <c r="E133" s="137"/>
      <c r="F133" s="137"/>
      <c r="G133" s="95"/>
      <c r="H133" s="95"/>
    </row>
  </sheetData>
  <sheetProtection formatCells="0" formatColumns="0" formatRows="0" selectLockedCells="1" autoFilter="0"/>
  <autoFilter ref="A1:F131"/>
  <mergeCells count="1">
    <mergeCell ref="B129:D129"/>
  </mergeCells>
  <dataValidations count="1">
    <dataValidation allowBlank="1" showErrorMessage="1" errorTitle="Numerical Value" error="Please input numerical value only" promptTitle="Numerical Values" prompt="Please provide numerical values only_x000a_Text input will not be accepted" sqref="F12:F122"/>
  </dataValidations>
  <pageMargins left="0.75" right="0.5" top="1" bottom="1" header="0.5" footer="0.5"/>
  <pageSetup paperSize="9" scale="81" orientation="portrait" r:id="rId1"/>
  <headerFooter>
    <oddHeader xml:space="preserve">&amp;R&amp;"Times New Roman,Regular"The Construction of the Hot Leaching Compaction Plant
</oddHeader>
    <oddFooter xml:space="preserve">&amp;L&amp;"Times New Roman,Regular"MECHANICAL WORKS
&amp;8J20161-0100D-TD-BOQ-PMC-03 REV 0&amp;R&amp;"Times New Roman,Regular"LS001/ME-Page &amp;P of &amp;N&amp;O
  </oddFooter>
  </headerFooter>
  <rowBreaks count="6" manualBreakCount="6">
    <brk id="23" max="5" man="1"/>
    <brk id="41" max="5" man="1"/>
    <brk id="57" max="5" man="1"/>
    <brk id="73" max="5" man="1"/>
    <brk id="85" max="5" man="1"/>
    <brk id="10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Zeros="0" view="pageBreakPreview" zoomScaleNormal="100" zoomScaleSheetLayoutView="100" workbookViewId="0">
      <selection activeCell="E10" sqref="E10"/>
    </sheetView>
  </sheetViews>
  <sheetFormatPr defaultRowHeight="15.75" x14ac:dyDescent="0.25"/>
  <cols>
    <col min="1" max="1" width="7.7109375" style="10" customWidth="1"/>
    <col min="2" max="2" width="38.7109375" style="10" customWidth="1"/>
    <col min="3" max="4" width="9.7109375" style="173" customWidth="1"/>
    <col min="5" max="5" width="9.7109375" style="174" customWidth="1"/>
    <col min="6" max="6" width="12.7109375" style="174" customWidth="1"/>
    <col min="7" max="16384" width="9.140625" style="6"/>
  </cols>
  <sheetData>
    <row r="1" spans="1:6" x14ac:dyDescent="0.25">
      <c r="A1" s="4" t="s">
        <v>0</v>
      </c>
      <c r="B1" s="5" t="s">
        <v>5</v>
      </c>
      <c r="C1" s="153" t="s">
        <v>3</v>
      </c>
      <c r="D1" s="154" t="s">
        <v>1</v>
      </c>
      <c r="E1" s="155" t="s">
        <v>2</v>
      </c>
      <c r="F1" s="156" t="s">
        <v>4</v>
      </c>
    </row>
    <row r="2" spans="1:6" x14ac:dyDescent="0.25">
      <c r="A2" s="7"/>
      <c r="B2" s="11"/>
      <c r="C2" s="157"/>
      <c r="D2" s="158"/>
      <c r="E2" s="159"/>
      <c r="F2" s="159" t="s">
        <v>31</v>
      </c>
    </row>
    <row r="3" spans="1:6" x14ac:dyDescent="0.25">
      <c r="A3" s="8"/>
      <c r="B3" s="1"/>
      <c r="C3" s="160"/>
      <c r="D3" s="161"/>
      <c r="E3" s="162"/>
      <c r="F3" s="162"/>
    </row>
    <row r="4" spans="1:6" s="17" customFormat="1" x14ac:dyDescent="0.25">
      <c r="A4" s="15"/>
      <c r="B4" s="16" t="s">
        <v>108</v>
      </c>
      <c r="C4" s="163"/>
      <c r="D4" s="164"/>
      <c r="E4" s="165"/>
      <c r="F4" s="165"/>
    </row>
    <row r="5" spans="1:6" s="17" customFormat="1" x14ac:dyDescent="0.25">
      <c r="A5" s="15"/>
      <c r="B5" s="16"/>
      <c r="C5" s="163"/>
      <c r="D5" s="164"/>
      <c r="E5" s="165"/>
      <c r="F5" s="165"/>
    </row>
    <row r="6" spans="1:6" s="17" customFormat="1" ht="31.5" x14ac:dyDescent="0.25">
      <c r="A6" s="15"/>
      <c r="B6" s="16" t="s">
        <v>7</v>
      </c>
      <c r="C6" s="163"/>
      <c r="D6" s="164"/>
      <c r="E6" s="165"/>
      <c r="F6" s="165"/>
    </row>
    <row r="7" spans="1:6" x14ac:dyDescent="0.25">
      <c r="A7" s="2"/>
      <c r="B7" s="12"/>
      <c r="C7" s="166"/>
      <c r="D7" s="167"/>
      <c r="E7" s="168"/>
      <c r="F7" s="168"/>
    </row>
    <row r="8" spans="1:6" ht="31.5" x14ac:dyDescent="0.25">
      <c r="A8" s="3"/>
      <c r="B8" s="13" t="s">
        <v>9</v>
      </c>
      <c r="C8" s="166"/>
      <c r="D8" s="169"/>
      <c r="E8" s="168"/>
      <c r="F8" s="168"/>
    </row>
    <row r="9" spans="1:6" x14ac:dyDescent="0.25">
      <c r="A9" s="3"/>
      <c r="B9" s="14"/>
      <c r="C9" s="166"/>
      <c r="D9" s="169"/>
      <c r="E9" s="168"/>
      <c r="F9" s="168"/>
    </row>
    <row r="10" spans="1:6" ht="31.5" x14ac:dyDescent="0.25">
      <c r="A10" s="3"/>
      <c r="B10" s="80" t="s">
        <v>10</v>
      </c>
      <c r="C10" s="166"/>
      <c r="D10" s="169"/>
      <c r="E10" s="168"/>
      <c r="F10" s="168"/>
    </row>
    <row r="11" spans="1:6" x14ac:dyDescent="0.25">
      <c r="A11" s="3"/>
      <c r="B11" s="14"/>
      <c r="C11" s="166"/>
      <c r="D11" s="169"/>
      <c r="E11" s="168"/>
      <c r="F11" s="168"/>
    </row>
    <row r="12" spans="1:6" x14ac:dyDescent="0.25">
      <c r="A12" s="3" t="s">
        <v>24</v>
      </c>
      <c r="B12" s="14" t="s">
        <v>11</v>
      </c>
      <c r="C12" s="166">
        <v>100</v>
      </c>
      <c r="D12" s="169" t="s">
        <v>8</v>
      </c>
      <c r="E12" s="170">
        <v>95.366800000000012</v>
      </c>
      <c r="F12" s="171">
        <f>ROUND(C12*E12,2)</f>
        <v>9536.68</v>
      </c>
    </row>
    <row r="13" spans="1:6" x14ac:dyDescent="0.25">
      <c r="A13" s="3"/>
      <c r="B13" s="14"/>
      <c r="C13" s="166"/>
      <c r="D13" s="169"/>
      <c r="E13" s="168">
        <v>0</v>
      </c>
      <c r="F13" s="171">
        <f t="shared" ref="F13:F36" si="0">ROUND(C13*E13,2)</f>
        <v>0</v>
      </c>
    </row>
    <row r="14" spans="1:6" ht="47.25" x14ac:dyDescent="0.25">
      <c r="A14" s="3"/>
      <c r="B14" s="80" t="s">
        <v>22</v>
      </c>
      <c r="C14" s="166"/>
      <c r="D14" s="169"/>
      <c r="E14" s="168">
        <v>0</v>
      </c>
      <c r="F14" s="171">
        <f t="shared" si="0"/>
        <v>0</v>
      </c>
    </row>
    <row r="15" spans="1:6" x14ac:dyDescent="0.25">
      <c r="A15" s="3"/>
      <c r="B15" s="14"/>
      <c r="C15" s="166"/>
      <c r="D15" s="169"/>
      <c r="E15" s="168">
        <v>0</v>
      </c>
      <c r="F15" s="171">
        <f t="shared" si="0"/>
        <v>0</v>
      </c>
    </row>
    <row r="16" spans="1:6" x14ac:dyDescent="0.25">
      <c r="A16" s="3" t="s">
        <v>25</v>
      </c>
      <c r="B16" s="14" t="s">
        <v>11</v>
      </c>
      <c r="C16" s="166">
        <v>30</v>
      </c>
      <c r="D16" s="169" t="s">
        <v>8</v>
      </c>
      <c r="E16" s="170">
        <v>134.608</v>
      </c>
      <c r="F16" s="171">
        <f t="shared" si="0"/>
        <v>4038.24</v>
      </c>
    </row>
    <row r="17" spans="1:6" x14ac:dyDescent="0.25">
      <c r="A17" s="3"/>
      <c r="B17" s="14"/>
      <c r="C17" s="166"/>
      <c r="D17" s="169"/>
      <c r="E17" s="168">
        <v>0</v>
      </c>
      <c r="F17" s="171">
        <f t="shared" si="0"/>
        <v>0</v>
      </c>
    </row>
    <row r="18" spans="1:6" x14ac:dyDescent="0.25">
      <c r="A18" s="3" t="s">
        <v>26</v>
      </c>
      <c r="B18" s="14" t="s">
        <v>12</v>
      </c>
      <c r="C18" s="166">
        <v>10</v>
      </c>
      <c r="D18" s="169" t="s">
        <v>8</v>
      </c>
      <c r="E18" s="170">
        <v>168.88480000000001</v>
      </c>
      <c r="F18" s="171">
        <f t="shared" si="0"/>
        <v>1688.85</v>
      </c>
    </row>
    <row r="19" spans="1:6" x14ac:dyDescent="0.25">
      <c r="A19" s="3"/>
      <c r="B19" s="14"/>
      <c r="C19" s="166"/>
      <c r="D19" s="169"/>
      <c r="E19" s="168">
        <v>0</v>
      </c>
      <c r="F19" s="171">
        <f t="shared" si="0"/>
        <v>0</v>
      </c>
    </row>
    <row r="20" spans="1:6" x14ac:dyDescent="0.25">
      <c r="A20" s="3"/>
      <c r="B20" s="13" t="s">
        <v>13</v>
      </c>
      <c r="C20" s="166"/>
      <c r="D20" s="169"/>
      <c r="E20" s="168">
        <v>0</v>
      </c>
      <c r="F20" s="171">
        <f t="shared" si="0"/>
        <v>0</v>
      </c>
    </row>
    <row r="21" spans="1:6" x14ac:dyDescent="0.25">
      <c r="A21" s="3"/>
      <c r="B21" s="14"/>
      <c r="C21" s="166"/>
      <c r="D21" s="169"/>
      <c r="E21" s="168">
        <v>0</v>
      </c>
      <c r="F21" s="171">
        <f t="shared" si="0"/>
        <v>0</v>
      </c>
    </row>
    <row r="22" spans="1:6" ht="78.75" x14ac:dyDescent="0.25">
      <c r="A22" s="3"/>
      <c r="B22" s="81" t="s">
        <v>14</v>
      </c>
      <c r="C22" s="166"/>
      <c r="D22" s="169"/>
      <c r="E22" s="168">
        <v>0</v>
      </c>
      <c r="F22" s="171">
        <f t="shared" si="0"/>
        <v>0</v>
      </c>
    </row>
    <row r="23" spans="1:6" x14ac:dyDescent="0.25">
      <c r="A23" s="3"/>
      <c r="B23" s="14"/>
      <c r="C23" s="166"/>
      <c r="D23" s="169"/>
      <c r="E23" s="168">
        <v>0</v>
      </c>
      <c r="F23" s="171">
        <f t="shared" si="0"/>
        <v>0</v>
      </c>
    </row>
    <row r="24" spans="1:6" x14ac:dyDescent="0.25">
      <c r="A24" s="3"/>
      <c r="B24" s="80" t="s">
        <v>15</v>
      </c>
      <c r="C24" s="166"/>
      <c r="D24" s="169"/>
      <c r="E24" s="168">
        <v>0</v>
      </c>
      <c r="F24" s="171">
        <f t="shared" si="0"/>
        <v>0</v>
      </c>
    </row>
    <row r="25" spans="1:6" x14ac:dyDescent="0.25">
      <c r="A25" s="3"/>
      <c r="B25" s="14"/>
      <c r="C25" s="166"/>
      <c r="D25" s="169"/>
      <c r="E25" s="168">
        <v>0</v>
      </c>
      <c r="F25" s="171">
        <f t="shared" si="0"/>
        <v>0</v>
      </c>
    </row>
    <row r="26" spans="1:6" x14ac:dyDescent="0.25">
      <c r="A26" s="3" t="s">
        <v>27</v>
      </c>
      <c r="B26" s="82" t="s">
        <v>16</v>
      </c>
      <c r="C26" s="166">
        <v>1</v>
      </c>
      <c r="D26" s="169" t="s">
        <v>17</v>
      </c>
      <c r="E26" s="170">
        <v>3317.6800000000003</v>
      </c>
      <c r="F26" s="171">
        <f t="shared" si="0"/>
        <v>3317.68</v>
      </c>
    </row>
    <row r="27" spans="1:6" x14ac:dyDescent="0.25">
      <c r="A27" s="3"/>
      <c r="B27" s="14"/>
      <c r="C27" s="166"/>
      <c r="D27" s="169"/>
      <c r="E27" s="168">
        <v>0</v>
      </c>
      <c r="F27" s="171">
        <f t="shared" si="0"/>
        <v>0</v>
      </c>
    </row>
    <row r="28" spans="1:6" x14ac:dyDescent="0.25">
      <c r="A28" s="3"/>
      <c r="B28" s="80" t="s">
        <v>18</v>
      </c>
      <c r="C28" s="166"/>
      <c r="D28" s="169"/>
      <c r="E28" s="168">
        <v>0</v>
      </c>
      <c r="F28" s="171">
        <f t="shared" si="0"/>
        <v>0</v>
      </c>
    </row>
    <row r="29" spans="1:6" x14ac:dyDescent="0.25">
      <c r="A29" s="3"/>
      <c r="B29" s="14"/>
      <c r="C29" s="166"/>
      <c r="D29" s="169"/>
      <c r="E29" s="168">
        <v>0</v>
      </c>
      <c r="F29" s="171">
        <f t="shared" si="0"/>
        <v>0</v>
      </c>
    </row>
    <row r="30" spans="1:6" x14ac:dyDescent="0.25">
      <c r="A30" s="3" t="s">
        <v>28</v>
      </c>
      <c r="B30" s="82" t="s">
        <v>19</v>
      </c>
      <c r="C30" s="166">
        <v>1</v>
      </c>
      <c r="D30" s="169" t="s">
        <v>17</v>
      </c>
      <c r="E30" s="170">
        <v>192.33600000000001</v>
      </c>
      <c r="F30" s="171">
        <f t="shared" si="0"/>
        <v>192.34</v>
      </c>
    </row>
    <row r="31" spans="1:6" x14ac:dyDescent="0.25">
      <c r="A31" s="3"/>
      <c r="B31" s="82"/>
      <c r="C31" s="166"/>
      <c r="D31" s="169"/>
      <c r="E31" s="168">
        <v>0</v>
      </c>
      <c r="F31" s="171">
        <f t="shared" si="0"/>
        <v>0</v>
      </c>
    </row>
    <row r="32" spans="1:6" x14ac:dyDescent="0.25">
      <c r="A32" s="3"/>
      <c r="B32" s="13" t="s">
        <v>20</v>
      </c>
      <c r="C32" s="166"/>
      <c r="D32" s="169"/>
      <c r="E32" s="168">
        <v>0</v>
      </c>
      <c r="F32" s="171">
        <f t="shared" si="0"/>
        <v>0</v>
      </c>
    </row>
    <row r="33" spans="1:6" x14ac:dyDescent="0.25">
      <c r="A33" s="3"/>
      <c r="B33" s="14"/>
      <c r="C33" s="166"/>
      <c r="D33" s="169"/>
      <c r="E33" s="168">
        <v>0</v>
      </c>
      <c r="F33" s="171">
        <f t="shared" si="0"/>
        <v>0</v>
      </c>
    </row>
    <row r="34" spans="1:6" x14ac:dyDescent="0.25">
      <c r="A34" s="3" t="s">
        <v>24</v>
      </c>
      <c r="B34" s="14" t="s">
        <v>23</v>
      </c>
      <c r="C34" s="166">
        <v>8</v>
      </c>
      <c r="D34" s="169" t="s">
        <v>17</v>
      </c>
      <c r="E34" s="170">
        <v>1211.3400000000001</v>
      </c>
      <c r="F34" s="171">
        <f t="shared" si="0"/>
        <v>9690.7199999999993</v>
      </c>
    </row>
    <row r="35" spans="1:6" x14ac:dyDescent="0.25">
      <c r="A35" s="3"/>
      <c r="B35" s="14"/>
      <c r="C35" s="166"/>
      <c r="D35" s="169"/>
      <c r="E35" s="168">
        <v>0</v>
      </c>
      <c r="F35" s="171">
        <f t="shared" si="0"/>
        <v>0</v>
      </c>
    </row>
    <row r="36" spans="1:6" x14ac:dyDescent="0.25">
      <c r="A36" s="3" t="s">
        <v>25</v>
      </c>
      <c r="B36" s="14" t="s">
        <v>21</v>
      </c>
      <c r="C36" s="166">
        <v>14</v>
      </c>
      <c r="D36" s="169" t="s">
        <v>17</v>
      </c>
      <c r="E36" s="170">
        <v>1211.3400000000001</v>
      </c>
      <c r="F36" s="171">
        <f t="shared" si="0"/>
        <v>16958.759999999998</v>
      </c>
    </row>
    <row r="37" spans="1:6" x14ac:dyDescent="0.25">
      <c r="A37" s="3"/>
      <c r="B37" s="14"/>
      <c r="C37" s="166"/>
      <c r="D37" s="169"/>
      <c r="E37" s="168"/>
      <c r="F37" s="168"/>
    </row>
    <row r="38" spans="1:6" x14ac:dyDescent="0.25">
      <c r="A38" s="3"/>
      <c r="B38" s="14"/>
      <c r="C38" s="166"/>
      <c r="D38" s="169"/>
      <c r="E38" s="168"/>
      <c r="F38" s="168"/>
    </row>
    <row r="39" spans="1:6" x14ac:dyDescent="0.25">
      <c r="A39" s="2"/>
      <c r="B39" s="9"/>
      <c r="C39" s="172"/>
      <c r="D39" s="169"/>
      <c r="E39" s="168"/>
      <c r="F39" s="168"/>
    </row>
    <row r="41" spans="1:6" x14ac:dyDescent="0.25">
      <c r="B41" s="18" t="s">
        <v>108</v>
      </c>
      <c r="F41" s="175"/>
    </row>
    <row r="42" spans="1:6" x14ac:dyDescent="0.25">
      <c r="B42" s="10" t="s">
        <v>6</v>
      </c>
      <c r="E42" s="174" t="s">
        <v>31</v>
      </c>
      <c r="F42" s="174">
        <f>SUM(F11:F41)</f>
        <v>45423.270000000004</v>
      </c>
    </row>
    <row r="43" spans="1:6" ht="16.5" thickBot="1" x14ac:dyDescent="0.3">
      <c r="F43" s="176"/>
    </row>
    <row r="44" spans="1:6" ht="16.5" thickTop="1" x14ac:dyDescent="0.25"/>
  </sheetData>
  <sheetProtection formatCells="0" formatColumns="0" formatRows="0" selectLockedCells="1" autoFilter="0"/>
  <autoFilter ref="A1:F43"/>
  <dataValidations count="1">
    <dataValidation allowBlank="1" showErrorMessage="1" errorTitle="Numerical Value" error="Please input numerical value only" promptTitle="Numerical Values" prompt="Please provide numerical values only_x000a_Text input will not be accepted" sqref="F12:F36"/>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Roman,Regular"ELECTRICAL WORKS
&amp;8J20161-0100D-TD-BOQ-PMC-03 REV 0&amp;R&amp;"Times New Roman,Regular"LS001/EL-Page &amp;P of &amp;N&amp;O
  </oddFooter>
  </headerFooter>
  <rowBreaks count="1" manualBreakCount="1">
    <brk id="31"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showZeros="0" tabSelected="1" view="pageBreakPreview" zoomScale="115" zoomScaleNormal="130" zoomScaleSheetLayoutView="115" workbookViewId="0">
      <selection activeCell="D7" sqref="D7"/>
    </sheetView>
  </sheetViews>
  <sheetFormatPr defaultRowHeight="15.75" x14ac:dyDescent="0.25"/>
  <cols>
    <col min="1" max="1" width="6.7109375" style="67" bestFit="1" customWidth="1"/>
    <col min="2" max="2" width="36.5703125" style="67" bestFit="1" customWidth="1"/>
    <col min="3" max="3" width="8.42578125" style="67" customWidth="1"/>
    <col min="4" max="4" width="21.7109375" style="178" customWidth="1"/>
    <col min="5" max="5" width="14.7109375" style="67" customWidth="1"/>
    <col min="6" max="16384" width="9.140625" style="67"/>
  </cols>
  <sheetData>
    <row r="2" spans="1:5" x14ac:dyDescent="0.25">
      <c r="A2" s="103" t="s">
        <v>110</v>
      </c>
      <c r="B2" s="103"/>
      <c r="C2" s="103"/>
      <c r="D2" s="103"/>
    </row>
    <row r="3" spans="1:5" x14ac:dyDescent="0.25">
      <c r="A3" s="83" t="s">
        <v>111</v>
      </c>
      <c r="D3" s="177" t="s">
        <v>112</v>
      </c>
    </row>
    <row r="4" spans="1:5" x14ac:dyDescent="0.25">
      <c r="D4" s="178" t="s">
        <v>31</v>
      </c>
    </row>
    <row r="5" spans="1:5" x14ac:dyDescent="0.25">
      <c r="A5" s="22">
        <v>1</v>
      </c>
      <c r="B5" s="67" t="s">
        <v>107</v>
      </c>
      <c r="D5" s="178">
        <f>'1 ST'!F48</f>
        <v>441274.61</v>
      </c>
      <c r="E5" s="79">
        <f>'1 ST'!H48</f>
        <v>0</v>
      </c>
    </row>
    <row r="6" spans="1:5" x14ac:dyDescent="0.25">
      <c r="A6" s="22"/>
    </row>
    <row r="7" spans="1:5" x14ac:dyDescent="0.25">
      <c r="A7" s="22">
        <v>2</v>
      </c>
      <c r="B7" s="67" t="s">
        <v>60</v>
      </c>
      <c r="D7" s="178">
        <f>'2 ME'!F130</f>
        <v>1263831.3299999998</v>
      </c>
      <c r="E7" s="95">
        <f>'2 ME'!H130</f>
        <v>0</v>
      </c>
    </row>
    <row r="8" spans="1:5" x14ac:dyDescent="0.25">
      <c r="A8" s="22"/>
    </row>
    <row r="9" spans="1:5" x14ac:dyDescent="0.25">
      <c r="A9" s="22">
        <v>3</v>
      </c>
      <c r="B9" s="67" t="s">
        <v>108</v>
      </c>
      <c r="D9" s="178">
        <f>'3 EL'!F42</f>
        <v>45423.270000000004</v>
      </c>
    </row>
    <row r="11" spans="1:5" x14ac:dyDescent="0.25">
      <c r="A11" s="22"/>
    </row>
    <row r="14" spans="1:5" x14ac:dyDescent="0.25">
      <c r="B14" s="67" t="s">
        <v>113</v>
      </c>
    </row>
    <row r="15" spans="1:5" x14ac:dyDescent="0.25">
      <c r="B15" s="67" t="s">
        <v>114</v>
      </c>
      <c r="C15" s="22" t="s">
        <v>31</v>
      </c>
      <c r="D15" s="178">
        <f>SUM(D5:D14)</f>
        <v>1750529.21</v>
      </c>
      <c r="E15" s="79">
        <f>SUM(E5:E14)</f>
        <v>0</v>
      </c>
    </row>
  </sheetData>
  <sheetProtection formatCells="0" formatColumns="0" formatRows="0" selectLockedCells="1" autoFilter="0"/>
  <mergeCells count="1">
    <mergeCell ref="A2:D2"/>
  </mergeCells>
  <pageMargins left="0.75" right="0.5" top="1" bottom="1" header="0.5" footer="0.5"/>
  <pageSetup paperSize="9" orientation="portrait" r:id="rId1"/>
  <headerFooter>
    <oddHeader xml:space="preserve">&amp;R&amp;"Times New Roman,Regular"The Construction of the Hot Leaching Compaction Plant
&amp;"Arial,Regular"
</oddHeader>
    <oddFooter xml:space="preserve">&amp;L&amp;"Times New Roman,Regular"SUMMARY
&amp;8J20161-0100D-TD-BOQ-PMC-03 REV 0&amp;R&amp;"Times New Roman,Regular"LS001/S-Page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1" ma:contentTypeDescription="Create a new document." ma:contentTypeScope="" ma:versionID="f373e35ad3752187f38f36ff512c3ce7">
  <xsd:schema xmlns:xsd="http://www.w3.org/2001/XMLSchema" xmlns:xs="http://www.w3.org/2001/XMLSchema" xmlns:p="http://schemas.microsoft.com/office/2006/metadata/properties" xmlns:ns2="96f5ac09-27da-4be4-b163-4472698cffff" targetNamespace="http://schemas.microsoft.com/office/2006/metadata/properties" ma:root="true" ma:fieldsID="4a6e6048de188ed9ffb90f84bb500273" ns2:_="">
    <xsd:import namespace="96f5ac09-27da-4be4-b163-4472698cfff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5ac09-27da-4be4-b163-4472698cff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724A9F-52C0-4ABC-8DAD-C260089D7C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5ac09-27da-4be4-b163-4472698cf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4CD5FE-A33F-4C7B-872F-A8C9E88FACAD}">
  <ds:schemaRefs>
    <ds:schemaRef ds:uri="http://schemas.microsoft.com/office/2006/metadata/properties"/>
    <ds:schemaRef ds:uri="http://purl.org/dc/dcmitype/"/>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96f5ac09-27da-4be4-b163-4472698cffff"/>
    <ds:schemaRef ds:uri="http://www.w3.org/XML/1998/namespace"/>
  </ds:schemaRefs>
</ds:datastoreItem>
</file>

<file path=customXml/itemProps3.xml><?xml version="1.0" encoding="utf-8"?>
<ds:datastoreItem xmlns:ds="http://schemas.openxmlformats.org/officeDocument/2006/customXml" ds:itemID="{31405F4C-4AB6-4FA0-BAAB-0FDD216DAF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 INTERLEAF</vt:lpstr>
      <vt:lpstr>1 ST</vt:lpstr>
      <vt:lpstr>2 ME</vt:lpstr>
      <vt:lpstr>3 EL</vt:lpstr>
      <vt:lpstr>4 SUMMARY</vt:lpstr>
      <vt:lpstr>'0 INTERLEAF'!Print_Area</vt:lpstr>
      <vt:lpstr>'1 ST'!Print_Area</vt:lpstr>
      <vt:lpstr>'2 ME'!Print_Area</vt:lpstr>
      <vt:lpstr>'3 EL'!Print_Area</vt:lpstr>
      <vt:lpstr>'4 SUMMARY'!Print_Area</vt:lpstr>
      <vt:lpstr>'1 ST'!Print_Titles</vt:lpstr>
      <vt:lpstr>'2 ME'!Print_Titles</vt:lpstr>
      <vt:lpstr>'3 EL'!Print_Titles</vt:lpstr>
    </vt:vector>
  </TitlesOfParts>
  <Company>Dar Al-Handasah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sfahmy</dc:creator>
  <cp:lastModifiedBy>Ahmed Hussainy</cp:lastModifiedBy>
  <cp:lastPrinted>2021-11-26T12:21:30Z</cp:lastPrinted>
  <dcterms:created xsi:type="dcterms:W3CDTF">2005-07-28T05:54:40Z</dcterms:created>
  <dcterms:modified xsi:type="dcterms:W3CDTF">2022-03-15T13:48:29Z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