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10.1.18.79\in &amp; out\electrical\A. husieny\111\Final 1\"/>
    </mc:Choice>
  </mc:AlternateContent>
  <bookViews>
    <workbookView xWindow="0" yWindow="0" windowWidth="28800" windowHeight="12330"/>
  </bookViews>
  <sheets>
    <sheet name="0 INTERLEAF" sheetId="4" r:id="rId1"/>
    <sheet name="1 ST" sheetId="2" r:id="rId2"/>
    <sheet name="2 ME" sheetId="1" r:id="rId3"/>
    <sheet name="3 SUMMARY" sheetId="3" r:id="rId4"/>
  </sheets>
  <definedNames>
    <definedName name="_xlnm._FilterDatabase" localSheetId="2" hidden="1">'2 ME'!$A$1:$F$81</definedName>
    <definedName name="_xlnm.Print_Area" localSheetId="0">'0 INTERLEAF'!$A$1:$I$5</definedName>
    <definedName name="_xlnm.Print_Area" localSheetId="1">'1 ST'!$A$1:$F$21</definedName>
    <definedName name="_xlnm.Print_Area" localSheetId="2">'2 ME'!$A$1:$F$81</definedName>
    <definedName name="_xlnm.Print_Area" localSheetId="3">'3 SUMMARY'!$A$1:$D$15</definedName>
    <definedName name="_xlnm.Print_Titles" localSheetId="1">'1 ST'!$1:$2</definedName>
    <definedName name="_xlnm.Print_Titles" localSheetId="2">'2 ME'!$1:$2</definedName>
    <definedName name="Z_D4AF5556_7D24_44CD_A300_3F895EB6911B_.wvu.PrintArea" localSheetId="2" hidden="1">'2 ME'!$A$1:$F$81</definedName>
    <definedName name="Z_D4AF5556_7D24_44CD_A300_3F895EB6911B_.wvu.PrintTitles" localSheetId="2" hidden="1">'2 ME'!$1:$5</definedName>
  </definedNames>
  <calcPr calcId="162913" iterate="1"/>
  <customWorkbookViews>
    <customWorkbookView name="Maya Caracalla - Personal View" guid="{D4AF5556-7D24-44CD-A300-3F895EB6911B}" mergeInterval="0" personalView="1" maximized="1" xWindow="1272" yWindow="-8" windowWidth="1296" windowHeight="1040" activeSheetId="1"/>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 i="3" l="1"/>
  <c r="E7" i="3" l="1"/>
  <c r="E15" i="3" s="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16" i="2"/>
  <c r="F17" i="2"/>
  <c r="F12" i="1" l="1"/>
  <c r="F80" i="1" s="1"/>
  <c r="F15" i="2"/>
  <c r="F20" i="2" s="1"/>
  <c r="D5" i="3" s="1"/>
  <c r="D7" i="3" l="1"/>
  <c r="D15" i="3" s="1"/>
</calcChain>
</file>

<file path=xl/sharedStrings.xml><?xml version="1.0" encoding="utf-8"?>
<sst xmlns="http://schemas.openxmlformats.org/spreadsheetml/2006/main" count="120" uniqueCount="71">
  <si>
    <t>Item</t>
  </si>
  <si>
    <t xml:space="preserve">          Description                                </t>
  </si>
  <si>
    <t>Qty</t>
  </si>
  <si>
    <t>Unit</t>
  </si>
  <si>
    <t>Rate</t>
  </si>
  <si>
    <t>Amount</t>
  </si>
  <si>
    <t/>
  </si>
  <si>
    <t>J.D.</t>
  </si>
  <si>
    <t>Nr</t>
  </si>
  <si>
    <t>A</t>
  </si>
  <si>
    <t>B</t>
  </si>
  <si>
    <t>C</t>
  </si>
  <si>
    <t>D</t>
  </si>
  <si>
    <t>E</t>
  </si>
  <si>
    <t>MECHANICAL WORKS</t>
  </si>
  <si>
    <t>SUPPLY AND INSTALL</t>
  </si>
  <si>
    <t>Backfill</t>
  </si>
  <si>
    <t>To Summary</t>
  </si>
  <si>
    <t>Hopper</t>
  </si>
  <si>
    <t xml:space="preserve">Item </t>
  </si>
  <si>
    <t>Chutes</t>
  </si>
  <si>
    <t>EXCAVATION, BACKFILL, AND COMPACTION FOR PIPING INSTALLATION</t>
  </si>
  <si>
    <t>Testing and commisioning in conjunction with the below works</t>
  </si>
  <si>
    <t xml:space="preserve">Excavation </t>
  </si>
  <si>
    <t xml:space="preserve">Hopper 16-35-200 with steel mesh including steel support, steel frame, and all accessories and components and as indicated in drawings and specifications </t>
  </si>
  <si>
    <t xml:space="preserve">Rotary Valve </t>
  </si>
  <si>
    <t>80T/h Rotary Valve 16-54-900</t>
  </si>
  <si>
    <t>Belt Conveyors</t>
  </si>
  <si>
    <t>Complete supply and Installation of Blet Conveyor 16-29-500 with all accessories and compnants as per specifications and drawings</t>
  </si>
  <si>
    <t>Complete supply and Installation of Blet Conveyor 16-29-520 with belt scale and all accessories and compnants as per specifications and drawings</t>
  </si>
  <si>
    <t>Complete supply and Installation of vibrating Screen 16-28-100  with all accessories and compnants as per specifications and drawings</t>
  </si>
  <si>
    <t xml:space="preserve">The design and complete supply and installation of chute SR-CH-900 with all accessories and components as per specifications and drawings </t>
  </si>
  <si>
    <t xml:space="preserve">The design and complete supply and installation of chute SR-CH-910 with all accessories and components as per specifications and drawings </t>
  </si>
  <si>
    <t xml:space="preserve">The design and complete supply and installation of chute SR-CH-920 with all accessories and components as per specifications and drawings </t>
  </si>
  <si>
    <t xml:space="preserve">The design and complete supply and installation of chute SR-CH-930 with all accessories and components as per specifications and drawings </t>
  </si>
  <si>
    <t xml:space="preserve">The design and complete supply and installation of chute SR-CH-940 with all accessories and components as per specifications and drawings </t>
  </si>
  <si>
    <t>01 – GENERAL REQUIREMENTS</t>
  </si>
  <si>
    <t>011117 - MECHANICAL AND PIPING SCOPE OF WORK</t>
  </si>
  <si>
    <t>347816 - TRUCK WEIGH SCALE</t>
  </si>
  <si>
    <t>403200 - CHUTES, DIVERTERS, BINS</t>
  </si>
  <si>
    <t>410000 - MECHANICAL &amp; PIPING CONSTRUCTION SPECIFICATION
411213.19 - BELT CONVEYORS
411149.19 - SCALPING SCREENS</t>
  </si>
  <si>
    <t>Complete supply and Installation of movable container loading Blet Conveyor 16-29-540 and Container Loading Station with all accessories and compnants as per specifications and drawings</t>
  </si>
  <si>
    <t>018713 - EQUIPMENT PERFORMANCE REQUIRMENTS</t>
  </si>
  <si>
    <t>Complete supply and Installation of all Electrical, Instruments, and Control works for Container Loading Station with all accessories and compnants as per specifications and drawings</t>
  </si>
  <si>
    <t>Airconditioned, fire and thermally insulated prefabricated sandwich structure Operator Room for Container Loading including, lighting, viewing glass and housing all necessary electronic and control equipment</t>
  </si>
  <si>
    <t>Above Ground Steel Truck Weigh Bridge capacity 200ton including steel and concrete infrastructure and all accessories and components as per specifications and drawings</t>
  </si>
  <si>
    <t>40 – PROCESS INTERCONNECTIONS</t>
  </si>
  <si>
    <t>34 - BULK MATERIAL TRANSPORTATION</t>
  </si>
  <si>
    <t>41 - MATERIAL PROCESSING AND HANDLING EQUIPMENT</t>
  </si>
  <si>
    <t>Mild Steel</t>
  </si>
  <si>
    <t>CONTAINER LOADING CONVEYORS 1&amp;2 AND TRANSFER TOWER</t>
  </si>
  <si>
    <t>All works shall be completed in all respect as per specifications, method of measurement, drawings or as directed by  the Contractor Engineer.</t>
  </si>
  <si>
    <t>05 12 00 - STRUCTURAL STEEL FRAMING</t>
  </si>
  <si>
    <t>LS002 - CONTAINER LOADING CONVEYORS 1&amp;2 AND TRANSFER TOWER</t>
  </si>
  <si>
    <t>05 METALS</t>
  </si>
  <si>
    <t xml:space="preserve">                         Description                             </t>
  </si>
  <si>
    <t>STRUCTURAL WORKS</t>
  </si>
  <si>
    <t>J.D</t>
  </si>
  <si>
    <t xml:space="preserve">Design, Fabricate, Supply, Transport and Erect in position structural steel work and framing including steel columns, steel beams, steels canopy, truss, connections design, shop drawings, all bolts, nuts, washers, plates, base plates, stiffening plates, gusset plates, holding down of anchor bolts, shear connectors, angle sections, cleats, bracing, etc. including grouting, cutting, welding, threading, fixing and protective paint system as per specifications.
Item to also include grating and handrails.
Approximate tonnage including 20% envisaged for connections is 40 Tons.
This shall include the analysis, design and detailing of all steelwork joints and connections during the development of Contractor's (and sub-contractors') steelwork shop drawings. 
</t>
  </si>
  <si>
    <t>SUMMARY</t>
  </si>
  <si>
    <t>ITEM</t>
  </si>
  <si>
    <t>AMOUNT</t>
  </si>
  <si>
    <t>TOTAL</t>
  </si>
  <si>
    <t>To General Summary</t>
  </si>
  <si>
    <t xml:space="preserve">LS002: CONTAINER LOADING STATION </t>
  </si>
  <si>
    <t xml:space="preserve">The design and complete supply and installation of 20 ton capacity Bin 16-15-300 with all accessories and components as per specifications and drawings </t>
  </si>
  <si>
    <t>F</t>
  </si>
  <si>
    <t>Electrical motorized Slide Gate</t>
  </si>
  <si>
    <t xml:space="preserve">Nr </t>
  </si>
  <si>
    <t xml:space="preserve">The complete supply and installation Slide Gates 16-60-5500 with all accessories and components as per specifications and drawings </t>
  </si>
  <si>
    <t xml:space="preserve">The design and complete supply and installation of chute SR-CH-950 with all accessories and components as per specifications and drawings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</si>
</sst>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2" x14ac:knownFonts="1">
    <font>
      <sz val="11"/>
      <color theme="1"/>
      <name val="Calibri"/>
      <family val="2"/>
      <scheme val="minor"/>
    </font>
    <font>
      <sz val="10"/>
      <name val="Arial"/>
      <family val="2"/>
    </font>
    <font>
      <sz val="12"/>
      <name val="Times New Roman"/>
      <family val="1"/>
    </font>
    <font>
      <u/>
      <sz val="12"/>
      <name val="Times New Roman"/>
      <family val="1"/>
    </font>
    <font>
      <b/>
      <u/>
      <sz val="12"/>
      <name val="Times New Roman"/>
      <family val="1"/>
    </font>
    <font>
      <sz val="11"/>
      <color theme="1"/>
      <name val="Calibri"/>
      <family val="2"/>
      <scheme val="minor"/>
    </font>
    <font>
      <strike/>
      <sz val="12"/>
      <color rgb="FFFF0000"/>
      <name val="Times New Roman"/>
      <family val="1"/>
    </font>
    <font>
      <b/>
      <sz val="12"/>
      <name val="Times New Roman"/>
      <family val="1"/>
    </font>
    <font>
      <sz val="12"/>
      <color rgb="FF000000"/>
      <name val="Times New Roman"/>
      <family val="1"/>
    </font>
    <font>
      <u/>
      <sz val="12"/>
      <color rgb="FF000000"/>
      <name val="Times New Roman"/>
      <family val="1"/>
    </font>
    <font>
      <b/>
      <i/>
      <sz val="20"/>
      <name val="Times New Roman"/>
      <family val="1"/>
    </font>
    <font>
      <sz val="20"/>
      <name val="Times New Roman"/>
      <family val="1"/>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style="thin">
        <color auto="1"/>
      </top>
      <bottom/>
      <diagonal/>
    </border>
    <border>
      <left/>
      <right/>
      <top/>
      <bottom style="double">
        <color auto="1"/>
      </bottom>
      <diagonal/>
    </border>
  </borders>
  <cellStyleXfs count="4">
    <xf numFmtId="0" fontId="0" fillId="0" borderId="0"/>
    <xf numFmtId="0" fontId="1" fillId="0" borderId="0"/>
    <xf numFmtId="43" fontId="1" fillId="0" borderId="0" applyFont="0" applyFill="0" applyBorder="0" applyAlignment="0" applyProtection="0"/>
    <xf numFmtId="0" fontId="5" fillId="0" borderId="0"/>
  </cellStyleXfs>
  <cellXfs count="115">
    <xf numFmtId="0" fontId="0" fillId="0" borderId="0" xfId="0"/>
    <xf numFmtId="0" fontId="2" fillId="0" borderId="0" xfId="1" applyFont="1" applyFill="1" applyAlignment="1">
      <alignment vertical="top" wrapText="1"/>
    </xf>
    <xf numFmtId="0" fontId="3" fillId="0" borderId="0" xfId="1" applyFont="1" applyFill="1" applyBorder="1" applyAlignment="1">
      <alignment horizontal="left" vertical="top" wrapText="1"/>
    </xf>
    <xf numFmtId="0" fontId="3" fillId="0" borderId="0" xfId="1" applyFont="1" applyFill="1" applyBorder="1" applyAlignment="1">
      <alignment horizontal="center" vertical="top"/>
    </xf>
    <xf numFmtId="0" fontId="2" fillId="0" borderId="0" xfId="1" applyFont="1" applyFill="1" applyBorder="1" applyAlignment="1">
      <alignment horizontal="left" vertical="top"/>
    </xf>
    <xf numFmtId="0" fontId="3" fillId="0" borderId="0" xfId="1" applyFont="1" applyFill="1" applyAlignment="1">
      <alignment horizontal="left" vertical="top"/>
    </xf>
    <xf numFmtId="0" fontId="3" fillId="0" borderId="0" xfId="1" applyFont="1" applyFill="1" applyAlignment="1">
      <alignment horizontal="justify" vertical="top"/>
    </xf>
    <xf numFmtId="0" fontId="2" fillId="0" borderId="0" xfId="1" quotePrefix="1" applyFont="1" applyFill="1" applyBorder="1" applyAlignment="1">
      <alignment horizontal="justify" vertical="top" wrapText="1"/>
    </xf>
    <xf numFmtId="0" fontId="4" fillId="0" borderId="0" xfId="1" applyFont="1" applyFill="1" applyBorder="1" applyAlignment="1">
      <alignment horizontal="justify" vertical="top"/>
    </xf>
    <xf numFmtId="0" fontId="2" fillId="0" borderId="0" xfId="1" applyFont="1" applyFill="1" applyAlignment="1">
      <alignment horizontal="justify" vertical="top" wrapText="1"/>
    </xf>
    <xf numFmtId="0" fontId="2" fillId="0" borderId="0" xfId="1" applyFont="1" applyAlignment="1">
      <alignment horizontal="center" vertical="top"/>
    </xf>
    <xf numFmtId="0" fontId="2" fillId="0" borderId="0" xfId="1" quotePrefix="1" applyFont="1" applyFill="1" applyBorder="1" applyAlignment="1">
      <alignment horizontal="center" vertical="top"/>
    </xf>
    <xf numFmtId="0" fontId="2" fillId="0" borderId="0" xfId="1" applyFont="1" applyFill="1" applyAlignment="1">
      <alignment horizontal="center" vertical="top"/>
    </xf>
    <xf numFmtId="0" fontId="4" fillId="0" borderId="0" xfId="1" quotePrefix="1" applyFont="1" applyFill="1" applyBorder="1" applyAlignment="1">
      <alignment horizontal="justify" vertical="top" wrapText="1"/>
    </xf>
    <xf numFmtId="0" fontId="2" fillId="0" borderId="0" xfId="0" applyFont="1" applyAlignment="1">
      <alignment horizontal="center" vertical="top"/>
    </xf>
    <xf numFmtId="0" fontId="2" fillId="0" borderId="0" xfId="1" applyFont="1" applyFill="1" applyBorder="1" applyAlignment="1">
      <alignment horizontal="left" vertical="top" wrapText="1"/>
    </xf>
    <xf numFmtId="0" fontId="2" fillId="0" borderId="0" xfId="1" applyFont="1" applyFill="1" applyBorder="1" applyAlignment="1">
      <alignment horizontal="justify" vertical="top" wrapText="1"/>
    </xf>
    <xf numFmtId="0" fontId="3" fillId="0" borderId="0" xfId="1" applyFont="1" applyFill="1" applyBorder="1" applyAlignment="1">
      <alignment horizontal="justify" vertical="top" wrapText="1"/>
    </xf>
    <xf numFmtId="0" fontId="2" fillId="0" borderId="0" xfId="1" applyFont="1" applyFill="1" applyBorder="1" applyAlignment="1">
      <alignment horizontal="center" vertical="top"/>
    </xf>
    <xf numFmtId="0" fontId="2" fillId="0" borderId="0" xfId="0" applyFont="1" applyFill="1" applyAlignment="1">
      <alignment horizontal="center" vertical="top"/>
    </xf>
    <xf numFmtId="0" fontId="4" fillId="0" borderId="0" xfId="1" quotePrefix="1" applyFont="1" applyFill="1" applyBorder="1" applyAlignment="1">
      <alignment horizontal="left" vertical="top" wrapText="1"/>
    </xf>
    <xf numFmtId="0" fontId="2" fillId="0" borderId="0" xfId="1" applyFont="1" applyProtection="1"/>
    <xf numFmtId="0" fontId="2" fillId="0" borderId="0" xfId="1" applyFont="1" applyAlignment="1" applyProtection="1">
      <alignment horizontal="left" vertical="top"/>
    </xf>
    <xf numFmtId="0" fontId="2" fillId="0" borderId="0" xfId="1" applyFont="1" applyBorder="1" applyAlignment="1">
      <alignment horizontal="center" vertical="center"/>
    </xf>
    <xf numFmtId="0" fontId="2" fillId="0" borderId="0" xfId="1" applyFont="1" applyFill="1" applyBorder="1" applyAlignment="1">
      <alignment horizontal="center" vertical="center"/>
    </xf>
    <xf numFmtId="0" fontId="2" fillId="0" borderId="0" xfId="1" applyFont="1" applyBorder="1" applyAlignment="1">
      <alignment vertical="top" wrapText="1"/>
    </xf>
    <xf numFmtId="0" fontId="2" fillId="0" borderId="0" xfId="1" applyFont="1" applyBorder="1" applyAlignment="1">
      <alignment vertical="top"/>
    </xf>
    <xf numFmtId="0" fontId="7" fillId="0" borderId="0" xfId="1" quotePrefix="1" applyFont="1" applyFill="1" applyBorder="1" applyAlignment="1">
      <alignment horizontal="justify" vertical="top"/>
    </xf>
    <xf numFmtId="0" fontId="2" fillId="0" borderId="0" xfId="1" applyFont="1" applyFill="1" applyAlignment="1">
      <alignment horizontal="left" vertical="top"/>
    </xf>
    <xf numFmtId="0" fontId="2" fillId="0" borderId="0" xfId="1" applyFont="1" applyFill="1" applyAlignment="1" applyProtection="1">
      <alignment horizontal="left" vertical="top" wrapText="1"/>
    </xf>
    <xf numFmtId="0" fontId="2" fillId="0" borderId="0" xfId="1" quotePrefix="1" applyNumberFormat="1" applyFont="1" applyFill="1" applyBorder="1" applyAlignment="1" applyProtection="1">
      <alignment horizontal="left" vertical="top"/>
    </xf>
    <xf numFmtId="0" fontId="2" fillId="0" borderId="0" xfId="1" applyFont="1" applyBorder="1" applyAlignment="1">
      <alignment horizontal="left" vertical="center" wrapText="1"/>
    </xf>
    <xf numFmtId="0" fontId="2" fillId="0" borderId="0" xfId="1" applyFont="1" applyFill="1" applyAlignment="1">
      <alignment vertical="top"/>
    </xf>
    <xf numFmtId="0" fontId="3" fillId="0" borderId="0" xfId="3" applyFont="1" applyFill="1" applyBorder="1" applyAlignment="1">
      <alignment vertical="top" wrapText="1"/>
    </xf>
    <xf numFmtId="0" fontId="4" fillId="0" borderId="0" xfId="1" applyFont="1" applyFill="1" applyBorder="1" applyAlignment="1">
      <alignment horizontal="justify" vertical="top" wrapText="1"/>
    </xf>
    <xf numFmtId="0" fontId="7" fillId="0" borderId="0" xfId="1" applyFont="1" applyProtection="1"/>
    <xf numFmtId="0" fontId="7" fillId="0" borderId="0" xfId="1" quotePrefix="1" applyNumberFormat="1" applyFont="1" applyFill="1" applyBorder="1" applyAlignment="1" applyProtection="1">
      <alignment horizontal="left" vertical="top"/>
    </xf>
    <xf numFmtId="0" fontId="9" fillId="0" borderId="0" xfId="1" applyFont="1" applyFill="1" applyBorder="1" applyAlignment="1" applyProtection="1">
      <alignment horizontal="left" vertical="top" wrapText="1"/>
    </xf>
    <xf numFmtId="0" fontId="8" fillId="0" borderId="0" xfId="1" applyFont="1" applyFill="1" applyBorder="1" applyAlignment="1" applyProtection="1">
      <alignment horizontal="left" vertical="top"/>
    </xf>
    <xf numFmtId="0" fontId="9" fillId="0" borderId="0" xfId="1" applyFont="1" applyFill="1" applyAlignment="1" applyProtection="1">
      <alignment horizontal="left" vertical="top" wrapText="1"/>
    </xf>
    <xf numFmtId="0" fontId="9" fillId="0" borderId="0" xfId="1" applyFont="1" applyFill="1" applyAlignment="1" applyProtection="1">
      <alignment horizontal="left" vertical="top"/>
    </xf>
    <xf numFmtId="0" fontId="4" fillId="0" borderId="0" xfId="1" applyFont="1" applyFill="1" applyAlignment="1" applyProtection="1">
      <alignment horizontal="left" vertical="top" wrapText="1"/>
    </xf>
    <xf numFmtId="0" fontId="2" fillId="0" borderId="0" xfId="1" applyFont="1"/>
    <xf numFmtId="0" fontId="2" fillId="0" borderId="0" xfId="0" applyFont="1"/>
    <xf numFmtId="0" fontId="2" fillId="0" borderId="0" xfId="0" applyFont="1" applyAlignment="1">
      <alignment vertical="top"/>
    </xf>
    <xf numFmtId="0" fontId="2" fillId="0" borderId="0" xfId="0" applyFont="1" applyAlignment="1">
      <alignment horizontal="justify"/>
    </xf>
    <xf numFmtId="0" fontId="2" fillId="0" borderId="0" xfId="0" applyFont="1" applyFill="1"/>
    <xf numFmtId="0" fontId="2" fillId="0" borderId="0" xfId="0" applyFont="1" applyAlignment="1">
      <alignment horizontal="center"/>
    </xf>
    <xf numFmtId="0" fontId="3" fillId="0" borderId="0" xfId="1" applyFont="1"/>
    <xf numFmtId="0" fontId="4" fillId="0" borderId="0" xfId="1" applyFont="1" applyFill="1" applyBorder="1" applyAlignment="1">
      <alignment horizontal="left" vertical="top" wrapText="1"/>
    </xf>
    <xf numFmtId="0" fontId="2" fillId="0" borderId="0" xfId="1" applyFont="1" applyAlignment="1">
      <alignment horizontal="center"/>
    </xf>
    <xf numFmtId="0" fontId="3" fillId="0" borderId="0" xfId="1" applyFont="1" applyAlignment="1">
      <alignment horizontal="center"/>
    </xf>
    <xf numFmtId="4" fontId="2" fillId="0" borderId="0" xfId="1" applyNumberFormat="1" applyFont="1"/>
    <xf numFmtId="0" fontId="10" fillId="0" borderId="0" xfId="1" applyFont="1"/>
    <xf numFmtId="0" fontId="11" fillId="0" borderId="0" xfId="1" applyFont="1"/>
    <xf numFmtId="0" fontId="4" fillId="0" borderId="0" xfId="1" applyFont="1"/>
    <xf numFmtId="0" fontId="2" fillId="0" borderId="0" xfId="0" applyFont="1" applyFill="1" applyAlignment="1">
      <alignment horizontal="left" vertical="top"/>
    </xf>
    <xf numFmtId="4" fontId="2" fillId="0" borderId="0" xfId="1" applyNumberFormat="1" applyFont="1" applyProtection="1"/>
    <xf numFmtId="4" fontId="7" fillId="0" borderId="0" xfId="1" applyNumberFormat="1" applyFont="1" applyProtection="1"/>
    <xf numFmtId="0" fontId="2" fillId="2" borderId="0" xfId="0" applyFont="1" applyFill="1"/>
    <xf numFmtId="4" fontId="2" fillId="0" borderId="0" xfId="0" applyNumberFormat="1" applyFont="1" applyAlignment="1">
      <alignment vertical="top"/>
    </xf>
    <xf numFmtId="4" fontId="2" fillId="0" borderId="0" xfId="0" applyNumberFormat="1" applyFont="1"/>
    <xf numFmtId="4" fontId="2" fillId="2" borderId="0" xfId="0" applyNumberFormat="1" applyFont="1" applyFill="1"/>
    <xf numFmtId="4" fontId="2" fillId="0" borderId="0" xfId="0" applyNumberFormat="1" applyFont="1" applyFill="1"/>
    <xf numFmtId="4" fontId="3" fillId="0" borderId="0" xfId="1" applyNumberFormat="1" applyFont="1" applyFill="1" applyBorder="1" applyAlignment="1">
      <alignment horizontal="left" vertical="top" wrapText="1"/>
    </xf>
    <xf numFmtId="0" fontId="3" fillId="0" borderId="0" xfId="1" applyFont="1" applyAlignment="1">
      <alignment horizontal="center"/>
    </xf>
    <xf numFmtId="0" fontId="9" fillId="0" borderId="0" xfId="1" applyFont="1" applyFill="1" applyAlignment="1" applyProtection="1">
      <alignment horizontal="center" vertical="center"/>
    </xf>
    <xf numFmtId="0" fontId="9" fillId="0" borderId="0" xfId="1" applyFont="1" applyFill="1" applyAlignment="1" applyProtection="1">
      <alignment horizontal="center" vertical="center" wrapText="1"/>
    </xf>
    <xf numFmtId="4" fontId="9" fillId="0" borderId="0" xfId="1" applyNumberFormat="1" applyFont="1" applyFill="1" applyAlignment="1" applyProtection="1">
      <alignment horizontal="center" vertical="center" wrapText="1"/>
    </xf>
    <xf numFmtId="4" fontId="9" fillId="0" borderId="0" xfId="1" applyNumberFormat="1" applyFont="1" applyFill="1" applyBorder="1" applyAlignment="1" applyProtection="1">
      <alignment horizontal="center" vertical="center" wrapText="1"/>
    </xf>
    <xf numFmtId="0" fontId="8" fillId="0" borderId="0" xfId="1" applyFont="1" applyFill="1" applyBorder="1" applyAlignment="1" applyProtection="1">
      <alignment horizontal="center" vertical="center"/>
    </xf>
    <xf numFmtId="0" fontId="8" fillId="0" borderId="0" xfId="1" applyFont="1" applyFill="1" applyBorder="1" applyAlignment="1" applyProtection="1">
      <alignment horizontal="center" vertical="center" wrapText="1"/>
    </xf>
    <xf numFmtId="4" fontId="8" fillId="0" borderId="0" xfId="1" applyNumberFormat="1" applyFont="1" applyFill="1" applyBorder="1" applyAlignment="1" applyProtection="1">
      <alignment horizontal="center" vertical="center" wrapText="1"/>
    </xf>
    <xf numFmtId="1" fontId="7" fillId="0" borderId="0" xfId="1" applyNumberFormat="1" applyFont="1" applyFill="1" applyBorder="1" applyAlignment="1" applyProtection="1">
      <alignment horizontal="center" vertical="center"/>
    </xf>
    <xf numFmtId="0" fontId="7" fillId="0" borderId="0" xfId="1" quotePrefix="1" applyFont="1" applyFill="1" applyBorder="1" applyAlignment="1" applyProtection="1">
      <alignment horizontal="center" vertical="center"/>
    </xf>
    <xf numFmtId="4" fontId="7" fillId="0" borderId="0" xfId="1" applyNumberFormat="1" applyFont="1" applyFill="1" applyBorder="1" applyAlignment="1" applyProtection="1">
      <alignment horizontal="center" vertical="center"/>
    </xf>
    <xf numFmtId="0" fontId="2" fillId="0" borderId="0" xfId="1" applyFont="1" applyFill="1" applyAlignment="1" applyProtection="1">
      <alignment horizontal="center" vertical="center"/>
    </xf>
    <xf numFmtId="0" fontId="2" fillId="0" borderId="0" xfId="1" applyFont="1" applyFill="1" applyBorder="1" applyAlignment="1" applyProtection="1">
      <alignment horizontal="center" vertical="center"/>
    </xf>
    <xf numFmtId="4" fontId="2" fillId="0" borderId="0" xfId="1" applyNumberFormat="1" applyFont="1" applyAlignment="1" applyProtection="1">
      <alignment horizontal="center" vertical="center"/>
    </xf>
    <xf numFmtId="0" fontId="2" fillId="0" borderId="0" xfId="1" applyFont="1" applyFill="1" applyAlignment="1">
      <alignment horizontal="center" vertical="center"/>
    </xf>
    <xf numFmtId="4" fontId="2" fillId="0" borderId="0" xfId="1" applyNumberFormat="1" applyFont="1" applyAlignment="1" applyProtection="1">
      <alignment horizontal="center" vertical="center"/>
      <protection locked="0"/>
    </xf>
    <xf numFmtId="0" fontId="2" fillId="0" borderId="0" xfId="1" quotePrefix="1" applyFont="1" applyFill="1" applyAlignment="1" applyProtection="1">
      <alignment horizontal="center" vertical="center"/>
    </xf>
    <xf numFmtId="0" fontId="2" fillId="0" borderId="0" xfId="1" applyFont="1" applyAlignment="1" applyProtection="1">
      <alignment horizontal="center" vertical="center"/>
    </xf>
    <xf numFmtId="1" fontId="2" fillId="0" borderId="0" xfId="1" applyNumberFormat="1" applyFont="1" applyFill="1" applyAlignment="1">
      <alignment horizontal="center" vertical="center"/>
    </xf>
    <xf numFmtId="4" fontId="2" fillId="0" borderId="1" xfId="1" applyNumberFormat="1" applyFont="1" applyBorder="1" applyAlignment="1" applyProtection="1">
      <alignment horizontal="center" vertical="center"/>
    </xf>
    <xf numFmtId="0" fontId="6" fillId="0" borderId="0" xfId="1" applyFont="1" applyFill="1" applyBorder="1" applyAlignment="1">
      <alignment horizontal="center" vertical="center"/>
    </xf>
    <xf numFmtId="4" fontId="2" fillId="0" borderId="2" xfId="1" applyNumberFormat="1" applyFont="1" applyBorder="1" applyAlignment="1" applyProtection="1">
      <alignment horizontal="center" vertical="center"/>
    </xf>
    <xf numFmtId="4" fontId="2" fillId="0" borderId="0" xfId="2" applyNumberFormat="1" applyFont="1" applyFill="1" applyBorder="1" applyAlignment="1" applyProtection="1">
      <alignment horizontal="center" vertical="center"/>
    </xf>
    <xf numFmtId="0" fontId="6" fillId="0" borderId="0" xfId="1" applyFont="1" applyAlignment="1">
      <alignment horizontal="center" vertical="center"/>
    </xf>
    <xf numFmtId="1" fontId="3" fillId="0" borderId="0" xfId="1" applyNumberFormat="1" applyFont="1" applyFill="1" applyBorder="1" applyAlignment="1">
      <alignment horizontal="center" vertical="center"/>
    </xf>
    <xf numFmtId="0" fontId="3" fillId="0" borderId="0" xfId="1" applyFont="1" applyFill="1" applyBorder="1" applyAlignment="1">
      <alignment horizontal="center" vertical="center"/>
    </xf>
    <xf numFmtId="4" fontId="3" fillId="0" borderId="0" xfId="1" applyNumberFormat="1" applyFont="1" applyFill="1" applyBorder="1" applyAlignment="1">
      <alignment horizontal="center" vertical="center"/>
    </xf>
    <xf numFmtId="1" fontId="2" fillId="0" borderId="0" xfId="1" quotePrefix="1" applyNumberFormat="1" applyFont="1" applyFill="1" applyBorder="1" applyAlignment="1">
      <alignment horizontal="center" vertical="center"/>
    </xf>
    <xf numFmtId="0" fontId="2" fillId="0" borderId="0" xfId="1" quotePrefix="1" applyFont="1" applyFill="1" applyBorder="1" applyAlignment="1">
      <alignment horizontal="center" vertical="center"/>
    </xf>
    <xf numFmtId="4" fontId="2" fillId="0" borderId="0" xfId="1" quotePrefix="1" applyNumberFormat="1" applyFont="1" applyFill="1" applyBorder="1" applyAlignment="1">
      <alignment horizontal="center" vertical="center"/>
    </xf>
    <xf numFmtId="4" fontId="2" fillId="0" borderId="0" xfId="1" applyNumberFormat="1" applyFont="1" applyFill="1" applyBorder="1" applyAlignment="1">
      <alignment horizontal="center" vertical="center"/>
    </xf>
    <xf numFmtId="1" fontId="2" fillId="0" borderId="0" xfId="0" applyNumberFormat="1" applyFont="1" applyAlignment="1">
      <alignment horizontal="center" vertical="center"/>
    </xf>
    <xf numFmtId="0" fontId="2" fillId="0" borderId="0" xfId="0" applyFont="1" applyAlignment="1">
      <alignment horizontal="center" vertical="center"/>
    </xf>
    <xf numFmtId="4" fontId="2" fillId="0" borderId="0" xfId="1" applyNumberFormat="1" applyFont="1" applyFill="1" applyAlignment="1">
      <alignment horizontal="center" vertical="center"/>
    </xf>
    <xf numFmtId="4" fontId="2" fillId="0" borderId="0" xfId="1" applyNumberFormat="1" applyFont="1" applyAlignment="1">
      <alignment horizontal="center" vertical="center"/>
    </xf>
    <xf numFmtId="1" fontId="2" fillId="0" borderId="0" xfId="0" applyNumberFormat="1" applyFont="1" applyFill="1" applyAlignment="1">
      <alignment horizontal="center" vertical="center"/>
    </xf>
    <xf numFmtId="0" fontId="2" fillId="0" borderId="0" xfId="0" applyFont="1" applyFill="1" applyAlignment="1">
      <alignment horizontal="center" vertical="center"/>
    </xf>
    <xf numFmtId="4" fontId="2" fillId="0" borderId="0" xfId="2" applyNumberFormat="1" applyFont="1" applyFill="1" applyBorder="1" applyAlignment="1">
      <alignment horizontal="center" vertical="center"/>
    </xf>
    <xf numFmtId="1" fontId="2" fillId="0" borderId="0" xfId="1" applyNumberFormat="1" applyFont="1" applyFill="1" applyBorder="1" applyAlignment="1">
      <alignment horizontal="center" vertical="center"/>
    </xf>
    <xf numFmtId="1" fontId="2" fillId="0" borderId="0" xfId="1" quotePrefix="1" applyNumberFormat="1" applyFont="1" applyFill="1" applyAlignment="1">
      <alignment horizontal="center" vertical="center"/>
    </xf>
    <xf numFmtId="4" fontId="2" fillId="0" borderId="0" xfId="1" applyNumberFormat="1" applyFont="1" applyFill="1" applyAlignment="1" applyProtection="1">
      <alignment horizontal="center" vertical="center"/>
      <protection locked="0"/>
    </xf>
    <xf numFmtId="4" fontId="2" fillId="0" borderId="0" xfId="0" applyNumberFormat="1" applyFont="1" applyFill="1" applyAlignment="1">
      <alignment horizontal="center" vertical="center"/>
    </xf>
    <xf numFmtId="4" fontId="2" fillId="0" borderId="0" xfId="0" applyNumberFormat="1" applyFont="1" applyAlignment="1">
      <alignment horizontal="center" vertical="center"/>
    </xf>
    <xf numFmtId="4" fontId="2" fillId="0" borderId="0" xfId="0" applyNumberFormat="1" applyFont="1" applyFill="1" applyAlignment="1" applyProtection="1">
      <alignment horizontal="center" vertical="center"/>
      <protection locked="0"/>
    </xf>
    <xf numFmtId="4" fontId="2" fillId="0" borderId="0" xfId="0" applyNumberFormat="1" applyFont="1" applyAlignment="1" applyProtection="1">
      <alignment horizontal="center" vertical="center"/>
      <protection locked="0"/>
    </xf>
    <xf numFmtId="4" fontId="2" fillId="0" borderId="1" xfId="2" applyNumberFormat="1" applyFont="1" applyFill="1" applyBorder="1" applyAlignment="1">
      <alignment horizontal="center" vertical="center"/>
    </xf>
    <xf numFmtId="4" fontId="2" fillId="0" borderId="2" xfId="0" applyNumberFormat="1" applyFont="1" applyBorder="1" applyAlignment="1">
      <alignment horizontal="center" vertical="center"/>
    </xf>
    <xf numFmtId="0" fontId="3" fillId="0" borderId="0" xfId="1" applyFont="1" applyFill="1" applyAlignment="1">
      <alignment horizontal="left" vertical="top" wrapText="1"/>
    </xf>
    <xf numFmtId="3" fontId="3" fillId="0" borderId="0" xfId="1" applyNumberFormat="1" applyFont="1" applyAlignment="1">
      <alignment horizontal="center" vertical="center"/>
    </xf>
    <xf numFmtId="3" fontId="2" fillId="0" borderId="0" xfId="1" applyNumberFormat="1" applyFont="1" applyAlignment="1">
      <alignment horizontal="center" vertical="center"/>
    </xf>
  </cellXfs>
  <cellStyles count="4">
    <cellStyle name="Comma 2" xfId="2"/>
    <cellStyle name="Normal" xfId="0" builtinId="0"/>
    <cellStyle name="Normal 11 3" xfId="3"/>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tabSelected="1" view="pageBreakPreview" zoomScale="115" zoomScaleNormal="100" zoomScaleSheetLayoutView="115" workbookViewId="0">
      <selection activeCell="E8" sqref="E8"/>
    </sheetView>
  </sheetViews>
  <sheetFormatPr defaultRowHeight="26.25" x14ac:dyDescent="0.4"/>
  <cols>
    <col min="1" max="16384" width="9.140625" style="54"/>
  </cols>
  <sheetData>
    <row r="5" spans="2:2" x14ac:dyDescent="0.4">
      <c r="B5" s="53" t="s">
        <v>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Zeros="0" view="pageBreakPreview" zoomScale="85" zoomScaleNormal="85" zoomScaleSheetLayoutView="85" zoomScalePageLayoutView="85" workbookViewId="0">
      <selection activeCell="C11" sqref="C11"/>
    </sheetView>
  </sheetViews>
  <sheetFormatPr defaultRowHeight="15.75" x14ac:dyDescent="0.25"/>
  <cols>
    <col min="1" max="1" width="7.7109375" style="22" customWidth="1"/>
    <col min="2" max="2" width="42.140625" style="22" customWidth="1"/>
    <col min="3" max="4" width="8.42578125" style="82" customWidth="1"/>
    <col min="5" max="5" width="11.85546875" style="78" bestFit="1" customWidth="1"/>
    <col min="6" max="6" width="12.7109375" style="78" customWidth="1"/>
    <col min="7" max="7" width="9.140625" style="21"/>
    <col min="8" max="8" width="11.28515625" style="57" bestFit="1" customWidth="1"/>
    <col min="9" max="16384" width="9.140625" style="21"/>
  </cols>
  <sheetData>
    <row r="1" spans="1:8" x14ac:dyDescent="0.25">
      <c r="A1" s="40" t="s">
        <v>0</v>
      </c>
      <c r="B1" s="39" t="s">
        <v>55</v>
      </c>
      <c r="C1" s="66" t="s">
        <v>2</v>
      </c>
      <c r="D1" s="67" t="s">
        <v>3</v>
      </c>
      <c r="E1" s="68" t="s">
        <v>4</v>
      </c>
      <c r="F1" s="69" t="s">
        <v>5</v>
      </c>
    </row>
    <row r="2" spans="1:8" x14ac:dyDescent="0.25">
      <c r="A2" s="38"/>
      <c r="B2" s="37"/>
      <c r="C2" s="70"/>
      <c r="D2" s="71"/>
      <c r="E2" s="72"/>
      <c r="F2" s="72" t="s">
        <v>57</v>
      </c>
    </row>
    <row r="3" spans="1:8" x14ac:dyDescent="0.25">
      <c r="A3" s="38"/>
      <c r="B3" s="55" t="s">
        <v>56</v>
      </c>
      <c r="C3" s="70"/>
      <c r="D3" s="71"/>
      <c r="E3" s="72"/>
      <c r="F3" s="72"/>
    </row>
    <row r="4" spans="1:8" x14ac:dyDescent="0.25">
      <c r="A4" s="38"/>
      <c r="B4" s="37"/>
      <c r="C4" s="70"/>
      <c r="D4" s="71"/>
      <c r="E4" s="72"/>
      <c r="F4" s="72"/>
    </row>
    <row r="5" spans="1:8" s="35" customFormat="1" x14ac:dyDescent="0.25">
      <c r="A5" s="36"/>
      <c r="B5" s="13" t="s">
        <v>54</v>
      </c>
      <c r="C5" s="73"/>
      <c r="D5" s="74"/>
      <c r="E5" s="75"/>
      <c r="F5" s="75"/>
      <c r="H5" s="58"/>
    </row>
    <row r="6" spans="1:8" s="35" customFormat="1" x14ac:dyDescent="0.25">
      <c r="A6" s="36"/>
      <c r="B6" s="13"/>
      <c r="C6" s="73"/>
      <c r="D6" s="74"/>
      <c r="E6" s="75"/>
      <c r="F6" s="75"/>
      <c r="H6" s="58"/>
    </row>
    <row r="7" spans="1:8" ht="47.25" x14ac:dyDescent="0.25">
      <c r="A7" s="30"/>
      <c r="B7" s="41" t="s">
        <v>53</v>
      </c>
      <c r="C7" s="76"/>
      <c r="D7" s="77"/>
    </row>
    <row r="8" spans="1:8" x14ac:dyDescent="0.25">
      <c r="A8" s="30"/>
      <c r="B8" s="41"/>
      <c r="C8" s="76"/>
      <c r="D8" s="77"/>
    </row>
    <row r="9" spans="1:8" ht="31.5" x14ac:dyDescent="0.25">
      <c r="A9" s="30"/>
      <c r="B9" s="49" t="s">
        <v>52</v>
      </c>
      <c r="C9" s="76"/>
      <c r="D9" s="76"/>
    </row>
    <row r="10" spans="1:8" x14ac:dyDescent="0.25">
      <c r="A10" s="30"/>
      <c r="B10" s="34"/>
      <c r="C10" s="76"/>
      <c r="D10" s="76"/>
    </row>
    <row r="11" spans="1:8" ht="63" x14ac:dyDescent="0.25">
      <c r="A11" s="30"/>
      <c r="B11" s="33" t="s">
        <v>51</v>
      </c>
      <c r="C11" s="76"/>
      <c r="D11" s="76"/>
    </row>
    <row r="12" spans="1:8" x14ac:dyDescent="0.25">
      <c r="A12" s="30"/>
      <c r="B12" s="33"/>
      <c r="C12" s="76"/>
      <c r="D12" s="76"/>
    </row>
    <row r="13" spans="1:8" ht="31.5" x14ac:dyDescent="0.25">
      <c r="A13" s="30"/>
      <c r="B13" s="33" t="s">
        <v>50</v>
      </c>
      <c r="C13" s="76"/>
      <c r="D13" s="76"/>
    </row>
    <row r="14" spans="1:8" x14ac:dyDescent="0.25">
      <c r="A14" s="30"/>
      <c r="B14" s="29"/>
      <c r="C14" s="76"/>
      <c r="D14" s="77"/>
    </row>
    <row r="15" spans="1:8" x14ac:dyDescent="0.25">
      <c r="A15" s="32" t="s">
        <v>9</v>
      </c>
      <c r="B15" s="31" t="s">
        <v>49</v>
      </c>
      <c r="C15" s="79">
        <v>1</v>
      </c>
      <c r="D15" s="79" t="s">
        <v>0</v>
      </c>
      <c r="E15" s="80">
        <v>180255.74769230769</v>
      </c>
      <c r="F15" s="87">
        <f>ROUND(C15*E15,2)</f>
        <v>180255.75</v>
      </c>
    </row>
    <row r="16" spans="1:8" x14ac:dyDescent="0.25">
      <c r="A16" s="30"/>
      <c r="B16" s="29"/>
      <c r="C16" s="81"/>
      <c r="D16" s="77"/>
      <c r="F16" s="87">
        <f t="shared" ref="F16:F17" si="0">ROUND(C16*E16,2)</f>
        <v>0</v>
      </c>
    </row>
    <row r="17" spans="1:6" ht="282.75" customHeight="1" x14ac:dyDescent="0.25">
      <c r="B17" s="16" t="s">
        <v>58</v>
      </c>
      <c r="F17" s="87">
        <f t="shared" si="0"/>
        <v>0</v>
      </c>
    </row>
    <row r="18" spans="1:6" x14ac:dyDescent="0.25">
      <c r="B18" s="16"/>
    </row>
    <row r="19" spans="1:6" x14ac:dyDescent="0.25">
      <c r="A19" s="28"/>
      <c r="B19" s="48" t="s">
        <v>56</v>
      </c>
      <c r="C19" s="83"/>
      <c r="D19" s="23"/>
      <c r="F19" s="84"/>
    </row>
    <row r="20" spans="1:6" x14ac:dyDescent="0.25">
      <c r="A20" s="28"/>
      <c r="B20" s="4" t="s">
        <v>17</v>
      </c>
      <c r="C20" s="85"/>
      <c r="D20" s="88"/>
      <c r="E20" s="78" t="s">
        <v>57</v>
      </c>
      <c r="F20" s="78">
        <f>SUM(F14:F19)</f>
        <v>180255.75</v>
      </c>
    </row>
    <row r="21" spans="1:6" ht="16.5" thickBot="1" x14ac:dyDescent="0.3">
      <c r="A21" s="26"/>
      <c r="B21" s="25"/>
      <c r="C21" s="24"/>
      <c r="D21" s="23"/>
      <c r="F21" s="86"/>
    </row>
    <row r="22" spans="1:6" ht="16.5" thickTop="1" x14ac:dyDescent="0.25">
      <c r="A22" s="26"/>
      <c r="B22" s="25"/>
      <c r="C22" s="24"/>
      <c r="D22" s="23"/>
    </row>
    <row r="23" spans="1:6" x14ac:dyDescent="0.25">
      <c r="A23" s="30"/>
      <c r="B23" s="33"/>
      <c r="C23" s="76"/>
      <c r="D23" s="76"/>
    </row>
    <row r="24" spans="1:6" x14ac:dyDescent="0.25">
      <c r="A24" s="30"/>
      <c r="B24" s="29"/>
      <c r="C24" s="76"/>
      <c r="D24" s="77"/>
    </row>
    <row r="25" spans="1:6" x14ac:dyDescent="0.25">
      <c r="A25" s="32"/>
      <c r="B25" s="31"/>
      <c r="C25" s="79"/>
      <c r="D25" s="79"/>
    </row>
    <row r="26" spans="1:6" x14ac:dyDescent="0.25">
      <c r="A26" s="30"/>
      <c r="B26" s="29"/>
      <c r="C26" s="81"/>
      <c r="D26" s="77"/>
    </row>
    <row r="27" spans="1:6" x14ac:dyDescent="0.25">
      <c r="B27" s="16"/>
    </row>
    <row r="28" spans="1:6" x14ac:dyDescent="0.25">
      <c r="B28" s="16"/>
    </row>
    <row r="29" spans="1:6" x14ac:dyDescent="0.25">
      <c r="A29" s="28"/>
      <c r="B29" s="42"/>
      <c r="C29" s="83"/>
      <c r="D29" s="23"/>
    </row>
    <row r="30" spans="1:6" x14ac:dyDescent="0.25">
      <c r="A30" s="28"/>
      <c r="B30" s="27"/>
      <c r="C30" s="85"/>
      <c r="D30" s="88"/>
    </row>
    <row r="31" spans="1:6" x14ac:dyDescent="0.25">
      <c r="A31" s="26"/>
      <c r="B31" s="25"/>
      <c r="C31" s="24"/>
      <c r="D31" s="23"/>
    </row>
  </sheetData>
  <sheetProtection formatCells="0" formatColumns="0" formatRows="0" selectLockedCells="1" autoFilter="0"/>
  <dataValidations count="1">
    <dataValidation allowBlank="1" showErrorMessage="1" errorTitle="Numerical Value" error="Please input numerical value only" promptTitle="Numerical Values" prompt="Please provide numerical values only_x000a_Text input will not be accepted" sqref="F15:F17"/>
  </dataValidations>
  <pageMargins left="0.75" right="0.5" top="1" bottom="1" header="0.5" footer="0.5"/>
  <pageSetup paperSize="9" scale="83" orientation="portrait" r:id="rId1"/>
  <headerFooter>
    <oddHeader xml:space="preserve">&amp;R&amp;"Times New Roman,Regular"&amp;10The Construction of the Hot Leaching Compaction Plant
</oddHeader>
    <oddFooter>&amp;L&amp;"Times New Roman,Regular"&amp;10STRUCTURAL WORKS&amp;11
&amp;8J20161-0100D-TD-BOQ-PMC-03 REV 0&amp;R&amp;"Times New Roman,Regular"&amp;10LS002-ST-Page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showZeros="0" view="pageBreakPreview" zoomScaleNormal="100" zoomScaleSheetLayoutView="100" workbookViewId="0">
      <selection activeCell="E14" sqref="E14"/>
    </sheetView>
  </sheetViews>
  <sheetFormatPr defaultRowHeight="15.75" x14ac:dyDescent="0.25"/>
  <cols>
    <col min="1" max="1" width="8.7109375" style="14" customWidth="1"/>
    <col min="2" max="2" width="35.5703125" style="45" customWidth="1"/>
    <col min="3" max="3" width="8.7109375" style="96" customWidth="1"/>
    <col min="4" max="4" width="8.7109375" style="97" customWidth="1"/>
    <col min="5" max="5" width="13.7109375" style="107" bestFit="1" customWidth="1"/>
    <col min="6" max="6" width="14.7109375" style="107" customWidth="1"/>
    <col min="7" max="7" width="11.28515625" style="61" bestFit="1" customWidth="1"/>
    <col min="8" max="8" width="17.28515625" style="61" bestFit="1" customWidth="1"/>
    <col min="9" max="16384" width="9.140625" style="43"/>
  </cols>
  <sheetData>
    <row r="1" spans="1:8" s="44" customFormat="1" ht="21.75" customHeight="1" x14ac:dyDescent="0.25">
      <c r="A1" s="3" t="s">
        <v>0</v>
      </c>
      <c r="B1" s="6" t="s">
        <v>1</v>
      </c>
      <c r="C1" s="89" t="s">
        <v>2</v>
      </c>
      <c r="D1" s="90" t="s">
        <v>3</v>
      </c>
      <c r="E1" s="91" t="s">
        <v>4</v>
      </c>
      <c r="F1" s="91" t="s">
        <v>5</v>
      </c>
      <c r="G1" s="60"/>
      <c r="H1" s="60"/>
    </row>
    <row r="2" spans="1:8" x14ac:dyDescent="0.25">
      <c r="A2" s="11" t="s">
        <v>6</v>
      </c>
      <c r="B2" s="7" t="s">
        <v>6</v>
      </c>
      <c r="C2" s="92"/>
      <c r="D2" s="93" t="s">
        <v>6</v>
      </c>
      <c r="E2" s="94"/>
      <c r="F2" s="95" t="s">
        <v>7</v>
      </c>
    </row>
    <row r="3" spans="1:8" x14ac:dyDescent="0.25">
      <c r="A3" s="11"/>
      <c r="B3" s="7"/>
      <c r="C3" s="92"/>
      <c r="D3" s="93"/>
      <c r="E3" s="94"/>
      <c r="F3" s="95"/>
    </row>
    <row r="4" spans="1:8" x14ac:dyDescent="0.25">
      <c r="A4" s="11"/>
      <c r="B4" s="8" t="s">
        <v>14</v>
      </c>
      <c r="C4" s="92"/>
      <c r="D4" s="93"/>
      <c r="E4" s="94"/>
      <c r="F4" s="95"/>
    </row>
    <row r="5" spans="1:8" x14ac:dyDescent="0.25">
      <c r="A5" s="11"/>
      <c r="B5" s="7"/>
      <c r="C5" s="92"/>
      <c r="D5" s="93"/>
      <c r="E5" s="94"/>
      <c r="F5" s="95"/>
    </row>
    <row r="6" spans="1:8" x14ac:dyDescent="0.25">
      <c r="A6" s="11"/>
      <c r="B6" s="8" t="s">
        <v>15</v>
      </c>
      <c r="C6" s="92"/>
      <c r="D6" s="93"/>
      <c r="E6" s="94"/>
      <c r="F6" s="95"/>
    </row>
    <row r="7" spans="1:8" x14ac:dyDescent="0.25">
      <c r="E7" s="94"/>
      <c r="F7" s="95"/>
    </row>
    <row r="8" spans="1:8" ht="18" customHeight="1" x14ac:dyDescent="0.25">
      <c r="B8" s="20" t="s">
        <v>36</v>
      </c>
      <c r="E8" s="98"/>
      <c r="F8" s="99"/>
    </row>
    <row r="9" spans="1:8" x14ac:dyDescent="0.25">
      <c r="A9" s="19"/>
      <c r="B9" s="13"/>
      <c r="C9" s="100"/>
      <c r="D9" s="101"/>
      <c r="E9" s="98"/>
      <c r="F9" s="98"/>
    </row>
    <row r="10" spans="1:8" ht="31.5" x14ac:dyDescent="0.25">
      <c r="A10" s="19"/>
      <c r="B10" s="2" t="s">
        <v>37</v>
      </c>
      <c r="C10" s="100"/>
      <c r="D10" s="101"/>
      <c r="E10" s="98"/>
      <c r="F10" s="102"/>
    </row>
    <row r="11" spans="1:8" x14ac:dyDescent="0.25">
      <c r="A11" s="19"/>
      <c r="B11" s="2"/>
      <c r="C11" s="100"/>
      <c r="D11" s="101"/>
      <c r="E11" s="98"/>
      <c r="F11" s="102"/>
    </row>
    <row r="12" spans="1:8" s="59" customFormat="1" ht="31.5" x14ac:dyDescent="0.25">
      <c r="A12" s="12" t="s">
        <v>9</v>
      </c>
      <c r="B12" s="112" t="s">
        <v>22</v>
      </c>
      <c r="C12" s="83">
        <v>1</v>
      </c>
      <c r="D12" s="79" t="s">
        <v>0</v>
      </c>
      <c r="E12" s="105">
        <v>25875</v>
      </c>
      <c r="F12" s="87">
        <f>ROUND(C12*E12,2)</f>
        <v>25875</v>
      </c>
      <c r="G12" s="62"/>
      <c r="H12" s="62"/>
    </row>
    <row r="13" spans="1:8" x14ac:dyDescent="0.25">
      <c r="A13" s="12"/>
      <c r="B13" s="16"/>
      <c r="C13" s="103"/>
      <c r="D13" s="24"/>
      <c r="E13" s="98"/>
      <c r="F13" s="87">
        <f t="shared" ref="F13:F76" si="0">ROUND(C13*E13,2)</f>
        <v>0</v>
      </c>
    </row>
    <row r="14" spans="1:8" ht="47.25" x14ac:dyDescent="0.25">
      <c r="A14" s="12"/>
      <c r="B14" s="2" t="s">
        <v>21</v>
      </c>
      <c r="C14" s="83"/>
      <c r="D14" s="24"/>
      <c r="E14" s="98"/>
      <c r="F14" s="87">
        <f t="shared" si="0"/>
        <v>0</v>
      </c>
    </row>
    <row r="15" spans="1:8" x14ac:dyDescent="0.25">
      <c r="A15" s="12"/>
      <c r="B15" s="17"/>
      <c r="C15" s="83"/>
      <c r="D15" s="79"/>
      <c r="E15" s="98"/>
      <c r="F15" s="87">
        <f t="shared" si="0"/>
        <v>0</v>
      </c>
    </row>
    <row r="16" spans="1:8" x14ac:dyDescent="0.25">
      <c r="A16" s="12" t="s">
        <v>10</v>
      </c>
      <c r="B16" s="9" t="s">
        <v>23</v>
      </c>
      <c r="C16" s="104">
        <v>1</v>
      </c>
      <c r="D16" s="79" t="s">
        <v>0</v>
      </c>
      <c r="E16" s="105">
        <v>20621</v>
      </c>
      <c r="F16" s="87">
        <f t="shared" si="0"/>
        <v>20621</v>
      </c>
    </row>
    <row r="17" spans="1:6" x14ac:dyDescent="0.25">
      <c r="A17" s="12"/>
      <c r="B17" s="9"/>
      <c r="C17" s="83"/>
      <c r="D17" s="79"/>
      <c r="E17" s="98"/>
      <c r="F17" s="87">
        <f t="shared" si="0"/>
        <v>0</v>
      </c>
    </row>
    <row r="18" spans="1:6" x14ac:dyDescent="0.25">
      <c r="A18" s="12" t="s">
        <v>11</v>
      </c>
      <c r="B18" s="9" t="s">
        <v>16</v>
      </c>
      <c r="C18" s="104">
        <v>1</v>
      </c>
      <c r="D18" s="79" t="s">
        <v>0</v>
      </c>
      <c r="E18" s="105">
        <v>13747</v>
      </c>
      <c r="F18" s="87">
        <f t="shared" si="0"/>
        <v>13747</v>
      </c>
    </row>
    <row r="19" spans="1:6" x14ac:dyDescent="0.25">
      <c r="A19" s="12"/>
      <c r="B19" s="9"/>
      <c r="C19" s="104"/>
      <c r="D19" s="79"/>
      <c r="E19" s="98"/>
      <c r="F19" s="87">
        <f t="shared" si="0"/>
        <v>0</v>
      </c>
    </row>
    <row r="20" spans="1:6" ht="31.5" x14ac:dyDescent="0.25">
      <c r="A20" s="12"/>
      <c r="B20" s="2" t="s">
        <v>42</v>
      </c>
      <c r="C20" s="104"/>
      <c r="D20" s="79"/>
      <c r="E20" s="98"/>
      <c r="F20" s="87">
        <f t="shared" si="0"/>
        <v>0</v>
      </c>
    </row>
    <row r="21" spans="1:6" x14ac:dyDescent="0.25">
      <c r="A21" s="12"/>
      <c r="B21" s="2"/>
      <c r="C21" s="104"/>
      <c r="D21" s="79"/>
      <c r="E21" s="98"/>
      <c r="F21" s="87">
        <f t="shared" si="0"/>
        <v>0</v>
      </c>
    </row>
    <row r="22" spans="1:6" ht="78.75" x14ac:dyDescent="0.25">
      <c r="A22" s="12" t="s">
        <v>12</v>
      </c>
      <c r="B22" s="15" t="s">
        <v>43</v>
      </c>
      <c r="C22" s="104">
        <v>1</v>
      </c>
      <c r="D22" s="79" t="s">
        <v>0</v>
      </c>
      <c r="E22" s="105">
        <v>135000</v>
      </c>
      <c r="F22" s="87">
        <f t="shared" si="0"/>
        <v>135000</v>
      </c>
    </row>
    <row r="23" spans="1:6" x14ac:dyDescent="0.25">
      <c r="A23" s="12"/>
      <c r="B23" s="16"/>
      <c r="C23" s="104"/>
      <c r="D23" s="79"/>
      <c r="E23" s="98"/>
      <c r="F23" s="87">
        <f t="shared" si="0"/>
        <v>0</v>
      </c>
    </row>
    <row r="24" spans="1:6" ht="94.5" x14ac:dyDescent="0.25">
      <c r="A24" s="12" t="s">
        <v>13</v>
      </c>
      <c r="B24" s="15" t="s">
        <v>44</v>
      </c>
      <c r="C24" s="104">
        <v>1</v>
      </c>
      <c r="D24" s="79" t="s">
        <v>0</v>
      </c>
      <c r="E24" s="105">
        <v>9000</v>
      </c>
      <c r="F24" s="87">
        <f t="shared" si="0"/>
        <v>9000</v>
      </c>
    </row>
    <row r="25" spans="1:6" x14ac:dyDescent="0.25">
      <c r="A25" s="12"/>
      <c r="B25" s="16"/>
      <c r="C25" s="103"/>
      <c r="D25" s="24"/>
      <c r="E25" s="98"/>
      <c r="F25" s="87">
        <f t="shared" si="0"/>
        <v>0</v>
      </c>
    </row>
    <row r="26" spans="1:6" ht="31.5" x14ac:dyDescent="0.25">
      <c r="A26" s="12"/>
      <c r="B26" s="20" t="s">
        <v>47</v>
      </c>
      <c r="C26" s="103"/>
      <c r="D26" s="24"/>
      <c r="E26" s="98"/>
      <c r="F26" s="87">
        <f t="shared" si="0"/>
        <v>0</v>
      </c>
    </row>
    <row r="27" spans="1:6" x14ac:dyDescent="0.25">
      <c r="A27" s="12"/>
      <c r="B27" s="13"/>
      <c r="C27" s="103"/>
      <c r="D27" s="24"/>
      <c r="E27" s="98"/>
      <c r="F27" s="87">
        <f t="shared" si="0"/>
        <v>0</v>
      </c>
    </row>
    <row r="28" spans="1:6" x14ac:dyDescent="0.25">
      <c r="A28" s="12"/>
      <c r="B28" s="17" t="s">
        <v>38</v>
      </c>
      <c r="C28" s="103"/>
      <c r="D28" s="24"/>
      <c r="E28" s="98"/>
      <c r="F28" s="87">
        <f t="shared" si="0"/>
        <v>0</v>
      </c>
    </row>
    <row r="29" spans="1:6" x14ac:dyDescent="0.25">
      <c r="A29" s="12"/>
      <c r="B29" s="17"/>
      <c r="C29" s="103"/>
      <c r="D29" s="24"/>
      <c r="E29" s="98"/>
      <c r="F29" s="87">
        <f t="shared" si="0"/>
        <v>0</v>
      </c>
    </row>
    <row r="30" spans="1:6" ht="78.75" x14ac:dyDescent="0.25">
      <c r="A30" s="12" t="s">
        <v>9</v>
      </c>
      <c r="B30" s="15" t="s">
        <v>45</v>
      </c>
      <c r="C30" s="103">
        <v>1</v>
      </c>
      <c r="D30" s="79" t="s">
        <v>0</v>
      </c>
      <c r="E30" s="105">
        <v>185000</v>
      </c>
      <c r="F30" s="87">
        <f t="shared" si="0"/>
        <v>185000</v>
      </c>
    </row>
    <row r="31" spans="1:6" x14ac:dyDescent="0.25">
      <c r="A31" s="12"/>
      <c r="B31" s="16"/>
      <c r="C31" s="103"/>
      <c r="D31" s="24"/>
      <c r="E31" s="98"/>
      <c r="F31" s="87">
        <f t="shared" si="0"/>
        <v>0</v>
      </c>
    </row>
    <row r="32" spans="1:6" ht="31.5" x14ac:dyDescent="0.25">
      <c r="A32" s="12"/>
      <c r="B32" s="20" t="s">
        <v>46</v>
      </c>
      <c r="C32" s="103"/>
      <c r="D32" s="24"/>
      <c r="E32" s="98"/>
      <c r="F32" s="87">
        <f t="shared" si="0"/>
        <v>0</v>
      </c>
    </row>
    <row r="33" spans="1:6" x14ac:dyDescent="0.25">
      <c r="A33" s="19"/>
      <c r="B33" s="17"/>
      <c r="C33" s="103"/>
      <c r="D33" s="24"/>
      <c r="E33" s="106"/>
      <c r="F33" s="87">
        <f t="shared" si="0"/>
        <v>0</v>
      </c>
    </row>
    <row r="34" spans="1:6" ht="31.5" x14ac:dyDescent="0.25">
      <c r="B34" s="2" t="s">
        <v>39</v>
      </c>
      <c r="C34" s="103"/>
      <c r="D34" s="24"/>
      <c r="E34" s="98"/>
      <c r="F34" s="87">
        <f t="shared" si="0"/>
        <v>0</v>
      </c>
    </row>
    <row r="35" spans="1:6" x14ac:dyDescent="0.25">
      <c r="B35" s="2"/>
      <c r="C35" s="103"/>
      <c r="D35" s="24"/>
      <c r="E35" s="98"/>
      <c r="F35" s="87">
        <f t="shared" si="0"/>
        <v>0</v>
      </c>
    </row>
    <row r="36" spans="1:6" x14ac:dyDescent="0.25">
      <c r="B36" s="17" t="s">
        <v>18</v>
      </c>
      <c r="C36" s="103"/>
      <c r="D36" s="24"/>
      <c r="E36" s="98"/>
      <c r="F36" s="87">
        <f t="shared" si="0"/>
        <v>0</v>
      </c>
    </row>
    <row r="37" spans="1:6" x14ac:dyDescent="0.25">
      <c r="B37" s="17"/>
      <c r="C37" s="103"/>
      <c r="D37" s="24"/>
      <c r="E37" s="98"/>
      <c r="F37" s="87">
        <f t="shared" si="0"/>
        <v>0</v>
      </c>
    </row>
    <row r="38" spans="1:6" ht="63" x14ac:dyDescent="0.25">
      <c r="A38" s="14" t="s">
        <v>10</v>
      </c>
      <c r="B38" s="15" t="s">
        <v>24</v>
      </c>
      <c r="C38" s="103">
        <v>1</v>
      </c>
      <c r="D38" s="24" t="s">
        <v>0</v>
      </c>
      <c r="E38" s="105">
        <v>53873.09358698281</v>
      </c>
      <c r="F38" s="87">
        <f t="shared" si="0"/>
        <v>53873.09</v>
      </c>
    </row>
    <row r="39" spans="1:6" x14ac:dyDescent="0.25">
      <c r="B39" s="16"/>
      <c r="C39" s="103"/>
      <c r="D39" s="24"/>
      <c r="E39" s="98">
        <v>0</v>
      </c>
      <c r="F39" s="87">
        <f t="shared" si="0"/>
        <v>0</v>
      </c>
    </row>
    <row r="40" spans="1:6" x14ac:dyDescent="0.25">
      <c r="A40" s="19"/>
      <c r="B40" s="17" t="s">
        <v>25</v>
      </c>
      <c r="C40" s="103"/>
      <c r="D40" s="24"/>
      <c r="E40" s="98">
        <v>0</v>
      </c>
      <c r="F40" s="87">
        <f t="shared" si="0"/>
        <v>0</v>
      </c>
    </row>
    <row r="41" spans="1:6" x14ac:dyDescent="0.25">
      <c r="A41" s="19"/>
      <c r="B41" s="16"/>
      <c r="C41" s="103"/>
      <c r="D41" s="24"/>
      <c r="E41" s="98">
        <v>0</v>
      </c>
      <c r="F41" s="87">
        <f t="shared" si="0"/>
        <v>0</v>
      </c>
    </row>
    <row r="42" spans="1:6" x14ac:dyDescent="0.25">
      <c r="A42" s="19" t="s">
        <v>11</v>
      </c>
      <c r="B42" s="16" t="s">
        <v>26</v>
      </c>
      <c r="C42" s="103">
        <v>1</v>
      </c>
      <c r="D42" s="24" t="s">
        <v>8</v>
      </c>
      <c r="E42" s="105">
        <v>25755.807271457477</v>
      </c>
      <c r="F42" s="87">
        <f t="shared" si="0"/>
        <v>25755.81</v>
      </c>
    </row>
    <row r="43" spans="1:6" x14ac:dyDescent="0.25">
      <c r="A43" s="19"/>
      <c r="B43" s="16"/>
      <c r="C43" s="103"/>
      <c r="D43" s="24"/>
      <c r="E43" s="98">
        <v>0</v>
      </c>
      <c r="F43" s="87">
        <f t="shared" si="0"/>
        <v>0</v>
      </c>
    </row>
    <row r="44" spans="1:6" x14ac:dyDescent="0.25">
      <c r="B44" s="17" t="s">
        <v>20</v>
      </c>
      <c r="E44" s="98">
        <v>0</v>
      </c>
      <c r="F44" s="87">
        <f t="shared" si="0"/>
        <v>0</v>
      </c>
    </row>
    <row r="45" spans="1:6" x14ac:dyDescent="0.25">
      <c r="B45" s="17"/>
      <c r="E45" s="98">
        <v>0</v>
      </c>
      <c r="F45" s="87">
        <f t="shared" si="0"/>
        <v>0</v>
      </c>
    </row>
    <row r="46" spans="1:6" ht="63" x14ac:dyDescent="0.25">
      <c r="A46" s="14" t="s">
        <v>12</v>
      </c>
      <c r="B46" s="15" t="s">
        <v>31</v>
      </c>
      <c r="C46" s="103">
        <v>1</v>
      </c>
      <c r="D46" s="24" t="s">
        <v>19</v>
      </c>
      <c r="E46" s="105">
        <v>4281.7169804797068</v>
      </c>
      <c r="F46" s="87">
        <f t="shared" si="0"/>
        <v>4281.72</v>
      </c>
    </row>
    <row r="47" spans="1:6" x14ac:dyDescent="0.25">
      <c r="E47" s="98">
        <v>0</v>
      </c>
      <c r="F47" s="87">
        <f t="shared" si="0"/>
        <v>0</v>
      </c>
    </row>
    <row r="48" spans="1:6" ht="63" x14ac:dyDescent="0.25">
      <c r="A48" s="14" t="s">
        <v>13</v>
      </c>
      <c r="B48" s="15" t="s">
        <v>32</v>
      </c>
      <c r="C48" s="103">
        <v>1</v>
      </c>
      <c r="D48" s="24" t="s">
        <v>19</v>
      </c>
      <c r="E48" s="105">
        <v>7329.7444866898368</v>
      </c>
      <c r="F48" s="87">
        <f t="shared" si="0"/>
        <v>7329.74</v>
      </c>
    </row>
    <row r="49" spans="1:8" x14ac:dyDescent="0.25">
      <c r="E49" s="98">
        <v>0</v>
      </c>
      <c r="F49" s="87">
        <f t="shared" si="0"/>
        <v>0</v>
      </c>
    </row>
    <row r="50" spans="1:8" ht="63" x14ac:dyDescent="0.25">
      <c r="A50" s="14" t="s">
        <v>9</v>
      </c>
      <c r="B50" s="15" t="s">
        <v>33</v>
      </c>
      <c r="C50" s="103">
        <v>1</v>
      </c>
      <c r="D50" s="24" t="s">
        <v>19</v>
      </c>
      <c r="E50" s="105">
        <v>9260.2122301645832</v>
      </c>
      <c r="F50" s="87">
        <f t="shared" si="0"/>
        <v>9260.2099999999991</v>
      </c>
    </row>
    <row r="51" spans="1:8" x14ac:dyDescent="0.25">
      <c r="B51" s="16"/>
      <c r="C51" s="103"/>
      <c r="D51" s="24"/>
      <c r="E51" s="98">
        <v>0</v>
      </c>
      <c r="F51" s="87">
        <f t="shared" si="0"/>
        <v>0</v>
      </c>
    </row>
    <row r="52" spans="1:8" ht="63" x14ac:dyDescent="0.25">
      <c r="A52" s="14" t="s">
        <v>10</v>
      </c>
      <c r="B52" s="15" t="s">
        <v>34</v>
      </c>
      <c r="C52" s="103">
        <v>1</v>
      </c>
      <c r="D52" s="24" t="s">
        <v>19</v>
      </c>
      <c r="E52" s="105">
        <v>17896.038550051628</v>
      </c>
      <c r="F52" s="87">
        <f t="shared" si="0"/>
        <v>17896.04</v>
      </c>
    </row>
    <row r="53" spans="1:8" x14ac:dyDescent="0.25">
      <c r="E53" s="107">
        <v>0</v>
      </c>
      <c r="F53" s="87">
        <f t="shared" si="0"/>
        <v>0</v>
      </c>
    </row>
    <row r="54" spans="1:8" ht="63" x14ac:dyDescent="0.25">
      <c r="A54" s="14" t="s">
        <v>11</v>
      </c>
      <c r="B54" s="15" t="s">
        <v>35</v>
      </c>
      <c r="C54" s="103">
        <v>1</v>
      </c>
      <c r="D54" s="24" t="s">
        <v>19</v>
      </c>
      <c r="E54" s="105">
        <v>8563.4339609594135</v>
      </c>
      <c r="F54" s="87">
        <f t="shared" si="0"/>
        <v>8563.43</v>
      </c>
    </row>
    <row r="55" spans="1:8" x14ac:dyDescent="0.25">
      <c r="E55" s="107">
        <v>0</v>
      </c>
      <c r="F55" s="87">
        <f t="shared" si="0"/>
        <v>0</v>
      </c>
    </row>
    <row r="56" spans="1:8" s="46" customFormat="1" ht="63" x14ac:dyDescent="0.25">
      <c r="A56" s="19" t="s">
        <v>12</v>
      </c>
      <c r="B56" s="15" t="s">
        <v>70</v>
      </c>
      <c r="C56" s="103">
        <v>1</v>
      </c>
      <c r="D56" s="24" t="s">
        <v>19</v>
      </c>
      <c r="E56" s="105">
        <v>3048.0275062101296</v>
      </c>
      <c r="F56" s="87">
        <f t="shared" si="0"/>
        <v>3048.03</v>
      </c>
      <c r="G56" s="63"/>
      <c r="H56" s="63"/>
    </row>
    <row r="57" spans="1:8" s="46" customFormat="1" x14ac:dyDescent="0.25">
      <c r="A57" s="19"/>
      <c r="B57" s="15"/>
      <c r="C57" s="103"/>
      <c r="D57" s="24"/>
      <c r="E57" s="105">
        <v>0</v>
      </c>
      <c r="F57" s="87">
        <f t="shared" si="0"/>
        <v>0</v>
      </c>
      <c r="G57" s="63"/>
      <c r="H57" s="63"/>
    </row>
    <row r="58" spans="1:8" s="46" customFormat="1" ht="78.75" x14ac:dyDescent="0.25">
      <c r="A58" s="19" t="s">
        <v>13</v>
      </c>
      <c r="B58" s="15" t="s">
        <v>65</v>
      </c>
      <c r="C58" s="103">
        <v>1</v>
      </c>
      <c r="D58" s="24" t="s">
        <v>19</v>
      </c>
      <c r="E58" s="105">
        <v>104357.61364354564</v>
      </c>
      <c r="F58" s="87">
        <f t="shared" si="0"/>
        <v>104357.61</v>
      </c>
      <c r="G58" s="63"/>
      <c r="H58" s="63"/>
    </row>
    <row r="59" spans="1:8" s="46" customFormat="1" x14ac:dyDescent="0.25">
      <c r="A59" s="19"/>
      <c r="B59" s="15"/>
      <c r="C59" s="103"/>
      <c r="D59" s="24"/>
      <c r="E59" s="105">
        <v>0</v>
      </c>
      <c r="F59" s="87">
        <f t="shared" si="0"/>
        <v>0</v>
      </c>
      <c r="G59" s="63"/>
      <c r="H59" s="63"/>
    </row>
    <row r="60" spans="1:8" s="46" customFormat="1" x14ac:dyDescent="0.25">
      <c r="A60" s="56"/>
      <c r="B60" s="17" t="s">
        <v>67</v>
      </c>
      <c r="C60" s="103"/>
      <c r="D60" s="24"/>
      <c r="E60" s="105">
        <v>0</v>
      </c>
      <c r="F60" s="87">
        <f t="shared" si="0"/>
        <v>0</v>
      </c>
      <c r="G60" s="63"/>
      <c r="H60" s="63"/>
    </row>
    <row r="61" spans="1:8" s="46" customFormat="1" x14ac:dyDescent="0.25">
      <c r="A61" s="56"/>
      <c r="B61" s="16"/>
      <c r="C61" s="103"/>
      <c r="D61" s="24"/>
      <c r="E61" s="105">
        <v>0</v>
      </c>
      <c r="F61" s="87">
        <f t="shared" si="0"/>
        <v>0</v>
      </c>
      <c r="G61" s="63"/>
      <c r="H61" s="63"/>
    </row>
    <row r="62" spans="1:8" s="46" customFormat="1" ht="63" x14ac:dyDescent="0.25">
      <c r="A62" s="19" t="s">
        <v>66</v>
      </c>
      <c r="B62" s="1" t="s">
        <v>69</v>
      </c>
      <c r="C62" s="103">
        <v>1</v>
      </c>
      <c r="D62" s="24" t="s">
        <v>68</v>
      </c>
      <c r="E62" s="105">
        <v>6653.4820116810042</v>
      </c>
      <c r="F62" s="87">
        <f t="shared" si="0"/>
        <v>6653.48</v>
      </c>
      <c r="G62" s="63"/>
      <c r="H62" s="63"/>
    </row>
    <row r="63" spans="1:8" x14ac:dyDescent="0.25">
      <c r="B63" s="15"/>
      <c r="C63" s="103"/>
      <c r="D63" s="24"/>
      <c r="E63" s="105"/>
      <c r="F63" s="87">
        <f t="shared" si="0"/>
        <v>0</v>
      </c>
    </row>
    <row r="64" spans="1:8" ht="31.5" x14ac:dyDescent="0.25">
      <c r="A64" s="10"/>
      <c r="B64" s="20" t="s">
        <v>48</v>
      </c>
      <c r="C64" s="103"/>
      <c r="D64" s="24"/>
      <c r="F64" s="87">
        <f t="shared" si="0"/>
        <v>0</v>
      </c>
    </row>
    <row r="65" spans="1:8" x14ac:dyDescent="0.25">
      <c r="F65" s="87">
        <f t="shared" si="0"/>
        <v>0</v>
      </c>
    </row>
    <row r="66" spans="1:8" ht="65.25" customHeight="1" x14ac:dyDescent="0.25">
      <c r="B66" s="2" t="s">
        <v>40</v>
      </c>
      <c r="F66" s="87">
        <f t="shared" si="0"/>
        <v>0</v>
      </c>
      <c r="H66" s="64"/>
    </row>
    <row r="67" spans="1:8" x14ac:dyDescent="0.25">
      <c r="A67" s="10"/>
      <c r="C67" s="103"/>
      <c r="D67" s="24"/>
      <c r="F67" s="87">
        <f t="shared" si="0"/>
        <v>0</v>
      </c>
      <c r="H67" s="64"/>
    </row>
    <row r="68" spans="1:8" x14ac:dyDescent="0.25">
      <c r="A68" s="12"/>
      <c r="B68" s="17" t="s">
        <v>27</v>
      </c>
      <c r="C68" s="103"/>
      <c r="D68" s="24"/>
      <c r="E68" s="106"/>
      <c r="F68" s="87">
        <f t="shared" si="0"/>
        <v>0</v>
      </c>
      <c r="H68" s="64"/>
    </row>
    <row r="69" spans="1:8" x14ac:dyDescent="0.25">
      <c r="A69" s="12"/>
      <c r="B69" s="17"/>
      <c r="C69" s="103"/>
      <c r="D69" s="24"/>
      <c r="E69" s="106"/>
      <c r="F69" s="87">
        <f t="shared" si="0"/>
        <v>0</v>
      </c>
    </row>
    <row r="70" spans="1:8" ht="63" x14ac:dyDescent="0.25">
      <c r="A70" s="12" t="s">
        <v>9</v>
      </c>
      <c r="B70" s="15" t="s">
        <v>28</v>
      </c>
      <c r="C70" s="103">
        <v>1</v>
      </c>
      <c r="D70" s="24" t="s">
        <v>8</v>
      </c>
      <c r="E70" s="108">
        <v>178560.72756602769</v>
      </c>
      <c r="F70" s="87">
        <f t="shared" si="0"/>
        <v>178560.73</v>
      </c>
    </row>
    <row r="71" spans="1:8" x14ac:dyDescent="0.25">
      <c r="A71" s="18"/>
      <c r="B71" s="15"/>
      <c r="C71" s="103"/>
      <c r="D71" s="24"/>
      <c r="E71" s="107">
        <v>0</v>
      </c>
      <c r="F71" s="87">
        <f t="shared" si="0"/>
        <v>0</v>
      </c>
    </row>
    <row r="72" spans="1:8" ht="78.75" x14ac:dyDescent="0.25">
      <c r="A72" s="18" t="s">
        <v>10</v>
      </c>
      <c r="B72" s="15" t="s">
        <v>29</v>
      </c>
      <c r="C72" s="103">
        <v>1</v>
      </c>
      <c r="D72" s="24" t="s">
        <v>8</v>
      </c>
      <c r="E72" s="109">
        <v>157914.05823319597</v>
      </c>
      <c r="F72" s="87">
        <f t="shared" si="0"/>
        <v>157914.06</v>
      </c>
    </row>
    <row r="73" spans="1:8" x14ac:dyDescent="0.25">
      <c r="A73" s="18"/>
      <c r="B73" s="15"/>
      <c r="C73" s="103"/>
      <c r="D73" s="24"/>
      <c r="E73" s="107">
        <v>0</v>
      </c>
      <c r="F73" s="87">
        <f t="shared" si="0"/>
        <v>0</v>
      </c>
    </row>
    <row r="74" spans="1:8" ht="94.5" x14ac:dyDescent="0.25">
      <c r="A74" s="18" t="s">
        <v>11</v>
      </c>
      <c r="B74" s="15" t="s">
        <v>41</v>
      </c>
      <c r="C74" s="103">
        <v>1</v>
      </c>
      <c r="D74" s="24" t="s">
        <v>8</v>
      </c>
      <c r="E74" s="109">
        <v>135107.66541429376</v>
      </c>
      <c r="F74" s="87">
        <f t="shared" si="0"/>
        <v>135107.67000000001</v>
      </c>
    </row>
    <row r="75" spans="1:8" x14ac:dyDescent="0.25">
      <c r="A75" s="18"/>
      <c r="B75" s="16"/>
      <c r="C75" s="103"/>
      <c r="D75" s="24"/>
      <c r="E75" s="107">
        <v>0</v>
      </c>
      <c r="F75" s="87">
        <f t="shared" si="0"/>
        <v>0</v>
      </c>
    </row>
    <row r="76" spans="1:8" ht="63" x14ac:dyDescent="0.25">
      <c r="A76" s="18" t="s">
        <v>12</v>
      </c>
      <c r="B76" s="15" t="s">
        <v>30</v>
      </c>
      <c r="C76" s="103">
        <v>1</v>
      </c>
      <c r="D76" s="24" t="s">
        <v>8</v>
      </c>
      <c r="E76" s="109">
        <v>171590.07841527381</v>
      </c>
      <c r="F76" s="87">
        <f t="shared" si="0"/>
        <v>171590.08</v>
      </c>
    </row>
    <row r="77" spans="1:8" x14ac:dyDescent="0.25">
      <c r="A77" s="18"/>
      <c r="B77" s="16"/>
      <c r="C77" s="83"/>
      <c r="D77" s="79"/>
      <c r="E77" s="98"/>
      <c r="F77" s="102"/>
    </row>
    <row r="78" spans="1:8" x14ac:dyDescent="0.25">
      <c r="A78" s="47"/>
    </row>
    <row r="79" spans="1:8" x14ac:dyDescent="0.25">
      <c r="B79" s="5" t="s">
        <v>14</v>
      </c>
      <c r="C79" s="83"/>
      <c r="D79" s="79"/>
      <c r="E79" s="98"/>
      <c r="F79" s="110"/>
    </row>
    <row r="80" spans="1:8" x14ac:dyDescent="0.25">
      <c r="B80" s="4" t="s">
        <v>17</v>
      </c>
      <c r="C80" s="83"/>
      <c r="D80" s="79"/>
      <c r="E80" s="98" t="s">
        <v>7</v>
      </c>
      <c r="F80" s="102">
        <f>SUM(F11:F79)</f>
        <v>1273434.7</v>
      </c>
    </row>
    <row r="81" spans="6:6" ht="16.5" thickBot="1" x14ac:dyDescent="0.3">
      <c r="F81" s="111"/>
    </row>
    <row r="82" spans="6:6" ht="16.5" thickTop="1" x14ac:dyDescent="0.25"/>
  </sheetData>
  <sheetProtection formatCells="0" formatColumns="0" formatRows="0" selectLockedCells="1" autoFilter="0"/>
  <autoFilter ref="A1:F81"/>
  <customSheetViews>
    <customSheetView guid="{D4AF5556-7D24-44CD-A300-3F895EB6911B}" showPageBreaks="1" printArea="1" view="pageBreakPreview" topLeftCell="A123">
      <selection activeCell="A131" sqref="A131:F131"/>
      <rowBreaks count="14" manualBreakCount="14">
        <brk id="42" max="5" man="1"/>
        <brk id="84" max="16383" man="1"/>
        <brk id="118" max="16383" man="1"/>
        <brk id="139" max="16383" man="1"/>
        <brk id="155" max="16383" man="1"/>
        <brk id="171" max="16383" man="1"/>
        <brk id="194" max="5" man="1"/>
        <brk id="228" max="5" man="1"/>
        <brk id="262" max="5" man="1"/>
        <brk id="301" max="5" man="1"/>
        <brk id="320" max="16383" man="1"/>
        <brk id="336" max="16383" man="1"/>
        <brk id="354" max="16383" man="1"/>
        <brk id="396" max="16383" man="1"/>
      </rowBreaks>
      <pageMargins left="0.7" right="0.7" top="1.1399999999999999" bottom="0.75" header="0.54" footer="0.3"/>
      <pageSetup paperSize="9" scale="92" orientation="portrait" r:id="rId1"/>
      <headerFooter>
        <oddHeader xml:space="preserve">&amp;R&amp;"Times New Roman,Regular"&amp;10   Second Compaction Circuit at CCP2 Plant – Phase 1
</oddHeader>
        <oddFooter>&amp;L&amp;"Times New Roman,Regular"&amp;10Mechanical Works&amp;"-,Regular"&amp;11
&amp;"Times New Roman,Regular"&amp;8J14150-0100D-TD-BOQ-PM-01 REV 0&amp;R&amp;"Times New Roman,Regular"&amp;10ME - Page &amp;P of &amp;N</oddFooter>
      </headerFooter>
    </customSheetView>
  </customSheetViews>
  <dataValidations count="1">
    <dataValidation allowBlank="1" showErrorMessage="1" errorTitle="Numerical Value" error="Please input numerical value only" promptTitle="Numerical Values" prompt="Please provide numerical values only_x000a_Text input will not be accepted" sqref="F12:F76"/>
  </dataValidations>
  <pageMargins left="0.75" right="0.5" top="1" bottom="1" header="0.5" footer="0.5"/>
  <pageSetup paperSize="9" scale="77" orientation="portrait" r:id="rId2"/>
  <headerFooter>
    <oddHeader>&amp;R&amp;"Times New Roman,Regular"&amp;10The Construction of the Hot Leaching Compaction Plant</oddHeader>
    <oddFooter>&amp;L&amp;"Times New Roman,Regular"&amp;10MECHANICAL WORKS
&amp;8J20161-0100D-TD-BOQ-PMC-03 REV 0&amp;R&amp;"Times New Roman,Regular"&amp;10LS002/ME - Page &amp;P of &amp;N</oddFooter>
  </headerFooter>
  <rowBreaks count="4" manualBreakCount="4">
    <brk id="24" max="5" man="1"/>
    <brk id="48" max="5" man="1"/>
    <brk id="63" max="5" man="1"/>
    <brk id="8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showZeros="0" view="pageBreakPreview" zoomScale="130" zoomScaleNormal="130" zoomScaleSheetLayoutView="130" workbookViewId="0">
      <selection activeCell="D9" sqref="D9"/>
    </sheetView>
  </sheetViews>
  <sheetFormatPr defaultRowHeight="15.75" x14ac:dyDescent="0.25"/>
  <cols>
    <col min="1" max="1" width="6.7109375" style="42" bestFit="1" customWidth="1"/>
    <col min="2" max="2" width="36.5703125" style="42" bestFit="1" customWidth="1"/>
    <col min="3" max="3" width="8.42578125" style="42" customWidth="1"/>
    <col min="4" max="4" width="21.7109375" style="114" customWidth="1"/>
    <col min="5" max="5" width="13.140625" style="42" bestFit="1" customWidth="1"/>
    <col min="6" max="16384" width="9.140625" style="42"/>
  </cols>
  <sheetData>
    <row r="2" spans="1:5" x14ac:dyDescent="0.25">
      <c r="A2" s="65" t="s">
        <v>59</v>
      </c>
      <c r="B2" s="65"/>
      <c r="C2" s="65"/>
      <c r="D2" s="65"/>
    </row>
    <row r="3" spans="1:5" x14ac:dyDescent="0.25">
      <c r="A3" s="51" t="s">
        <v>60</v>
      </c>
      <c r="D3" s="113" t="s">
        <v>61</v>
      </c>
    </row>
    <row r="4" spans="1:5" x14ac:dyDescent="0.25">
      <c r="D4" s="114" t="s">
        <v>57</v>
      </c>
    </row>
    <row r="5" spans="1:5" x14ac:dyDescent="0.25">
      <c r="A5" s="50">
        <v>1</v>
      </c>
      <c r="B5" s="42" t="s">
        <v>56</v>
      </c>
      <c r="D5" s="114">
        <f>'1 ST'!F20</f>
        <v>180255.75</v>
      </c>
      <c r="E5" s="52">
        <f>'1 ST'!H20</f>
        <v>0</v>
      </c>
    </row>
    <row r="6" spans="1:5" x14ac:dyDescent="0.25">
      <c r="A6" s="50"/>
    </row>
    <row r="7" spans="1:5" x14ac:dyDescent="0.25">
      <c r="A7" s="50">
        <v>2</v>
      </c>
      <c r="B7" s="42" t="s">
        <v>14</v>
      </c>
      <c r="D7" s="114">
        <f>'2 ME'!F80</f>
        <v>1273434.7</v>
      </c>
      <c r="E7" s="52">
        <f>'2 ME'!H80</f>
        <v>0</v>
      </c>
    </row>
    <row r="8" spans="1:5" x14ac:dyDescent="0.25">
      <c r="A8" s="50"/>
    </row>
    <row r="9" spans="1:5" x14ac:dyDescent="0.25">
      <c r="A9" s="50"/>
    </row>
    <row r="11" spans="1:5" x14ac:dyDescent="0.25">
      <c r="A11" s="50"/>
    </row>
    <row r="14" spans="1:5" x14ac:dyDescent="0.25">
      <c r="B14" s="42" t="s">
        <v>62</v>
      </c>
    </row>
    <row r="15" spans="1:5" x14ac:dyDescent="0.25">
      <c r="B15" s="42" t="s">
        <v>63</v>
      </c>
      <c r="C15" s="50" t="s">
        <v>57</v>
      </c>
      <c r="D15" s="114">
        <f>SUM(D5:D14)</f>
        <v>1453690.45</v>
      </c>
      <c r="E15" s="52">
        <f>SUM(E5:E14)</f>
        <v>0</v>
      </c>
    </row>
  </sheetData>
  <sheetProtection selectLockedCells="1"/>
  <mergeCells count="1">
    <mergeCell ref="A2:D2"/>
  </mergeCells>
  <pageMargins left="0.75" right="0.5" top="1" bottom="1" header="0.5" footer="0.5"/>
  <pageSetup paperSize="9" scale="99" orientation="portrait" r:id="rId1"/>
  <headerFooter>
    <oddHeader>&amp;R&amp;"Times New Roman,Regular"The Construction of the Hot Leaching Compaction Plant</oddHeader>
    <oddFooter xml:space="preserve">&amp;L&amp;"Times New Roman,Regular"SUMMARY
&amp;8J20161-0100D-TD-BOQ-PMC-03 REV 0&amp;R&amp;"Times New Roman,Regular"LS002/S-Page &amp;P of &amp;N&amp;"Arial,Regular"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01341530A2164EAB3F74908349CA42" ma:contentTypeVersion="0" ma:contentTypeDescription="Create a new document." ma:contentTypeScope="" ma:versionID="7af45a95e60915aa37eb94ad3e0f041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B23E3E-1472-4FE3-B10B-B9376B340066}">
  <ds:schemaRefs>
    <ds:schemaRef ds:uri="http://schemas.microsoft.com/sharepoint/v3/contenttype/forms"/>
  </ds:schemaRefs>
</ds:datastoreItem>
</file>

<file path=customXml/itemProps2.xml><?xml version="1.0" encoding="utf-8"?>
<ds:datastoreItem xmlns:ds="http://schemas.openxmlformats.org/officeDocument/2006/customXml" ds:itemID="{01230365-5C73-4C73-8309-E69C5283192C}">
  <ds:schemaRefs>
    <ds:schemaRef ds:uri="http://schemas.microsoft.com/office/infopath/2007/PartnerControls"/>
    <ds:schemaRef ds:uri="http://purl.org/dc/dcmitype/"/>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purl.org/dc/elements/1.1/"/>
    <ds:schemaRef ds:uri="http://www.w3.org/XML/1998/namespace"/>
  </ds:schemaRefs>
</ds:datastoreItem>
</file>

<file path=customXml/itemProps3.xml><?xml version="1.0" encoding="utf-8"?>
<ds:datastoreItem xmlns:ds="http://schemas.openxmlformats.org/officeDocument/2006/customXml" ds:itemID="{9D839F4C-9ECB-4C19-84A7-A4FDC7585F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0 INTERLEAF</vt:lpstr>
      <vt:lpstr>1 ST</vt:lpstr>
      <vt:lpstr>2 ME</vt:lpstr>
      <vt:lpstr>3 SUMMARY</vt:lpstr>
      <vt:lpstr>'0 INTERLEAF'!Print_Area</vt:lpstr>
      <vt:lpstr>'1 ST'!Print_Area</vt:lpstr>
      <vt:lpstr>'2 ME'!Print_Area</vt:lpstr>
      <vt:lpstr>'3 SUMMARY'!Print_Area</vt:lpstr>
      <vt:lpstr>'1 ST'!Print_Titles</vt:lpstr>
      <vt:lpstr>'2 ME'!Print_Titles</vt:lpstr>
    </vt:vector>
  </TitlesOfParts>
  <Company>Dar Al Handasah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Ahmed Hussainy</cp:lastModifiedBy>
  <cp:lastPrinted>2021-11-26T12:27:05Z</cp:lastPrinted>
  <dcterms:created xsi:type="dcterms:W3CDTF">2012-01-24T08:42:37Z</dcterms:created>
  <dcterms:modified xsi:type="dcterms:W3CDTF">2022-03-15T13:52:34Z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0x010100A101341530A2164EAB3F74908349CA42</vt:lpwstr>
  </property>
</Properties>
</file>