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0" windowWidth="15600" windowHeight="7485" tabRatio="875" activeTab="1"/>
  </bookViews>
  <sheets>
    <sheet name="Navigation" sheetId="19" r:id="rId1"/>
    <sheet name="프로그램 목록" sheetId="79" r:id="rId2"/>
  </sheets>
  <externalReferences>
    <externalReference r:id="rId3"/>
  </externalReferences>
  <definedNames>
    <definedName name="AccessDatabase" hidden="1">"C:\파생DESK\평가\월말평가\2001년11월\국내요약200111.mdb"</definedName>
    <definedName name="AP코드번호">#REF!</definedName>
    <definedName name="_xlnm.Print_Area" localSheetId="0">Navigation!$A$1:$O$12</definedName>
    <definedName name="_xlnm.Print_Area" localSheetId="1">'프로그램 목록'!$A$1:$AQ$63</definedName>
    <definedName name="결함유형">#REF!</definedName>
    <definedName name="그룹모듈">#REF!</definedName>
    <definedName name="기술등급">#REF!</definedName>
    <definedName name="데이터Type">#REF!</definedName>
    <definedName name="데이터형태">#REF!</definedName>
    <definedName name="메인모듈">#REF!</definedName>
    <definedName name="모듈코드">#REF!</definedName>
    <definedName name="모듈코드번호">#REF!</definedName>
    <definedName name="변환구분">#REF!</definedName>
    <definedName name="변환방법">#REF!</definedName>
    <definedName name="서브모듈">#REF!</definedName>
    <definedName name="송수신구분">#REF!</definedName>
    <definedName name="시스템">#REF!</definedName>
    <definedName name="시스템코드">#REF!</definedName>
    <definedName name="어플리케이션코드">#REF!</definedName>
    <definedName name="업무구분">#REF!</definedName>
    <definedName name="여부">#REF!</definedName>
    <definedName name="요구사항구분">#REF!</definedName>
    <definedName name="요구사항반영구분">#REF!</definedName>
    <definedName name="이슈등급">#REF!</definedName>
    <definedName name="인터페이스방법">#REF!</definedName>
    <definedName name="작업주기">#REF!</definedName>
    <definedName name="프로그램구분">#REF!</definedName>
    <definedName name="프로그램유형">#REF!</definedName>
  </definedNames>
  <calcPr calcId="124519"/>
</workbook>
</file>

<file path=xl/calcChain.xml><?xml version="1.0" encoding="utf-8"?>
<calcChain xmlns="http://schemas.openxmlformats.org/spreadsheetml/2006/main">
  <c r="T16" i="79"/>
  <c r="T15"/>
  <c r="T14"/>
  <c r="T37"/>
  <c r="T38"/>
  <c r="T39"/>
  <c r="T40"/>
  <c r="T41"/>
  <c r="T42"/>
  <c r="T43"/>
  <c r="T44"/>
  <c r="T45"/>
  <c r="T46"/>
  <c r="T47"/>
  <c r="T48"/>
  <c r="T49"/>
  <c r="T50"/>
  <c r="T9"/>
  <c r="T10"/>
  <c r="T11"/>
  <c r="T12"/>
  <c r="T13"/>
  <c r="T17"/>
  <c r="T18"/>
  <c r="T19"/>
  <c r="T20"/>
  <c r="T21"/>
  <c r="E60"/>
  <c r="E59"/>
  <c r="E58"/>
  <c r="E57"/>
  <c r="E56"/>
  <c r="AU61"/>
  <c r="AT59"/>
  <c r="AS59"/>
  <c r="AR60"/>
  <c r="C23"/>
  <c r="T8"/>
  <c r="M7" i="19"/>
  <c r="M8"/>
  <c r="M9"/>
  <c r="M10"/>
  <c r="M11"/>
  <c r="AS56" i="79"/>
  <c r="AU57"/>
  <c r="AS58"/>
  <c r="AU59"/>
  <c r="AS60"/>
  <c r="AR61"/>
  <c r="AT56"/>
  <c r="AR57"/>
  <c r="AT58"/>
  <c r="AR59"/>
  <c r="AT60"/>
  <c r="AS61"/>
  <c r="AU56"/>
  <c r="AS57"/>
  <c r="AU58"/>
  <c r="AU60"/>
  <c r="AT61"/>
  <c r="AR56"/>
  <c r="AT57"/>
  <c r="AR58"/>
  <c r="AU62" l="1"/>
  <c r="AS62"/>
  <c r="AR62"/>
  <c r="AT62"/>
  <c r="E61"/>
</calcChain>
</file>

<file path=xl/sharedStrings.xml><?xml version="1.0" encoding="utf-8"?>
<sst xmlns="http://schemas.openxmlformats.org/spreadsheetml/2006/main" count="362" uniqueCount="215">
  <si>
    <t>구분</t>
    <phoneticPr fontId="2" type="noConversion"/>
  </si>
  <si>
    <t>프로그램명</t>
    <phoneticPr fontId="2" type="noConversion"/>
  </si>
  <si>
    <t>파일명</t>
    <phoneticPr fontId="2" type="noConversion"/>
  </si>
  <si>
    <t>화면설계</t>
    <phoneticPr fontId="2" type="noConversion"/>
  </si>
  <si>
    <t>인터페이스 목록</t>
    <phoneticPr fontId="2" type="noConversion"/>
  </si>
  <si>
    <t>프로젝트수행</t>
    <phoneticPr fontId="2" type="noConversion"/>
  </si>
  <si>
    <t>SEQ</t>
    <phoneticPr fontId="2" type="noConversion"/>
  </si>
  <si>
    <t>Navigation</t>
    <phoneticPr fontId="2" type="noConversion"/>
  </si>
  <si>
    <t>개발자</t>
    <phoneticPr fontId="2" type="noConversion"/>
  </si>
  <si>
    <t>양식</t>
    <phoneticPr fontId="2" type="noConversion"/>
  </si>
  <si>
    <t>엑셀</t>
    <phoneticPr fontId="2" type="noConversion"/>
  </si>
  <si>
    <t>비고</t>
    <phoneticPr fontId="2" type="noConversion"/>
  </si>
  <si>
    <t>프로그램 사양서</t>
    <phoneticPr fontId="2" type="noConversion"/>
  </si>
  <si>
    <t>화면 설계서</t>
    <phoneticPr fontId="2" type="noConversion"/>
  </si>
  <si>
    <t>인터페이스 설계서</t>
    <phoneticPr fontId="2" type="noConversion"/>
  </si>
  <si>
    <t>단계</t>
    <phoneticPr fontId="2" type="noConversion"/>
  </si>
  <si>
    <t>기본 설계</t>
    <phoneticPr fontId="2" type="noConversion"/>
  </si>
  <si>
    <t>프로그램 목록</t>
    <phoneticPr fontId="2" type="noConversion"/>
  </si>
  <si>
    <t>제출기한</t>
    <phoneticPr fontId="2" type="noConversion"/>
  </si>
  <si>
    <t>FAV모듈</t>
    <phoneticPr fontId="2" type="noConversion"/>
  </si>
  <si>
    <t>기타모듈</t>
    <phoneticPr fontId="2" type="noConversion"/>
  </si>
  <si>
    <t>제출일</t>
    <phoneticPr fontId="2" type="noConversion"/>
  </si>
  <si>
    <t>진척관리</t>
    <phoneticPr fontId="2" type="noConversion"/>
  </si>
  <si>
    <t>기능분해도, 프로세스목록 포함</t>
    <phoneticPr fontId="2" type="noConversion"/>
  </si>
  <si>
    <t>프로세스정의서 포함</t>
    <phoneticPr fontId="2" type="noConversion"/>
  </si>
  <si>
    <t>프로세스설계</t>
    <phoneticPr fontId="2" type="noConversion"/>
  </si>
  <si>
    <t>인터페이스설계</t>
    <phoneticPr fontId="2" type="noConversion"/>
  </si>
  <si>
    <t>산출물</t>
    <phoneticPr fontId="2" type="noConversion"/>
  </si>
  <si>
    <t>IFS</t>
    <phoneticPr fontId="2" type="noConversion"/>
  </si>
  <si>
    <r>
      <t>►</t>
    </r>
    <r>
      <rPr>
        <b/>
        <u/>
        <sz val="8"/>
        <color indexed="9"/>
        <rFont val="Arial"/>
        <family val="2"/>
      </rPr>
      <t xml:space="preserve"> Navigation</t>
    </r>
    <phoneticPr fontId="2" type="noConversion"/>
  </si>
  <si>
    <t>Program List</t>
    <phoneticPr fontId="2" type="noConversion"/>
  </si>
  <si>
    <t xml:space="preserve">화면과 서비스는 한쌍으로 기술. </t>
    <phoneticPr fontId="2" type="noConversion"/>
  </si>
  <si>
    <t>어플리케이션</t>
    <phoneticPr fontId="2" type="noConversion"/>
  </si>
  <si>
    <t>모듈</t>
    <phoneticPr fontId="2" type="noConversion"/>
  </si>
  <si>
    <t>기능분해/메뉴구조</t>
    <phoneticPr fontId="2" type="noConversion"/>
  </si>
  <si>
    <t>프로그램</t>
    <phoneticPr fontId="2" type="noConversion"/>
  </si>
  <si>
    <t>계획일정</t>
    <phoneticPr fontId="2" type="noConversion"/>
  </si>
  <si>
    <t>진행일정</t>
    <phoneticPr fontId="2" type="noConversion"/>
  </si>
  <si>
    <t>진척관리</t>
    <phoneticPr fontId="2" type="noConversion"/>
  </si>
  <si>
    <t>코드</t>
    <phoneticPr fontId="2" type="noConversion"/>
  </si>
  <si>
    <t>번호</t>
    <phoneticPr fontId="2" type="noConversion"/>
  </si>
  <si>
    <t>Level 1</t>
    <phoneticPr fontId="2" type="noConversion"/>
  </si>
  <si>
    <t>Level 2</t>
    <phoneticPr fontId="2" type="noConversion"/>
  </si>
  <si>
    <t>Level 3</t>
    <phoneticPr fontId="2" type="noConversion"/>
  </si>
  <si>
    <t>설명</t>
    <phoneticPr fontId="2" type="noConversion"/>
  </si>
  <si>
    <t>구분</t>
    <phoneticPr fontId="2" type="noConversion"/>
  </si>
  <si>
    <t>SEQ</t>
    <phoneticPr fontId="2" type="noConversion"/>
  </si>
  <si>
    <t>유형</t>
    <phoneticPr fontId="2" type="noConversion"/>
  </si>
  <si>
    <t>화면번호</t>
    <phoneticPr fontId="2" type="noConversion"/>
  </si>
  <si>
    <t>PL</t>
    <phoneticPr fontId="2" type="noConversion"/>
  </si>
  <si>
    <t>사양서작성자</t>
    <phoneticPr fontId="2" type="noConversion"/>
  </si>
  <si>
    <t>개발자</t>
    <phoneticPr fontId="2" type="noConversion"/>
  </si>
  <si>
    <t>테스트담당자</t>
    <phoneticPr fontId="2" type="noConversion"/>
  </si>
  <si>
    <t>검증(삼일)</t>
    <phoneticPr fontId="2" type="noConversion"/>
  </si>
  <si>
    <t>사양서시작</t>
    <phoneticPr fontId="2" type="noConversion"/>
  </si>
  <si>
    <t>사양서종료</t>
    <phoneticPr fontId="2" type="noConversion"/>
  </si>
  <si>
    <t>개발시작</t>
    <phoneticPr fontId="2" type="noConversion"/>
  </si>
  <si>
    <t>개발종료</t>
    <phoneticPr fontId="2" type="noConversion"/>
  </si>
  <si>
    <t>테스트시작</t>
    <phoneticPr fontId="2" type="noConversion"/>
  </si>
  <si>
    <t>테스트종료</t>
    <phoneticPr fontId="2" type="noConversion"/>
  </si>
  <si>
    <t>검증시작</t>
    <phoneticPr fontId="2" type="noConversion"/>
  </si>
  <si>
    <t>검증종료</t>
    <phoneticPr fontId="2" type="noConversion"/>
  </si>
  <si>
    <t>사양서시작</t>
    <phoneticPr fontId="2" type="noConversion"/>
  </si>
  <si>
    <t>사양서종료</t>
    <phoneticPr fontId="2" type="noConversion"/>
  </si>
  <si>
    <t>개발시작</t>
    <phoneticPr fontId="2" type="noConversion"/>
  </si>
  <si>
    <t>개발종료</t>
    <phoneticPr fontId="2" type="noConversion"/>
  </si>
  <si>
    <t>테스트시작</t>
    <phoneticPr fontId="2" type="noConversion"/>
  </si>
  <si>
    <t>테스트종료</t>
    <phoneticPr fontId="2" type="noConversion"/>
  </si>
  <si>
    <t>검증시작</t>
    <phoneticPr fontId="2" type="noConversion"/>
  </si>
  <si>
    <t>사양서</t>
    <phoneticPr fontId="2" type="noConversion"/>
  </si>
  <si>
    <t>개발</t>
    <phoneticPr fontId="2" type="noConversion"/>
  </si>
  <si>
    <t>테스트</t>
    <phoneticPr fontId="2" type="noConversion"/>
  </si>
  <si>
    <t>검증</t>
    <phoneticPr fontId="2" type="noConversion"/>
  </si>
  <si>
    <t>IFS</t>
    <phoneticPr fontId="2" type="noConversion"/>
  </si>
  <si>
    <t>EOF</t>
    <phoneticPr fontId="2" type="noConversion"/>
  </si>
  <si>
    <t>집계</t>
    <phoneticPr fontId="2" type="noConversion"/>
  </si>
  <si>
    <t>건수</t>
    <phoneticPr fontId="2" type="noConversion"/>
  </si>
  <si>
    <t>상태</t>
    <phoneticPr fontId="2" type="noConversion"/>
  </si>
  <si>
    <t>사양서</t>
    <phoneticPr fontId="2" type="noConversion"/>
  </si>
  <si>
    <t>개발</t>
    <phoneticPr fontId="2" type="noConversion"/>
  </si>
  <si>
    <t>테스트</t>
    <phoneticPr fontId="2" type="noConversion"/>
  </si>
  <si>
    <t>검증</t>
    <phoneticPr fontId="2" type="noConversion"/>
  </si>
  <si>
    <t>CMN</t>
    <phoneticPr fontId="2" type="noConversion"/>
  </si>
  <si>
    <t>프로그램구분</t>
    <phoneticPr fontId="2" type="noConversion"/>
  </si>
  <si>
    <t>배치</t>
    <phoneticPr fontId="2" type="noConversion"/>
  </si>
  <si>
    <t>준비</t>
    <phoneticPr fontId="2" type="noConversion"/>
  </si>
  <si>
    <t>CNS</t>
    <phoneticPr fontId="2" type="noConversion"/>
  </si>
  <si>
    <t>서비스</t>
    <phoneticPr fontId="2" type="noConversion"/>
  </si>
  <si>
    <t>미진행</t>
    <phoneticPr fontId="2" type="noConversion"/>
  </si>
  <si>
    <t>FAV</t>
    <phoneticPr fontId="2" type="noConversion"/>
  </si>
  <si>
    <t>화면</t>
    <phoneticPr fontId="2" type="noConversion"/>
  </si>
  <si>
    <t>진행중</t>
    <phoneticPr fontId="2" type="noConversion"/>
  </si>
  <si>
    <t>HAC</t>
    <phoneticPr fontId="2" type="noConversion"/>
  </si>
  <si>
    <t>지연</t>
    <phoneticPr fontId="2" type="noConversion"/>
  </si>
  <si>
    <t>NFI</t>
    <phoneticPr fontId="2" type="noConversion"/>
  </si>
  <si>
    <t>합계</t>
    <phoneticPr fontId="2" type="noConversion"/>
  </si>
  <si>
    <t>완료(지연)</t>
    <phoneticPr fontId="2" type="noConversion"/>
  </si>
  <si>
    <t>완료(정상)</t>
    <phoneticPr fontId="2" type="noConversion"/>
  </si>
  <si>
    <t>java</t>
    <phoneticPr fontId="2" type="noConversion"/>
  </si>
  <si>
    <t>서비스구분</t>
    <phoneticPr fontId="2" type="noConversion"/>
  </si>
  <si>
    <t>회원가입</t>
    <phoneticPr fontId="2" type="noConversion"/>
  </si>
  <si>
    <t>회원가입</t>
    <phoneticPr fontId="2" type="noConversion"/>
  </si>
  <si>
    <t>로그인</t>
    <phoneticPr fontId="2" type="noConversion"/>
  </si>
  <si>
    <t>java</t>
    <phoneticPr fontId="2" type="noConversion"/>
  </si>
  <si>
    <t>LoginControl</t>
    <phoneticPr fontId="2" type="noConversion"/>
  </si>
  <si>
    <t>DAO</t>
    <phoneticPr fontId="2" type="noConversion"/>
  </si>
  <si>
    <t>Domain</t>
    <phoneticPr fontId="2" type="noConversion"/>
  </si>
  <si>
    <t>마이페이지</t>
    <phoneticPr fontId="2" type="noConversion"/>
  </si>
  <si>
    <t>MypageControl</t>
    <phoneticPr fontId="2" type="noConversion"/>
  </si>
  <si>
    <t>MemberDAO</t>
    <phoneticPr fontId="2" type="noConversion"/>
  </si>
  <si>
    <t>MemberVO</t>
    <phoneticPr fontId="2" type="noConversion"/>
  </si>
  <si>
    <t>User</t>
    <phoneticPr fontId="2" type="noConversion"/>
  </si>
  <si>
    <t>POTENTIAL_기본설계서.xls</t>
    <phoneticPr fontId="2" type="noConversion"/>
  </si>
  <si>
    <t>영화랭킹</t>
    <phoneticPr fontId="2" type="noConversion"/>
  </si>
  <si>
    <t>추천영화</t>
    <phoneticPr fontId="2" type="noConversion"/>
  </si>
  <si>
    <t>MovieDAO</t>
    <phoneticPr fontId="2" type="noConversion"/>
  </si>
  <si>
    <t>MovieVO</t>
    <phoneticPr fontId="2" type="noConversion"/>
  </si>
  <si>
    <t>MemberControl</t>
    <phoneticPr fontId="2" type="noConversion"/>
  </si>
  <si>
    <t>RecommendControl</t>
    <phoneticPr fontId="2" type="noConversion"/>
  </si>
  <si>
    <t>RecommendDAO</t>
    <phoneticPr fontId="2" type="noConversion"/>
  </si>
  <si>
    <t>RecommendVO</t>
    <phoneticPr fontId="2" type="noConversion"/>
  </si>
  <si>
    <t>User</t>
    <phoneticPr fontId="2" type="noConversion"/>
  </si>
  <si>
    <t>UserReviewVO</t>
    <phoneticPr fontId="2" type="noConversion"/>
  </si>
  <si>
    <t>MainPage</t>
    <phoneticPr fontId="2" type="noConversion"/>
  </si>
  <si>
    <t>MoviePage</t>
    <phoneticPr fontId="2" type="noConversion"/>
  </si>
  <si>
    <t>RecommendPage</t>
    <phoneticPr fontId="2" type="noConversion"/>
  </si>
  <si>
    <t>MyPage</t>
    <phoneticPr fontId="2" type="noConversion"/>
  </si>
  <si>
    <t>이유하</t>
    <phoneticPr fontId="2" type="noConversion"/>
  </si>
  <si>
    <t>메인</t>
    <phoneticPr fontId="2" type="noConversion"/>
  </si>
  <si>
    <t>본인작성리뷰 관리</t>
    <phoneticPr fontId="2" type="noConversion"/>
  </si>
  <si>
    <t>본인작성리뷰 조회, 수정, 삭제</t>
    <phoneticPr fontId="2" type="noConversion"/>
  </si>
  <si>
    <t>영화랭킹</t>
    <phoneticPr fontId="2" type="noConversion"/>
  </si>
  <si>
    <t>영화검색</t>
    <phoneticPr fontId="2" type="noConversion"/>
  </si>
  <si>
    <t>영화 상세정보 보기</t>
    <phoneticPr fontId="2" type="noConversion"/>
  </si>
  <si>
    <t>평점/리뷰 남기기</t>
    <phoneticPr fontId="2" type="noConversion"/>
  </si>
  <si>
    <t>회원정보수정/탈퇴</t>
    <phoneticPr fontId="2" type="noConversion"/>
  </si>
  <si>
    <t>아이디/비밀번호 찾기</t>
    <phoneticPr fontId="2" type="noConversion"/>
  </si>
  <si>
    <t>카테고리별 영화 순위 조회</t>
    <phoneticPr fontId="2" type="noConversion"/>
  </si>
  <si>
    <t>User/Admin</t>
    <phoneticPr fontId="2" type="noConversion"/>
  </si>
  <si>
    <t>추천영화 검색 및 조회</t>
    <phoneticPr fontId="2" type="noConversion"/>
  </si>
  <si>
    <t>영화정보등록</t>
    <phoneticPr fontId="2" type="noConversion"/>
  </si>
  <si>
    <t>영화검색</t>
    <phoneticPr fontId="2" type="noConversion"/>
  </si>
  <si>
    <t>영화 상세정보 보기</t>
    <phoneticPr fontId="2" type="noConversion"/>
  </si>
  <si>
    <t>추천영화검색 및 조회</t>
    <phoneticPr fontId="2" type="noConversion"/>
  </si>
  <si>
    <t>회원정보수정</t>
    <phoneticPr fontId="2" type="noConversion"/>
  </si>
  <si>
    <t>User</t>
    <phoneticPr fontId="2" type="noConversion"/>
  </si>
  <si>
    <t>영화 검색</t>
    <phoneticPr fontId="2" type="noConversion"/>
  </si>
  <si>
    <t>영화 정보 등록 및 추천코드 등록</t>
    <phoneticPr fontId="2" type="noConversion"/>
  </si>
  <si>
    <t>Admin</t>
    <phoneticPr fontId="2" type="noConversion"/>
  </si>
  <si>
    <t>MovieSearchControl</t>
    <phoneticPr fontId="2" type="noConversion"/>
  </si>
  <si>
    <t>영화 상세정보 보기 및 평점/리뷰 등록</t>
    <phoneticPr fontId="2" type="noConversion"/>
  </si>
  <si>
    <t>MovieDetailControl</t>
    <phoneticPr fontId="2" type="noConversion"/>
  </si>
  <si>
    <t>MovieRegisterDAO</t>
    <phoneticPr fontId="2" type="noConversion"/>
  </si>
  <si>
    <t>MovieRegisterVO</t>
    <phoneticPr fontId="2" type="noConversion"/>
  </si>
  <si>
    <t>MovieSearchDAO</t>
    <phoneticPr fontId="2" type="noConversion"/>
  </si>
  <si>
    <t>MovieSearchVO</t>
    <phoneticPr fontId="2" type="noConversion"/>
  </si>
  <si>
    <t>MovieDetailDAO</t>
    <phoneticPr fontId="2" type="noConversion"/>
  </si>
  <si>
    <t>MovieDetailVO</t>
    <phoneticPr fontId="2" type="noConversion"/>
  </si>
  <si>
    <t>MainPage</t>
    <phoneticPr fontId="2" type="noConversion"/>
  </si>
  <si>
    <t>jsp</t>
    <phoneticPr fontId="2" type="noConversion"/>
  </si>
  <si>
    <t>MovieControl</t>
    <phoneticPr fontId="2" type="noConversion"/>
  </si>
  <si>
    <t>MovieRegisterPage</t>
    <phoneticPr fontId="2" type="noConversion"/>
  </si>
  <si>
    <t>MovieSearchPage</t>
    <phoneticPr fontId="2" type="noConversion"/>
  </si>
  <si>
    <t>MovieDetailPage</t>
    <phoneticPr fontId="2" type="noConversion"/>
  </si>
  <si>
    <t>로그인(팝업창)</t>
    <phoneticPr fontId="2" type="noConversion"/>
  </si>
  <si>
    <t>회원가입(팝업창)</t>
    <phoneticPr fontId="2" type="noConversion"/>
  </si>
  <si>
    <t>리뷰 수정(팝업창)</t>
    <phoneticPr fontId="2" type="noConversion"/>
  </si>
  <si>
    <t>회원정보 수정(팝업창)</t>
    <phoneticPr fontId="2" type="noConversion"/>
  </si>
  <si>
    <t>영화랭킹 페이지</t>
  </si>
  <si>
    <t>영화랭킹 페이지</t>
    <phoneticPr fontId="2" type="noConversion"/>
  </si>
  <si>
    <t>영화정보등록 페이지</t>
  </si>
  <si>
    <t>영화정보등록 페이지</t>
    <phoneticPr fontId="2" type="noConversion"/>
  </si>
  <si>
    <t>메인 페이지</t>
  </si>
  <si>
    <t>메인 페이지</t>
    <phoneticPr fontId="2" type="noConversion"/>
  </si>
  <si>
    <t>추천영화 페이지</t>
  </si>
  <si>
    <t>추천영화 페이지</t>
    <phoneticPr fontId="2" type="noConversion"/>
  </si>
  <si>
    <t>마이 페이지</t>
  </si>
  <si>
    <t>마이 페이지</t>
    <phoneticPr fontId="2" type="noConversion"/>
  </si>
  <si>
    <t>영화검색 페이지</t>
  </si>
  <si>
    <t>영화검색 페이지</t>
    <phoneticPr fontId="2" type="noConversion"/>
  </si>
  <si>
    <t>영화상세정보 페이지</t>
  </si>
  <si>
    <t>영화상세정보 페이지</t>
    <phoneticPr fontId="2" type="noConversion"/>
  </si>
  <si>
    <t>이유하</t>
    <phoneticPr fontId="2" type="noConversion"/>
  </si>
  <si>
    <t>송영은</t>
    <phoneticPr fontId="2" type="noConversion"/>
  </si>
  <si>
    <t>서은정</t>
    <phoneticPr fontId="2" type="noConversion"/>
  </si>
  <si>
    <t>정준</t>
    <phoneticPr fontId="2" type="noConversion"/>
  </si>
  <si>
    <t>이유하</t>
    <phoneticPr fontId="2" type="noConversion"/>
  </si>
  <si>
    <t>서은정</t>
    <phoneticPr fontId="2" type="noConversion"/>
  </si>
  <si>
    <t>MypageDAO</t>
    <phoneticPr fontId="2" type="noConversion"/>
  </si>
  <si>
    <t>/movie.do</t>
    <phoneticPr fontId="2" type="noConversion"/>
  </si>
  <si>
    <t>/recommend.do</t>
    <phoneticPr fontId="2" type="noConversion"/>
  </si>
  <si>
    <t>/mypage.do</t>
    <phoneticPr fontId="2" type="noConversion"/>
  </si>
  <si>
    <t>/user_review.do</t>
    <phoneticPr fontId="2" type="noConversion"/>
  </si>
  <si>
    <t>/movie_register.do</t>
    <phoneticPr fontId="2" type="noConversion"/>
  </si>
  <si>
    <t>/movie_detail.do</t>
    <phoneticPr fontId="2" type="noConversion"/>
  </si>
  <si>
    <t>/movie_search.do</t>
    <phoneticPr fontId="2" type="noConversion"/>
  </si>
  <si>
    <t>/login.do</t>
    <phoneticPr fontId="2" type="noConversion"/>
  </si>
  <si>
    <t>서은정</t>
    <phoneticPr fontId="2" type="noConversion"/>
  </si>
  <si>
    <t>MovieRegisterControl</t>
    <phoneticPr fontId="2" type="noConversion"/>
  </si>
  <si>
    <t>`</t>
    <phoneticPr fontId="2" type="noConversion"/>
  </si>
  <si>
    <t>서은정</t>
    <phoneticPr fontId="2" type="noConversion"/>
  </si>
  <si>
    <t>이유하</t>
    <phoneticPr fontId="2" type="noConversion"/>
  </si>
  <si>
    <t>이유하</t>
    <phoneticPr fontId="2" type="noConversion"/>
  </si>
  <si>
    <t>이유하</t>
    <phoneticPr fontId="2" type="noConversion"/>
  </si>
  <si>
    <t>리뷰</t>
    <phoneticPr fontId="2" type="noConversion"/>
  </si>
  <si>
    <t>정준</t>
    <phoneticPr fontId="2" type="noConversion"/>
  </si>
  <si>
    <t>정준</t>
    <phoneticPr fontId="2" type="noConversion"/>
  </si>
  <si>
    <t>비고</t>
    <phoneticPr fontId="2" type="noConversion"/>
  </si>
  <si>
    <t>기능 보완 필요</t>
    <phoneticPr fontId="2" type="noConversion"/>
  </si>
  <si>
    <t>기능 완성, 템플릿 적용 필요</t>
    <phoneticPr fontId="2" type="noConversion"/>
  </si>
  <si>
    <t>디자인 완성, 기능 보완 필요</t>
    <phoneticPr fontId="2" type="noConversion"/>
  </si>
  <si>
    <t>기능 및 디자인 완성</t>
    <phoneticPr fontId="2" type="noConversion"/>
  </si>
  <si>
    <t>기능 보완 필요</t>
    <phoneticPr fontId="2" type="noConversion"/>
  </si>
  <si>
    <t>기능 및 디자인 완성</t>
    <phoneticPr fontId="2" type="noConversion"/>
  </si>
  <si>
    <t>*각 페이지를 연결해주는 메뉴가 있는 header 파일 보완 필요함</t>
    <phoneticPr fontId="2" type="noConversion"/>
  </si>
</sst>
</file>

<file path=xl/styles.xml><?xml version="1.0" encoding="utf-8"?>
<styleSheet xmlns="http://schemas.openxmlformats.org/spreadsheetml/2006/main">
  <numFmts count="10">
    <numFmt numFmtId="41" formatCode="_-* #,##0_-;\-* #,##0_-;_-* &quot;-&quot;_-;_-@_-"/>
    <numFmt numFmtId="43" formatCode="_-* #,##0.00_-;\-* #,##0.00_-;_-* &quot;-&quot;??_-;_-@_-"/>
    <numFmt numFmtId="176" formatCode="_ * #,##0_ ;_ * \-#,##0_ ;_ * &quot;-&quot;_ ;_ @_ "/>
    <numFmt numFmtId="177" formatCode="_ * #,##0.00_ ;_ * \-#,##0.00_ ;_ * &quot;-&quot;??_ ;_ @_ "/>
    <numFmt numFmtId="178" formatCode="&quot;₩&quot;&quot;₩&quot;\$#,##0_);&quot;₩&quot;&quot;₩&quot;\(&quot;₩&quot;&quot;₩&quot;\$#,##0&quot;₩&quot;&quot;₩&quot;\)"/>
    <numFmt numFmtId="179" formatCode="#,##0.00000"/>
    <numFmt numFmtId="180" formatCode="_(&quot;$&quot;* #,##0_);_(&quot;$&quot;* \(#,##0\);_(&quot;$&quot;* &quot;-&quot;??_);_(@_)"/>
    <numFmt numFmtId="181" formatCode="&quot;$&quot;#,##0.00;[Red]&quot;$&quot;#,##0.00"/>
    <numFmt numFmtId="182" formatCode="&quot;$&quot;#,##0.00"/>
    <numFmt numFmtId="183" formatCode="_-[$€-2]* #,##0.00_-;\-[$€-2]* #,##0.00_-;_-[$€-2]* &quot;-&quot;??_-"/>
  </numFmts>
  <fonts count="35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u/>
      <sz val="11"/>
      <color indexed="12"/>
      <name val="돋움"/>
      <family val="3"/>
      <charset val="129"/>
    </font>
    <font>
      <b/>
      <u/>
      <sz val="8"/>
      <color indexed="9"/>
      <name val="Arial"/>
      <family val="2"/>
    </font>
    <font>
      <sz val="10"/>
      <color indexed="18"/>
      <name val="맑은 고딕"/>
      <family val="3"/>
      <charset val="129"/>
    </font>
    <font>
      <sz val="11"/>
      <name val="맑은 고딕"/>
      <family val="3"/>
      <charset val="129"/>
    </font>
    <font>
      <b/>
      <sz val="11"/>
      <name val="Arial"/>
      <family val="2"/>
    </font>
    <font>
      <b/>
      <sz val="11"/>
      <name val="맑은 고딕"/>
      <family val="3"/>
      <charset val="129"/>
    </font>
    <font>
      <sz val="9"/>
      <color indexed="62"/>
      <name val="돋움"/>
      <family val="3"/>
      <charset val="129"/>
    </font>
    <font>
      <sz val="8"/>
      <color indexed="62"/>
      <name val="Arial"/>
      <family val="2"/>
    </font>
    <font>
      <sz val="8"/>
      <name val="맑은 고딕"/>
      <family val="3"/>
      <charset val="129"/>
    </font>
    <font>
      <sz val="9"/>
      <name val="돋움"/>
      <family val="3"/>
      <charset val="129"/>
    </font>
    <font>
      <b/>
      <sz val="9"/>
      <name val="돋움"/>
      <family val="3"/>
      <charset val="129"/>
    </font>
    <font>
      <sz val="8"/>
      <name val="바탕체"/>
      <family val="1"/>
      <charset val="129"/>
    </font>
    <font>
      <sz val="10"/>
      <name val="Tahoma"/>
      <family val="2"/>
    </font>
    <font>
      <sz val="10"/>
      <name val="Arial"/>
      <family val="2"/>
    </font>
    <font>
      <u/>
      <sz val="9"/>
      <name val="돋움"/>
      <family val="3"/>
      <charset val="129"/>
    </font>
    <font>
      <sz val="9"/>
      <color indexed="10"/>
      <name val="돋움"/>
      <family val="3"/>
      <charset val="129"/>
    </font>
    <font>
      <u/>
      <sz val="9"/>
      <color indexed="10"/>
      <name val="돋움"/>
      <family val="3"/>
      <charset val="129"/>
    </font>
    <font>
      <sz val="9"/>
      <color indexed="23"/>
      <name val="돋움"/>
      <family val="3"/>
      <charset val="129"/>
    </font>
    <font>
      <b/>
      <sz val="9"/>
      <color indexed="9"/>
      <name val="돋움"/>
      <family val="3"/>
      <charset val="129"/>
    </font>
    <font>
      <b/>
      <sz val="9"/>
      <color indexed="61"/>
      <name val="돋움"/>
      <family val="3"/>
      <charset val="129"/>
    </font>
    <font>
      <sz val="10"/>
      <name val="Helv"/>
      <family val="2"/>
    </font>
    <font>
      <b/>
      <sz val="10"/>
      <name val="MS Sans Serif"/>
      <family val="2"/>
    </font>
    <font>
      <sz val="8"/>
      <color indexed="8"/>
      <name val="Arial"/>
      <family val="2"/>
    </font>
    <font>
      <sz val="12"/>
      <name val="뼻뮝"/>
      <family val="1"/>
      <charset val="129"/>
    </font>
    <font>
      <sz val="10"/>
      <color indexed="8"/>
      <name val="맑은 고딕"/>
      <family val="3"/>
      <charset val="129"/>
    </font>
    <font>
      <b/>
      <sz val="10"/>
      <name val="Helv"/>
      <family val="2"/>
    </font>
    <font>
      <sz val="12"/>
      <name val="바탕체"/>
      <family val="1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b/>
      <u/>
      <sz val="8"/>
      <color indexed="9"/>
      <name val="돋움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99"/>
        <bgColor indexed="64"/>
      </patternFill>
    </fill>
  </fills>
  <borders count="3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4" fillId="0" borderId="0"/>
    <xf numFmtId="0" fontId="24" fillId="0" borderId="0"/>
    <xf numFmtId="0" fontId="28" fillId="0" borderId="0"/>
    <xf numFmtId="176" fontId="16" fillId="0" borderId="0" applyFont="0" applyFill="0" applyBorder="0" applyAlignment="0" applyProtection="0"/>
    <xf numFmtId="178" fontId="29" fillId="0" borderId="0"/>
    <xf numFmtId="177" fontId="16" fillId="0" borderId="0" applyFont="0" applyFill="0" applyBorder="0" applyAlignment="0" applyProtection="0"/>
    <xf numFmtId="179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1" fontId="29" fillId="0" borderId="0"/>
    <xf numFmtId="182" fontId="29" fillId="0" borderId="0"/>
    <xf numFmtId="183" fontId="1" fillId="0" borderId="0" applyFont="0" applyFill="0" applyBorder="0" applyAlignment="0" applyProtection="0">
      <alignment vertical="center"/>
    </xf>
    <xf numFmtId="38" fontId="30" fillId="2" borderId="0" applyNumberFormat="0" applyBorder="0" applyAlignment="0" applyProtection="0"/>
    <xf numFmtId="0" fontId="31" fillId="0" borderId="0">
      <alignment horizontal="left"/>
    </xf>
    <xf numFmtId="0" fontId="32" fillId="0" borderId="1" applyNumberFormat="0" applyAlignment="0" applyProtection="0">
      <alignment horizontal="left" vertical="center"/>
    </xf>
    <xf numFmtId="0" fontId="32" fillId="0" borderId="2">
      <alignment horizontal="left" vertical="center"/>
    </xf>
    <xf numFmtId="10" fontId="30" fillId="3" borderId="3" applyNumberFormat="0" applyBorder="0" applyAlignment="0" applyProtection="0"/>
    <xf numFmtId="0" fontId="33" fillId="0" borderId="4"/>
    <xf numFmtId="180" fontId="29" fillId="0" borderId="0"/>
    <xf numFmtId="0" fontId="16" fillId="0" borderId="0"/>
    <xf numFmtId="0" fontId="16" fillId="0" borderId="0"/>
    <xf numFmtId="10" fontId="16" fillId="0" borderId="0" applyFont="0" applyFill="0" applyBorder="0" applyAlignment="0" applyProtection="0"/>
    <xf numFmtId="0" fontId="33" fillId="0" borderId="0"/>
    <xf numFmtId="49" fontId="25" fillId="0" borderId="5">
      <alignment horizontal="left" vertical="center" indent="1"/>
    </xf>
    <xf numFmtId="0" fontId="26" fillId="0" borderId="0"/>
    <xf numFmtId="0" fontId="23" fillId="0" borderId="0"/>
    <xf numFmtId="0" fontId="14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2" fillId="0" borderId="0">
      <alignment vertical="center"/>
    </xf>
    <xf numFmtId="0" fontId="16" fillId="0" borderId="0"/>
    <xf numFmtId="0" fontId="27" fillId="0" borderId="0">
      <alignment vertical="center"/>
    </xf>
    <xf numFmtId="0" fontId="15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139">
    <xf numFmtId="0" fontId="0" fillId="0" borderId="0" xfId="0"/>
    <xf numFmtId="0" fontId="5" fillId="0" borderId="0" xfId="0" applyNumberFormat="1" applyFont="1" applyFill="1" applyBorder="1"/>
    <xf numFmtId="0" fontId="6" fillId="0" borderId="0" xfId="0" applyNumberFormat="1" applyFont="1" applyFill="1" applyBorder="1"/>
    <xf numFmtId="0" fontId="7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/>
    <xf numFmtId="0" fontId="9" fillId="0" borderId="0" xfId="0" applyNumberFormat="1" applyFont="1" applyAlignment="1">
      <alignment horizontal="left" vertical="center"/>
    </xf>
    <xf numFmtId="0" fontId="6" fillId="0" borderId="0" xfId="0" applyNumberFormat="1" applyFont="1" applyAlignment="1">
      <alignment horizontal="left" vertical="top" wrapText="1"/>
    </xf>
    <xf numFmtId="0" fontId="9" fillId="0" borderId="0" xfId="0" applyNumberFormat="1" applyFont="1" applyAlignment="1">
      <alignment horizontal="left" vertical="top"/>
    </xf>
    <xf numFmtId="0" fontId="10" fillId="0" borderId="0" xfId="0" applyNumberFormat="1" applyFont="1" applyAlignment="1">
      <alignment horizontal="left" vertical="top"/>
    </xf>
    <xf numFmtId="0" fontId="11" fillId="0" borderId="0" xfId="0" applyNumberFormat="1" applyFont="1"/>
    <xf numFmtId="0" fontId="6" fillId="0" borderId="0" xfId="0" applyNumberFormat="1" applyFont="1"/>
    <xf numFmtId="0" fontId="12" fillId="0" borderId="0" xfId="0" applyNumberFormat="1" applyFont="1" applyBorder="1"/>
    <xf numFmtId="0" fontId="13" fillId="2" borderId="3" xfId="0" applyNumberFormat="1" applyFont="1" applyFill="1" applyBorder="1" applyAlignment="1">
      <alignment horizontal="center" vertical="center"/>
    </xf>
    <xf numFmtId="0" fontId="12" fillId="0" borderId="0" xfId="0" applyNumberFormat="1" applyFont="1"/>
    <xf numFmtId="0" fontId="12" fillId="0" borderId="3" xfId="0" applyNumberFormat="1" applyFont="1" applyFill="1" applyBorder="1" applyAlignment="1">
      <alignment vertic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Fill="1" applyAlignment="1">
      <alignment horizontal="center"/>
    </xf>
    <xf numFmtId="0" fontId="12" fillId="0" borderId="6" xfId="0" applyNumberFormat="1" applyFont="1" applyFill="1" applyBorder="1" applyAlignment="1">
      <alignment vertical="center"/>
    </xf>
    <xf numFmtId="0" fontId="12" fillId="0" borderId="5" xfId="0" applyNumberFormat="1" applyFont="1" applyFill="1" applyBorder="1" applyAlignment="1">
      <alignment vertical="center"/>
    </xf>
    <xf numFmtId="0" fontId="12" fillId="0" borderId="7" xfId="0" applyNumberFormat="1" applyFont="1" applyFill="1" applyBorder="1" applyAlignment="1">
      <alignment vertical="center"/>
    </xf>
    <xf numFmtId="0" fontId="12" fillId="0" borderId="8" xfId="0" applyNumberFormat="1" applyFont="1" applyFill="1" applyBorder="1" applyAlignment="1">
      <alignment vertical="center"/>
    </xf>
    <xf numFmtId="0" fontId="12" fillId="0" borderId="9" xfId="0" applyNumberFormat="1" applyFont="1" applyFill="1" applyBorder="1" applyAlignment="1">
      <alignment vertical="center"/>
    </xf>
    <xf numFmtId="0" fontId="12" fillId="0" borderId="10" xfId="0" applyNumberFormat="1" applyFont="1" applyFill="1" applyBorder="1" applyAlignment="1">
      <alignment vertical="center"/>
    </xf>
    <xf numFmtId="0" fontId="13" fillId="2" borderId="11" xfId="0" applyNumberFormat="1" applyFont="1" applyFill="1" applyBorder="1" applyAlignment="1">
      <alignment horizontal="center" vertical="center"/>
    </xf>
    <xf numFmtId="0" fontId="13" fillId="2" borderId="12" xfId="0" applyNumberFormat="1" applyFont="1" applyFill="1" applyBorder="1" applyAlignment="1">
      <alignment horizontal="center" vertical="center"/>
    </xf>
    <xf numFmtId="0" fontId="13" fillId="2" borderId="13" xfId="0" applyNumberFormat="1" applyFont="1" applyFill="1" applyBorder="1" applyAlignment="1">
      <alignment horizontal="center" vertical="center"/>
    </xf>
    <xf numFmtId="0" fontId="12" fillId="0" borderId="14" xfId="0" applyNumberFormat="1" applyFont="1" applyFill="1" applyBorder="1" applyAlignment="1">
      <alignment vertical="center"/>
    </xf>
    <xf numFmtId="0" fontId="12" fillId="0" borderId="15" xfId="0" applyNumberFormat="1" applyFont="1" applyFill="1" applyBorder="1" applyAlignment="1">
      <alignment vertical="center"/>
    </xf>
    <xf numFmtId="0" fontId="12" fillId="0" borderId="16" xfId="0" applyNumberFormat="1" applyFont="1" applyFill="1" applyBorder="1" applyAlignment="1">
      <alignment vertical="center" wrapText="1"/>
    </xf>
    <xf numFmtId="0" fontId="12" fillId="0" borderId="17" xfId="0" applyNumberFormat="1" applyFont="1" applyFill="1" applyBorder="1" applyAlignment="1">
      <alignment vertical="center"/>
    </xf>
    <xf numFmtId="0" fontId="12" fillId="0" borderId="0" xfId="0" applyNumberFormat="1" applyFont="1" applyFill="1" applyBorder="1" applyAlignment="1">
      <alignment vertical="center"/>
    </xf>
    <xf numFmtId="0" fontId="13" fillId="2" borderId="6" xfId="0" applyNumberFormat="1" applyFont="1" applyFill="1" applyBorder="1" applyAlignment="1">
      <alignment horizontal="center" vertical="center"/>
    </xf>
    <xf numFmtId="0" fontId="13" fillId="2" borderId="18" xfId="0" applyNumberFormat="1" applyFont="1" applyFill="1" applyBorder="1" applyAlignment="1">
      <alignment horizontal="center" vertical="center"/>
    </xf>
    <xf numFmtId="0" fontId="12" fillId="0" borderId="19" xfId="0" applyNumberFormat="1" applyFont="1" applyFill="1" applyBorder="1" applyAlignment="1">
      <alignment vertical="center"/>
    </xf>
    <xf numFmtId="0" fontId="19" fillId="0" borderId="3" xfId="0" applyNumberFormat="1" applyFont="1" applyFill="1" applyBorder="1" applyAlignment="1">
      <alignment vertical="center"/>
    </xf>
    <xf numFmtId="0" fontId="12" fillId="0" borderId="20" xfId="0" applyNumberFormat="1" applyFont="1" applyFill="1" applyBorder="1" applyAlignment="1">
      <alignment vertical="center"/>
    </xf>
    <xf numFmtId="0" fontId="12" fillId="0" borderId="21" xfId="0" applyNumberFormat="1" applyFont="1" applyFill="1" applyBorder="1" applyAlignment="1">
      <alignment vertical="center"/>
    </xf>
    <xf numFmtId="0" fontId="12" fillId="0" borderId="22" xfId="0" applyNumberFormat="1" applyFont="1" applyFill="1" applyBorder="1" applyAlignment="1">
      <alignment vertical="center"/>
    </xf>
    <xf numFmtId="0" fontId="13" fillId="2" borderId="19" xfId="0" applyNumberFormat="1" applyFont="1" applyFill="1" applyBorder="1" applyAlignment="1">
      <alignment horizontal="centerContinuous" vertical="center"/>
    </xf>
    <xf numFmtId="0" fontId="13" fillId="2" borderId="2" xfId="0" applyNumberFormat="1" applyFont="1" applyFill="1" applyBorder="1" applyAlignment="1">
      <alignment horizontal="centerContinuous" vertical="center"/>
    </xf>
    <xf numFmtId="0" fontId="13" fillId="2" borderId="6" xfId="0" applyNumberFormat="1" applyFont="1" applyFill="1" applyBorder="1" applyAlignment="1">
      <alignment horizontal="centerContinuous" vertical="center"/>
    </xf>
    <xf numFmtId="0" fontId="20" fillId="0" borderId="3" xfId="0" applyNumberFormat="1" applyFont="1" applyFill="1" applyBorder="1" applyAlignment="1">
      <alignment vertical="center"/>
    </xf>
    <xf numFmtId="0" fontId="13" fillId="2" borderId="17" xfId="0" applyNumberFormat="1" applyFont="1" applyFill="1" applyBorder="1" applyAlignment="1">
      <alignment horizontal="center" vertical="center"/>
    </xf>
    <xf numFmtId="0" fontId="13" fillId="2" borderId="19" xfId="0" applyNumberFormat="1" applyFont="1" applyFill="1" applyBorder="1" applyAlignment="1">
      <alignment horizontal="center" vertical="center"/>
    </xf>
    <xf numFmtId="0" fontId="13" fillId="2" borderId="17" xfId="0" applyNumberFormat="1" applyFont="1" applyFill="1" applyBorder="1" applyAlignment="1">
      <alignment horizontal="centerContinuous" vertical="center"/>
    </xf>
    <xf numFmtId="0" fontId="20" fillId="0" borderId="17" xfId="0" applyNumberFormat="1" applyFont="1" applyFill="1" applyBorder="1" applyAlignment="1">
      <alignment vertical="center"/>
    </xf>
    <xf numFmtId="0" fontId="12" fillId="0" borderId="2" xfId="0" applyNumberFormat="1" applyFont="1" applyFill="1" applyBorder="1" applyAlignment="1">
      <alignment vertical="center"/>
    </xf>
    <xf numFmtId="0" fontId="13" fillId="2" borderId="2" xfId="0" applyNumberFormat="1" applyFont="1" applyFill="1" applyBorder="1" applyAlignment="1">
      <alignment horizontal="center" vertical="center"/>
    </xf>
    <xf numFmtId="0" fontId="20" fillId="0" borderId="19" xfId="0" applyNumberFormat="1" applyFont="1" applyFill="1" applyBorder="1" applyAlignment="1">
      <alignment horizontal="center" vertical="center"/>
    </xf>
    <xf numFmtId="14" fontId="12" fillId="0" borderId="6" xfId="0" applyNumberFormat="1" applyFont="1" applyFill="1" applyBorder="1" applyAlignment="1">
      <alignment horizontal="center" vertical="center"/>
    </xf>
    <xf numFmtId="14" fontId="12" fillId="0" borderId="17" xfId="0" applyNumberFormat="1" applyFont="1" applyFill="1" applyBorder="1" applyAlignment="1">
      <alignment horizontal="center" vertical="center"/>
    </xf>
    <xf numFmtId="0" fontId="12" fillId="0" borderId="6" xfId="0" applyNumberFormat="1" applyFont="1" applyFill="1" applyBorder="1" applyAlignment="1">
      <alignment horizontal="center" vertical="center"/>
    </xf>
    <xf numFmtId="0" fontId="12" fillId="0" borderId="19" xfId="0" applyNumberFormat="1" applyFont="1" applyFill="1" applyBorder="1" applyAlignment="1">
      <alignment horizontal="center" vertical="center"/>
    </xf>
    <xf numFmtId="0" fontId="12" fillId="0" borderId="3" xfId="0" applyNumberFormat="1" applyFont="1" applyFill="1" applyBorder="1" applyAlignment="1">
      <alignment horizontal="center" vertical="center"/>
    </xf>
    <xf numFmtId="0" fontId="12" fillId="0" borderId="17" xfId="0" applyNumberFormat="1" applyFont="1" applyFill="1" applyBorder="1" applyAlignment="1">
      <alignment horizontal="center" vertical="center"/>
    </xf>
    <xf numFmtId="0" fontId="12" fillId="0" borderId="0" xfId="0" applyNumberFormat="1" applyFont="1" applyFill="1" applyAlignment="1">
      <alignment vertical="center"/>
    </xf>
    <xf numFmtId="0" fontId="12" fillId="0" borderId="0" xfId="0" applyNumberFormat="1" applyFont="1" applyBorder="1" applyAlignment="1">
      <alignment vertical="center"/>
    </xf>
    <xf numFmtId="0" fontId="12" fillId="0" borderId="0" xfId="0" applyNumberFormat="1" applyFont="1" applyAlignment="1">
      <alignment horizontal="left" vertical="center"/>
    </xf>
    <xf numFmtId="0" fontId="12" fillId="0" borderId="0" xfId="0" applyNumberFormat="1" applyFont="1" applyAlignment="1">
      <alignment horizontal="center" vertical="center"/>
    </xf>
    <xf numFmtId="0" fontId="12" fillId="0" borderId="0" xfId="0" applyNumberFormat="1" applyFont="1" applyAlignment="1">
      <alignment vertical="center"/>
    </xf>
    <xf numFmtId="0" fontId="21" fillId="4" borderId="3" xfId="0" applyNumberFormat="1" applyFont="1" applyFill="1" applyBorder="1" applyAlignment="1">
      <alignment horizontal="center" vertical="center"/>
    </xf>
    <xf numFmtId="0" fontId="12" fillId="0" borderId="2" xfId="0" applyNumberFormat="1" applyFont="1" applyBorder="1" applyAlignment="1">
      <alignment horizontal="left" vertical="center"/>
    </xf>
    <xf numFmtId="0" fontId="12" fillId="0" borderId="2" xfId="0" applyNumberFormat="1" applyFont="1" applyBorder="1" applyAlignment="1">
      <alignment horizontal="center" vertical="center"/>
    </xf>
    <xf numFmtId="0" fontId="22" fillId="0" borderId="0" xfId="0" applyNumberFormat="1" applyFont="1" applyFill="1" applyAlignment="1">
      <alignment horizontal="right" vertical="center"/>
    </xf>
    <xf numFmtId="0" fontId="12" fillId="0" borderId="3" xfId="0" applyNumberFormat="1" applyFont="1" applyBorder="1" applyAlignment="1">
      <alignment vertical="center"/>
    </xf>
    <xf numFmtId="0" fontId="12" fillId="0" borderId="3" xfId="0" applyNumberFormat="1" applyFont="1" applyBorder="1" applyAlignment="1">
      <alignment horizontal="right" vertical="center"/>
    </xf>
    <xf numFmtId="0" fontId="12" fillId="5" borderId="3" xfId="0" applyNumberFormat="1" applyFont="1" applyFill="1" applyBorder="1" applyAlignment="1">
      <alignment horizontal="right" vertical="center"/>
    </xf>
    <xf numFmtId="14" fontId="12" fillId="6" borderId="6" xfId="0" applyNumberFormat="1" applyFont="1" applyFill="1" applyBorder="1" applyAlignment="1">
      <alignment horizontal="center" vertical="center"/>
    </xf>
    <xf numFmtId="14" fontId="12" fillId="6" borderId="17" xfId="0" applyNumberFormat="1" applyFont="1" applyFill="1" applyBorder="1" applyAlignment="1">
      <alignment horizontal="center" vertical="center"/>
    </xf>
    <xf numFmtId="0" fontId="20" fillId="0" borderId="19" xfId="0" applyNumberFormat="1" applyFont="1" applyFill="1" applyBorder="1" applyAlignment="1">
      <alignment vertical="center"/>
    </xf>
    <xf numFmtId="0" fontId="12" fillId="5" borderId="3" xfId="0" applyNumberFormat="1" applyFont="1" applyFill="1" applyBorder="1" applyAlignment="1">
      <alignment vertical="center"/>
    </xf>
    <xf numFmtId="0" fontId="12" fillId="0" borderId="7" xfId="0" applyNumberFormat="1" applyFont="1" applyFill="1" applyBorder="1" applyAlignment="1">
      <alignment horizontal="center" vertical="center"/>
    </xf>
    <xf numFmtId="14" fontId="12" fillId="0" borderId="23" xfId="0" applyNumberFormat="1" applyFont="1" applyFill="1" applyBorder="1" applyAlignment="1">
      <alignment horizontal="center" vertical="center"/>
    </xf>
    <xf numFmtId="14" fontId="12" fillId="6" borderId="23" xfId="0" applyNumberFormat="1" applyFont="1" applyFill="1" applyBorder="1" applyAlignment="1">
      <alignment horizontal="center" vertical="center"/>
    </xf>
    <xf numFmtId="0" fontId="18" fillId="0" borderId="8" xfId="0" applyNumberFormat="1" applyFont="1" applyFill="1" applyBorder="1" applyAlignment="1">
      <alignment vertical="center"/>
    </xf>
    <xf numFmtId="0" fontId="12" fillId="0" borderId="24" xfId="0" applyNumberFormat="1" applyFont="1" applyFill="1" applyBorder="1" applyAlignment="1">
      <alignment vertical="center"/>
    </xf>
    <xf numFmtId="14" fontId="12" fillId="0" borderId="25" xfId="0" applyNumberFormat="1" applyFont="1" applyFill="1" applyBorder="1" applyAlignment="1">
      <alignment horizontal="center" vertical="center"/>
    </xf>
    <xf numFmtId="14" fontId="12" fillId="6" borderId="25" xfId="0" applyNumberFormat="1" applyFont="1" applyFill="1" applyBorder="1" applyAlignment="1">
      <alignment horizontal="center" vertical="center"/>
    </xf>
    <xf numFmtId="0" fontId="18" fillId="0" borderId="10" xfId="0" applyNumberFormat="1" applyFont="1" applyFill="1" applyBorder="1" applyAlignment="1">
      <alignment vertical="center"/>
    </xf>
    <xf numFmtId="0" fontId="12" fillId="7" borderId="19" xfId="0" applyNumberFormat="1" applyFont="1" applyFill="1" applyBorder="1" applyAlignment="1">
      <alignment vertical="center"/>
    </xf>
    <xf numFmtId="0" fontId="20" fillId="7" borderId="17" xfId="0" applyNumberFormat="1" applyFont="1" applyFill="1" applyBorder="1" applyAlignment="1">
      <alignment vertical="center"/>
    </xf>
    <xf numFmtId="0" fontId="12" fillId="7" borderId="26" xfId="0" applyNumberFormat="1" applyFont="1" applyFill="1" applyBorder="1" applyAlignment="1">
      <alignment vertical="center"/>
    </xf>
    <xf numFmtId="0" fontId="12" fillId="7" borderId="3" xfId="0" applyNumberFormat="1" applyFont="1" applyFill="1" applyBorder="1" applyAlignment="1">
      <alignment vertical="center"/>
    </xf>
    <xf numFmtId="0" fontId="17" fillId="7" borderId="6" xfId="34" applyNumberFormat="1" applyFont="1" applyFill="1" applyBorder="1" applyAlignment="1" applyProtection="1">
      <alignment vertical="center"/>
    </xf>
    <xf numFmtId="0" fontId="12" fillId="7" borderId="6" xfId="0" applyNumberFormat="1" applyFont="1" applyFill="1" applyBorder="1" applyAlignment="1">
      <alignment vertical="center"/>
    </xf>
    <xf numFmtId="0" fontId="20" fillId="7" borderId="3" xfId="0" applyNumberFormat="1" applyFont="1" applyFill="1" applyBorder="1" applyAlignment="1">
      <alignment vertical="center"/>
    </xf>
    <xf numFmtId="0" fontId="12" fillId="7" borderId="26" xfId="0" applyNumberFormat="1" applyFont="1" applyFill="1" applyBorder="1" applyAlignment="1">
      <alignment horizontal="center" vertical="center"/>
    </xf>
    <xf numFmtId="0" fontId="12" fillId="7" borderId="3" xfId="0" applyNumberFormat="1" applyFont="1" applyFill="1" applyBorder="1" applyAlignment="1">
      <alignment horizontal="center" vertical="center"/>
    </xf>
    <xf numFmtId="0" fontId="12" fillId="7" borderId="17" xfId="0" applyNumberFormat="1" applyFont="1" applyFill="1" applyBorder="1" applyAlignment="1">
      <alignment horizontal="center" vertical="center"/>
    </xf>
    <xf numFmtId="14" fontId="12" fillId="7" borderId="26" xfId="0" applyNumberFormat="1" applyFont="1" applyFill="1" applyBorder="1" applyAlignment="1">
      <alignment horizontal="center" vertical="center"/>
    </xf>
    <xf numFmtId="14" fontId="12" fillId="7" borderId="17" xfId="0" applyNumberFormat="1" applyFont="1" applyFill="1" applyBorder="1" applyAlignment="1">
      <alignment horizontal="center" vertical="center"/>
    </xf>
    <xf numFmtId="0" fontId="20" fillId="7" borderId="3" xfId="0" applyNumberFormat="1" applyFont="1" applyFill="1" applyBorder="1" applyAlignment="1">
      <alignment horizontal="center" vertical="center"/>
    </xf>
    <xf numFmtId="0" fontId="12" fillId="0" borderId="26" xfId="0" applyNumberFormat="1" applyFont="1" applyFill="1" applyBorder="1" applyAlignment="1">
      <alignment vertical="center"/>
    </xf>
    <xf numFmtId="14" fontId="12" fillId="0" borderId="26" xfId="0" applyNumberFormat="1" applyFont="1" applyFill="1" applyBorder="1" applyAlignment="1">
      <alignment horizontal="center" vertical="center"/>
    </xf>
    <xf numFmtId="14" fontId="12" fillId="6" borderId="26" xfId="0" applyNumberFormat="1" applyFont="1" applyFill="1" applyBorder="1" applyAlignment="1">
      <alignment horizontal="center" vertical="center"/>
    </xf>
    <xf numFmtId="14" fontId="12" fillId="6" borderId="27" xfId="0" applyNumberFormat="1" applyFont="1" applyFill="1" applyBorder="1" applyAlignment="1">
      <alignment horizontal="center" vertical="center"/>
    </xf>
    <xf numFmtId="14" fontId="12" fillId="7" borderId="27" xfId="0" applyNumberFormat="1" applyFont="1" applyFill="1" applyBorder="1" applyAlignment="1">
      <alignment horizontal="center" vertical="center"/>
    </xf>
    <xf numFmtId="0" fontId="13" fillId="2" borderId="28" xfId="0" applyNumberFormat="1" applyFont="1" applyFill="1" applyBorder="1" applyAlignment="1">
      <alignment horizontal="center" vertical="center"/>
    </xf>
    <xf numFmtId="0" fontId="12" fillId="0" borderId="6" xfId="0" quotePrefix="1" applyNumberFormat="1" applyFont="1" applyFill="1" applyBorder="1" applyAlignment="1">
      <alignment horizontal="right" vertical="center"/>
    </xf>
    <xf numFmtId="0" fontId="3" fillId="0" borderId="3" xfId="34" applyNumberFormat="1" applyFill="1" applyBorder="1" applyAlignment="1" applyProtection="1">
      <alignment vertical="center"/>
    </xf>
    <xf numFmtId="0" fontId="3" fillId="0" borderId="7" xfId="34" applyNumberFormat="1" applyFill="1" applyBorder="1" applyAlignment="1" applyProtection="1">
      <alignment vertical="center"/>
    </xf>
    <xf numFmtId="0" fontId="12" fillId="8" borderId="3" xfId="0" quotePrefix="1" applyNumberFormat="1" applyFont="1" applyFill="1" applyBorder="1" applyAlignment="1">
      <alignment horizontal="right" vertical="center"/>
    </xf>
    <xf numFmtId="0" fontId="12" fillId="8" borderId="3" xfId="0" applyNumberFormat="1" applyFont="1" applyFill="1" applyBorder="1" applyAlignment="1">
      <alignment vertical="center"/>
    </xf>
    <xf numFmtId="0" fontId="12" fillId="0" borderId="3" xfId="0" quotePrefix="1" applyNumberFormat="1" applyFont="1" applyFill="1" applyBorder="1" applyAlignment="1">
      <alignment horizontal="right" vertical="center"/>
    </xf>
    <xf numFmtId="0" fontId="17" fillId="0" borderId="6" xfId="0" applyNumberFormat="1" applyFont="1" applyFill="1" applyBorder="1" applyAlignment="1">
      <alignment vertical="center"/>
    </xf>
    <xf numFmtId="0" fontId="13" fillId="2" borderId="26" xfId="0" applyNumberFormat="1" applyFont="1" applyFill="1" applyBorder="1" applyAlignment="1">
      <alignment horizontal="center" vertical="center"/>
    </xf>
    <xf numFmtId="0" fontId="20" fillId="0" borderId="3" xfId="0" applyNumberFormat="1" applyFont="1" applyFill="1" applyBorder="1" applyAlignment="1">
      <alignment horizontal="center" vertical="center"/>
    </xf>
    <xf numFmtId="0" fontId="12" fillId="9" borderId="6" xfId="0" applyNumberFormat="1" applyFont="1" applyFill="1" applyBorder="1" applyAlignment="1">
      <alignment horizontal="center" vertical="center"/>
    </xf>
    <xf numFmtId="14" fontId="12" fillId="10" borderId="26" xfId="0" applyNumberFormat="1" applyFont="1" applyFill="1" applyBorder="1" applyAlignment="1">
      <alignment horizontal="center" vertical="center"/>
    </xf>
    <xf numFmtId="14" fontId="12" fillId="10" borderId="17" xfId="0" applyNumberFormat="1" applyFont="1" applyFill="1" applyBorder="1" applyAlignment="1">
      <alignment horizontal="center" vertical="center"/>
    </xf>
    <xf numFmtId="14" fontId="12" fillId="10" borderId="27" xfId="0" applyNumberFormat="1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vertical="center"/>
    </xf>
    <xf numFmtId="0" fontId="17" fillId="0" borderId="6" xfId="34" applyFont="1" applyFill="1" applyBorder="1" applyAlignment="1" applyProtection="1">
      <alignment vertical="center"/>
    </xf>
    <xf numFmtId="0" fontId="17" fillId="7" borderId="6" xfId="0" applyNumberFormat="1" applyFont="1" applyFill="1" applyBorder="1" applyAlignment="1">
      <alignment vertical="center"/>
    </xf>
    <xf numFmtId="0" fontId="12" fillId="2" borderId="6" xfId="0" applyNumberFormat="1" applyFont="1" applyFill="1" applyBorder="1" applyAlignment="1">
      <alignment horizontal="centerContinuous" vertical="center"/>
    </xf>
    <xf numFmtId="0" fontId="3" fillId="0" borderId="6" xfId="34" applyNumberFormat="1" applyFill="1" applyBorder="1" applyAlignment="1" applyProtection="1">
      <alignment vertical="center"/>
    </xf>
    <xf numFmtId="0" fontId="12" fillId="2" borderId="2" xfId="0" applyNumberFormat="1" applyFont="1" applyFill="1" applyBorder="1" applyAlignment="1">
      <alignment horizontal="centerContinuous" vertical="center"/>
    </xf>
    <xf numFmtId="14" fontId="12" fillId="6" borderId="2" xfId="0" applyNumberFormat="1" applyFont="1" applyFill="1" applyBorder="1" applyAlignment="1">
      <alignment horizontal="center" vertical="center"/>
    </xf>
    <xf numFmtId="0" fontId="20" fillId="0" borderId="32" xfId="0" applyNumberFormat="1" applyFont="1" applyFill="1" applyBorder="1" applyAlignment="1">
      <alignment vertical="center"/>
    </xf>
    <xf numFmtId="0" fontId="12" fillId="0" borderId="33" xfId="0" applyNumberFormat="1" applyFont="1" applyFill="1" applyBorder="1" applyAlignment="1">
      <alignment vertical="center"/>
    </xf>
    <xf numFmtId="0" fontId="12" fillId="8" borderId="5" xfId="0" quotePrefix="1" applyNumberFormat="1" applyFont="1" applyFill="1" applyBorder="1" applyAlignment="1">
      <alignment horizontal="right" vertical="center"/>
    </xf>
    <xf numFmtId="0" fontId="20" fillId="0" borderId="5" xfId="0" applyNumberFormat="1" applyFont="1" applyFill="1" applyBorder="1" applyAlignment="1">
      <alignment vertical="center"/>
    </xf>
    <xf numFmtId="0" fontId="12" fillId="0" borderId="23" xfId="0" applyNumberFormat="1" applyFont="1" applyFill="1" applyBorder="1" applyAlignment="1">
      <alignment vertical="center"/>
    </xf>
    <xf numFmtId="0" fontId="12" fillId="0" borderId="28" xfId="0" applyNumberFormat="1" applyFont="1" applyFill="1" applyBorder="1" applyAlignment="1">
      <alignment vertical="center"/>
    </xf>
    <xf numFmtId="14" fontId="12" fillId="6" borderId="3" xfId="0" applyNumberFormat="1" applyFont="1" applyFill="1" applyBorder="1" applyAlignment="1">
      <alignment horizontal="center" vertical="center"/>
    </xf>
    <xf numFmtId="0" fontId="12" fillId="0" borderId="34" xfId="0" applyNumberFormat="1" applyFont="1" applyFill="1" applyBorder="1" applyAlignment="1">
      <alignment vertical="center"/>
    </xf>
    <xf numFmtId="0" fontId="12" fillId="8" borderId="3" xfId="0" applyNumberFormat="1" applyFont="1" applyFill="1" applyBorder="1" applyAlignment="1">
      <alignment horizontal="left" vertical="center"/>
    </xf>
    <xf numFmtId="0" fontId="13" fillId="2" borderId="28" xfId="0" applyNumberFormat="1" applyFont="1" applyFill="1" applyBorder="1" applyAlignment="1">
      <alignment horizontal="centerContinuous" vertical="center"/>
    </xf>
    <xf numFmtId="0" fontId="13" fillId="2" borderId="34" xfId="0" applyNumberFormat="1" applyFont="1" applyFill="1" applyBorder="1" applyAlignment="1">
      <alignment horizontal="center" vertical="center"/>
    </xf>
    <xf numFmtId="0" fontId="12" fillId="0" borderId="19" xfId="0" quotePrefix="1" applyNumberFormat="1" applyFont="1" applyFill="1" applyBorder="1" applyAlignment="1">
      <alignment horizontal="right" vertical="center"/>
    </xf>
    <xf numFmtId="0" fontId="12" fillId="0" borderId="23" xfId="0" quotePrefix="1" applyNumberFormat="1" applyFont="1" applyFill="1" applyBorder="1" applyAlignment="1">
      <alignment horizontal="right" vertical="center"/>
    </xf>
    <xf numFmtId="0" fontId="17" fillId="0" borderId="26" xfId="0" applyNumberFormat="1" applyFont="1" applyFill="1" applyBorder="1" applyAlignment="1">
      <alignment vertical="center"/>
    </xf>
    <xf numFmtId="0" fontId="17" fillId="0" borderId="33" xfId="0" applyNumberFormat="1" applyFont="1" applyFill="1" applyBorder="1" applyAlignment="1">
      <alignment vertical="center"/>
    </xf>
    <xf numFmtId="14" fontId="12" fillId="12" borderId="26" xfId="0" applyNumberFormat="1" applyFont="1" applyFill="1" applyBorder="1" applyAlignment="1">
      <alignment horizontal="center" vertical="center"/>
    </xf>
    <xf numFmtId="14" fontId="12" fillId="7" borderId="2" xfId="0" applyNumberFormat="1" applyFont="1" applyFill="1" applyBorder="1" applyAlignment="1">
      <alignment horizontal="center" vertical="center"/>
    </xf>
    <xf numFmtId="0" fontId="4" fillId="11" borderId="29" xfId="34" quotePrefix="1" applyNumberFormat="1" applyFont="1" applyFill="1" applyBorder="1" applyAlignment="1" applyProtection="1">
      <alignment horizontal="left" vertical="justify" textRotation="90"/>
    </xf>
    <xf numFmtId="0" fontId="4" fillId="11" borderId="30" xfId="34" applyNumberFormat="1" applyFont="1" applyFill="1" applyBorder="1" applyAlignment="1" applyProtection="1">
      <alignment horizontal="left" vertical="justify" textRotation="90"/>
    </xf>
    <xf numFmtId="0" fontId="4" fillId="11" borderId="31" xfId="34" applyNumberFormat="1" applyFont="1" applyFill="1" applyBorder="1" applyAlignment="1" applyProtection="1">
      <alignment horizontal="left" vertical="justify" textRotation="90"/>
    </xf>
    <xf numFmtId="0" fontId="34" fillId="11" borderId="29" xfId="34" quotePrefix="1" applyNumberFormat="1" applyFont="1" applyFill="1" applyBorder="1" applyAlignment="1" applyProtection="1">
      <alignment horizontal="left" vertical="justify" textRotation="90"/>
    </xf>
  </cellXfs>
  <cellStyles count="35">
    <cellStyle name="&#10;386grabber=M" xfId="1"/>
    <cellStyle name="_S-11_요구사항정의서_20090116_Ver1.0" xfId="2"/>
    <cellStyle name="_Sheet1" xfId="3"/>
    <cellStyle name="category" xfId="4"/>
    <cellStyle name="Comma [0]_ SG&amp;A Bridge " xfId="5"/>
    <cellStyle name="comma zerodec" xfId="6"/>
    <cellStyle name="Comma_ SG&amp;A Bridge " xfId="7"/>
    <cellStyle name="Currency [0]_ SG&amp;A Bridge " xfId="8"/>
    <cellStyle name="Currency_ SG&amp;A Bridge " xfId="9"/>
    <cellStyle name="Currency1" xfId="10"/>
    <cellStyle name="Dollar (zero dec)" xfId="11"/>
    <cellStyle name="Euro" xfId="12"/>
    <cellStyle name="Grey" xfId="13"/>
    <cellStyle name="HEADER" xfId="14"/>
    <cellStyle name="Header1" xfId="15"/>
    <cellStyle name="Header2" xfId="16"/>
    <cellStyle name="Input [yellow]" xfId="17"/>
    <cellStyle name="Model" xfId="18"/>
    <cellStyle name="Normal - Style1" xfId="19"/>
    <cellStyle name="Normal 2" xfId="20"/>
    <cellStyle name="Normal_ SG&amp;A Bridge " xfId="21"/>
    <cellStyle name="Percent [2]" xfId="22"/>
    <cellStyle name="subhead" xfId="23"/>
    <cellStyle name="들여쓰기1" xfId="24"/>
    <cellStyle name="뷭?_BOOKSHIP" xfId="25"/>
    <cellStyle name="스타일 1" xfId="26"/>
    <cellStyle name="전체" xfId="27"/>
    <cellStyle name="콤마 [0]_0101 대차조정" xfId="28"/>
    <cellStyle name="콤마_0101 대차조정" xfId="29"/>
    <cellStyle name="표준" xfId="0" builtinId="0"/>
    <cellStyle name="표준 2" xfId="30"/>
    <cellStyle name="표준 2 2" xfId="31"/>
    <cellStyle name="표준 2_1. 연결공시 화면요구사항_이윤경_20081218" xfId="32"/>
    <cellStyle name="표준 3" xfId="33"/>
    <cellStyle name="하이퍼링크" xfId="34" builtinId="8"/>
  </cellStyles>
  <dxfs count="6">
    <dxf>
      <font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761437"/>
      <rgbColor rgb="00808000"/>
      <rgbColor rgb="00800080"/>
      <rgbColor rgb="00008080"/>
      <rgbColor rgb="00C0C0C0"/>
      <rgbColor rgb="00808080"/>
      <rgbColor rgb="001B265F"/>
      <rgbColor rgb="00E89500"/>
      <rgbColor rgb="00761437"/>
      <rgbColor rgb="00DCC072"/>
      <rgbColor rgb="00A74305"/>
      <rgbColor rgb="00502800"/>
      <rgbColor rgb="00828212"/>
      <rgbColor rgb="00000000"/>
      <rgbColor rgb="001B265F"/>
      <rgbColor rgb="00E89500"/>
      <rgbColor rgb="00761437"/>
      <rgbColor rgb="00DCC072"/>
      <rgbColor rgb="00A74305"/>
      <rgbColor rgb="00502800"/>
      <rgbColor rgb="00828212"/>
      <rgbColor rgb="0000000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E89500"/>
      <rgbColor rgb="00339966"/>
      <rgbColor rgb="00A74305"/>
      <rgbColor rgb="00F5D199"/>
      <rgbColor rgb="001B265F"/>
      <rgbColor rgb="00993366"/>
      <rgbColor rgb="006E6E00"/>
      <rgbColor rgb="00502800"/>
    </indexedColors>
    <mruColors>
      <color rgb="FFFFFF99"/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IST/Downloads/_&#44592;&#48376;&#49444;&#44228;&#49436;%20-%20&#48373;&#49324;&#48376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avigation"/>
      <sheetName val="프로그램 목록"/>
      <sheetName val="화면설계서_#372711"/>
      <sheetName val="프로그램사양서_sifs2711a.pc"/>
      <sheetName val="데이터유효값정의"/>
    </sheetNames>
    <sheetDataSet>
      <sheetData sheetId="0"/>
      <sheetData sheetId="1"/>
      <sheetData sheetId="2"/>
      <sheetData sheetId="3"/>
      <sheetData sheetId="4">
        <row r="7">
          <cell r="C7" t="str">
            <v>IFS</v>
          </cell>
          <cell r="D7">
            <v>37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N22"/>
  <sheetViews>
    <sheetView showGridLines="0" view="pageBreakPreview" workbookViewId="0">
      <pane xSplit="1" ySplit="6" topLeftCell="H7" activePane="bottomRight" state="frozen"/>
      <selection activeCell="E78" sqref="E78"/>
      <selection pane="topRight" activeCell="E78" sqref="E78"/>
      <selection pane="bottomLeft" activeCell="E78" sqref="E78"/>
      <selection pane="bottomRight" activeCell="J16" sqref="J16"/>
    </sheetView>
  </sheetViews>
  <sheetFormatPr defaultRowHeight="15" customHeight="1"/>
  <cols>
    <col min="1" max="1" width="1.77734375" style="11" customWidth="1"/>
    <col min="2" max="2" width="10.6640625" style="15" customWidth="1"/>
    <col min="3" max="3" width="11.6640625" style="15" bestFit="1" customWidth="1"/>
    <col min="4" max="4" width="17.88671875" style="15" customWidth="1"/>
    <col min="5" max="5" width="4.44140625" style="15" bestFit="1" customWidth="1"/>
    <col min="6" max="6" width="18.77734375" style="15" customWidth="1"/>
    <col min="7" max="7" width="9.77734375" style="15" customWidth="1"/>
    <col min="8" max="8" width="36.33203125" style="15" customWidth="1"/>
    <col min="9" max="13" width="9.109375" style="15" customWidth="1"/>
    <col min="14" max="14" width="35.5546875" style="15" customWidth="1"/>
    <col min="15" max="15" width="1.77734375" style="13" customWidth="1"/>
    <col min="16" max="16384" width="8.88671875" style="13"/>
  </cols>
  <sheetData>
    <row r="1" spans="1:14" s="2" customFormat="1" ht="15" customHeight="1">
      <c r="A1" s="135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s="2" customFormat="1" ht="15" customHeight="1">
      <c r="A2" s="136"/>
      <c r="B2" s="3" t="s">
        <v>7</v>
      </c>
      <c r="C2" s="3"/>
      <c r="D2" s="3"/>
      <c r="E2" s="3"/>
      <c r="F2" s="4"/>
      <c r="G2" s="4"/>
      <c r="H2" s="4"/>
      <c r="I2" s="4"/>
      <c r="J2" s="4"/>
      <c r="K2" s="4"/>
      <c r="L2" s="4"/>
      <c r="M2" s="4"/>
      <c r="N2" s="4"/>
    </row>
    <row r="3" spans="1:14" s="6" customFormat="1" ht="15" customHeight="1">
      <c r="A3" s="136"/>
      <c r="B3" s="5"/>
      <c r="C3" s="5"/>
      <c r="D3" s="5"/>
      <c r="E3" s="5"/>
    </row>
    <row r="4" spans="1:14" s="6" customFormat="1" ht="15" customHeight="1">
      <c r="A4" s="136"/>
      <c r="B4" s="7"/>
      <c r="C4" s="7"/>
      <c r="D4" s="7"/>
      <c r="E4" s="7"/>
    </row>
    <row r="5" spans="1:14" s="10" customFormat="1" ht="15" customHeight="1" thickBot="1">
      <c r="A5" s="137"/>
      <c r="B5" s="8"/>
      <c r="C5" s="8"/>
      <c r="D5" s="8"/>
      <c r="E5" s="8"/>
      <c r="F5" s="9"/>
      <c r="G5" s="9"/>
      <c r="H5" s="9"/>
      <c r="I5" s="9"/>
      <c r="J5" s="9"/>
      <c r="K5" s="9"/>
      <c r="L5" s="9"/>
      <c r="M5" s="9"/>
      <c r="N5" s="9"/>
    </row>
    <row r="6" spans="1:14" ht="15" customHeight="1">
      <c r="B6" s="23" t="s">
        <v>0</v>
      </c>
      <c r="C6" s="24" t="s">
        <v>15</v>
      </c>
      <c r="D6" s="24"/>
      <c r="E6" s="24" t="s">
        <v>6</v>
      </c>
      <c r="F6" s="24" t="s">
        <v>27</v>
      </c>
      <c r="G6" s="24" t="s">
        <v>9</v>
      </c>
      <c r="H6" s="32" t="s">
        <v>2</v>
      </c>
      <c r="I6" s="32" t="s">
        <v>18</v>
      </c>
      <c r="J6" s="32" t="s">
        <v>19</v>
      </c>
      <c r="K6" s="32" t="s">
        <v>20</v>
      </c>
      <c r="L6" s="32" t="s">
        <v>21</v>
      </c>
      <c r="M6" s="32" t="s">
        <v>22</v>
      </c>
      <c r="N6" s="25" t="s">
        <v>11</v>
      </c>
    </row>
    <row r="7" spans="1:14" ht="15" customHeight="1">
      <c r="B7" s="26" t="s">
        <v>5</v>
      </c>
      <c r="C7" s="20" t="s">
        <v>16</v>
      </c>
      <c r="D7" s="36" t="s">
        <v>25</v>
      </c>
      <c r="E7" s="14">
        <v>17</v>
      </c>
      <c r="F7" s="34" t="s">
        <v>17</v>
      </c>
      <c r="G7" s="14" t="s">
        <v>10</v>
      </c>
      <c r="H7" s="74" t="s">
        <v>112</v>
      </c>
      <c r="I7" s="72"/>
      <c r="J7" s="73"/>
      <c r="K7" s="72" t="s">
        <v>8</v>
      </c>
      <c r="L7" s="53"/>
      <c r="M7" s="53" t="str">
        <f ca="1">IF(TRIM(I7)="","",IF(TRIM(L7)="",IF(I7+1&gt;NOW(),"진행중","지연"),IF(I7&gt;=L7,"완료(정상)","완료(지연)")))</f>
        <v/>
      </c>
      <c r="N7" s="29" t="s">
        <v>23</v>
      </c>
    </row>
    <row r="8" spans="1:14" ht="15" customHeight="1">
      <c r="B8" s="26"/>
      <c r="C8" s="21"/>
      <c r="D8" s="18"/>
      <c r="E8" s="14">
        <v>18</v>
      </c>
      <c r="F8" s="99" t="s">
        <v>12</v>
      </c>
      <c r="G8" s="14" t="s">
        <v>10</v>
      </c>
      <c r="H8" s="21"/>
      <c r="I8" s="72"/>
      <c r="J8" s="73"/>
      <c r="K8" s="72" t="s">
        <v>8</v>
      </c>
      <c r="L8" s="53"/>
      <c r="M8" s="53" t="str">
        <f ca="1">IF(TRIM(I8)="","",IF(TRIM(L8)="",IF(I8+1&gt;NOW(),"진행중","지연"),IF(I8&gt;=L8,"완료(정상)","완료(지연)")))</f>
        <v/>
      </c>
      <c r="N8" s="29" t="s">
        <v>24</v>
      </c>
    </row>
    <row r="9" spans="1:14" ht="15" customHeight="1">
      <c r="B9" s="26"/>
      <c r="C9" s="21"/>
      <c r="D9" s="37" t="s">
        <v>26</v>
      </c>
      <c r="E9" s="14">
        <v>19</v>
      </c>
      <c r="F9" s="34" t="s">
        <v>4</v>
      </c>
      <c r="G9" s="14" t="s">
        <v>10</v>
      </c>
      <c r="H9" s="21"/>
      <c r="I9" s="72"/>
      <c r="J9" s="73"/>
      <c r="K9" s="72" t="s">
        <v>8</v>
      </c>
      <c r="L9" s="53"/>
      <c r="M9" s="53" t="str">
        <f ca="1">IF(TRIM(I9)="","",IF(TRIM(L9)="",IF(I9+1&gt;NOW(),"진행중","지연"),IF(I9&gt;=L9,"완료(정상)","완료(지연)")))</f>
        <v/>
      </c>
      <c r="N9" s="29"/>
    </row>
    <row r="10" spans="1:14" ht="15" customHeight="1">
      <c r="B10" s="26"/>
      <c r="C10" s="21"/>
      <c r="D10" s="35"/>
      <c r="E10" s="14">
        <v>20</v>
      </c>
      <c r="F10" s="34" t="s">
        <v>14</v>
      </c>
      <c r="G10" s="14" t="s">
        <v>10</v>
      </c>
      <c r="H10" s="21"/>
      <c r="I10" s="72"/>
      <c r="J10" s="73"/>
      <c r="K10" s="72" t="s">
        <v>8</v>
      </c>
      <c r="L10" s="53"/>
      <c r="M10" s="53" t="str">
        <f ca="1">IF(TRIM(I10)="","",IF(TRIM(L10)="",IF(I10+1&gt;NOW(),"진행중","지연"),IF(I10&gt;=L10,"완료(정상)","완료(지연)")))</f>
        <v/>
      </c>
      <c r="N10" s="29"/>
    </row>
    <row r="11" spans="1:14" ht="15" customHeight="1" thickBot="1">
      <c r="B11" s="27"/>
      <c r="C11" s="22"/>
      <c r="D11" s="75" t="s">
        <v>3</v>
      </c>
      <c r="E11" s="19">
        <v>23</v>
      </c>
      <c r="F11" s="100" t="s">
        <v>13</v>
      </c>
      <c r="G11" s="19" t="s">
        <v>10</v>
      </c>
      <c r="H11" s="78"/>
      <c r="I11" s="76"/>
      <c r="J11" s="77"/>
      <c r="K11" s="76" t="s">
        <v>8</v>
      </c>
      <c r="L11" s="71"/>
      <c r="M11" s="71" t="str">
        <f ca="1">IF(TRIM(I11)="","",IF(TRIM(L11)="",IF(I11+1&gt;NOW(),"진행중","지연"),IF(I11&gt;=L11,"완료(정상)","완료(지연)")))</f>
        <v/>
      </c>
      <c r="N11" s="28"/>
    </row>
    <row r="12" spans="1:14" ht="15" customHeight="1">
      <c r="K12" s="16"/>
    </row>
    <row r="13" spans="1:14" ht="15" customHeight="1">
      <c r="K13" s="16"/>
    </row>
    <row r="14" spans="1:14" ht="15" customHeight="1">
      <c r="K14" s="16"/>
    </row>
    <row r="15" spans="1:14" ht="15" customHeight="1">
      <c r="K15" s="16"/>
    </row>
    <row r="16" spans="1:14" ht="15" customHeight="1">
      <c r="K16" s="16"/>
    </row>
    <row r="17" spans="11:11" ht="15" customHeight="1">
      <c r="K17" s="16"/>
    </row>
    <row r="18" spans="11:11" ht="15" customHeight="1">
      <c r="K18" s="16"/>
    </row>
    <row r="19" spans="11:11" ht="15" customHeight="1">
      <c r="K19" s="16"/>
    </row>
    <row r="20" spans="11:11" ht="15" customHeight="1">
      <c r="K20" s="16"/>
    </row>
    <row r="21" spans="11:11" ht="15" customHeight="1">
      <c r="K21" s="16"/>
    </row>
    <row r="22" spans="11:11" ht="15" customHeight="1">
      <c r="K22" s="16"/>
    </row>
  </sheetData>
  <mergeCells count="1">
    <mergeCell ref="A1:A5"/>
  </mergeCells>
  <phoneticPr fontId="2" type="noConversion"/>
  <conditionalFormatting sqref="M7:M11">
    <cfRule type="cellIs" dxfId="5" priority="1" stopIfTrue="1" operator="equal">
      <formula>"미진행"</formula>
    </cfRule>
    <cfRule type="cellIs" dxfId="4" priority="2" stopIfTrue="1" operator="equal">
      <formula>"지연"</formula>
    </cfRule>
    <cfRule type="cellIs" dxfId="3" priority="3" stopIfTrue="1" operator="equal">
      <formula>"완료(지연)"</formula>
    </cfRule>
  </conditionalFormatting>
  <hyperlinks>
    <hyperlink ref="F8" location="프로그램사양서_sifs2111a.pc!A1" display="프로그램 사양서"/>
    <hyperlink ref="F9" location="인터페이스목록!A1" display="인터페이스 목록"/>
    <hyperlink ref="F10" location="인터페이스설계서!A1" display="인터페이스 설계서"/>
    <hyperlink ref="F11" location="'화면설계서_#372111'!A1" display="화면 설계서"/>
    <hyperlink ref="F7" location="'프로그램 목록'!A1" display="프로그램 목록"/>
  </hyperlinks>
  <pageMargins left="0.19685039370078741" right="0.15748031496062992" top="0.31496062992125984" bottom="0.27559055118110237" header="0.15748031496062992" footer="0.15748031496062992"/>
  <pageSetup paperSize="9" scale="61" orientation="landscape" r:id="rId1"/>
  <headerFooter alignWithMargins="0"/>
  <rowBreaks count="1" manualBreakCount="1">
    <brk id="12" max="9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/>
  <dimension ref="A1:AU62"/>
  <sheetViews>
    <sheetView showGridLines="0" tabSelected="1" view="pageBreakPreview" topLeftCell="K1" zoomScale="80" zoomScaleSheetLayoutView="80" workbookViewId="0">
      <selection activeCell="AQ34" sqref="AQ34"/>
    </sheetView>
  </sheetViews>
  <sheetFormatPr defaultRowHeight="15" customHeight="1"/>
  <cols>
    <col min="1" max="1" width="1.77734375" style="56" customWidth="1"/>
    <col min="2" max="2" width="0" style="57" hidden="1" customWidth="1"/>
    <col min="3" max="3" width="0.21875" style="57" customWidth="1"/>
    <col min="4" max="4" width="4.5546875" style="58" customWidth="1"/>
    <col min="5" max="5" width="4.21875" style="58" customWidth="1"/>
    <col min="6" max="6" width="12.5546875" style="58" customWidth="1"/>
    <col min="7" max="7" width="4.21875" style="58" customWidth="1"/>
    <col min="8" max="8" width="17.109375" style="58" customWidth="1"/>
    <col min="9" max="9" width="4.21875" style="58" customWidth="1"/>
    <col min="10" max="10" width="9.88671875" style="58" customWidth="1"/>
    <col min="11" max="11" width="4.21875" style="58" customWidth="1"/>
    <col min="12" max="12" width="24.21875" style="58" customWidth="1"/>
    <col min="13" max="13" width="8.44140625" style="58" customWidth="1"/>
    <col min="14" max="14" width="5.33203125" style="58" customWidth="1"/>
    <col min="15" max="15" width="4.44140625" style="58" customWidth="1"/>
    <col min="16" max="16" width="15.6640625" style="58" customWidth="1"/>
    <col min="17" max="17" width="13.6640625" style="58" customWidth="1"/>
    <col min="18" max="18" width="13.109375" style="58" customWidth="1"/>
    <col min="19" max="19" width="16.5546875" style="58" customWidth="1"/>
    <col min="20" max="20" width="23.77734375" style="58" customWidth="1"/>
    <col min="21" max="21" width="0.5546875" style="58" customWidth="1"/>
    <col min="22" max="22" width="7" style="57" hidden="1" customWidth="1"/>
    <col min="23" max="23" width="9.5546875" style="57" hidden="1" customWidth="1"/>
    <col min="24" max="24" width="8.44140625" style="57" hidden="1" customWidth="1"/>
    <col min="25" max="26" width="8.88671875" style="57" hidden="1" customWidth="1"/>
    <col min="27" max="30" width="9" style="57" hidden="1" customWidth="1"/>
    <col min="31" max="31" width="8.88671875" style="57" hidden="1" customWidth="1"/>
    <col min="32" max="32" width="9" style="57" hidden="1" customWidth="1"/>
    <col min="33" max="34" width="8.88671875" style="57" hidden="1" customWidth="1"/>
    <col min="35" max="35" width="9" style="57" hidden="1" customWidth="1"/>
    <col min="36" max="41" width="9" style="57" bestFit="1" customWidth="1"/>
    <col min="42" max="42" width="9" style="57" customWidth="1"/>
    <col min="43" max="43" width="35.88671875" style="57" customWidth="1"/>
    <col min="44" max="47" width="8.88671875" style="57"/>
    <col min="48" max="48" width="1.77734375" style="59" customWidth="1"/>
    <col min="49" max="16384" width="8.88671875" style="59"/>
  </cols>
  <sheetData>
    <row r="1" spans="1:47" s="2" customFormat="1" ht="15" customHeight="1">
      <c r="A1" s="138" t="s">
        <v>29</v>
      </c>
      <c r="B1" s="1"/>
      <c r="C1" s="1"/>
      <c r="D1" s="1"/>
      <c r="E1" s="1"/>
      <c r="F1" s="1"/>
      <c r="G1" s="1"/>
      <c r="H1" s="1"/>
      <c r="I1" s="1"/>
    </row>
    <row r="2" spans="1:47" s="2" customFormat="1" ht="15" customHeight="1">
      <c r="A2" s="136"/>
      <c r="B2" s="3" t="s">
        <v>30</v>
      </c>
      <c r="C2" s="3"/>
      <c r="D2" s="3"/>
      <c r="E2" s="3"/>
      <c r="F2" s="4"/>
      <c r="G2" s="4"/>
      <c r="H2" s="4"/>
      <c r="I2" s="4"/>
    </row>
    <row r="3" spans="1:47" s="6" customFormat="1" ht="15" customHeight="1">
      <c r="A3" s="136"/>
      <c r="B3" s="5"/>
      <c r="C3" s="5"/>
      <c r="D3" s="5"/>
      <c r="E3" s="5"/>
    </row>
    <row r="4" spans="1:47" s="6" customFormat="1" ht="15" customHeight="1">
      <c r="A4" s="136"/>
      <c r="B4" s="7" t="s">
        <v>31</v>
      </c>
      <c r="C4" s="7"/>
      <c r="D4" s="7"/>
      <c r="E4" s="7"/>
    </row>
    <row r="5" spans="1:47" s="10" customFormat="1" ht="15" customHeight="1" thickBot="1">
      <c r="A5" s="137"/>
      <c r="B5" s="8"/>
      <c r="C5" s="8"/>
      <c r="D5" s="8"/>
      <c r="E5" s="8"/>
      <c r="F5" s="9"/>
      <c r="G5" s="9"/>
      <c r="H5" s="9"/>
      <c r="I5" s="9"/>
    </row>
    <row r="6" spans="1:47" s="13" customFormat="1" ht="15" customHeight="1">
      <c r="A6" s="11"/>
      <c r="B6" s="38" t="s">
        <v>32</v>
      </c>
      <c r="C6" s="38"/>
      <c r="D6" s="127" t="s">
        <v>33</v>
      </c>
      <c r="E6" s="38"/>
      <c r="F6" s="127" t="s">
        <v>34</v>
      </c>
      <c r="G6" s="39"/>
      <c r="H6" s="39"/>
      <c r="I6" s="39"/>
      <c r="J6" s="39"/>
      <c r="K6" s="38"/>
      <c r="L6" s="127" t="s">
        <v>35</v>
      </c>
      <c r="M6" s="40"/>
      <c r="N6" s="40"/>
      <c r="O6" s="40"/>
      <c r="P6" s="114"/>
      <c r="Q6" s="116"/>
      <c r="R6" s="116"/>
      <c r="S6" s="116"/>
      <c r="T6" s="39"/>
      <c r="U6" s="39"/>
      <c r="V6" s="39"/>
      <c r="W6" s="39"/>
      <c r="X6" s="39"/>
      <c r="Y6" s="39"/>
      <c r="Z6" s="44"/>
      <c r="AA6" s="39" t="s">
        <v>36</v>
      </c>
      <c r="AB6" s="39"/>
      <c r="AC6" s="39"/>
      <c r="AD6" s="39"/>
      <c r="AE6" s="39"/>
      <c r="AF6" s="39"/>
      <c r="AG6" s="39"/>
      <c r="AH6" s="44"/>
      <c r="AI6" s="39" t="s">
        <v>37</v>
      </c>
      <c r="AJ6" s="39"/>
      <c r="AK6" s="39"/>
      <c r="AL6" s="39"/>
      <c r="AM6" s="39"/>
      <c r="AN6" s="39"/>
      <c r="AO6" s="39"/>
      <c r="AP6" s="39"/>
      <c r="AQ6" s="44"/>
      <c r="AR6" s="39" t="s">
        <v>38</v>
      </c>
      <c r="AS6" s="39"/>
      <c r="AT6" s="39"/>
      <c r="AU6" s="40"/>
    </row>
    <row r="7" spans="1:47" s="13" customFormat="1" ht="15" customHeight="1">
      <c r="A7" s="11"/>
      <c r="B7" s="43" t="s">
        <v>39</v>
      </c>
      <c r="C7" s="43" t="s">
        <v>40</v>
      </c>
      <c r="D7" s="128" t="s">
        <v>39</v>
      </c>
      <c r="E7" s="43" t="s">
        <v>40</v>
      </c>
      <c r="F7" s="105" t="s">
        <v>41</v>
      </c>
      <c r="G7" s="31" t="s">
        <v>39</v>
      </c>
      <c r="H7" s="31" t="s">
        <v>42</v>
      </c>
      <c r="I7" s="31" t="s">
        <v>39</v>
      </c>
      <c r="J7" s="47" t="s">
        <v>43</v>
      </c>
      <c r="K7" s="43" t="s">
        <v>39</v>
      </c>
      <c r="L7" s="105" t="s">
        <v>44</v>
      </c>
      <c r="M7" s="31" t="s">
        <v>45</v>
      </c>
      <c r="N7" s="31" t="s">
        <v>46</v>
      </c>
      <c r="O7" s="31" t="s">
        <v>47</v>
      </c>
      <c r="P7" s="31" t="s">
        <v>1</v>
      </c>
      <c r="Q7" s="31" t="s">
        <v>105</v>
      </c>
      <c r="R7" s="31" t="s">
        <v>106</v>
      </c>
      <c r="S7" s="31"/>
      <c r="T7" s="31" t="s">
        <v>99</v>
      </c>
      <c r="U7" s="47" t="s">
        <v>48</v>
      </c>
      <c r="V7" s="43" t="s">
        <v>49</v>
      </c>
      <c r="W7" s="12" t="s">
        <v>50</v>
      </c>
      <c r="X7" s="12" t="s">
        <v>51</v>
      </c>
      <c r="Y7" s="43" t="s">
        <v>52</v>
      </c>
      <c r="Z7" s="42" t="s">
        <v>53</v>
      </c>
      <c r="AA7" s="31" t="s">
        <v>54</v>
      </c>
      <c r="AB7" s="42" t="s">
        <v>55</v>
      </c>
      <c r="AC7" s="31" t="s">
        <v>56</v>
      </c>
      <c r="AD7" s="42" t="s">
        <v>57</v>
      </c>
      <c r="AE7" s="31" t="s">
        <v>58</v>
      </c>
      <c r="AF7" s="42" t="s">
        <v>59</v>
      </c>
      <c r="AG7" s="31" t="s">
        <v>60</v>
      </c>
      <c r="AH7" s="42" t="s">
        <v>61</v>
      </c>
      <c r="AI7" s="105" t="s">
        <v>62</v>
      </c>
      <c r="AJ7" s="42" t="s">
        <v>63</v>
      </c>
      <c r="AK7" s="97" t="s">
        <v>64</v>
      </c>
      <c r="AL7" s="42" t="s">
        <v>65</v>
      </c>
      <c r="AM7" s="31" t="s">
        <v>66</v>
      </c>
      <c r="AN7" s="42" t="s">
        <v>67</v>
      </c>
      <c r="AO7" s="31" t="s">
        <v>68</v>
      </c>
      <c r="AP7" s="42" t="s">
        <v>61</v>
      </c>
      <c r="AQ7" s="42" t="s">
        <v>207</v>
      </c>
      <c r="AR7" s="31" t="s">
        <v>69</v>
      </c>
      <c r="AS7" s="12" t="s">
        <v>70</v>
      </c>
      <c r="AT7" s="12" t="s">
        <v>71</v>
      </c>
      <c r="AU7" s="12" t="s">
        <v>72</v>
      </c>
    </row>
    <row r="8" spans="1:47" s="55" customFormat="1" ht="15" customHeight="1">
      <c r="A8" s="30"/>
      <c r="B8" s="33" t="s">
        <v>28</v>
      </c>
      <c r="C8" s="69">
        <v>88</v>
      </c>
      <c r="D8" s="92"/>
      <c r="E8" s="69">
        <v>1</v>
      </c>
      <c r="F8" s="92" t="s">
        <v>102</v>
      </c>
      <c r="G8" s="14"/>
      <c r="H8" s="14" t="s">
        <v>136</v>
      </c>
      <c r="I8" s="103"/>
      <c r="J8" s="102"/>
      <c r="K8" s="129"/>
      <c r="L8" s="131" t="s">
        <v>102</v>
      </c>
      <c r="M8" s="14" t="s">
        <v>111</v>
      </c>
      <c r="N8" s="41"/>
      <c r="O8" s="14" t="s">
        <v>103</v>
      </c>
      <c r="P8" s="14" t="s">
        <v>104</v>
      </c>
      <c r="Q8" s="14" t="s">
        <v>109</v>
      </c>
      <c r="R8" s="14" t="s">
        <v>110</v>
      </c>
      <c r="S8" s="14" t="s">
        <v>196</v>
      </c>
      <c r="T8" s="41" t="str">
        <f>IF(TRIM(L8)="","",L8)</f>
        <v>로그인</v>
      </c>
      <c r="U8" s="14" t="s">
        <v>158</v>
      </c>
      <c r="V8" s="52" t="s">
        <v>182</v>
      </c>
      <c r="W8" s="53" t="s">
        <v>183</v>
      </c>
      <c r="X8" s="53" t="s">
        <v>183</v>
      </c>
      <c r="Y8" s="53" t="s">
        <v>183</v>
      </c>
      <c r="Z8" s="53" t="s">
        <v>183</v>
      </c>
      <c r="AA8" s="93">
        <v>43637</v>
      </c>
      <c r="AB8" s="93">
        <v>43679</v>
      </c>
      <c r="AC8" s="93">
        <v>43656</v>
      </c>
      <c r="AD8" s="93">
        <v>43670</v>
      </c>
      <c r="AE8" s="93">
        <v>43671</v>
      </c>
      <c r="AF8" s="93">
        <v>43675</v>
      </c>
      <c r="AG8" s="93">
        <v>43676</v>
      </c>
      <c r="AH8" s="50">
        <v>43678</v>
      </c>
      <c r="AI8" s="133">
        <v>43637</v>
      </c>
      <c r="AJ8" s="133">
        <v>43679</v>
      </c>
      <c r="AK8" s="133">
        <v>43656</v>
      </c>
      <c r="AL8" s="67"/>
      <c r="AM8" s="67"/>
      <c r="AN8" s="67"/>
      <c r="AO8" s="94"/>
      <c r="AP8" s="68"/>
      <c r="AQ8" s="68"/>
      <c r="AR8" s="51"/>
      <c r="AS8" s="51"/>
      <c r="AT8" s="51"/>
      <c r="AU8" s="51"/>
    </row>
    <row r="9" spans="1:47" s="55" customFormat="1" ht="15" customHeight="1">
      <c r="A9" s="30"/>
      <c r="B9" s="33"/>
      <c r="C9" s="69"/>
      <c r="D9" s="92"/>
      <c r="E9" s="69">
        <v>2</v>
      </c>
      <c r="F9" s="92" t="s">
        <v>100</v>
      </c>
      <c r="G9" s="14"/>
      <c r="H9" s="14"/>
      <c r="I9" s="103"/>
      <c r="J9" s="102"/>
      <c r="K9" s="129"/>
      <c r="L9" s="131" t="s">
        <v>101</v>
      </c>
      <c r="M9" s="14" t="s">
        <v>111</v>
      </c>
      <c r="N9" s="41"/>
      <c r="O9" s="14" t="s">
        <v>98</v>
      </c>
      <c r="P9" s="14" t="s">
        <v>117</v>
      </c>
      <c r="Q9" s="14" t="s">
        <v>109</v>
      </c>
      <c r="R9" s="14" t="s">
        <v>110</v>
      </c>
      <c r="S9" s="14" t="s">
        <v>196</v>
      </c>
      <c r="T9" s="41" t="str">
        <f t="shared" ref="T9:T21" si="0">IF(TRIM(L9)="","",L9)</f>
        <v>회원가입</v>
      </c>
      <c r="U9" s="14" t="s">
        <v>158</v>
      </c>
      <c r="V9" s="52" t="s">
        <v>182</v>
      </c>
      <c r="W9" s="53" t="s">
        <v>183</v>
      </c>
      <c r="X9" s="53" t="s">
        <v>183</v>
      </c>
      <c r="Y9" s="53" t="s">
        <v>183</v>
      </c>
      <c r="Z9" s="53" t="s">
        <v>183</v>
      </c>
      <c r="AA9" s="93">
        <v>43637</v>
      </c>
      <c r="AB9" s="93">
        <v>43679</v>
      </c>
      <c r="AC9" s="93">
        <v>43656</v>
      </c>
      <c r="AD9" s="93">
        <v>43670</v>
      </c>
      <c r="AE9" s="93">
        <v>43671</v>
      </c>
      <c r="AF9" s="93">
        <v>43675</v>
      </c>
      <c r="AG9" s="93">
        <v>43676</v>
      </c>
      <c r="AH9" s="50">
        <v>43678</v>
      </c>
      <c r="AI9" s="133">
        <v>43637</v>
      </c>
      <c r="AJ9" s="133">
        <v>43679</v>
      </c>
      <c r="AK9" s="133">
        <v>43656</v>
      </c>
      <c r="AL9" s="67"/>
      <c r="AM9" s="67"/>
      <c r="AN9" s="67"/>
      <c r="AO9" s="94"/>
      <c r="AP9" s="68"/>
      <c r="AQ9" s="68"/>
      <c r="AR9" s="51"/>
      <c r="AS9" s="51"/>
      <c r="AT9" s="51"/>
      <c r="AU9" s="51"/>
    </row>
    <row r="10" spans="1:47" s="55" customFormat="1" ht="15" customHeight="1">
      <c r="A10" s="30"/>
      <c r="B10" s="33"/>
      <c r="C10" s="69"/>
      <c r="D10" s="92"/>
      <c r="E10" s="69">
        <v>3</v>
      </c>
      <c r="F10" s="92" t="s">
        <v>131</v>
      </c>
      <c r="G10" s="14"/>
      <c r="H10" s="126"/>
      <c r="I10" s="14"/>
      <c r="J10" s="102"/>
      <c r="K10" s="129"/>
      <c r="L10" s="131" t="s">
        <v>137</v>
      </c>
      <c r="M10" s="14" t="s">
        <v>138</v>
      </c>
      <c r="N10" s="41"/>
      <c r="O10" s="14" t="s">
        <v>98</v>
      </c>
      <c r="P10" s="14" t="s">
        <v>160</v>
      </c>
      <c r="Q10" s="14" t="s">
        <v>115</v>
      </c>
      <c r="R10" s="14" t="s">
        <v>116</v>
      </c>
      <c r="S10" s="14" t="s">
        <v>189</v>
      </c>
      <c r="T10" s="41" t="str">
        <f t="shared" si="0"/>
        <v>카테고리별 영화 순위 조회</v>
      </c>
      <c r="U10" s="14" t="s">
        <v>124</v>
      </c>
      <c r="V10" s="52" t="s">
        <v>182</v>
      </c>
      <c r="W10" s="53" t="s">
        <v>127</v>
      </c>
      <c r="X10" s="53" t="s">
        <v>127</v>
      </c>
      <c r="Y10" s="53" t="s">
        <v>127</v>
      </c>
      <c r="Z10" s="54" t="s">
        <v>127</v>
      </c>
      <c r="AA10" s="93">
        <v>43637</v>
      </c>
      <c r="AB10" s="93">
        <v>43679</v>
      </c>
      <c r="AC10" s="93">
        <v>43656</v>
      </c>
      <c r="AD10" s="93">
        <v>43670</v>
      </c>
      <c r="AE10" s="93">
        <v>43671</v>
      </c>
      <c r="AF10" s="93">
        <v>43675</v>
      </c>
      <c r="AG10" s="93">
        <v>43676</v>
      </c>
      <c r="AH10" s="50">
        <v>43678</v>
      </c>
      <c r="AI10" s="133">
        <v>43637</v>
      </c>
      <c r="AJ10" s="133">
        <v>43679</v>
      </c>
      <c r="AK10" s="133">
        <v>43656</v>
      </c>
      <c r="AL10" s="67">
        <v>43670</v>
      </c>
      <c r="AM10" s="67">
        <v>43671</v>
      </c>
      <c r="AN10" s="67">
        <v>43675</v>
      </c>
      <c r="AO10" s="94">
        <v>42946</v>
      </c>
      <c r="AP10" s="68">
        <v>42946</v>
      </c>
      <c r="AQ10" s="68"/>
      <c r="AR10" s="51"/>
      <c r="AS10" s="51"/>
      <c r="AT10" s="51"/>
      <c r="AU10" s="51"/>
    </row>
    <row r="11" spans="1:47" s="55" customFormat="1" ht="15" customHeight="1">
      <c r="A11" s="30"/>
      <c r="B11" s="33"/>
      <c r="C11" s="69"/>
      <c r="D11" s="125"/>
      <c r="E11" s="118">
        <v>4</v>
      </c>
      <c r="F11" s="119" t="s">
        <v>114</v>
      </c>
      <c r="G11" s="18"/>
      <c r="H11" s="35" t="s">
        <v>139</v>
      </c>
      <c r="I11" s="120"/>
      <c r="J11" s="18"/>
      <c r="K11" s="130"/>
      <c r="L11" s="132" t="s">
        <v>143</v>
      </c>
      <c r="M11" s="35" t="s">
        <v>138</v>
      </c>
      <c r="N11" s="121"/>
      <c r="O11" s="18" t="s">
        <v>98</v>
      </c>
      <c r="P11" s="18" t="s">
        <v>118</v>
      </c>
      <c r="Q11" s="122" t="s">
        <v>119</v>
      </c>
      <c r="R11" s="122" t="s">
        <v>120</v>
      </c>
      <c r="S11" s="122" t="s">
        <v>190</v>
      </c>
      <c r="T11" s="121" t="str">
        <f t="shared" si="0"/>
        <v>추천영화검색 및 조회</v>
      </c>
      <c r="U11" s="14" t="s">
        <v>125</v>
      </c>
      <c r="V11" s="52" t="s">
        <v>182</v>
      </c>
      <c r="W11" s="53" t="s">
        <v>197</v>
      </c>
      <c r="X11" s="53" t="s">
        <v>184</v>
      </c>
      <c r="Y11" s="53" t="s">
        <v>197</v>
      </c>
      <c r="Z11" s="54" t="s">
        <v>197</v>
      </c>
      <c r="AA11" s="93">
        <v>43637</v>
      </c>
      <c r="AB11" s="93">
        <v>43679</v>
      </c>
      <c r="AC11" s="93">
        <v>43656</v>
      </c>
      <c r="AD11" s="93">
        <v>43670</v>
      </c>
      <c r="AE11" s="93">
        <v>43671</v>
      </c>
      <c r="AF11" s="93">
        <v>43675</v>
      </c>
      <c r="AG11" s="93">
        <v>43676</v>
      </c>
      <c r="AH11" s="50">
        <v>43678</v>
      </c>
      <c r="AI11" s="133">
        <v>43637</v>
      </c>
      <c r="AJ11" s="133">
        <v>43679</v>
      </c>
      <c r="AK11" s="133">
        <v>43656</v>
      </c>
      <c r="AL11" s="133"/>
      <c r="AM11" s="133"/>
      <c r="AN11" s="133"/>
      <c r="AO11" s="133"/>
      <c r="AP11" s="133"/>
      <c r="AQ11" s="133"/>
      <c r="AR11" s="51"/>
      <c r="AS11" s="51"/>
      <c r="AT11" s="51"/>
      <c r="AU11" s="51"/>
    </row>
    <row r="12" spans="1:47" s="55" customFormat="1" ht="15" customHeight="1">
      <c r="A12" s="30"/>
      <c r="B12" s="33"/>
      <c r="C12" s="69"/>
      <c r="D12" s="125"/>
      <c r="E12" s="118">
        <v>5</v>
      </c>
      <c r="F12" s="119" t="s">
        <v>107</v>
      </c>
      <c r="G12" s="18"/>
      <c r="H12" s="35" t="s">
        <v>135</v>
      </c>
      <c r="I12" s="120"/>
      <c r="J12" s="18"/>
      <c r="K12" s="130"/>
      <c r="L12" s="132" t="s">
        <v>144</v>
      </c>
      <c r="M12" s="35" t="s">
        <v>145</v>
      </c>
      <c r="N12" s="121"/>
      <c r="O12" s="18" t="s">
        <v>98</v>
      </c>
      <c r="P12" s="18" t="s">
        <v>108</v>
      </c>
      <c r="Q12" s="122" t="s">
        <v>109</v>
      </c>
      <c r="R12" s="122" t="s">
        <v>110</v>
      </c>
      <c r="S12" s="122" t="s">
        <v>191</v>
      </c>
      <c r="T12" s="121" t="str">
        <f t="shared" si="0"/>
        <v>회원정보수정</v>
      </c>
      <c r="U12" s="14" t="s">
        <v>126</v>
      </c>
      <c r="V12" s="52" t="s">
        <v>182</v>
      </c>
      <c r="W12" s="53" t="s">
        <v>183</v>
      </c>
      <c r="X12" s="53" t="s">
        <v>183</v>
      </c>
      <c r="Y12" s="53" t="s">
        <v>183</v>
      </c>
      <c r="Z12" s="53" t="s">
        <v>183</v>
      </c>
      <c r="AA12" s="93">
        <v>43637</v>
      </c>
      <c r="AB12" s="93">
        <v>43679</v>
      </c>
      <c r="AC12" s="93">
        <v>43656</v>
      </c>
      <c r="AD12" s="93">
        <v>43670</v>
      </c>
      <c r="AE12" s="93">
        <v>43671</v>
      </c>
      <c r="AF12" s="93">
        <v>43675</v>
      </c>
      <c r="AG12" s="93">
        <v>43676</v>
      </c>
      <c r="AH12" s="50">
        <v>43678</v>
      </c>
      <c r="AI12" s="133">
        <v>43637</v>
      </c>
      <c r="AJ12" s="133">
        <v>43679</v>
      </c>
      <c r="AK12" s="133">
        <v>43656</v>
      </c>
      <c r="AL12" s="67"/>
      <c r="AM12" s="67"/>
      <c r="AN12" s="67"/>
      <c r="AO12" s="94"/>
      <c r="AP12" s="68"/>
      <c r="AQ12" s="68"/>
      <c r="AR12" s="51"/>
      <c r="AS12" s="51"/>
      <c r="AT12" s="51"/>
      <c r="AU12" s="51"/>
    </row>
    <row r="13" spans="1:47" s="55" customFormat="1" ht="15" customHeight="1">
      <c r="A13" s="30"/>
      <c r="B13" s="33"/>
      <c r="C13" s="69"/>
      <c r="D13" s="123"/>
      <c r="E13" s="45"/>
      <c r="F13" s="92"/>
      <c r="G13" s="14"/>
      <c r="H13" s="14" t="s">
        <v>129</v>
      </c>
      <c r="I13" s="101"/>
      <c r="J13" s="102"/>
      <c r="K13" s="129"/>
      <c r="L13" s="131" t="s">
        <v>130</v>
      </c>
      <c r="M13" s="17" t="s">
        <v>121</v>
      </c>
      <c r="N13" s="41"/>
      <c r="O13" s="14" t="s">
        <v>98</v>
      </c>
      <c r="P13" s="14" t="s">
        <v>108</v>
      </c>
      <c r="Q13" s="33" t="s">
        <v>188</v>
      </c>
      <c r="R13" s="33" t="s">
        <v>122</v>
      </c>
      <c r="S13" s="33" t="s">
        <v>192</v>
      </c>
      <c r="T13" s="69" t="str">
        <f t="shared" si="0"/>
        <v>본인작성리뷰 조회, 수정, 삭제</v>
      </c>
      <c r="U13" s="14" t="s">
        <v>126</v>
      </c>
      <c r="V13" s="52" t="s">
        <v>182</v>
      </c>
      <c r="W13" s="53" t="s">
        <v>185</v>
      </c>
      <c r="X13" s="53" t="s">
        <v>185</v>
      </c>
      <c r="Y13" s="53" t="s">
        <v>185</v>
      </c>
      <c r="Z13" s="53" t="s">
        <v>185</v>
      </c>
      <c r="AA13" s="93">
        <v>43637</v>
      </c>
      <c r="AB13" s="93">
        <v>43679</v>
      </c>
      <c r="AC13" s="93">
        <v>43656</v>
      </c>
      <c r="AD13" s="93">
        <v>43670</v>
      </c>
      <c r="AE13" s="93">
        <v>43671</v>
      </c>
      <c r="AF13" s="93">
        <v>43675</v>
      </c>
      <c r="AG13" s="93">
        <v>43676</v>
      </c>
      <c r="AH13" s="50">
        <v>43678</v>
      </c>
      <c r="AI13" s="133">
        <v>43637</v>
      </c>
      <c r="AJ13" s="133">
        <v>43679</v>
      </c>
      <c r="AK13" s="133">
        <v>43656</v>
      </c>
      <c r="AL13" s="67"/>
      <c r="AM13" s="67"/>
      <c r="AN13" s="67"/>
      <c r="AO13" s="94"/>
      <c r="AP13" s="68"/>
      <c r="AQ13" s="68"/>
      <c r="AR13" s="51"/>
      <c r="AS13" s="51"/>
      <c r="AT13" s="51"/>
      <c r="AU13" s="51"/>
    </row>
    <row r="14" spans="1:47" s="55" customFormat="1" ht="15" customHeight="1">
      <c r="A14" s="30"/>
      <c r="B14" s="33"/>
      <c r="C14" s="69"/>
      <c r="D14" s="123"/>
      <c r="E14" s="45">
        <v>6</v>
      </c>
      <c r="F14" s="92" t="s">
        <v>140</v>
      </c>
      <c r="G14" s="14"/>
      <c r="H14" s="14"/>
      <c r="I14" s="101"/>
      <c r="J14" s="102"/>
      <c r="K14" s="129"/>
      <c r="L14" s="131" t="s">
        <v>147</v>
      </c>
      <c r="M14" s="14" t="s">
        <v>148</v>
      </c>
      <c r="N14" s="41"/>
      <c r="O14" s="14" t="s">
        <v>98</v>
      </c>
      <c r="P14" s="14" t="s">
        <v>198</v>
      </c>
      <c r="Q14" s="14" t="s">
        <v>152</v>
      </c>
      <c r="R14" s="14" t="s">
        <v>153</v>
      </c>
      <c r="S14" s="33" t="s">
        <v>193</v>
      </c>
      <c r="T14" s="69" t="str">
        <f t="shared" si="0"/>
        <v>영화 정보 등록 및 추천코드 등록</v>
      </c>
      <c r="U14" s="14" t="s">
        <v>161</v>
      </c>
      <c r="V14" s="52" t="s">
        <v>182</v>
      </c>
      <c r="W14" s="53" t="s">
        <v>197</v>
      </c>
      <c r="X14" s="53" t="s">
        <v>187</v>
      </c>
      <c r="Y14" s="53" t="s">
        <v>197</v>
      </c>
      <c r="Z14" s="54" t="s">
        <v>197</v>
      </c>
      <c r="AA14" s="93">
        <v>43637</v>
      </c>
      <c r="AB14" s="93">
        <v>43679</v>
      </c>
      <c r="AC14" s="93">
        <v>43656</v>
      </c>
      <c r="AD14" s="93">
        <v>43670</v>
      </c>
      <c r="AE14" s="93">
        <v>43671</v>
      </c>
      <c r="AF14" s="93">
        <v>43675</v>
      </c>
      <c r="AG14" s="93">
        <v>43676</v>
      </c>
      <c r="AH14" s="50">
        <v>43678</v>
      </c>
      <c r="AI14" s="133">
        <v>43637</v>
      </c>
      <c r="AJ14" s="133">
        <v>43679</v>
      </c>
      <c r="AK14" s="133">
        <v>43656</v>
      </c>
      <c r="AL14" s="67"/>
      <c r="AM14" s="67"/>
      <c r="AN14" s="67"/>
      <c r="AO14" s="94"/>
      <c r="AP14" s="68"/>
      <c r="AQ14" s="68"/>
      <c r="AR14" s="51"/>
      <c r="AS14" s="51"/>
      <c r="AT14" s="51"/>
      <c r="AU14" s="51"/>
    </row>
    <row r="15" spans="1:47" s="55" customFormat="1" ht="15" customHeight="1">
      <c r="A15" s="30"/>
      <c r="B15" s="33"/>
      <c r="C15" s="69"/>
      <c r="D15" s="123"/>
      <c r="E15" s="45">
        <v>7</v>
      </c>
      <c r="F15" s="92" t="s">
        <v>141</v>
      </c>
      <c r="G15" s="14"/>
      <c r="H15" s="14"/>
      <c r="I15" s="101"/>
      <c r="J15" s="102"/>
      <c r="K15" s="129"/>
      <c r="L15" s="131" t="s">
        <v>146</v>
      </c>
      <c r="M15" s="14" t="s">
        <v>138</v>
      </c>
      <c r="N15" s="41"/>
      <c r="O15" s="14" t="s">
        <v>98</v>
      </c>
      <c r="P15" s="14" t="s">
        <v>149</v>
      </c>
      <c r="Q15" s="14" t="s">
        <v>154</v>
      </c>
      <c r="R15" s="14" t="s">
        <v>155</v>
      </c>
      <c r="S15" s="33" t="s">
        <v>195</v>
      </c>
      <c r="T15" s="69" t="str">
        <f t="shared" si="0"/>
        <v>영화 검색</v>
      </c>
      <c r="U15" s="14" t="s">
        <v>162</v>
      </c>
      <c r="V15" s="52" t="s">
        <v>182</v>
      </c>
      <c r="W15" s="53" t="s">
        <v>182</v>
      </c>
      <c r="X15" s="53" t="s">
        <v>186</v>
      </c>
      <c r="Y15" s="53" t="s">
        <v>127</v>
      </c>
      <c r="Z15" s="53" t="s">
        <v>127</v>
      </c>
      <c r="AA15" s="93">
        <v>43637</v>
      </c>
      <c r="AB15" s="93">
        <v>43679</v>
      </c>
      <c r="AC15" s="93">
        <v>43656</v>
      </c>
      <c r="AD15" s="93">
        <v>43670</v>
      </c>
      <c r="AE15" s="93">
        <v>43671</v>
      </c>
      <c r="AF15" s="93">
        <v>43675</v>
      </c>
      <c r="AG15" s="93">
        <v>43676</v>
      </c>
      <c r="AH15" s="50">
        <v>43678</v>
      </c>
      <c r="AI15" s="133">
        <v>43637</v>
      </c>
      <c r="AJ15" s="133">
        <v>43679</v>
      </c>
      <c r="AK15" s="133">
        <v>43656</v>
      </c>
      <c r="AL15" s="67">
        <v>43670</v>
      </c>
      <c r="AM15" s="67">
        <v>43671</v>
      </c>
      <c r="AN15" s="67">
        <v>43675</v>
      </c>
      <c r="AO15" s="94">
        <v>42946</v>
      </c>
      <c r="AP15" s="68">
        <v>42946</v>
      </c>
      <c r="AQ15" s="68"/>
      <c r="AR15" s="51"/>
      <c r="AS15" s="51"/>
      <c r="AT15" s="51"/>
      <c r="AU15" s="51"/>
    </row>
    <row r="16" spans="1:47" s="55" customFormat="1" ht="15" customHeight="1">
      <c r="A16" s="30"/>
      <c r="B16" s="33"/>
      <c r="C16" s="69"/>
      <c r="D16" s="123"/>
      <c r="E16" s="45">
        <v>8</v>
      </c>
      <c r="F16" s="92" t="s">
        <v>142</v>
      </c>
      <c r="G16" s="14"/>
      <c r="H16" s="14" t="s">
        <v>134</v>
      </c>
      <c r="I16" s="101"/>
      <c r="J16" s="102"/>
      <c r="K16" s="129"/>
      <c r="L16" s="131" t="s">
        <v>150</v>
      </c>
      <c r="M16" s="14" t="s">
        <v>138</v>
      </c>
      <c r="N16" s="41"/>
      <c r="O16" s="14" t="s">
        <v>98</v>
      </c>
      <c r="P16" s="14" t="s">
        <v>151</v>
      </c>
      <c r="Q16" s="14" t="s">
        <v>156</v>
      </c>
      <c r="R16" s="14" t="s">
        <v>157</v>
      </c>
      <c r="S16" s="33" t="s">
        <v>194</v>
      </c>
      <c r="T16" s="69" t="str">
        <f t="shared" si="0"/>
        <v>영화 상세정보 보기 및 평점/리뷰 등록</v>
      </c>
      <c r="U16" s="14" t="s">
        <v>163</v>
      </c>
      <c r="V16" s="52" t="s">
        <v>182</v>
      </c>
      <c r="W16" s="53" t="s">
        <v>185</v>
      </c>
      <c r="X16" s="53" t="s">
        <v>185</v>
      </c>
      <c r="Y16" s="53" t="s">
        <v>185</v>
      </c>
      <c r="Z16" s="53" t="s">
        <v>185</v>
      </c>
      <c r="AA16" s="93">
        <v>43637</v>
      </c>
      <c r="AB16" s="93">
        <v>43679</v>
      </c>
      <c r="AC16" s="93">
        <v>43656</v>
      </c>
      <c r="AD16" s="93">
        <v>43670</v>
      </c>
      <c r="AE16" s="93">
        <v>43671</v>
      </c>
      <c r="AF16" s="93">
        <v>43675</v>
      </c>
      <c r="AG16" s="93">
        <v>43676</v>
      </c>
      <c r="AH16" s="50">
        <v>43678</v>
      </c>
      <c r="AI16" s="133">
        <v>43637</v>
      </c>
      <c r="AJ16" s="133">
        <v>43679</v>
      </c>
      <c r="AK16" s="133">
        <v>43656</v>
      </c>
      <c r="AL16" s="67"/>
      <c r="AM16" s="67"/>
      <c r="AN16" s="68"/>
      <c r="AO16" s="94"/>
      <c r="AP16" s="68"/>
      <c r="AQ16" s="68"/>
      <c r="AR16" s="51"/>
      <c r="AS16" s="51"/>
      <c r="AT16" s="51"/>
      <c r="AU16" s="51"/>
    </row>
    <row r="17" spans="1:47" s="55" customFormat="1" ht="15" customHeight="1">
      <c r="A17" s="30"/>
      <c r="B17" s="33"/>
      <c r="C17" s="69"/>
      <c r="D17" s="123"/>
      <c r="E17" s="45"/>
      <c r="F17" s="92"/>
      <c r="G17" s="14"/>
      <c r="H17" s="14"/>
      <c r="I17" s="101"/>
      <c r="J17" s="102"/>
      <c r="K17" s="129"/>
      <c r="L17" s="131"/>
      <c r="M17" s="17"/>
      <c r="N17" s="41"/>
      <c r="O17" s="14"/>
      <c r="P17" s="14"/>
      <c r="Q17" s="33"/>
      <c r="R17" s="33"/>
      <c r="S17" s="33"/>
      <c r="T17" s="69" t="str">
        <f t="shared" si="0"/>
        <v/>
      </c>
      <c r="U17" s="48"/>
      <c r="V17" s="52"/>
      <c r="W17" s="53" t="s">
        <v>199</v>
      </c>
      <c r="X17" s="53"/>
      <c r="Y17" s="53"/>
      <c r="Z17" s="54"/>
      <c r="AA17" s="93"/>
      <c r="AB17" s="93"/>
      <c r="AC17" s="93"/>
      <c r="AD17" s="93"/>
      <c r="AE17" s="93"/>
      <c r="AF17" s="93"/>
      <c r="AG17" s="93"/>
      <c r="AH17" s="50"/>
      <c r="AI17" s="67"/>
      <c r="AJ17" s="124"/>
      <c r="AK17" s="67"/>
      <c r="AL17" s="67"/>
      <c r="AM17" s="67"/>
      <c r="AN17" s="68"/>
      <c r="AO17" s="94"/>
      <c r="AP17" s="68"/>
      <c r="AQ17" s="68"/>
      <c r="AR17" s="51"/>
      <c r="AS17" s="51"/>
      <c r="AT17" s="51"/>
      <c r="AU17" s="51"/>
    </row>
    <row r="18" spans="1:47" s="55" customFormat="1" ht="15" customHeight="1">
      <c r="A18" s="30"/>
      <c r="B18" s="33"/>
      <c r="C18" s="69"/>
      <c r="D18" s="123"/>
      <c r="E18" s="45"/>
      <c r="F18" s="92"/>
      <c r="G18" s="14"/>
      <c r="H18" s="14"/>
      <c r="I18" s="101"/>
      <c r="J18" s="102"/>
      <c r="K18" s="129"/>
      <c r="L18" s="131"/>
      <c r="M18" s="17"/>
      <c r="N18" s="41"/>
      <c r="O18" s="14"/>
      <c r="P18" s="14"/>
      <c r="Q18" s="33"/>
      <c r="R18" s="33"/>
      <c r="S18" s="33"/>
      <c r="T18" s="69" t="str">
        <f t="shared" si="0"/>
        <v/>
      </c>
      <c r="U18" s="48"/>
      <c r="V18" s="52"/>
      <c r="W18" s="53"/>
      <c r="X18" s="53"/>
      <c r="Y18" s="53"/>
      <c r="Z18" s="54"/>
      <c r="AA18" s="93"/>
      <c r="AB18" s="93"/>
      <c r="AC18" s="93"/>
      <c r="AD18" s="93"/>
      <c r="AE18" s="93"/>
      <c r="AF18" s="93"/>
      <c r="AG18" s="93"/>
      <c r="AH18" s="50"/>
      <c r="AI18" s="67"/>
      <c r="AJ18" s="124"/>
      <c r="AK18" s="67"/>
      <c r="AL18" s="67"/>
      <c r="AM18" s="67"/>
      <c r="AN18" s="67"/>
      <c r="AO18" s="94"/>
      <c r="AP18" s="68"/>
      <c r="AQ18" s="68"/>
      <c r="AR18" s="51"/>
      <c r="AS18" s="51"/>
      <c r="AT18" s="51"/>
      <c r="AU18" s="51"/>
    </row>
    <row r="19" spans="1:47" s="55" customFormat="1" ht="15" customHeight="1">
      <c r="A19" s="30"/>
      <c r="B19" s="33"/>
      <c r="C19" s="69"/>
      <c r="D19" s="123"/>
      <c r="E19" s="45"/>
      <c r="F19" s="92"/>
      <c r="G19" s="14"/>
      <c r="H19" s="14"/>
      <c r="I19" s="101"/>
      <c r="J19" s="102"/>
      <c r="K19" s="129"/>
      <c r="L19" s="131"/>
      <c r="M19" s="17"/>
      <c r="N19" s="41"/>
      <c r="O19" s="14"/>
      <c r="P19" s="14"/>
      <c r="Q19" s="33"/>
      <c r="R19" s="33"/>
      <c r="S19" s="33"/>
      <c r="T19" s="69" t="str">
        <f t="shared" si="0"/>
        <v/>
      </c>
      <c r="U19" s="48"/>
      <c r="V19" s="52"/>
      <c r="W19" s="53"/>
      <c r="X19" s="53"/>
      <c r="Y19" s="53"/>
      <c r="Z19" s="54"/>
      <c r="AA19" s="93"/>
      <c r="AB19" s="93"/>
      <c r="AC19" s="93"/>
      <c r="AD19" s="93"/>
      <c r="AE19" s="93"/>
      <c r="AF19" s="93"/>
      <c r="AG19" s="93"/>
      <c r="AH19" s="50"/>
      <c r="AI19" s="67"/>
      <c r="AJ19" s="124"/>
      <c r="AK19" s="67"/>
      <c r="AL19" s="67"/>
      <c r="AM19" s="67"/>
      <c r="AN19" s="67"/>
      <c r="AO19" s="94"/>
      <c r="AP19" s="68"/>
      <c r="AQ19" s="68"/>
      <c r="AR19" s="51"/>
      <c r="AS19" s="51"/>
      <c r="AT19" s="51"/>
      <c r="AU19" s="51"/>
    </row>
    <row r="20" spans="1:47" s="55" customFormat="1" ht="15" customHeight="1">
      <c r="A20" s="30"/>
      <c r="B20" s="33"/>
      <c r="C20" s="69"/>
      <c r="D20" s="123"/>
      <c r="E20" s="45"/>
      <c r="F20" s="92"/>
      <c r="G20" s="14"/>
      <c r="H20" s="14"/>
      <c r="I20" s="101"/>
      <c r="J20" s="102"/>
      <c r="K20" s="129"/>
      <c r="L20" s="131"/>
      <c r="M20" s="17"/>
      <c r="N20" s="41"/>
      <c r="O20" s="14"/>
      <c r="P20" s="14"/>
      <c r="Q20" s="33"/>
      <c r="R20" s="33"/>
      <c r="S20" s="33"/>
      <c r="T20" s="69" t="str">
        <f t="shared" si="0"/>
        <v/>
      </c>
      <c r="U20" s="48"/>
      <c r="V20" s="52"/>
      <c r="W20" s="53"/>
      <c r="X20" s="53"/>
      <c r="Y20" s="53"/>
      <c r="Z20" s="54"/>
      <c r="AA20" s="93"/>
      <c r="AB20" s="93"/>
      <c r="AC20" s="93"/>
      <c r="AD20" s="93"/>
      <c r="AE20" s="93"/>
      <c r="AF20" s="93"/>
      <c r="AG20" s="93"/>
      <c r="AH20" s="50"/>
      <c r="AI20" s="67"/>
      <c r="AJ20" s="124"/>
      <c r="AK20" s="67"/>
      <c r="AL20" s="67"/>
      <c r="AM20" s="67"/>
      <c r="AN20" s="67"/>
      <c r="AO20" s="94"/>
      <c r="AP20" s="68"/>
      <c r="AQ20" s="68"/>
      <c r="AR20" s="51"/>
      <c r="AS20" s="51"/>
      <c r="AT20" s="51"/>
      <c r="AU20" s="51"/>
    </row>
    <row r="21" spans="1:47" s="55" customFormat="1" ht="15" customHeight="1">
      <c r="A21" s="30"/>
      <c r="B21" s="33"/>
      <c r="C21" s="69"/>
      <c r="D21" s="123"/>
      <c r="E21" s="45"/>
      <c r="F21" s="92"/>
      <c r="G21" s="14"/>
      <c r="H21" s="17"/>
      <c r="I21" s="101"/>
      <c r="J21" s="102"/>
      <c r="K21" s="129"/>
      <c r="L21" s="131"/>
      <c r="M21" s="17"/>
      <c r="N21" s="41"/>
      <c r="O21" s="14"/>
      <c r="P21" s="14"/>
      <c r="Q21" s="33"/>
      <c r="R21" s="33"/>
      <c r="S21" s="33"/>
      <c r="T21" s="69" t="str">
        <f t="shared" si="0"/>
        <v/>
      </c>
      <c r="U21" s="48"/>
      <c r="V21" s="52"/>
      <c r="W21" s="53"/>
      <c r="X21" s="53"/>
      <c r="Y21" s="53"/>
      <c r="Z21" s="54"/>
      <c r="AA21" s="93"/>
      <c r="AB21" s="93"/>
      <c r="AC21" s="93"/>
      <c r="AD21" s="93"/>
      <c r="AE21" s="93"/>
      <c r="AF21" s="93"/>
      <c r="AG21" s="93"/>
      <c r="AH21" s="50"/>
      <c r="AI21" s="67"/>
      <c r="AJ21" s="124"/>
      <c r="AK21" s="67"/>
      <c r="AL21" s="94"/>
      <c r="AM21" s="67"/>
      <c r="AN21" s="68"/>
      <c r="AO21" s="94"/>
      <c r="AP21" s="68"/>
      <c r="AQ21" s="68"/>
      <c r="AR21" s="51"/>
      <c r="AS21" s="51"/>
      <c r="AT21" s="51"/>
      <c r="AU21" s="51"/>
    </row>
    <row r="22" spans="1:47" s="55" customFormat="1" ht="5.0999999999999996" customHeight="1">
      <c r="A22" s="30"/>
      <c r="B22" s="79"/>
      <c r="C22" s="80"/>
      <c r="D22" s="81"/>
      <c r="E22" s="80"/>
      <c r="F22" s="81"/>
      <c r="G22" s="82"/>
      <c r="H22" s="82"/>
      <c r="I22" s="82"/>
      <c r="J22" s="82"/>
      <c r="K22" s="82"/>
      <c r="L22" s="113"/>
      <c r="M22" s="84"/>
      <c r="N22" s="85"/>
      <c r="O22" s="82"/>
      <c r="P22" s="82"/>
      <c r="Q22" s="82"/>
      <c r="R22" s="82"/>
      <c r="S22" s="82"/>
      <c r="T22" s="85"/>
      <c r="U22" s="91"/>
      <c r="V22" s="87"/>
      <c r="W22" s="87"/>
      <c r="X22" s="87"/>
      <c r="Y22" s="87"/>
      <c r="Z22" s="88"/>
      <c r="AA22" s="89"/>
      <c r="AB22" s="90"/>
      <c r="AC22" s="89"/>
      <c r="AD22" s="90"/>
      <c r="AE22" s="89"/>
      <c r="AF22" s="90"/>
      <c r="AG22" s="89"/>
      <c r="AH22" s="90"/>
      <c r="AI22" s="108"/>
      <c r="AJ22" s="109"/>
      <c r="AK22" s="108"/>
      <c r="AL22" s="110"/>
      <c r="AM22" s="108"/>
      <c r="AN22" s="109"/>
      <c r="AO22" s="108"/>
      <c r="AP22" s="109"/>
      <c r="AQ22" s="109"/>
      <c r="AR22" s="86"/>
      <c r="AS22" s="87"/>
      <c r="AT22" s="87"/>
      <c r="AU22" s="87"/>
    </row>
    <row r="23" spans="1:47" s="55" customFormat="1" ht="15" customHeight="1">
      <c r="A23" s="30"/>
      <c r="B23" s="33" t="s">
        <v>73</v>
      </c>
      <c r="C23" s="45">
        <f>IF(ISNA(VLOOKUP(B23,[1]데이터유효값정의!$C$7:$D$7,2,FALSE)),"",VLOOKUP(B23,[1]데이터유효값정의!$C$7:$D$7,2,FALSE))</f>
        <v>37</v>
      </c>
      <c r="D23" s="46"/>
      <c r="E23" s="69">
        <v>1</v>
      </c>
      <c r="F23" s="92" t="s">
        <v>128</v>
      </c>
      <c r="G23" s="17"/>
      <c r="H23" s="17" t="s">
        <v>164</v>
      </c>
      <c r="I23" s="98"/>
      <c r="J23" s="17"/>
      <c r="K23" s="103"/>
      <c r="L23" s="115" t="s">
        <v>173</v>
      </c>
      <c r="M23" s="17"/>
      <c r="N23" s="41"/>
      <c r="O23" s="14" t="s">
        <v>159</v>
      </c>
      <c r="P23" s="14" t="s">
        <v>158</v>
      </c>
      <c r="Q23" s="33"/>
      <c r="R23" s="33"/>
      <c r="S23" s="33"/>
      <c r="T23" s="69" t="s">
        <v>172</v>
      </c>
      <c r="U23" s="48"/>
      <c r="V23" s="52" t="s">
        <v>182</v>
      </c>
      <c r="W23" s="53" t="s">
        <v>183</v>
      </c>
      <c r="X23" s="53" t="s">
        <v>183</v>
      </c>
      <c r="Y23" s="53" t="s">
        <v>183</v>
      </c>
      <c r="Z23" s="53" t="s">
        <v>183</v>
      </c>
      <c r="AA23" s="93">
        <v>43670</v>
      </c>
      <c r="AB23" s="93">
        <v>43672</v>
      </c>
      <c r="AC23" s="93">
        <v>43670</v>
      </c>
      <c r="AD23" s="93">
        <v>43672</v>
      </c>
      <c r="AE23" s="93">
        <v>43672</v>
      </c>
      <c r="AF23" s="93">
        <v>43675</v>
      </c>
      <c r="AG23" s="93">
        <v>43676</v>
      </c>
      <c r="AH23" s="50">
        <v>43678</v>
      </c>
      <c r="AI23" s="94">
        <v>43637</v>
      </c>
      <c r="AJ23" s="68">
        <v>43679</v>
      </c>
      <c r="AK23" s="67"/>
      <c r="AL23" s="67"/>
      <c r="AM23" s="67"/>
      <c r="AN23" s="67"/>
      <c r="AO23" s="94"/>
      <c r="AP23" s="68"/>
      <c r="AQ23" s="68" t="s">
        <v>210</v>
      </c>
      <c r="AR23" s="51"/>
      <c r="AS23" s="51"/>
      <c r="AT23" s="51"/>
      <c r="AU23" s="51"/>
    </row>
    <row r="24" spans="1:47" s="55" customFormat="1" ht="15" customHeight="1">
      <c r="A24" s="30"/>
      <c r="B24" s="33"/>
      <c r="C24" s="45"/>
      <c r="D24" s="46"/>
      <c r="E24" s="69"/>
      <c r="F24" s="92"/>
      <c r="G24" s="14"/>
      <c r="H24" s="17" t="s">
        <v>165</v>
      </c>
      <c r="I24" s="103"/>
      <c r="J24" s="14"/>
      <c r="K24" s="103"/>
      <c r="L24" s="115"/>
      <c r="M24" s="17"/>
      <c r="N24" s="41"/>
      <c r="O24" s="14" t="s">
        <v>159</v>
      </c>
      <c r="P24" s="14" t="s">
        <v>123</v>
      </c>
      <c r="Q24" s="33"/>
      <c r="R24" s="33"/>
      <c r="S24" s="33"/>
      <c r="T24" s="69"/>
      <c r="U24" s="48"/>
      <c r="V24" s="52" t="s">
        <v>182</v>
      </c>
      <c r="W24" s="53" t="s">
        <v>183</v>
      </c>
      <c r="X24" s="53" t="s">
        <v>183</v>
      </c>
      <c r="Y24" s="53" t="s">
        <v>183</v>
      </c>
      <c r="Z24" s="53" t="s">
        <v>183</v>
      </c>
      <c r="AA24" s="93">
        <v>43670</v>
      </c>
      <c r="AB24" s="93">
        <v>43672</v>
      </c>
      <c r="AC24" s="93">
        <v>43670</v>
      </c>
      <c r="AD24" s="93">
        <v>43672</v>
      </c>
      <c r="AE24" s="93">
        <v>43672</v>
      </c>
      <c r="AF24" s="93">
        <v>43675</v>
      </c>
      <c r="AG24" s="93">
        <v>43676</v>
      </c>
      <c r="AH24" s="50">
        <v>43678</v>
      </c>
      <c r="AI24" s="94">
        <v>43637</v>
      </c>
      <c r="AJ24" s="68">
        <v>43679</v>
      </c>
      <c r="AK24" s="67"/>
      <c r="AL24" s="117"/>
      <c r="AM24" s="67"/>
      <c r="AN24" s="67"/>
      <c r="AO24" s="94"/>
      <c r="AP24" s="68"/>
      <c r="AQ24" s="68" t="s">
        <v>211</v>
      </c>
      <c r="AR24" s="51"/>
      <c r="AS24" s="51"/>
      <c r="AT24" s="51"/>
      <c r="AU24" s="51"/>
    </row>
    <row r="25" spans="1:47" s="55" customFormat="1" ht="15" customHeight="1">
      <c r="A25" s="30"/>
      <c r="B25" s="33"/>
      <c r="C25" s="45"/>
      <c r="D25" s="46"/>
      <c r="E25" s="69">
        <v>2</v>
      </c>
      <c r="F25" s="92" t="s">
        <v>113</v>
      </c>
      <c r="G25" s="14"/>
      <c r="H25" s="14"/>
      <c r="I25" s="103"/>
      <c r="J25" s="102"/>
      <c r="K25" s="103"/>
      <c r="L25" s="115" t="s">
        <v>169</v>
      </c>
      <c r="M25" s="17"/>
      <c r="N25" s="41"/>
      <c r="O25" s="14" t="s">
        <v>159</v>
      </c>
      <c r="P25" s="14" t="s">
        <v>124</v>
      </c>
      <c r="Q25" s="33"/>
      <c r="R25" s="33"/>
      <c r="S25" s="33"/>
      <c r="T25" s="69" t="s">
        <v>168</v>
      </c>
      <c r="U25" s="48"/>
      <c r="V25" s="52" t="s">
        <v>182</v>
      </c>
      <c r="W25" s="53" t="s">
        <v>201</v>
      </c>
      <c r="X25" s="53" t="s">
        <v>202</v>
      </c>
      <c r="Y25" s="53" t="s">
        <v>202</v>
      </c>
      <c r="Z25" s="54" t="s">
        <v>202</v>
      </c>
      <c r="AA25" s="93">
        <v>43670</v>
      </c>
      <c r="AB25" s="93">
        <v>43672</v>
      </c>
      <c r="AC25" s="93">
        <v>43670</v>
      </c>
      <c r="AD25" s="93">
        <v>43672</v>
      </c>
      <c r="AE25" s="93">
        <v>43672</v>
      </c>
      <c r="AF25" s="93">
        <v>43675</v>
      </c>
      <c r="AG25" s="93">
        <v>43676</v>
      </c>
      <c r="AH25" s="50">
        <v>43678</v>
      </c>
      <c r="AI25" s="94">
        <v>43637</v>
      </c>
      <c r="AJ25" s="68">
        <v>43679</v>
      </c>
      <c r="AK25" s="94">
        <v>43675</v>
      </c>
      <c r="AL25" s="95">
        <v>43676</v>
      </c>
      <c r="AM25" s="94">
        <v>43676</v>
      </c>
      <c r="AN25" s="117">
        <v>43677</v>
      </c>
      <c r="AO25" s="94">
        <v>43676</v>
      </c>
      <c r="AP25" s="117">
        <v>43677</v>
      </c>
      <c r="AQ25" s="117" t="s">
        <v>211</v>
      </c>
      <c r="AR25" s="51"/>
      <c r="AS25" s="51"/>
      <c r="AT25" s="51"/>
      <c r="AU25" s="51"/>
    </row>
    <row r="26" spans="1:47" s="55" customFormat="1" ht="15" customHeight="1">
      <c r="A26" s="30"/>
      <c r="B26" s="33"/>
      <c r="C26" s="45"/>
      <c r="D26" s="46"/>
      <c r="E26" s="45">
        <v>3</v>
      </c>
      <c r="F26" s="17" t="s">
        <v>114</v>
      </c>
      <c r="G26" s="14"/>
      <c r="H26" s="14"/>
      <c r="I26" s="103"/>
      <c r="J26" s="102"/>
      <c r="K26" s="103"/>
      <c r="L26" s="115" t="s">
        <v>175</v>
      </c>
      <c r="M26" s="17"/>
      <c r="N26" s="41"/>
      <c r="O26" s="14" t="s">
        <v>159</v>
      </c>
      <c r="P26" s="14" t="s">
        <v>125</v>
      </c>
      <c r="Q26" s="33"/>
      <c r="R26" s="33"/>
      <c r="S26" s="33"/>
      <c r="T26" s="69" t="s">
        <v>174</v>
      </c>
      <c r="U26" s="48"/>
      <c r="V26" s="52" t="s">
        <v>182</v>
      </c>
      <c r="W26" s="53" t="s">
        <v>200</v>
      </c>
      <c r="X26" s="53" t="s">
        <v>200</v>
      </c>
      <c r="Y26" s="53" t="s">
        <v>200</v>
      </c>
      <c r="Z26" s="53" t="s">
        <v>200</v>
      </c>
      <c r="AA26" s="93">
        <v>43670</v>
      </c>
      <c r="AB26" s="93">
        <v>43672</v>
      </c>
      <c r="AC26" s="93">
        <v>43670</v>
      </c>
      <c r="AD26" s="93">
        <v>43672</v>
      </c>
      <c r="AE26" s="93">
        <v>43672</v>
      </c>
      <c r="AF26" s="93">
        <v>43675</v>
      </c>
      <c r="AG26" s="93">
        <v>43676</v>
      </c>
      <c r="AH26" s="50">
        <v>43678</v>
      </c>
      <c r="AI26" s="94">
        <v>43637</v>
      </c>
      <c r="AJ26" s="68">
        <v>43679</v>
      </c>
      <c r="AK26" s="94"/>
      <c r="AL26" s="95"/>
      <c r="AM26" s="94"/>
      <c r="AN26" s="68"/>
      <c r="AO26" s="94"/>
      <c r="AP26" s="68"/>
      <c r="AQ26" s="68" t="s">
        <v>209</v>
      </c>
      <c r="AR26" s="51"/>
      <c r="AS26" s="51"/>
      <c r="AT26" s="51"/>
      <c r="AU26" s="51"/>
    </row>
    <row r="27" spans="1:47" s="55" customFormat="1" ht="15" customHeight="1">
      <c r="A27" s="30"/>
      <c r="B27" s="33"/>
      <c r="C27" s="45"/>
      <c r="D27" s="46"/>
      <c r="E27" s="45">
        <v>4</v>
      </c>
      <c r="F27" s="17" t="s">
        <v>107</v>
      </c>
      <c r="G27" s="14"/>
      <c r="H27" s="14" t="s">
        <v>166</v>
      </c>
      <c r="I27" s="103"/>
      <c r="J27" s="14"/>
      <c r="K27" s="103"/>
      <c r="L27" s="115" t="s">
        <v>177</v>
      </c>
      <c r="M27" s="17"/>
      <c r="N27" s="41"/>
      <c r="O27" s="14" t="s">
        <v>159</v>
      </c>
      <c r="P27" s="14" t="s">
        <v>126</v>
      </c>
      <c r="Q27" s="33"/>
      <c r="R27" s="33"/>
      <c r="S27" s="33"/>
      <c r="T27" s="69" t="s">
        <v>176</v>
      </c>
      <c r="U27" s="48"/>
      <c r="V27" s="52" t="s">
        <v>182</v>
      </c>
      <c r="W27" s="53" t="s">
        <v>183</v>
      </c>
      <c r="X27" s="53" t="s">
        <v>183</v>
      </c>
      <c r="Y27" s="53" t="s">
        <v>183</v>
      </c>
      <c r="Z27" s="53" t="s">
        <v>183</v>
      </c>
      <c r="AA27" s="93">
        <v>43670</v>
      </c>
      <c r="AB27" s="93">
        <v>43672</v>
      </c>
      <c r="AC27" s="93">
        <v>43670</v>
      </c>
      <c r="AD27" s="93">
        <v>43672</v>
      </c>
      <c r="AE27" s="93">
        <v>43672</v>
      </c>
      <c r="AF27" s="93">
        <v>43675</v>
      </c>
      <c r="AG27" s="93">
        <v>43676</v>
      </c>
      <c r="AH27" s="50">
        <v>43678</v>
      </c>
      <c r="AI27" s="94">
        <v>43637</v>
      </c>
      <c r="AJ27" s="68">
        <v>43679</v>
      </c>
      <c r="AK27" s="94"/>
      <c r="AL27" s="95"/>
      <c r="AM27" s="94"/>
      <c r="AN27" s="68"/>
      <c r="AO27" s="94"/>
      <c r="AP27" s="68"/>
      <c r="AQ27" s="68" t="s">
        <v>212</v>
      </c>
      <c r="AR27" s="51"/>
      <c r="AS27" s="51"/>
      <c r="AT27" s="51"/>
      <c r="AU27" s="51"/>
    </row>
    <row r="28" spans="1:47" s="55" customFormat="1" ht="15" customHeight="1">
      <c r="A28" s="30"/>
      <c r="B28" s="33"/>
      <c r="C28" s="45"/>
      <c r="D28" s="46"/>
      <c r="E28" s="45"/>
      <c r="F28" s="17"/>
      <c r="G28" s="14"/>
      <c r="H28" s="14"/>
      <c r="I28" s="103"/>
      <c r="J28" s="14"/>
      <c r="K28" s="103"/>
      <c r="L28" s="115" t="s">
        <v>204</v>
      </c>
      <c r="M28" s="17"/>
      <c r="N28" s="41"/>
      <c r="O28" s="14" t="s">
        <v>159</v>
      </c>
      <c r="P28" s="14" t="s">
        <v>126</v>
      </c>
      <c r="Q28" s="33"/>
      <c r="R28" s="33"/>
      <c r="S28" s="33"/>
      <c r="T28" s="69" t="s">
        <v>176</v>
      </c>
      <c r="U28" s="48"/>
      <c r="V28" s="52" t="s">
        <v>182</v>
      </c>
      <c r="W28" s="53" t="s">
        <v>205</v>
      </c>
      <c r="X28" s="53" t="s">
        <v>205</v>
      </c>
      <c r="Y28" s="53" t="s">
        <v>205</v>
      </c>
      <c r="Z28" s="53" t="s">
        <v>205</v>
      </c>
      <c r="AA28" s="93">
        <v>43670</v>
      </c>
      <c r="AB28" s="93">
        <v>43672</v>
      </c>
      <c r="AC28" s="93">
        <v>43670</v>
      </c>
      <c r="AD28" s="93">
        <v>43672</v>
      </c>
      <c r="AE28" s="93">
        <v>43672</v>
      </c>
      <c r="AF28" s="93">
        <v>43675</v>
      </c>
      <c r="AG28" s="93">
        <v>43676</v>
      </c>
      <c r="AH28" s="50">
        <v>43678</v>
      </c>
      <c r="AI28" s="94">
        <v>43637</v>
      </c>
      <c r="AJ28" s="68">
        <v>43679</v>
      </c>
      <c r="AK28" s="94"/>
      <c r="AL28" s="95"/>
      <c r="AM28" s="94"/>
      <c r="AN28" s="68"/>
      <c r="AO28" s="94"/>
      <c r="AP28" s="68"/>
      <c r="AQ28" s="68" t="s">
        <v>208</v>
      </c>
      <c r="AR28" s="51"/>
      <c r="AS28" s="51"/>
      <c r="AT28" s="51"/>
      <c r="AU28" s="51"/>
    </row>
    <row r="29" spans="1:47" s="55" customFormat="1" ht="15" customHeight="1">
      <c r="A29" s="30"/>
      <c r="B29" s="33"/>
      <c r="C29" s="45"/>
      <c r="D29" s="46"/>
      <c r="E29" s="45"/>
      <c r="F29" s="17"/>
      <c r="G29" s="14"/>
      <c r="H29" s="14" t="s">
        <v>167</v>
      </c>
      <c r="I29" s="103"/>
      <c r="J29" s="14"/>
      <c r="K29" s="103"/>
      <c r="L29" s="115"/>
      <c r="M29" s="17"/>
      <c r="N29" s="41"/>
      <c r="O29" s="14" t="s">
        <v>159</v>
      </c>
      <c r="P29" s="14" t="s">
        <v>126</v>
      </c>
      <c r="Q29" s="33"/>
      <c r="R29" s="33"/>
      <c r="S29" s="33"/>
      <c r="T29" s="69"/>
      <c r="U29" s="48"/>
      <c r="V29" s="52" t="s">
        <v>182</v>
      </c>
      <c r="W29" s="53" t="s">
        <v>183</v>
      </c>
      <c r="X29" s="53" t="s">
        <v>183</v>
      </c>
      <c r="Y29" s="53" t="s">
        <v>183</v>
      </c>
      <c r="Z29" s="53" t="s">
        <v>183</v>
      </c>
      <c r="AA29" s="93">
        <v>43670</v>
      </c>
      <c r="AB29" s="93">
        <v>43672</v>
      </c>
      <c r="AC29" s="93">
        <v>43670</v>
      </c>
      <c r="AD29" s="93">
        <v>43672</v>
      </c>
      <c r="AE29" s="93">
        <v>43672</v>
      </c>
      <c r="AF29" s="93">
        <v>43675</v>
      </c>
      <c r="AG29" s="93">
        <v>43676</v>
      </c>
      <c r="AH29" s="50">
        <v>43678</v>
      </c>
      <c r="AI29" s="94">
        <v>43637</v>
      </c>
      <c r="AJ29" s="68">
        <v>43679</v>
      </c>
      <c r="AK29" s="94"/>
      <c r="AL29" s="95"/>
      <c r="AM29" s="94"/>
      <c r="AN29" s="68"/>
      <c r="AO29" s="94"/>
      <c r="AP29" s="68"/>
      <c r="AQ29" s="68" t="s">
        <v>213</v>
      </c>
      <c r="AR29" s="51"/>
      <c r="AS29" s="51"/>
      <c r="AT29" s="51"/>
      <c r="AU29" s="51"/>
    </row>
    <row r="30" spans="1:47" s="55" customFormat="1" ht="15" customHeight="1">
      <c r="A30" s="30"/>
      <c r="B30" s="33"/>
      <c r="C30" s="45"/>
      <c r="D30" s="46"/>
      <c r="E30" s="45">
        <v>5</v>
      </c>
      <c r="F30" s="92" t="s">
        <v>140</v>
      </c>
      <c r="G30" s="14"/>
      <c r="H30" s="14"/>
      <c r="I30" s="103"/>
      <c r="J30" s="14"/>
      <c r="K30" s="103"/>
      <c r="L30" s="115" t="s">
        <v>171</v>
      </c>
      <c r="M30" s="17"/>
      <c r="N30" s="41"/>
      <c r="O30" s="14" t="s">
        <v>159</v>
      </c>
      <c r="P30" s="14" t="s">
        <v>161</v>
      </c>
      <c r="Q30" s="33"/>
      <c r="R30" s="33"/>
      <c r="S30" s="33"/>
      <c r="T30" s="69" t="s">
        <v>170</v>
      </c>
      <c r="U30" s="48"/>
      <c r="V30" s="52" t="s">
        <v>182</v>
      </c>
      <c r="W30" s="53" t="s">
        <v>200</v>
      </c>
      <c r="X30" s="53" t="s">
        <v>200</v>
      </c>
      <c r="Y30" s="53" t="s">
        <v>200</v>
      </c>
      <c r="Z30" s="53" t="s">
        <v>200</v>
      </c>
      <c r="AA30" s="93">
        <v>43670</v>
      </c>
      <c r="AB30" s="93">
        <v>43672</v>
      </c>
      <c r="AC30" s="93">
        <v>43672</v>
      </c>
      <c r="AD30" s="93">
        <v>43676</v>
      </c>
      <c r="AE30" s="93">
        <v>43672</v>
      </c>
      <c r="AF30" s="93">
        <v>43675</v>
      </c>
      <c r="AG30" s="93">
        <v>43676</v>
      </c>
      <c r="AH30" s="50">
        <v>43678</v>
      </c>
      <c r="AI30" s="94">
        <v>43637</v>
      </c>
      <c r="AJ30" s="68">
        <v>43679</v>
      </c>
      <c r="AK30" s="94"/>
      <c r="AL30" s="95"/>
      <c r="AM30" s="94"/>
      <c r="AN30" s="68"/>
      <c r="AO30" s="94"/>
      <c r="AP30" s="68"/>
      <c r="AQ30" s="68" t="s">
        <v>209</v>
      </c>
      <c r="AR30" s="51"/>
      <c r="AS30" s="51"/>
      <c r="AT30" s="51"/>
      <c r="AU30" s="51"/>
    </row>
    <row r="31" spans="1:47" s="55" customFormat="1" ht="15" customHeight="1">
      <c r="A31" s="30"/>
      <c r="B31" s="33"/>
      <c r="C31" s="45"/>
      <c r="D31" s="46"/>
      <c r="E31" s="45">
        <v>6</v>
      </c>
      <c r="F31" s="92" t="s">
        <v>132</v>
      </c>
      <c r="G31" s="14"/>
      <c r="H31" s="14"/>
      <c r="I31" s="103"/>
      <c r="J31" s="14"/>
      <c r="K31" s="103"/>
      <c r="L31" s="115" t="s">
        <v>179</v>
      </c>
      <c r="M31" s="17"/>
      <c r="N31" s="41"/>
      <c r="O31" s="14" t="s">
        <v>159</v>
      </c>
      <c r="P31" s="14" t="s">
        <v>162</v>
      </c>
      <c r="Q31" s="33"/>
      <c r="R31" s="33"/>
      <c r="S31" s="33"/>
      <c r="T31" s="69" t="s">
        <v>178</v>
      </c>
      <c r="U31" s="48"/>
      <c r="V31" s="52" t="s">
        <v>182</v>
      </c>
      <c r="W31" s="53" t="s">
        <v>203</v>
      </c>
      <c r="X31" s="53" t="s">
        <v>202</v>
      </c>
      <c r="Y31" s="53" t="s">
        <v>202</v>
      </c>
      <c r="Z31" s="54" t="s">
        <v>203</v>
      </c>
      <c r="AA31" s="93">
        <v>43670</v>
      </c>
      <c r="AB31" s="93">
        <v>43672</v>
      </c>
      <c r="AC31" s="93">
        <v>43672</v>
      </c>
      <c r="AD31" s="93">
        <v>43676</v>
      </c>
      <c r="AE31" s="93">
        <v>43672</v>
      </c>
      <c r="AF31" s="93">
        <v>43675</v>
      </c>
      <c r="AG31" s="93">
        <v>43676</v>
      </c>
      <c r="AH31" s="50">
        <v>43678</v>
      </c>
      <c r="AI31" s="94">
        <v>43637</v>
      </c>
      <c r="AJ31" s="68">
        <v>43679</v>
      </c>
      <c r="AK31" s="94">
        <v>43675</v>
      </c>
      <c r="AL31" s="95">
        <v>43676</v>
      </c>
      <c r="AM31" s="94">
        <v>43676</v>
      </c>
      <c r="AN31" s="117">
        <v>43677</v>
      </c>
      <c r="AO31" s="94">
        <v>43676</v>
      </c>
      <c r="AP31" s="117">
        <v>43677</v>
      </c>
      <c r="AQ31" s="117" t="s">
        <v>211</v>
      </c>
      <c r="AR31" s="51"/>
      <c r="AS31" s="51"/>
      <c r="AT31" s="51"/>
      <c r="AU31" s="51"/>
    </row>
    <row r="32" spans="1:47" s="55" customFormat="1" ht="15" customHeight="1">
      <c r="A32" s="30"/>
      <c r="B32" s="33"/>
      <c r="C32" s="45"/>
      <c r="D32" s="46"/>
      <c r="E32" s="45">
        <v>7</v>
      </c>
      <c r="F32" s="92" t="s">
        <v>133</v>
      </c>
      <c r="G32" s="14"/>
      <c r="H32" s="14"/>
      <c r="I32" s="101"/>
      <c r="J32" s="14"/>
      <c r="K32" s="103"/>
      <c r="L32" s="115" t="s">
        <v>181</v>
      </c>
      <c r="M32" s="17"/>
      <c r="N32" s="41"/>
      <c r="O32" s="14" t="s">
        <v>159</v>
      </c>
      <c r="P32" s="14" t="s">
        <v>163</v>
      </c>
      <c r="Q32" s="33"/>
      <c r="R32" s="33"/>
      <c r="S32" s="33"/>
      <c r="T32" s="69" t="s">
        <v>180</v>
      </c>
      <c r="U32" s="48"/>
      <c r="V32" s="52" t="s">
        <v>182</v>
      </c>
      <c r="W32" s="53" t="s">
        <v>206</v>
      </c>
      <c r="X32" s="53" t="s">
        <v>206</v>
      </c>
      <c r="Y32" s="53" t="s">
        <v>206</v>
      </c>
      <c r="Z32" s="54" t="s">
        <v>206</v>
      </c>
      <c r="AA32" s="93">
        <v>43670</v>
      </c>
      <c r="AB32" s="93">
        <v>43672</v>
      </c>
      <c r="AC32" s="93">
        <v>43672</v>
      </c>
      <c r="AD32" s="93">
        <v>43676</v>
      </c>
      <c r="AE32" s="93">
        <v>43672</v>
      </c>
      <c r="AF32" s="93">
        <v>43675</v>
      </c>
      <c r="AG32" s="93">
        <v>43676</v>
      </c>
      <c r="AH32" s="50">
        <v>43678</v>
      </c>
      <c r="AI32" s="94">
        <v>43637</v>
      </c>
      <c r="AJ32" s="68">
        <v>43679</v>
      </c>
      <c r="AK32" s="94"/>
      <c r="AL32" s="95"/>
      <c r="AM32" s="94"/>
      <c r="AN32" s="68"/>
      <c r="AO32" s="94"/>
      <c r="AP32" s="117"/>
      <c r="AQ32" s="68" t="s">
        <v>208</v>
      </c>
      <c r="AR32" s="51"/>
      <c r="AS32" s="51"/>
      <c r="AT32" s="51"/>
      <c r="AU32" s="51"/>
    </row>
    <row r="33" spans="1:47" s="55" customFormat="1" ht="15" customHeight="1">
      <c r="A33" s="30"/>
      <c r="B33" s="33"/>
      <c r="C33" s="45"/>
      <c r="D33" s="46"/>
      <c r="E33" s="45"/>
      <c r="F33" s="92"/>
      <c r="G33" s="14"/>
      <c r="H33" s="14"/>
      <c r="I33" s="101"/>
      <c r="J33" s="14"/>
      <c r="K33" s="103"/>
      <c r="L33" s="115"/>
      <c r="M33" s="17"/>
      <c r="N33" s="41"/>
      <c r="O33" s="14"/>
      <c r="P33" s="14"/>
      <c r="Q33" s="33"/>
      <c r="R33" s="33"/>
      <c r="S33" s="33"/>
      <c r="T33" s="69"/>
      <c r="U33" s="48"/>
      <c r="V33" s="53"/>
      <c r="W33" s="53"/>
      <c r="X33" s="53"/>
      <c r="Y33" s="53"/>
      <c r="Z33" s="54"/>
      <c r="AA33" s="93"/>
      <c r="AB33" s="93"/>
      <c r="AC33" s="93"/>
      <c r="AD33" s="93"/>
      <c r="AE33" s="93"/>
      <c r="AF33" s="93"/>
      <c r="AG33" s="93"/>
      <c r="AH33" s="50"/>
      <c r="AI33" s="94"/>
      <c r="AJ33" s="94"/>
      <c r="AK33" s="94"/>
      <c r="AL33" s="95"/>
      <c r="AM33" s="94"/>
      <c r="AN33" s="68"/>
      <c r="AO33" s="94"/>
      <c r="AP33" s="117"/>
      <c r="AQ33" s="68"/>
      <c r="AR33" s="51"/>
      <c r="AS33" s="51"/>
      <c r="AT33" s="51"/>
      <c r="AU33" s="51"/>
    </row>
    <row r="34" spans="1:47" s="55" customFormat="1" ht="15" customHeight="1">
      <c r="A34" s="30"/>
      <c r="B34" s="33"/>
      <c r="C34" s="45"/>
      <c r="D34" s="46"/>
      <c r="E34" s="45"/>
      <c r="F34" s="92"/>
      <c r="G34" s="14"/>
      <c r="H34" s="14"/>
      <c r="I34" s="101"/>
      <c r="J34" s="14"/>
      <c r="K34" s="103"/>
      <c r="L34" s="115"/>
      <c r="M34" s="17"/>
      <c r="N34" s="41"/>
      <c r="O34" s="14"/>
      <c r="P34" s="14"/>
      <c r="Q34" s="33"/>
      <c r="R34" s="33"/>
      <c r="S34" s="33"/>
      <c r="T34" s="69"/>
      <c r="U34" s="48"/>
      <c r="V34" s="53"/>
      <c r="W34" s="53"/>
      <c r="X34" s="53"/>
      <c r="Y34" s="53"/>
      <c r="Z34" s="54"/>
      <c r="AA34" s="93"/>
      <c r="AB34" s="93"/>
      <c r="AC34" s="93"/>
      <c r="AD34" s="93"/>
      <c r="AE34" s="93"/>
      <c r="AF34" s="93"/>
      <c r="AG34" s="93"/>
      <c r="AH34" s="50"/>
      <c r="AI34" s="94"/>
      <c r="AJ34" s="94"/>
      <c r="AK34" s="94"/>
      <c r="AL34" s="95"/>
      <c r="AM34" s="94"/>
      <c r="AN34" s="68"/>
      <c r="AO34" s="94"/>
      <c r="AP34" s="117"/>
      <c r="AQ34" s="68" t="s">
        <v>214</v>
      </c>
      <c r="AR34" s="51"/>
      <c r="AS34" s="51"/>
      <c r="AT34" s="51"/>
      <c r="AU34" s="51"/>
    </row>
    <row r="35" spans="1:47" s="55" customFormat="1" ht="15" customHeight="1">
      <c r="A35" s="30"/>
      <c r="B35" s="33"/>
      <c r="C35" s="45"/>
      <c r="D35" s="46"/>
      <c r="E35" s="45"/>
      <c r="F35" s="92"/>
      <c r="G35" s="14"/>
      <c r="H35" s="14"/>
      <c r="I35" s="101"/>
      <c r="J35" s="102"/>
      <c r="K35" s="103"/>
      <c r="L35" s="115"/>
      <c r="M35" s="17"/>
      <c r="N35" s="41"/>
      <c r="O35" s="14"/>
      <c r="P35" s="14"/>
      <c r="Q35" s="33"/>
      <c r="R35" s="33"/>
      <c r="S35" s="33"/>
      <c r="T35" s="69"/>
      <c r="U35" s="48"/>
      <c r="V35" s="53"/>
      <c r="W35" s="53"/>
      <c r="X35" s="53"/>
      <c r="Y35" s="53"/>
      <c r="Z35" s="54"/>
      <c r="AA35" s="93"/>
      <c r="AB35" s="93"/>
      <c r="AC35" s="93"/>
      <c r="AD35" s="93"/>
      <c r="AE35" s="93"/>
      <c r="AF35" s="93"/>
      <c r="AG35" s="93"/>
      <c r="AH35" s="50"/>
      <c r="AI35" s="94"/>
      <c r="AJ35" s="94"/>
      <c r="AK35" s="94"/>
      <c r="AL35" s="94"/>
      <c r="AM35" s="94"/>
      <c r="AN35" s="68"/>
      <c r="AO35" s="94"/>
      <c r="AP35" s="117"/>
      <c r="AQ35" s="68"/>
      <c r="AR35" s="51"/>
      <c r="AS35" s="51"/>
      <c r="AT35" s="51"/>
      <c r="AU35" s="51"/>
    </row>
    <row r="36" spans="1:47" s="55" customFormat="1" ht="15" customHeight="1">
      <c r="A36" s="30"/>
      <c r="B36" s="33"/>
      <c r="C36" s="45"/>
      <c r="D36" s="46"/>
      <c r="E36" s="45"/>
      <c r="G36" s="14"/>
      <c r="H36" s="17"/>
      <c r="I36" s="101"/>
      <c r="J36" s="102"/>
      <c r="K36" s="103"/>
      <c r="L36" s="111"/>
      <c r="M36" s="17"/>
      <c r="N36" s="41"/>
      <c r="O36" s="14"/>
      <c r="P36" s="14"/>
      <c r="Q36" s="33"/>
      <c r="R36" s="33"/>
      <c r="S36" s="33"/>
      <c r="T36" s="69"/>
      <c r="U36" s="48"/>
      <c r="V36" s="53"/>
      <c r="W36" s="53"/>
      <c r="X36" s="53"/>
      <c r="Y36" s="53"/>
      <c r="Z36" s="54"/>
      <c r="AA36" s="93"/>
      <c r="AB36" s="93"/>
      <c r="AC36" s="93"/>
      <c r="AD36" s="93"/>
      <c r="AE36" s="93"/>
      <c r="AF36" s="93"/>
      <c r="AG36" s="93"/>
      <c r="AH36" s="50"/>
      <c r="AI36" s="94"/>
      <c r="AJ36" s="94"/>
      <c r="AK36" s="94"/>
      <c r="AL36" s="94"/>
      <c r="AM36" s="94"/>
      <c r="AN36" s="68"/>
      <c r="AO36" s="94"/>
      <c r="AP36" s="117"/>
      <c r="AQ36" s="68"/>
      <c r="AR36" s="51"/>
      <c r="AS36" s="51"/>
      <c r="AT36" s="51"/>
      <c r="AU36" s="51"/>
    </row>
    <row r="37" spans="1:47" s="55" customFormat="1" ht="15" customHeight="1">
      <c r="A37" s="30"/>
      <c r="B37" s="33"/>
      <c r="C37" s="45"/>
      <c r="D37" s="46"/>
      <c r="E37" s="45"/>
      <c r="F37" s="92"/>
      <c r="G37" s="14"/>
      <c r="H37" s="14"/>
      <c r="I37" s="101"/>
      <c r="J37" s="102"/>
      <c r="K37" s="103"/>
      <c r="L37" s="14"/>
      <c r="M37" s="14"/>
      <c r="N37" s="14"/>
      <c r="O37" s="14"/>
      <c r="P37" s="14"/>
      <c r="Q37" s="33"/>
      <c r="R37" s="33"/>
      <c r="S37" s="33"/>
      <c r="T37" s="69" t="str">
        <f>IF(TRIM(L36)="","",L36)</f>
        <v/>
      </c>
      <c r="U37" s="48"/>
      <c r="V37" s="53"/>
      <c r="W37" s="53"/>
      <c r="X37" s="53"/>
      <c r="Y37" s="53"/>
      <c r="Z37" s="54"/>
      <c r="AA37" s="93"/>
      <c r="AB37" s="93"/>
      <c r="AC37" s="93"/>
      <c r="AD37" s="93"/>
      <c r="AE37" s="93"/>
      <c r="AF37" s="93"/>
      <c r="AG37" s="93"/>
      <c r="AH37" s="50"/>
      <c r="AI37" s="94"/>
      <c r="AJ37" s="94"/>
      <c r="AK37" s="94"/>
      <c r="AL37" s="95"/>
      <c r="AM37" s="94"/>
      <c r="AN37" s="68"/>
      <c r="AO37" s="94"/>
      <c r="AP37" s="117"/>
      <c r="AQ37" s="68"/>
      <c r="AR37" s="51"/>
      <c r="AS37" s="51"/>
      <c r="AT37" s="51"/>
      <c r="AU37" s="51"/>
    </row>
    <row r="38" spans="1:47" s="55" customFormat="1" ht="15" customHeight="1">
      <c r="A38" s="30"/>
      <c r="B38" s="33"/>
      <c r="C38" s="45"/>
      <c r="D38" s="46"/>
      <c r="E38" s="45"/>
      <c r="F38" s="92"/>
      <c r="G38" s="14"/>
      <c r="H38" s="14"/>
      <c r="I38" s="101"/>
      <c r="J38" s="102"/>
      <c r="K38" s="103"/>
      <c r="L38" s="111"/>
      <c r="M38" s="17"/>
      <c r="N38" s="41"/>
      <c r="O38" s="14"/>
      <c r="P38" s="14"/>
      <c r="Q38" s="33"/>
      <c r="R38" s="33"/>
      <c r="S38" s="33"/>
      <c r="T38" s="69" t="str">
        <f t="shared" ref="T38:T50" si="1">IF(TRIM(L38)="","",L38)</f>
        <v/>
      </c>
      <c r="U38" s="48"/>
      <c r="V38" s="53"/>
      <c r="W38" s="53"/>
      <c r="X38" s="53"/>
      <c r="Y38" s="53"/>
      <c r="Z38" s="54"/>
      <c r="AA38" s="93"/>
      <c r="AB38" s="93"/>
      <c r="AC38" s="93"/>
      <c r="AD38" s="93"/>
      <c r="AE38" s="93"/>
      <c r="AF38" s="93"/>
      <c r="AG38" s="93"/>
      <c r="AH38" s="50"/>
      <c r="AI38" s="94"/>
      <c r="AJ38" s="94"/>
      <c r="AK38" s="94"/>
      <c r="AL38" s="95"/>
      <c r="AM38" s="94"/>
      <c r="AN38" s="68"/>
      <c r="AO38" s="94"/>
      <c r="AP38" s="117"/>
      <c r="AQ38" s="68"/>
      <c r="AR38" s="51"/>
      <c r="AS38" s="51"/>
      <c r="AT38" s="51"/>
      <c r="AU38" s="51"/>
    </row>
    <row r="39" spans="1:47" s="55" customFormat="1" ht="15" customHeight="1">
      <c r="A39" s="30"/>
      <c r="B39" s="33"/>
      <c r="C39" s="45"/>
      <c r="D39" s="46"/>
      <c r="E39" s="45"/>
      <c r="F39" s="92"/>
      <c r="G39" s="14"/>
      <c r="H39" s="14"/>
      <c r="I39" s="101"/>
      <c r="J39" s="102"/>
      <c r="K39" s="103"/>
      <c r="L39" s="111"/>
      <c r="M39" s="17"/>
      <c r="N39" s="41"/>
      <c r="O39" s="14"/>
      <c r="P39" s="14"/>
      <c r="Q39" s="33"/>
      <c r="R39" s="33"/>
      <c r="S39" s="33"/>
      <c r="T39" s="69" t="str">
        <f t="shared" si="1"/>
        <v/>
      </c>
      <c r="U39" s="48"/>
      <c r="V39" s="53"/>
      <c r="W39" s="53"/>
      <c r="X39" s="53"/>
      <c r="Y39" s="53"/>
      <c r="Z39" s="54"/>
      <c r="AA39" s="93"/>
      <c r="AB39" s="93"/>
      <c r="AC39" s="93"/>
      <c r="AD39" s="93"/>
      <c r="AE39" s="93"/>
      <c r="AF39" s="93"/>
      <c r="AG39" s="93"/>
      <c r="AH39" s="50"/>
      <c r="AI39" s="94"/>
      <c r="AJ39" s="94"/>
      <c r="AK39" s="94"/>
      <c r="AL39" s="95"/>
      <c r="AM39" s="94"/>
      <c r="AN39" s="68"/>
      <c r="AO39" s="94"/>
      <c r="AP39" s="117"/>
      <c r="AQ39" s="68"/>
      <c r="AR39" s="51"/>
      <c r="AS39" s="51"/>
      <c r="AT39" s="51"/>
      <c r="AU39" s="51"/>
    </row>
    <row r="40" spans="1:47" s="55" customFormat="1" ht="15" customHeight="1">
      <c r="A40" s="30"/>
      <c r="B40" s="33"/>
      <c r="C40" s="45"/>
      <c r="D40" s="46"/>
      <c r="E40" s="45"/>
      <c r="F40" s="92"/>
      <c r="G40" s="14"/>
      <c r="H40" s="14"/>
      <c r="I40" s="101"/>
      <c r="J40" s="102"/>
      <c r="K40" s="103"/>
      <c r="L40" s="111"/>
      <c r="M40" s="17"/>
      <c r="N40" s="41"/>
      <c r="O40" s="14"/>
      <c r="P40" s="14"/>
      <c r="Q40" s="33"/>
      <c r="R40" s="33"/>
      <c r="S40" s="33"/>
      <c r="T40" s="69" t="str">
        <f t="shared" si="1"/>
        <v/>
      </c>
      <c r="U40" s="48"/>
      <c r="V40" s="53"/>
      <c r="W40" s="53"/>
      <c r="X40" s="53"/>
      <c r="Y40" s="53"/>
      <c r="Z40" s="54"/>
      <c r="AA40" s="93"/>
      <c r="AB40" s="93"/>
      <c r="AC40" s="93"/>
      <c r="AD40" s="93"/>
      <c r="AE40" s="93"/>
      <c r="AF40" s="93"/>
      <c r="AG40" s="93"/>
      <c r="AH40" s="50"/>
      <c r="AI40" s="94"/>
      <c r="AJ40" s="94"/>
      <c r="AK40" s="94"/>
      <c r="AL40" s="94"/>
      <c r="AM40" s="94"/>
      <c r="AN40" s="68"/>
      <c r="AO40" s="94"/>
      <c r="AP40" s="117"/>
      <c r="AQ40" s="68"/>
      <c r="AR40" s="51"/>
      <c r="AS40" s="51"/>
      <c r="AT40" s="51"/>
      <c r="AU40" s="51"/>
    </row>
    <row r="41" spans="1:47" s="55" customFormat="1" ht="15" customHeight="1">
      <c r="A41" s="30"/>
      <c r="B41" s="33"/>
      <c r="C41" s="45"/>
      <c r="D41" s="46"/>
      <c r="E41" s="45"/>
      <c r="F41" s="92"/>
      <c r="G41" s="14"/>
      <c r="H41" s="14"/>
      <c r="I41" s="101"/>
      <c r="J41" s="102"/>
      <c r="K41" s="103"/>
      <c r="L41" s="111"/>
      <c r="M41" s="17"/>
      <c r="N41" s="41"/>
      <c r="O41" s="14"/>
      <c r="P41" s="14"/>
      <c r="Q41" s="33"/>
      <c r="R41" s="33"/>
      <c r="S41" s="33"/>
      <c r="T41" s="69" t="str">
        <f t="shared" si="1"/>
        <v/>
      </c>
      <c r="U41" s="48"/>
      <c r="V41" s="53"/>
      <c r="W41" s="53"/>
      <c r="X41" s="53"/>
      <c r="Y41" s="53"/>
      <c r="Z41" s="54"/>
      <c r="AA41" s="93"/>
      <c r="AB41" s="93"/>
      <c r="AC41" s="93"/>
      <c r="AD41" s="93"/>
      <c r="AE41" s="93"/>
      <c r="AF41" s="93"/>
      <c r="AG41" s="93"/>
      <c r="AH41" s="50"/>
      <c r="AI41" s="94"/>
      <c r="AJ41" s="94"/>
      <c r="AK41" s="94"/>
      <c r="AL41" s="94"/>
      <c r="AM41" s="94"/>
      <c r="AN41" s="68"/>
      <c r="AO41" s="94"/>
      <c r="AP41" s="117"/>
      <c r="AQ41" s="68"/>
      <c r="AR41" s="51"/>
      <c r="AS41" s="51"/>
      <c r="AT41" s="51"/>
      <c r="AU41" s="51"/>
    </row>
    <row r="42" spans="1:47" s="55" customFormat="1" ht="15" customHeight="1">
      <c r="A42" s="30"/>
      <c r="B42" s="33"/>
      <c r="C42" s="45"/>
      <c r="D42" s="46"/>
      <c r="E42" s="45"/>
      <c r="F42" s="92"/>
      <c r="G42" s="14"/>
      <c r="H42" s="14"/>
      <c r="I42" s="101"/>
      <c r="J42" s="102"/>
      <c r="K42" s="103"/>
      <c r="L42" s="111"/>
      <c r="M42" s="17"/>
      <c r="N42" s="41"/>
      <c r="O42" s="14"/>
      <c r="P42" s="14"/>
      <c r="Q42" s="33"/>
      <c r="R42" s="33"/>
      <c r="S42" s="33"/>
      <c r="T42" s="69" t="str">
        <f t="shared" si="1"/>
        <v/>
      </c>
      <c r="U42" s="48"/>
      <c r="V42" s="53"/>
      <c r="W42" s="53"/>
      <c r="X42" s="53"/>
      <c r="Y42" s="53"/>
      <c r="Z42" s="54"/>
      <c r="AA42" s="93"/>
      <c r="AB42" s="93"/>
      <c r="AC42" s="93"/>
      <c r="AD42" s="93"/>
      <c r="AE42" s="93"/>
      <c r="AF42" s="93"/>
      <c r="AG42" s="93"/>
      <c r="AH42" s="50"/>
      <c r="AI42" s="94"/>
      <c r="AJ42" s="94"/>
      <c r="AK42" s="94"/>
      <c r="AL42" s="95"/>
      <c r="AM42" s="94"/>
      <c r="AN42" s="68"/>
      <c r="AO42" s="94"/>
      <c r="AP42" s="117"/>
      <c r="AQ42" s="68"/>
      <c r="AR42" s="51"/>
      <c r="AS42" s="51"/>
      <c r="AT42" s="51"/>
      <c r="AU42" s="51"/>
    </row>
    <row r="43" spans="1:47" s="55" customFormat="1" ht="15" customHeight="1">
      <c r="A43" s="30"/>
      <c r="B43" s="33"/>
      <c r="C43" s="45"/>
      <c r="D43" s="46"/>
      <c r="E43" s="45"/>
      <c r="F43" s="92"/>
      <c r="G43" s="14"/>
      <c r="H43" s="14"/>
      <c r="I43" s="101"/>
      <c r="J43" s="102"/>
      <c r="K43" s="103"/>
      <c r="L43" s="111"/>
      <c r="M43" s="17"/>
      <c r="N43" s="41"/>
      <c r="O43" s="14"/>
      <c r="P43" s="14"/>
      <c r="Q43" s="33"/>
      <c r="R43" s="33"/>
      <c r="S43" s="33"/>
      <c r="T43" s="69" t="str">
        <f t="shared" si="1"/>
        <v/>
      </c>
      <c r="U43" s="48"/>
      <c r="V43" s="53"/>
      <c r="W43" s="53"/>
      <c r="X43" s="53"/>
      <c r="Y43" s="53"/>
      <c r="Z43" s="54"/>
      <c r="AA43" s="93"/>
      <c r="AB43" s="93"/>
      <c r="AC43" s="93"/>
      <c r="AD43" s="93"/>
      <c r="AE43" s="93"/>
      <c r="AF43" s="93"/>
      <c r="AG43" s="93"/>
      <c r="AH43" s="50"/>
      <c r="AI43" s="94"/>
      <c r="AJ43" s="94"/>
      <c r="AK43" s="94"/>
      <c r="AL43" s="95"/>
      <c r="AM43" s="94"/>
      <c r="AN43" s="68"/>
      <c r="AO43" s="94"/>
      <c r="AP43" s="117"/>
      <c r="AQ43" s="68"/>
      <c r="AR43" s="51"/>
      <c r="AS43" s="51"/>
      <c r="AT43" s="51"/>
      <c r="AU43" s="51"/>
    </row>
    <row r="44" spans="1:47" s="55" customFormat="1" ht="15" customHeight="1">
      <c r="A44" s="30"/>
      <c r="B44" s="33"/>
      <c r="C44" s="45"/>
      <c r="D44" s="46"/>
      <c r="E44" s="45"/>
      <c r="F44" s="92"/>
      <c r="G44" s="14"/>
      <c r="H44" s="14"/>
      <c r="I44" s="101"/>
      <c r="J44" s="102"/>
      <c r="K44" s="103"/>
      <c r="L44" s="111"/>
      <c r="M44" s="17"/>
      <c r="N44" s="41"/>
      <c r="O44" s="14"/>
      <c r="P44" s="14"/>
      <c r="Q44" s="33"/>
      <c r="R44" s="33"/>
      <c r="S44" s="33"/>
      <c r="T44" s="69" t="str">
        <f t="shared" si="1"/>
        <v/>
      </c>
      <c r="U44" s="48"/>
      <c r="V44" s="53"/>
      <c r="W44" s="53"/>
      <c r="X44" s="53"/>
      <c r="Y44" s="53"/>
      <c r="Z44" s="54"/>
      <c r="AA44" s="93"/>
      <c r="AB44" s="93"/>
      <c r="AC44" s="93"/>
      <c r="AD44" s="93"/>
      <c r="AE44" s="93"/>
      <c r="AF44" s="93"/>
      <c r="AG44" s="93"/>
      <c r="AH44" s="50"/>
      <c r="AI44" s="94"/>
      <c r="AJ44" s="94"/>
      <c r="AK44" s="94"/>
      <c r="AL44" s="95"/>
      <c r="AM44" s="94"/>
      <c r="AN44" s="68"/>
      <c r="AO44" s="94"/>
      <c r="AP44" s="117"/>
      <c r="AQ44" s="68"/>
      <c r="AR44" s="51"/>
      <c r="AS44" s="51"/>
      <c r="AT44" s="51"/>
      <c r="AU44" s="51"/>
    </row>
    <row r="45" spans="1:47" s="55" customFormat="1" ht="15" customHeight="1">
      <c r="A45" s="30"/>
      <c r="B45" s="33"/>
      <c r="C45" s="45"/>
      <c r="D45" s="46"/>
      <c r="E45" s="45"/>
      <c r="F45" s="92"/>
      <c r="G45" s="14"/>
      <c r="H45" s="14"/>
      <c r="I45" s="101"/>
      <c r="J45" s="102"/>
      <c r="K45" s="103"/>
      <c r="L45" s="112"/>
      <c r="M45" s="17"/>
      <c r="N45" s="41"/>
      <c r="O45" s="14"/>
      <c r="P45" s="14"/>
      <c r="Q45" s="33"/>
      <c r="R45" s="33"/>
      <c r="S45" s="33"/>
      <c r="T45" s="69" t="str">
        <f t="shared" si="1"/>
        <v/>
      </c>
      <c r="U45" s="48"/>
      <c r="V45" s="53"/>
      <c r="W45" s="53"/>
      <c r="X45" s="53"/>
      <c r="Y45" s="53"/>
      <c r="Z45" s="54"/>
      <c r="AA45" s="93"/>
      <c r="AB45" s="93"/>
      <c r="AC45" s="93"/>
      <c r="AD45" s="93"/>
      <c r="AE45" s="93"/>
      <c r="AF45" s="93"/>
      <c r="AG45" s="93"/>
      <c r="AH45" s="93"/>
      <c r="AI45" s="94"/>
      <c r="AJ45" s="94"/>
      <c r="AK45" s="94"/>
      <c r="AL45" s="95"/>
      <c r="AM45" s="94"/>
      <c r="AN45" s="68"/>
      <c r="AO45" s="94"/>
      <c r="AP45" s="117"/>
      <c r="AQ45" s="68"/>
      <c r="AR45" s="51"/>
      <c r="AS45" s="51"/>
      <c r="AT45" s="51"/>
      <c r="AU45" s="51"/>
    </row>
    <row r="46" spans="1:47" s="55" customFormat="1" ht="15" customHeight="1">
      <c r="A46" s="30"/>
      <c r="B46" s="33"/>
      <c r="C46" s="45"/>
      <c r="D46" s="92"/>
      <c r="E46" s="45"/>
      <c r="F46" s="17"/>
      <c r="G46" s="17"/>
      <c r="H46" s="17"/>
      <c r="I46" s="17"/>
      <c r="J46" s="104"/>
      <c r="K46" s="14"/>
      <c r="L46" s="111"/>
      <c r="M46" s="14"/>
      <c r="N46" s="41"/>
      <c r="O46" s="14"/>
      <c r="P46" s="14"/>
      <c r="Q46" s="33"/>
      <c r="R46" s="33"/>
      <c r="S46" s="33"/>
      <c r="T46" s="69" t="str">
        <f t="shared" si="1"/>
        <v/>
      </c>
      <c r="U46" s="106"/>
      <c r="V46" s="52"/>
      <c r="W46" s="53"/>
      <c r="X46" s="53"/>
      <c r="Y46" s="53"/>
      <c r="Z46" s="54"/>
      <c r="AA46" s="49"/>
      <c r="AB46" s="50"/>
      <c r="AC46" s="93"/>
      <c r="AD46" s="93"/>
      <c r="AE46" s="49"/>
      <c r="AF46" s="50"/>
      <c r="AG46" s="49"/>
      <c r="AH46" s="50"/>
      <c r="AI46" s="67"/>
      <c r="AJ46" s="68"/>
      <c r="AK46" s="67"/>
      <c r="AL46" s="68"/>
      <c r="AM46" s="94"/>
      <c r="AN46" s="68"/>
      <c r="AO46" s="94"/>
      <c r="AP46" s="117"/>
      <c r="AQ46" s="68"/>
      <c r="AR46" s="107"/>
      <c r="AS46" s="53"/>
      <c r="AT46" s="53"/>
      <c r="AU46" s="53"/>
    </row>
    <row r="47" spans="1:47" s="55" customFormat="1" ht="15" customHeight="1">
      <c r="A47" s="30"/>
      <c r="B47" s="33"/>
      <c r="C47" s="45"/>
      <c r="D47" s="92"/>
      <c r="E47" s="45"/>
      <c r="F47" s="17"/>
      <c r="G47" s="17"/>
      <c r="H47" s="17"/>
      <c r="I47" s="17"/>
      <c r="J47" s="104"/>
      <c r="K47" s="14"/>
      <c r="L47" s="111"/>
      <c r="M47" s="14"/>
      <c r="N47" s="41"/>
      <c r="O47" s="14"/>
      <c r="P47" s="14"/>
      <c r="Q47" s="33"/>
      <c r="R47" s="33"/>
      <c r="S47" s="33"/>
      <c r="T47" s="69" t="str">
        <f t="shared" si="1"/>
        <v/>
      </c>
      <c r="U47" s="106"/>
      <c r="V47" s="52"/>
      <c r="W47" s="53"/>
      <c r="X47" s="53"/>
      <c r="Y47" s="53"/>
      <c r="Z47" s="54"/>
      <c r="AA47" s="49"/>
      <c r="AB47" s="50"/>
      <c r="AC47" s="93"/>
      <c r="AD47" s="93"/>
      <c r="AE47" s="49"/>
      <c r="AF47" s="50"/>
      <c r="AG47" s="49"/>
      <c r="AH47" s="50"/>
      <c r="AI47" s="67"/>
      <c r="AJ47" s="68"/>
      <c r="AK47" s="67"/>
      <c r="AL47" s="68"/>
      <c r="AM47" s="94"/>
      <c r="AN47" s="68"/>
      <c r="AO47" s="94"/>
      <c r="AP47" s="117"/>
      <c r="AQ47" s="68"/>
      <c r="AR47" s="107"/>
      <c r="AS47" s="53"/>
      <c r="AT47" s="53"/>
      <c r="AU47" s="53"/>
    </row>
    <row r="48" spans="1:47" s="55" customFormat="1" ht="15" customHeight="1">
      <c r="A48" s="30"/>
      <c r="B48" s="33"/>
      <c r="C48" s="45"/>
      <c r="D48" s="92"/>
      <c r="E48" s="45"/>
      <c r="F48" s="17"/>
      <c r="G48" s="17"/>
      <c r="H48" s="17"/>
      <c r="I48" s="17"/>
      <c r="J48" s="104"/>
      <c r="K48" s="14"/>
      <c r="L48" s="111"/>
      <c r="M48" s="14"/>
      <c r="N48" s="41"/>
      <c r="O48" s="14"/>
      <c r="P48" s="14"/>
      <c r="Q48" s="33"/>
      <c r="R48" s="33"/>
      <c r="S48" s="33"/>
      <c r="T48" s="69" t="str">
        <f t="shared" si="1"/>
        <v/>
      </c>
      <c r="U48" s="106"/>
      <c r="V48" s="52"/>
      <c r="W48" s="53"/>
      <c r="X48" s="53"/>
      <c r="Y48" s="53"/>
      <c r="Z48" s="54"/>
      <c r="AA48" s="49"/>
      <c r="AB48" s="50"/>
      <c r="AC48" s="93"/>
      <c r="AD48" s="93"/>
      <c r="AE48" s="49"/>
      <c r="AF48" s="50"/>
      <c r="AG48" s="49"/>
      <c r="AH48" s="50"/>
      <c r="AI48" s="67"/>
      <c r="AJ48" s="68"/>
      <c r="AK48" s="67"/>
      <c r="AL48" s="68"/>
      <c r="AM48" s="94"/>
      <c r="AN48" s="68"/>
      <c r="AO48" s="94"/>
      <c r="AP48" s="117"/>
      <c r="AQ48" s="68"/>
      <c r="AR48" s="107"/>
      <c r="AS48" s="53"/>
      <c r="AT48" s="53"/>
      <c r="AU48" s="53"/>
    </row>
    <row r="49" spans="1:47" s="55" customFormat="1" ht="15" customHeight="1">
      <c r="A49" s="30"/>
      <c r="B49" s="33"/>
      <c r="C49" s="45"/>
      <c r="D49" s="92"/>
      <c r="E49" s="45"/>
      <c r="F49" s="17"/>
      <c r="G49" s="17"/>
      <c r="H49" s="17"/>
      <c r="I49" s="17"/>
      <c r="J49" s="104"/>
      <c r="K49" s="14"/>
      <c r="L49" s="111"/>
      <c r="M49" s="14"/>
      <c r="N49" s="41"/>
      <c r="O49" s="14"/>
      <c r="P49" s="14"/>
      <c r="Q49" s="33"/>
      <c r="R49" s="33"/>
      <c r="S49" s="33"/>
      <c r="T49" s="69" t="str">
        <f t="shared" si="1"/>
        <v/>
      </c>
      <c r="U49" s="106"/>
      <c r="V49" s="52"/>
      <c r="W49" s="53"/>
      <c r="X49" s="53"/>
      <c r="Y49" s="53"/>
      <c r="Z49" s="54"/>
      <c r="AA49" s="93"/>
      <c r="AB49" s="93"/>
      <c r="AC49" s="93"/>
      <c r="AD49" s="93"/>
      <c r="AE49" s="49"/>
      <c r="AF49" s="50"/>
      <c r="AG49" s="49"/>
      <c r="AH49" s="50"/>
      <c r="AI49" s="67"/>
      <c r="AJ49" s="68"/>
      <c r="AK49" s="67"/>
      <c r="AL49" s="68"/>
      <c r="AM49" s="94"/>
      <c r="AN49" s="68"/>
      <c r="AO49" s="94"/>
      <c r="AP49" s="117"/>
      <c r="AQ49" s="68"/>
      <c r="AR49" s="107"/>
      <c r="AS49" s="53"/>
      <c r="AT49" s="53"/>
      <c r="AU49" s="53"/>
    </row>
    <row r="50" spans="1:47" s="55" customFormat="1" ht="15" customHeight="1">
      <c r="A50" s="30"/>
      <c r="B50" s="33"/>
      <c r="C50" s="45"/>
      <c r="D50" s="46"/>
      <c r="E50" s="45"/>
      <c r="F50" s="92"/>
      <c r="G50" s="14"/>
      <c r="H50" s="17"/>
      <c r="I50" s="101"/>
      <c r="J50" s="102"/>
      <c r="K50" s="103"/>
      <c r="L50" s="111"/>
      <c r="M50" s="17"/>
      <c r="N50" s="41"/>
      <c r="O50" s="14"/>
      <c r="P50" s="14"/>
      <c r="Q50" s="33"/>
      <c r="R50" s="33"/>
      <c r="S50" s="33"/>
      <c r="T50" s="69" t="str">
        <f t="shared" si="1"/>
        <v/>
      </c>
      <c r="U50" s="48"/>
      <c r="V50" s="53"/>
      <c r="W50" s="53"/>
      <c r="X50" s="53"/>
      <c r="Y50" s="53"/>
      <c r="Z50" s="54"/>
      <c r="AA50" s="93"/>
      <c r="AB50" s="93"/>
      <c r="AC50" s="93"/>
      <c r="AD50" s="93"/>
      <c r="AE50" s="93"/>
      <c r="AF50" s="93"/>
      <c r="AG50" s="93"/>
      <c r="AH50" s="50"/>
      <c r="AI50" s="94"/>
      <c r="AJ50" s="94"/>
      <c r="AK50" s="94"/>
      <c r="AL50" s="94"/>
      <c r="AM50" s="94"/>
      <c r="AN50" s="68"/>
      <c r="AO50" s="94"/>
      <c r="AP50" s="117"/>
      <c r="AQ50" s="68"/>
      <c r="AR50" s="51"/>
      <c r="AS50" s="51"/>
      <c r="AT50" s="51"/>
      <c r="AU50" s="51"/>
    </row>
    <row r="51" spans="1:47" s="55" customFormat="1" ht="4.5" customHeight="1">
      <c r="A51" s="30"/>
      <c r="B51" s="79"/>
      <c r="C51" s="80"/>
      <c r="D51" s="81"/>
      <c r="E51" s="80"/>
      <c r="F51" s="81"/>
      <c r="G51" s="82"/>
      <c r="H51" s="82"/>
      <c r="I51" s="82"/>
      <c r="J51" s="82"/>
      <c r="K51" s="82"/>
      <c r="L51" s="83"/>
      <c r="M51" s="82"/>
      <c r="N51" s="85"/>
      <c r="O51" s="82"/>
      <c r="P51" s="82"/>
      <c r="Q51" s="82"/>
      <c r="R51" s="82"/>
      <c r="S51" s="82"/>
      <c r="T51" s="85"/>
      <c r="U51" s="91"/>
      <c r="V51" s="87"/>
      <c r="W51" s="87"/>
      <c r="X51" s="87"/>
      <c r="Y51" s="87"/>
      <c r="Z51" s="88"/>
      <c r="AA51" s="89"/>
      <c r="AB51" s="90"/>
      <c r="AC51" s="89"/>
      <c r="AD51" s="90"/>
      <c r="AE51" s="89"/>
      <c r="AF51" s="90"/>
      <c r="AG51" s="89"/>
      <c r="AH51" s="90"/>
      <c r="AI51" s="89"/>
      <c r="AJ51" s="90"/>
      <c r="AK51" s="89"/>
      <c r="AL51" s="96"/>
      <c r="AM51" s="89"/>
      <c r="AN51" s="90"/>
      <c r="AO51" s="89"/>
      <c r="AP51" s="134"/>
      <c r="AQ51" s="90"/>
      <c r="AR51" s="86"/>
      <c r="AS51" s="87"/>
      <c r="AT51" s="87"/>
      <c r="AU51" s="87"/>
    </row>
    <row r="52" spans="1:47" ht="15" customHeight="1">
      <c r="B52" s="14" t="s">
        <v>74</v>
      </c>
    </row>
    <row r="55" spans="1:47" ht="15" customHeight="1">
      <c r="B55" s="60" t="s">
        <v>75</v>
      </c>
      <c r="C55" s="61"/>
      <c r="D55" s="12" t="s">
        <v>39</v>
      </c>
      <c r="E55" s="12" t="s">
        <v>76</v>
      </c>
      <c r="F55" s="62"/>
      <c r="G55" s="62"/>
      <c r="H55" s="62"/>
      <c r="I55" s="62"/>
      <c r="J55" s="62"/>
      <c r="K55" s="62"/>
      <c r="L55" s="62"/>
      <c r="M55" s="12" t="s">
        <v>45</v>
      </c>
      <c r="N55" s="62"/>
      <c r="O55" s="62"/>
      <c r="P55" s="62"/>
      <c r="Q55" s="62"/>
      <c r="R55" s="62"/>
      <c r="S55" s="62"/>
      <c r="T55" s="62"/>
      <c r="U55" s="62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61"/>
      <c r="AM55" s="61"/>
      <c r="AN55" s="61"/>
      <c r="AO55" s="61"/>
      <c r="AP55" s="61"/>
      <c r="AQ55" s="12" t="s">
        <v>77</v>
      </c>
      <c r="AR55" s="12" t="s">
        <v>78</v>
      </c>
      <c r="AS55" s="12" t="s">
        <v>79</v>
      </c>
      <c r="AT55" s="12" t="s">
        <v>80</v>
      </c>
      <c r="AU55" s="12" t="s">
        <v>81</v>
      </c>
    </row>
    <row r="56" spans="1:47" ht="15" customHeight="1">
      <c r="C56" s="63" t="s">
        <v>33</v>
      </c>
      <c r="D56" s="65" t="s">
        <v>82</v>
      </c>
      <c r="E56" s="64">
        <f>COUNTIF($D$8:$D$51,D56)</f>
        <v>0</v>
      </c>
      <c r="L56" s="63" t="s">
        <v>83</v>
      </c>
      <c r="M56" s="65" t="s">
        <v>84</v>
      </c>
      <c r="AQ56" s="65" t="s">
        <v>85</v>
      </c>
      <c r="AR56" s="64">
        <f t="shared" ref="AR56:AR61" si="2">COUNTIF(AR$8:AR$51,AQ56)</f>
        <v>0</v>
      </c>
      <c r="AS56" s="64">
        <f t="shared" ref="AS56:AS61" si="3">COUNTIF(AS$8:AS$51,AQ56)</f>
        <v>0</v>
      </c>
      <c r="AT56" s="64">
        <f t="shared" ref="AT56:AT61" si="4">COUNTIF(AT$8:AT$51,AQ56)</f>
        <v>0</v>
      </c>
      <c r="AU56" s="64">
        <f t="shared" ref="AU56:AU61" si="5">COUNTIF(AU$8:AU$51,AQ56)</f>
        <v>0</v>
      </c>
    </row>
    <row r="57" spans="1:47" ht="15" customHeight="1">
      <c r="C57" s="59"/>
      <c r="D57" s="65" t="s">
        <v>86</v>
      </c>
      <c r="E57" s="64">
        <f>COUNTIF($D$8:$D$51,D57)</f>
        <v>0</v>
      </c>
      <c r="L57" s="63"/>
      <c r="M57" s="65" t="s">
        <v>87</v>
      </c>
      <c r="AQ57" s="65" t="s">
        <v>88</v>
      </c>
      <c r="AR57" s="64">
        <f t="shared" si="2"/>
        <v>0</v>
      </c>
      <c r="AS57" s="64">
        <f t="shared" si="3"/>
        <v>0</v>
      </c>
      <c r="AT57" s="64">
        <f t="shared" si="4"/>
        <v>0</v>
      </c>
      <c r="AU57" s="64">
        <f t="shared" si="5"/>
        <v>0</v>
      </c>
    </row>
    <row r="58" spans="1:47" ht="15" customHeight="1">
      <c r="C58" s="59"/>
      <c r="D58" s="65" t="s">
        <v>89</v>
      </c>
      <c r="E58" s="64">
        <f>COUNTIF($D$8:$D$51,D58)</f>
        <v>0</v>
      </c>
      <c r="L58" s="59"/>
      <c r="M58" s="65" t="s">
        <v>90</v>
      </c>
      <c r="AQ58" s="65" t="s">
        <v>91</v>
      </c>
      <c r="AR58" s="64">
        <f t="shared" si="2"/>
        <v>0</v>
      </c>
      <c r="AS58" s="64">
        <f t="shared" si="3"/>
        <v>0</v>
      </c>
      <c r="AT58" s="64">
        <f t="shared" si="4"/>
        <v>0</v>
      </c>
      <c r="AU58" s="64">
        <f t="shared" si="5"/>
        <v>0</v>
      </c>
    </row>
    <row r="59" spans="1:47" ht="15" customHeight="1">
      <c r="C59" s="59"/>
      <c r="D59" s="65" t="s">
        <v>92</v>
      </c>
      <c r="E59" s="64">
        <f>COUNTIF($D$8:$D$51,D59)</f>
        <v>0</v>
      </c>
      <c r="L59" s="59"/>
      <c r="M59" s="65" t="s">
        <v>33</v>
      </c>
      <c r="AQ59" s="65" t="s">
        <v>93</v>
      </c>
      <c r="AR59" s="64">
        <f t="shared" si="2"/>
        <v>0</v>
      </c>
      <c r="AS59" s="64">
        <f t="shared" si="3"/>
        <v>0</v>
      </c>
      <c r="AT59" s="64">
        <f t="shared" si="4"/>
        <v>0</v>
      </c>
      <c r="AU59" s="64">
        <f t="shared" si="5"/>
        <v>0</v>
      </c>
    </row>
    <row r="60" spans="1:47" ht="15" customHeight="1">
      <c r="C60" s="59"/>
      <c r="D60" s="65" t="s">
        <v>94</v>
      </c>
      <c r="E60" s="64">
        <f>COUNTIF($D$8:$D$51,D60)</f>
        <v>0</v>
      </c>
      <c r="L60" s="59"/>
      <c r="M60" s="66" t="s">
        <v>95</v>
      </c>
      <c r="AQ60" s="65" t="s">
        <v>96</v>
      </c>
      <c r="AR60" s="64">
        <f t="shared" si="2"/>
        <v>0</v>
      </c>
      <c r="AS60" s="64">
        <f t="shared" si="3"/>
        <v>0</v>
      </c>
      <c r="AT60" s="64">
        <f t="shared" si="4"/>
        <v>0</v>
      </c>
      <c r="AU60" s="64">
        <f t="shared" si="5"/>
        <v>0</v>
      </c>
    </row>
    <row r="61" spans="1:47" ht="15" customHeight="1">
      <c r="C61" s="59"/>
      <c r="D61" s="66" t="s">
        <v>95</v>
      </c>
      <c r="E61" s="64">
        <f>SUM(E56:E60)</f>
        <v>0</v>
      </c>
      <c r="M61" s="59"/>
      <c r="N61" s="59"/>
      <c r="AQ61" s="65" t="s">
        <v>97</v>
      </c>
      <c r="AR61" s="64">
        <f t="shared" si="2"/>
        <v>0</v>
      </c>
      <c r="AS61" s="64">
        <f t="shared" si="3"/>
        <v>0</v>
      </c>
      <c r="AT61" s="64">
        <f t="shared" si="4"/>
        <v>0</v>
      </c>
      <c r="AU61" s="64">
        <f t="shared" si="5"/>
        <v>0</v>
      </c>
    </row>
    <row r="62" spans="1:47" ht="15" customHeight="1">
      <c r="C62" s="59"/>
      <c r="D62" s="59"/>
      <c r="E62" s="59"/>
      <c r="AQ62" s="66" t="s">
        <v>95</v>
      </c>
      <c r="AR62" s="70">
        <f>SUM(AR56:AR61)</f>
        <v>0</v>
      </c>
      <c r="AS62" s="70">
        <f>SUM(AS56:AS61)</f>
        <v>0</v>
      </c>
      <c r="AT62" s="70">
        <f>SUM(AT56:AT61)</f>
        <v>0</v>
      </c>
      <c r="AU62" s="70">
        <f>SUM(AU56:AU61)</f>
        <v>0</v>
      </c>
    </row>
  </sheetData>
  <mergeCells count="1">
    <mergeCell ref="A1:A5"/>
  </mergeCells>
  <phoneticPr fontId="2" type="noConversion"/>
  <conditionalFormatting sqref="AR8:AU51">
    <cfRule type="cellIs" dxfId="2" priority="4" stopIfTrue="1" operator="equal">
      <formula>"미진행"</formula>
    </cfRule>
    <cfRule type="cellIs" dxfId="1" priority="5" stopIfTrue="1" operator="equal">
      <formula>"지연"</formula>
    </cfRule>
    <cfRule type="cellIs" dxfId="0" priority="6" stopIfTrue="1" operator="equal">
      <formula>"완료(지연)"</formula>
    </cfRule>
  </conditionalFormatting>
  <dataValidations count="3">
    <dataValidation type="list" allowBlank="1" showInputMessage="1" showErrorMessage="1" sqref="M38:M51 M8:M36">
      <formula1>프로그램구분</formula1>
    </dataValidation>
    <dataValidation type="list" allowBlank="1" showInputMessage="1" showErrorMessage="1" sqref="O38:O51 O8:O36">
      <formula1>프로그램유형</formula1>
    </dataValidation>
    <dataValidation type="list" allowBlank="1" showInputMessage="1" showErrorMessage="1" sqref="D8:D51">
      <formula1>모듈코드</formula1>
    </dataValidation>
  </dataValidations>
  <hyperlinks>
    <hyperlink ref="A1:A5" location="Navigation!A1" display="Navigation"/>
  </hyperlinks>
  <pageMargins left="0.17" right="0.17" top="0.38" bottom="0.38" header="0.3" footer="0.3"/>
  <pageSetup paperSize="9" scale="3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Navigation</vt:lpstr>
      <vt:lpstr>프로그램 목록</vt:lpstr>
      <vt:lpstr>Navigation!Print_Area</vt:lpstr>
      <vt:lpstr>'프로그램 목록'!Print_Area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엑셀표준문서</dc:title>
  <dc:creator>user</dc:creator>
  <cp:lastModifiedBy>sist</cp:lastModifiedBy>
  <cp:lastPrinted>2009-10-19T00:40:17Z</cp:lastPrinted>
  <dcterms:created xsi:type="dcterms:W3CDTF">2003-04-29T10:28:14Z</dcterms:created>
  <dcterms:modified xsi:type="dcterms:W3CDTF">2019-08-01T04:03:50Z</dcterms:modified>
</cp:coreProperties>
</file>