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600" windowHeight="7485" tabRatio="875" activeTab="1"/>
  </bookViews>
  <sheets>
    <sheet name="Navigation" sheetId="19" r:id="rId1"/>
    <sheet name="프로그램 목록" sheetId="79" r:id="rId2"/>
  </sheets>
  <externalReferences>
    <externalReference r:id="rId3"/>
  </externalReferences>
  <definedNames>
    <definedName name="AccessDatabase" hidden="1">"C:\파생DESK\평가\월말평가\2001년11월\국내요약200111.mdb"</definedName>
    <definedName name="AP코드번호">#REF!</definedName>
    <definedName name="_xlnm.Print_Area" localSheetId="0">Navigation!$A$1:$O$12</definedName>
    <definedName name="_xlnm.Print_Area" localSheetId="1">'프로그램 목록'!$A$1:$BD$62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>#REF!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>#REF!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>#REF!</definedName>
    <definedName name="프로그램유형">#REF!</definedName>
  </definedNames>
  <calcPr calcId="124519"/>
</workbook>
</file>

<file path=xl/calcChain.xml><?xml version="1.0" encoding="utf-8"?>
<calcChain xmlns="http://schemas.openxmlformats.org/spreadsheetml/2006/main">
  <c r="BE55" i="79"/>
  <c r="BF55"/>
  <c r="BG55"/>
  <c r="BH55"/>
  <c r="BE56"/>
  <c r="BF56"/>
  <c r="BF61" s="1"/>
  <c r="BG56"/>
  <c r="BH56"/>
  <c r="BE57"/>
  <c r="BF57"/>
  <c r="BG57"/>
  <c r="BH57"/>
  <c r="BE58"/>
  <c r="BF58"/>
  <c r="BG58"/>
  <c r="BH58"/>
  <c r="BE59"/>
  <c r="BF59"/>
  <c r="BG59"/>
  <c r="BH59"/>
  <c r="BE60"/>
  <c r="BF60"/>
  <c r="BG60"/>
  <c r="BH60"/>
  <c r="BG61" l="1"/>
  <c r="BH61"/>
  <c r="BE61"/>
  <c r="E59"/>
  <c r="E58"/>
  <c r="E57"/>
  <c r="E56"/>
  <c r="E55"/>
  <c r="T49"/>
  <c r="T48"/>
  <c r="T47"/>
  <c r="T46"/>
  <c r="T45"/>
  <c r="T44"/>
  <c r="T43"/>
  <c r="T42"/>
  <c r="T41"/>
  <c r="T40"/>
  <c r="T39"/>
  <c r="T38"/>
  <c r="T37"/>
  <c r="C23"/>
  <c r="T21"/>
  <c r="T20"/>
  <c r="T19"/>
  <c r="T18"/>
  <c r="T17"/>
  <c r="T16"/>
  <c r="T15"/>
  <c r="T14"/>
  <c r="T13"/>
  <c r="T12"/>
  <c r="T11"/>
  <c r="T10"/>
  <c r="T9"/>
  <c r="T8"/>
  <c r="M11" i="19"/>
  <c r="M10"/>
  <c r="M9"/>
  <c r="M8"/>
  <c r="M7"/>
  <c r="E60" i="79" l="1"/>
</calcChain>
</file>

<file path=xl/sharedStrings.xml><?xml version="1.0" encoding="utf-8"?>
<sst xmlns="http://schemas.openxmlformats.org/spreadsheetml/2006/main" count="413" uniqueCount="236">
  <si>
    <t>구분</t>
    <phoneticPr fontId="2" type="noConversion"/>
  </si>
  <si>
    <t>프로그램명</t>
    <phoneticPr fontId="2" type="noConversion"/>
  </si>
  <si>
    <t>파일명</t>
    <phoneticPr fontId="2" type="noConversion"/>
  </si>
  <si>
    <t>화면설계</t>
    <phoneticPr fontId="2" type="noConversion"/>
  </si>
  <si>
    <t>인터페이스 목록</t>
    <phoneticPr fontId="2" type="noConversion"/>
  </si>
  <si>
    <t>프로젝트수행</t>
    <phoneticPr fontId="2" type="noConversion"/>
  </si>
  <si>
    <t>SEQ</t>
    <phoneticPr fontId="2" type="noConversion"/>
  </si>
  <si>
    <t>Navigation</t>
    <phoneticPr fontId="2" type="noConversion"/>
  </si>
  <si>
    <t>개발자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</si>
  <si>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</si>
  <si>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</si>
  <si>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</si>
  <si>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</si>
  <si>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</si>
  <si>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</si>
  <si>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</si>
  <si>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</si>
  <si>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</si>
  <si>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제출기한</t>
    <phoneticPr fontId="2" type="noConversion"/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</si>
  <si>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</si>
  <si>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</si>
  <si>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</si>
  <si>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</si>
  <si>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기능분해도, 프로세스목록 포함</t>
    <phoneticPr fontId="2" type="noConversion"/>
  </si>
  <si>
    <t>프로세스정의서 포함</t>
    <phoneticPr fontId="2" type="noConversion"/>
  </si>
  <si>
    <t>프로세스설계</t>
    <phoneticPr fontId="2" type="noConversion"/>
  </si>
  <si>
    <t>인터페이스설계</t>
    <phoneticPr fontId="2" type="noConversion"/>
  </si>
  <si>
    <t>산출물</t>
    <phoneticPr fontId="2" type="noConversion"/>
  </si>
  <si>
    <t>IFS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</si>
  <si>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</si>
  <si>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</si>
  <si>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</si>
  <si>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</si>
  <si>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</si>
  <si>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</si>
  <si>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</si>
  <si>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</si>
  <si>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</si>
  <si>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</si>
  <si>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</si>
  <si>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</si>
  <si>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</si>
  <si>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</si>
  <si>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</si>
  <si>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</si>
  <si>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</si>
  <si>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</si>
  <si>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</si>
  <si>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</si>
  <si>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</si>
  <si>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</si>
  <si>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</si>
  <si>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</si>
  <si>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검증(삼일)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</si>
  <si>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</si>
  <si>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</si>
  <si>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</si>
  <si>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</si>
  <si>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</si>
  <si>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</si>
  <si>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</si>
  <si>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</si>
  <si>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</si>
  <si>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</si>
  <si>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</si>
  <si>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</si>
  <si>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</si>
  <si>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</si>
  <si>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</si>
  <si>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</si>
  <si>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</si>
  <si>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</si>
  <si>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</si>
  <si>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IFS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</si>
  <si>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</si>
  <si>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</si>
  <si>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</si>
  <si>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</si>
  <si>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</si>
  <si>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</si>
  <si>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</si>
  <si>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</si>
  <si>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CMN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</si>
  <si>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</si>
  <si>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</si>
  <si>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</si>
  <si>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CNS</t>
    <phoneticPr fontId="2" type="noConversion"/>
  </si>
  <si>
    <t>서비스</t>
    <phoneticPr fontId="2" type="noConversion"/>
  </si>
  <si>
    <t>미진행</t>
    <phoneticPr fontId="2" type="noConversion"/>
  </si>
  <si>
    <t>FAV</t>
    <phoneticPr fontId="2" type="noConversion"/>
  </si>
  <si>
    <t>화면</t>
    <phoneticPr fontId="2" type="noConversion"/>
  </si>
  <si>
    <t>진행중</t>
    <phoneticPr fontId="2" type="noConversion"/>
  </si>
  <si>
    <t>HAC</t>
    <phoneticPr fontId="2" type="noConversion"/>
  </si>
  <si>
    <t>지연</t>
    <phoneticPr fontId="2" type="noConversion"/>
  </si>
  <si>
    <t>NFI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</si>
  <si>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</si>
  <si>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</si>
  <si>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</si>
  <si>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java</t>
    <phoneticPr fontId="2" type="noConversion"/>
  </si>
  <si>
    <t>서비스구분</t>
    <phoneticPr fontId="2" type="noConversion"/>
  </si>
  <si>
    <t>회원가입</t>
    <phoneticPr fontId="2" type="noConversion"/>
  </si>
  <si>
    <t>회원가입</t>
    <phoneticPr fontId="2" type="noConversion"/>
  </si>
  <si>
    <t>로그인</t>
    <phoneticPr fontId="2" type="noConversion"/>
  </si>
  <si>
    <t>java</t>
    <phoneticPr fontId="2" type="noConversion"/>
  </si>
  <si>
    <t>LoginControl</t>
    <phoneticPr fontId="2" type="noConversion"/>
  </si>
  <si>
    <t>DAO</t>
    <phoneticPr fontId="2" type="noConversion"/>
  </si>
  <si>
    <t>Domain</t>
    <phoneticPr fontId="2" type="noConversion"/>
  </si>
  <si>
    <t>마이페이지</t>
    <phoneticPr fontId="2" type="noConversion"/>
  </si>
  <si>
    <t>MypageControl</t>
    <phoneticPr fontId="2" type="noConversion"/>
  </si>
  <si>
    <t>MemberDAO</t>
    <phoneticPr fontId="2" type="noConversion"/>
  </si>
  <si>
    <t>MemberVO</t>
    <phoneticPr fontId="2" type="noConversion"/>
  </si>
  <si>
    <t>User</t>
    <phoneticPr fontId="2" type="noConversion"/>
  </si>
  <si>
    <t>POTENTIAL_기본설계서.xls</t>
    <phoneticPr fontId="2" type="noConversion"/>
  </si>
  <si>
    <t>영화랭킹</t>
    <phoneticPr fontId="2" type="noConversion"/>
  </si>
  <si>
    <t>추천영화</t>
    <phoneticPr fontId="2" type="noConversion"/>
  </si>
  <si>
    <t>MovieDAO</t>
    <phoneticPr fontId="2" type="noConversion"/>
  </si>
  <si>
    <t>MovieVO</t>
    <phoneticPr fontId="2" type="noConversion"/>
  </si>
  <si>
    <t>MemberControl</t>
    <phoneticPr fontId="2" type="noConversion"/>
  </si>
  <si>
    <t>RecommendControl</t>
    <phoneticPr fontId="2" type="noConversion"/>
  </si>
  <si>
    <t>RecommendDAO</t>
    <phoneticPr fontId="2" type="noConversion"/>
  </si>
  <si>
    <t>RecommendVO</t>
    <phoneticPr fontId="2" type="noConversion"/>
  </si>
  <si>
    <t>User</t>
    <phoneticPr fontId="2" type="noConversion"/>
  </si>
  <si>
    <t>UserReviewVO</t>
    <phoneticPr fontId="2" type="noConversion"/>
  </si>
  <si>
    <t>MainPage</t>
    <phoneticPr fontId="2" type="noConversion"/>
  </si>
  <si>
    <t>MoviePage</t>
    <phoneticPr fontId="2" type="noConversion"/>
  </si>
  <si>
    <t>RecommendPage</t>
    <phoneticPr fontId="2" type="noConversion"/>
  </si>
  <si>
    <t>MyPage</t>
    <phoneticPr fontId="2" type="noConversion"/>
  </si>
  <si>
    <t>이유하</t>
    <phoneticPr fontId="2" type="noConversion"/>
  </si>
  <si>
    <t>메인</t>
    <phoneticPr fontId="2" type="noConversion"/>
  </si>
  <si>
    <t>본인작성리뷰 관리</t>
    <phoneticPr fontId="2" type="noConversion"/>
  </si>
  <si>
    <t>본인작성리뷰 조회, 수정, 삭제</t>
    <phoneticPr fontId="2" type="noConversion"/>
  </si>
  <si>
    <t>영화랭킹</t>
    <phoneticPr fontId="2" type="noConversion"/>
  </si>
  <si>
    <t>영화검색</t>
    <phoneticPr fontId="2" type="noConversion"/>
  </si>
  <si>
    <t>영화 상세정보 보기</t>
    <phoneticPr fontId="2" type="noConversion"/>
  </si>
  <si>
    <t>평점/리뷰 남기기</t>
    <phoneticPr fontId="2" type="noConversion"/>
  </si>
  <si>
    <t>회원정보수정/탈퇴</t>
    <phoneticPr fontId="2" type="noConversion"/>
  </si>
  <si>
    <t>아이디/비밀번호 찾기</t>
    <phoneticPr fontId="2" type="noConversion"/>
  </si>
  <si>
    <t>카테고리별 영화 순위 조회</t>
    <phoneticPr fontId="2" type="noConversion"/>
  </si>
  <si>
    <t>User/Admin</t>
    <phoneticPr fontId="2" type="noConversion"/>
  </si>
  <si>
    <t>추천영화 검색 및 조회</t>
    <phoneticPr fontId="2" type="noConversion"/>
  </si>
  <si>
    <t>영화정보등록</t>
    <phoneticPr fontId="2" type="noConversion"/>
  </si>
  <si>
    <t>영화검색</t>
    <phoneticPr fontId="2" type="noConversion"/>
  </si>
  <si>
    <t>영화 상세정보 보기</t>
    <phoneticPr fontId="2" type="noConversion"/>
  </si>
  <si>
    <t>추천영화검색 및 조회</t>
    <phoneticPr fontId="2" type="noConversion"/>
  </si>
  <si>
    <t>회원정보수정</t>
    <phoneticPr fontId="2" type="noConversion"/>
  </si>
  <si>
    <t>User</t>
    <phoneticPr fontId="2" type="noConversion"/>
  </si>
  <si>
    <t>영화 검색</t>
    <phoneticPr fontId="2" type="noConversion"/>
  </si>
  <si>
    <t>영화 정보 등록 및 추천코드 등록</t>
    <phoneticPr fontId="2" type="noConversion"/>
  </si>
  <si>
    <t>Admin</t>
    <phoneticPr fontId="2" type="noConversion"/>
  </si>
  <si>
    <t>MovieSearchControl</t>
    <phoneticPr fontId="2" type="noConversion"/>
  </si>
  <si>
    <t>영화 상세정보 보기 및 평점/리뷰 등록</t>
    <phoneticPr fontId="2" type="noConversion"/>
  </si>
  <si>
    <t>MovieDetailControl</t>
    <phoneticPr fontId="2" type="noConversion"/>
  </si>
  <si>
    <t>MovieRegisterDAO</t>
    <phoneticPr fontId="2" type="noConversion"/>
  </si>
  <si>
    <t>MovieRegisterVO</t>
    <phoneticPr fontId="2" type="noConversion"/>
  </si>
  <si>
    <t>MovieSearchDAO</t>
    <phoneticPr fontId="2" type="noConversion"/>
  </si>
  <si>
    <t>MovieSearchVO</t>
    <phoneticPr fontId="2" type="noConversion"/>
  </si>
  <si>
    <t>MovieDetailDAO</t>
    <phoneticPr fontId="2" type="noConversion"/>
  </si>
  <si>
    <t>MovieDetailVO</t>
    <phoneticPr fontId="2" type="noConversion"/>
  </si>
  <si>
    <t>MainPage</t>
    <phoneticPr fontId="2" type="noConversion"/>
  </si>
  <si>
    <t>jsp</t>
    <phoneticPr fontId="2" type="noConversion"/>
  </si>
  <si>
    <t>MovieControl</t>
    <phoneticPr fontId="2" type="noConversion"/>
  </si>
  <si>
    <t>MovieRegisterPage</t>
    <phoneticPr fontId="2" type="noConversion"/>
  </si>
  <si>
    <t>MovieSearchPage</t>
    <phoneticPr fontId="2" type="noConversion"/>
  </si>
  <si>
    <t>MovieDetailPage</t>
    <phoneticPr fontId="2" type="noConversion"/>
  </si>
  <si>
    <t>로그인(팝업창)</t>
    <phoneticPr fontId="2" type="noConversion"/>
  </si>
  <si>
    <t>회원가입(팝업창)</t>
    <phoneticPr fontId="2" type="noConversion"/>
  </si>
  <si>
    <t>리뷰 수정(팝업창)</t>
    <phoneticPr fontId="2" type="noConversion"/>
  </si>
  <si>
    <t>회원정보 수정(팝업창)</t>
    <phoneticPr fontId="2" type="noConversion"/>
  </si>
  <si>
    <t>영화랭킹 페이지</t>
  </si>
  <si>
    <t>영화랭킹 페이지</t>
    <phoneticPr fontId="2" type="noConversion"/>
  </si>
  <si>
    <t>영화정보등록 페이지</t>
  </si>
  <si>
    <t>영화정보등록 페이지</t>
    <phoneticPr fontId="2" type="noConversion"/>
  </si>
  <si>
    <t>메인 페이지</t>
  </si>
  <si>
    <t>메인 페이지</t>
    <phoneticPr fontId="2" type="noConversion"/>
  </si>
  <si>
    <t>추천영화 페이지</t>
  </si>
  <si>
    <t>추천영화 페이지</t>
    <phoneticPr fontId="2" type="noConversion"/>
  </si>
  <si>
    <t>마이 페이지</t>
  </si>
  <si>
    <t>마이 페이지</t>
    <phoneticPr fontId="2" type="noConversion"/>
  </si>
  <si>
    <t>영화검색 페이지</t>
  </si>
  <si>
    <t>영화검색 페이지</t>
    <phoneticPr fontId="2" type="noConversion"/>
  </si>
  <si>
    <t>영화상세정보 페이지</t>
  </si>
  <si>
    <t>영화상세정보 페이지</t>
    <phoneticPr fontId="2" type="noConversion"/>
  </si>
  <si>
    <t>이유하</t>
    <phoneticPr fontId="2" type="noConversion"/>
  </si>
  <si>
    <t>송영은</t>
    <phoneticPr fontId="2" type="noConversion"/>
  </si>
  <si>
    <t>서은정</t>
    <phoneticPr fontId="2" type="noConversion"/>
  </si>
  <si>
    <t>정준</t>
    <phoneticPr fontId="2" type="noConversion"/>
  </si>
  <si>
    <t>이유하</t>
    <phoneticPr fontId="2" type="noConversion"/>
  </si>
  <si>
    <t>서은정</t>
    <phoneticPr fontId="2" type="noConversion"/>
  </si>
  <si>
    <t>MypageDAO</t>
    <phoneticPr fontId="2" type="noConversion"/>
  </si>
  <si>
    <t>/movie.do</t>
    <phoneticPr fontId="2" type="noConversion"/>
  </si>
  <si>
    <t>/recommend.do</t>
    <phoneticPr fontId="2" type="noConversion"/>
  </si>
  <si>
    <t>/mypage.do</t>
    <phoneticPr fontId="2" type="noConversion"/>
  </si>
  <si>
    <t>/user_review.do</t>
    <phoneticPr fontId="2" type="noConversion"/>
  </si>
  <si>
    <t>/movie_register.do</t>
    <phoneticPr fontId="2" type="noConversion"/>
  </si>
  <si>
    <t>/movie_detail.do</t>
    <phoneticPr fontId="2" type="noConversion"/>
  </si>
  <si>
    <t>/movie_search.do</t>
    <phoneticPr fontId="2" type="noConversion"/>
  </si>
  <si>
    <t>/login.do</t>
    <phoneticPr fontId="2" type="noConversion"/>
  </si>
  <si>
    <t>서은정</t>
    <phoneticPr fontId="2" type="noConversion"/>
  </si>
  <si>
    <t>MovieRegisterControl</t>
    <phoneticPr fontId="2" type="noConversion"/>
  </si>
  <si>
    <t>`</t>
    <phoneticPr fontId="2" type="noConversion"/>
  </si>
  <si>
    <t>서은정</t>
    <phoneticPr fontId="2" type="noConversion"/>
  </si>
  <si>
    <t>이유하</t>
    <phoneticPr fontId="2" type="noConversion"/>
  </si>
  <si>
    <t>이유하</t>
    <phoneticPr fontId="2" type="noConversion"/>
  </si>
  <si>
    <t>이유하</t>
    <phoneticPr fontId="2" type="noConversion"/>
  </si>
  <si>
    <t>리뷰</t>
    <phoneticPr fontId="2" type="noConversion"/>
  </si>
  <si>
    <t>정준</t>
    <phoneticPr fontId="2" type="noConversion"/>
  </si>
  <si>
    <t>정준</t>
    <phoneticPr fontId="2" type="noConversion"/>
  </si>
  <si>
    <t>비고</t>
    <phoneticPr fontId="2" type="noConversion"/>
  </si>
  <si>
    <t>기능 보완 필요</t>
    <phoneticPr fontId="2" type="noConversion"/>
  </si>
  <si>
    <t>디자인 완성, 기능 보완 필요</t>
    <phoneticPr fontId="2" type="noConversion"/>
  </si>
  <si>
    <t>기능 및 디자인 완성</t>
    <phoneticPr fontId="2" type="noConversion"/>
  </si>
  <si>
    <t>기능 보완 필요</t>
    <phoneticPr fontId="2" type="noConversion"/>
  </si>
  <si>
    <t>디자인 완성, 각 페이지 연결 필요</t>
    <phoneticPr fontId="2" type="noConversion"/>
  </si>
  <si>
    <t>조회 기능 완성, 등록 기능 보완 필요, 템플릿 적용 필요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</si>
  <si>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</si>
  <si>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</si>
  <si>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</si>
  <si>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</si>
  <si>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검증(삼일)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</si>
  <si>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</si>
  <si>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</si>
  <si>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</si>
  <si>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</si>
  <si>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</si>
  <si>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</si>
  <si>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</si>
  <si>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</si>
  <si>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이유하</t>
    <phoneticPr fontId="2" type="noConversion"/>
  </si>
  <si>
    <t>송영은</t>
    <phoneticPr fontId="2" type="noConversion"/>
  </si>
  <si>
    <t>서은정</t>
    <phoneticPr fontId="2" type="noConversion"/>
  </si>
  <si>
    <t>정준</t>
    <phoneticPr fontId="2" type="noConversion"/>
  </si>
  <si>
    <t>계획일정</t>
    <phoneticPr fontId="2" type="noConversion"/>
  </si>
  <si>
    <t>진행일정</t>
    <phoneticPr fontId="2" type="noConversion"/>
  </si>
  <si>
    <t>기능 완성, 템플릿 적용 필요(8/1 적용 완료)</t>
    <phoneticPr fontId="2" type="noConversion"/>
  </si>
  <si>
    <t>/join.do</t>
    <phoneticPr fontId="2" type="noConversion"/>
  </si>
  <si>
    <t>*header, footer완성(각 페이지 별 include작업 필요)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</si>
</sst>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&quot;₩&quot;&quot;₩&quot;\$#,##0_);&quot;₩&quot;&quot;₩&quot;\(&quot;₩&quot;&quot;₩&quot;\$#,##0&quot;₩&quot;&quot;₩&quot;\)"/>
    <numFmt numFmtId="179" formatCode="#,##0.00000"/>
    <numFmt numFmtId="180" formatCode="_(&quot;$&quot;* #,##0_);_(&quot;$&quot;* \(#,##0\);_(&quot;$&quot;* &quot;-&quot;??_);_(@_)"/>
    <numFmt numFmtId="181" formatCode="&quot;$&quot;#,##0.00;[Red]&quot;$&quot;#,##0.00"/>
    <numFmt numFmtId="182" formatCode="&quot;$&quot;#,##0.00"/>
    <numFmt numFmtId="183" formatCode="_-[$€-2]* #,##0.00_-;\-[$€-2]* #,##0.00_-;_-[$€-2]* &quot;-&quot;??_-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10"/>
      <name val="Helv"/>
      <family val="2"/>
    </font>
    <font>
      <b/>
      <sz val="10"/>
      <name val="MS Sans Serif"/>
      <family val="2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u/>
      <sz val="8"/>
      <color indexed="9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4" fillId="0" borderId="0"/>
    <xf numFmtId="0" fontId="24" fillId="0" borderId="0"/>
    <xf numFmtId="0" fontId="28" fillId="0" borderId="0"/>
    <xf numFmtId="176" fontId="16" fillId="0" borderId="0" applyFont="0" applyFill="0" applyBorder="0" applyAlignment="0" applyProtection="0"/>
    <xf numFmtId="178" fontId="29" fillId="0" borderId="0"/>
    <xf numFmtId="177" fontId="16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/>
    <xf numFmtId="182" fontId="29" fillId="0" borderId="0"/>
    <xf numFmtId="183" fontId="1" fillId="0" borderId="0" applyFont="0" applyFill="0" applyBorder="0" applyAlignment="0" applyProtection="0">
      <alignment vertical="center"/>
    </xf>
    <xf numFmtId="38" fontId="30" fillId="2" borderId="0" applyNumberFormat="0" applyBorder="0" applyAlignment="0" applyProtection="0"/>
    <xf numFmtId="0" fontId="31" fillId="0" borderId="0">
      <alignment horizontal="left"/>
    </xf>
    <xf numFmtId="0" fontId="32" fillId="0" borderId="1" applyNumberFormat="0" applyAlignment="0" applyProtection="0">
      <alignment horizontal="left" vertical="center"/>
    </xf>
    <xf numFmtId="0" fontId="32" fillId="0" borderId="2">
      <alignment horizontal="left" vertical="center"/>
    </xf>
    <xf numFmtId="10" fontId="30" fillId="3" borderId="3" applyNumberFormat="0" applyBorder="0" applyAlignment="0" applyProtection="0"/>
    <xf numFmtId="0" fontId="33" fillId="0" borderId="4"/>
    <xf numFmtId="180" fontId="29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3" fillId="0" borderId="0"/>
    <xf numFmtId="49" fontId="25" fillId="0" borderId="5">
      <alignment horizontal="left" vertical="center" indent="1"/>
    </xf>
    <xf numFmtId="0" fontId="26" fillId="0" borderId="0"/>
    <xf numFmtId="0" fontId="23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27" fillId="0" borderId="0">
      <alignment vertical="center"/>
    </xf>
    <xf numFmtId="0" fontId="15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6" xfId="0" applyNumberFormat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6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19" fillId="0" borderId="3" xfId="0" applyNumberFormat="1" applyFont="1" applyFill="1" applyBorder="1" applyAlignment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6" xfId="0" applyNumberFormat="1" applyFont="1" applyFill="1" applyBorder="1" applyAlignment="1">
      <alignment horizontal="centerContinuous"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0" fillId="0" borderId="17" xfId="0" applyNumberFormat="1" applyFont="1" applyFill="1" applyBorder="1" applyAlignment="1">
      <alignment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1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2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6" xfId="0" applyNumberFormat="1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vertical="center"/>
    </xf>
    <xf numFmtId="0" fontId="12" fillId="5" borderId="3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center" vertical="center"/>
    </xf>
    <xf numFmtId="14" fontId="12" fillId="0" borderId="23" xfId="0" applyNumberFormat="1" applyFont="1" applyFill="1" applyBorder="1" applyAlignment="1">
      <alignment horizontal="center" vertical="center"/>
    </xf>
    <xf numFmtId="14" fontId="12" fillId="6" borderId="23" xfId="0" applyNumberFormat="1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vertical="center"/>
    </xf>
    <xf numFmtId="0" fontId="12" fillId="0" borderId="24" xfId="0" applyNumberFormat="1" applyFont="1" applyFill="1" applyBorder="1" applyAlignment="1">
      <alignment vertical="center"/>
    </xf>
    <xf numFmtId="14" fontId="12" fillId="0" borderId="25" xfId="0" applyNumberFormat="1" applyFont="1" applyFill="1" applyBorder="1" applyAlignment="1">
      <alignment horizontal="center"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8" fillId="0" borderId="10" xfId="0" applyNumberFormat="1" applyFont="1" applyFill="1" applyBorder="1" applyAlignment="1">
      <alignment vertical="center"/>
    </xf>
    <xf numFmtId="0" fontId="12" fillId="7" borderId="19" xfId="0" applyNumberFormat="1" applyFont="1" applyFill="1" applyBorder="1" applyAlignment="1">
      <alignment vertical="center"/>
    </xf>
    <xf numFmtId="0" fontId="20" fillId="7" borderId="17" xfId="0" applyNumberFormat="1" applyFont="1" applyFill="1" applyBorder="1" applyAlignment="1">
      <alignment vertical="center"/>
    </xf>
    <xf numFmtId="0" fontId="12" fillId="7" borderId="26" xfId="0" applyNumberFormat="1" applyFont="1" applyFill="1" applyBorder="1" applyAlignment="1">
      <alignment vertical="center"/>
    </xf>
    <xf numFmtId="0" fontId="12" fillId="7" borderId="3" xfId="0" applyNumberFormat="1" applyFont="1" applyFill="1" applyBorder="1" applyAlignment="1">
      <alignment vertical="center"/>
    </xf>
    <xf numFmtId="0" fontId="17" fillId="7" borderId="6" xfId="34" applyNumberFormat="1" applyFont="1" applyFill="1" applyBorder="1" applyAlignment="1" applyProtection="1">
      <alignment vertical="center"/>
    </xf>
    <xf numFmtId="0" fontId="12" fillId="7" borderId="6" xfId="0" applyNumberFormat="1" applyFont="1" applyFill="1" applyBorder="1" applyAlignment="1">
      <alignment vertical="center"/>
    </xf>
    <xf numFmtId="0" fontId="20" fillId="7" borderId="3" xfId="0" applyNumberFormat="1" applyFont="1" applyFill="1" applyBorder="1" applyAlignment="1">
      <alignment vertical="center"/>
    </xf>
    <xf numFmtId="0" fontId="12" fillId="7" borderId="26" xfId="0" applyNumberFormat="1" applyFont="1" applyFill="1" applyBorder="1" applyAlignment="1">
      <alignment horizontal="center" vertical="center"/>
    </xf>
    <xf numFmtId="0" fontId="12" fillId="7" borderId="3" xfId="0" applyNumberFormat="1" applyFont="1" applyFill="1" applyBorder="1" applyAlignment="1">
      <alignment horizontal="center" vertical="center"/>
    </xf>
    <xf numFmtId="0" fontId="12" fillId="7" borderId="17" xfId="0" applyNumberFormat="1" applyFont="1" applyFill="1" applyBorder="1" applyAlignment="1">
      <alignment horizontal="center" vertical="center"/>
    </xf>
    <xf numFmtId="14" fontId="12" fillId="7" borderId="26" xfId="0" applyNumberFormat="1" applyFont="1" applyFill="1" applyBorder="1" applyAlignment="1">
      <alignment horizontal="center" vertical="center"/>
    </xf>
    <xf numFmtId="14" fontId="12" fillId="7" borderId="17" xfId="0" applyNumberFormat="1" applyFont="1" applyFill="1" applyBorder="1" applyAlignment="1">
      <alignment horizontal="center" vertical="center"/>
    </xf>
    <xf numFmtId="0" fontId="20" fillId="7" borderId="3" xfId="0" applyNumberFormat="1" applyFont="1" applyFill="1" applyBorder="1" applyAlignment="1">
      <alignment horizontal="center" vertical="center"/>
    </xf>
    <xf numFmtId="0" fontId="12" fillId="0" borderId="26" xfId="0" applyNumberFormat="1" applyFont="1" applyFill="1" applyBorder="1" applyAlignment="1">
      <alignment vertical="center"/>
    </xf>
    <xf numFmtId="14" fontId="12" fillId="0" borderId="26" xfId="0" applyNumberFormat="1" applyFont="1" applyFill="1" applyBorder="1" applyAlignment="1">
      <alignment horizontal="center" vertical="center"/>
    </xf>
    <xf numFmtId="14" fontId="12" fillId="6" borderId="26" xfId="0" applyNumberFormat="1" applyFont="1" applyFill="1" applyBorder="1" applyAlignment="1">
      <alignment horizontal="center" vertical="center"/>
    </xf>
    <xf numFmtId="14" fontId="12" fillId="6" borderId="27" xfId="0" applyNumberFormat="1" applyFont="1" applyFill="1" applyBorder="1" applyAlignment="1">
      <alignment horizontal="center" vertical="center"/>
    </xf>
    <xf numFmtId="14" fontId="12" fillId="7" borderId="27" xfId="0" applyNumberFormat="1" applyFont="1" applyFill="1" applyBorder="1" applyAlignment="1">
      <alignment horizontal="center" vertical="center"/>
    </xf>
    <xf numFmtId="0" fontId="13" fillId="2" borderId="28" xfId="0" applyNumberFormat="1" applyFont="1" applyFill="1" applyBorder="1" applyAlignment="1">
      <alignment horizontal="center" vertical="center"/>
    </xf>
    <xf numFmtId="0" fontId="12" fillId="0" borderId="6" xfId="0" quotePrefix="1" applyNumberFormat="1" applyFont="1" applyFill="1" applyBorder="1" applyAlignment="1">
      <alignment horizontal="right" vertical="center"/>
    </xf>
    <xf numFmtId="0" fontId="3" fillId="0" borderId="3" xfId="34" applyNumberFormat="1" applyFill="1" applyBorder="1" applyAlignment="1" applyProtection="1">
      <alignment vertical="center"/>
    </xf>
    <xf numFmtId="0" fontId="3" fillId="0" borderId="7" xfId="34" applyNumberFormat="1" applyFill="1" applyBorder="1" applyAlignment="1" applyProtection="1">
      <alignment vertical="center"/>
    </xf>
    <xf numFmtId="0" fontId="12" fillId="8" borderId="3" xfId="0" quotePrefix="1" applyNumberFormat="1" applyFont="1" applyFill="1" applyBorder="1" applyAlignment="1">
      <alignment horizontal="right" vertical="center"/>
    </xf>
    <xf numFmtId="0" fontId="12" fillId="8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7" fillId="0" borderId="6" xfId="0" applyNumberFormat="1" applyFont="1" applyFill="1" applyBorder="1" applyAlignment="1">
      <alignment vertical="center"/>
    </xf>
    <xf numFmtId="0" fontId="13" fillId="2" borderId="26" xfId="0" applyNumberFormat="1" applyFont="1" applyFill="1" applyBorder="1" applyAlignment="1">
      <alignment horizontal="center" vertical="center"/>
    </xf>
    <xf numFmtId="0" fontId="20" fillId="0" borderId="3" xfId="0" applyNumberFormat="1" applyFont="1" applyFill="1" applyBorder="1" applyAlignment="1">
      <alignment horizontal="center" vertical="center"/>
    </xf>
    <xf numFmtId="0" fontId="12" fillId="9" borderId="6" xfId="0" applyNumberFormat="1" applyFont="1" applyFill="1" applyBorder="1" applyAlignment="1">
      <alignment horizontal="center" vertical="center"/>
    </xf>
    <xf numFmtId="14" fontId="12" fillId="10" borderId="26" xfId="0" applyNumberFormat="1" applyFont="1" applyFill="1" applyBorder="1" applyAlignment="1">
      <alignment horizontal="center" vertical="center"/>
    </xf>
    <xf numFmtId="14" fontId="12" fillId="10" borderId="17" xfId="0" applyNumberFormat="1" applyFont="1" applyFill="1" applyBorder="1" applyAlignment="1">
      <alignment horizontal="center" vertical="center"/>
    </xf>
    <xf numFmtId="14" fontId="12" fillId="10" borderId="27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/>
    </xf>
    <xf numFmtId="0" fontId="17" fillId="0" borderId="6" xfId="34" applyFont="1" applyFill="1" applyBorder="1" applyAlignment="1" applyProtection="1">
      <alignment vertical="center"/>
    </xf>
    <xf numFmtId="0" fontId="17" fillId="7" borderId="6" xfId="0" applyNumberFormat="1" applyFont="1" applyFill="1" applyBorder="1" applyAlignment="1">
      <alignment vertical="center"/>
    </xf>
    <xf numFmtId="0" fontId="12" fillId="2" borderId="6" xfId="0" applyNumberFormat="1" applyFont="1" applyFill="1" applyBorder="1" applyAlignment="1">
      <alignment horizontal="centerContinuous" vertical="center"/>
    </xf>
    <xf numFmtId="0" fontId="3" fillId="0" borderId="6" xfId="34" applyNumberFormat="1" applyFill="1" applyBorder="1" applyAlignment="1" applyProtection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6" borderId="2" xfId="0" applyNumberFormat="1" applyFont="1" applyFill="1" applyBorder="1" applyAlignment="1">
      <alignment horizontal="center" vertical="center"/>
    </xf>
    <xf numFmtId="0" fontId="20" fillId="0" borderId="32" xfId="0" applyNumberFormat="1" applyFont="1" applyFill="1" applyBorder="1" applyAlignment="1">
      <alignment vertical="center"/>
    </xf>
    <xf numFmtId="0" fontId="12" fillId="0" borderId="33" xfId="0" applyNumberFormat="1" applyFont="1" applyFill="1" applyBorder="1" applyAlignment="1">
      <alignment vertical="center"/>
    </xf>
    <xf numFmtId="0" fontId="12" fillId="8" borderId="5" xfId="0" quotePrefix="1" applyNumberFormat="1" applyFont="1" applyFill="1" applyBorder="1" applyAlignment="1">
      <alignment horizontal="right" vertical="center"/>
    </xf>
    <xf numFmtId="0" fontId="20" fillId="0" borderId="5" xfId="0" applyNumberFormat="1" applyFont="1" applyFill="1" applyBorder="1" applyAlignment="1">
      <alignment vertical="center"/>
    </xf>
    <xf numFmtId="0" fontId="12" fillId="0" borderId="23" xfId="0" applyNumberFormat="1" applyFont="1" applyFill="1" applyBorder="1" applyAlignment="1">
      <alignment vertical="center"/>
    </xf>
    <xf numFmtId="0" fontId="12" fillId="0" borderId="28" xfId="0" applyNumberFormat="1" applyFont="1" applyFill="1" applyBorder="1" applyAlignment="1">
      <alignment vertical="center"/>
    </xf>
    <xf numFmtId="14" fontId="12" fillId="6" borderId="3" xfId="0" applyNumberFormat="1" applyFont="1" applyFill="1" applyBorder="1" applyAlignment="1">
      <alignment horizontal="center" vertical="center"/>
    </xf>
    <xf numFmtId="0" fontId="12" fillId="0" borderId="34" xfId="0" applyNumberFormat="1" applyFont="1" applyFill="1" applyBorder="1" applyAlignment="1">
      <alignment vertical="center"/>
    </xf>
    <xf numFmtId="0" fontId="12" fillId="8" borderId="3" xfId="0" applyNumberFormat="1" applyFont="1" applyFill="1" applyBorder="1" applyAlignment="1">
      <alignment horizontal="left" vertical="center"/>
    </xf>
    <xf numFmtId="0" fontId="13" fillId="2" borderId="28" xfId="0" applyNumberFormat="1" applyFont="1" applyFill="1" applyBorder="1" applyAlignment="1">
      <alignment horizontal="centerContinuous" vertical="center"/>
    </xf>
    <xf numFmtId="0" fontId="13" fillId="2" borderId="34" xfId="0" applyNumberFormat="1" applyFont="1" applyFill="1" applyBorder="1" applyAlignment="1">
      <alignment horizontal="center" vertical="center"/>
    </xf>
    <xf numFmtId="0" fontId="12" fillId="0" borderId="19" xfId="0" quotePrefix="1" applyNumberFormat="1" applyFont="1" applyFill="1" applyBorder="1" applyAlignment="1">
      <alignment horizontal="right" vertical="center"/>
    </xf>
    <xf numFmtId="0" fontId="12" fillId="0" borderId="23" xfId="0" quotePrefix="1" applyNumberFormat="1" applyFont="1" applyFill="1" applyBorder="1" applyAlignment="1">
      <alignment horizontal="right" vertical="center"/>
    </xf>
    <xf numFmtId="0" fontId="17" fillId="0" borderId="26" xfId="0" applyNumberFormat="1" applyFont="1" applyFill="1" applyBorder="1" applyAlignment="1">
      <alignment vertical="center"/>
    </xf>
    <xf numFmtId="0" fontId="17" fillId="0" borderId="33" xfId="0" applyNumberFormat="1" applyFont="1" applyFill="1" applyBorder="1" applyAlignment="1">
      <alignment vertical="center"/>
    </xf>
    <xf numFmtId="14" fontId="12" fillId="12" borderId="26" xfId="0" applyNumberFormat="1" applyFont="1" applyFill="1" applyBorder="1" applyAlignment="1">
      <alignment horizontal="center" vertical="center"/>
    </xf>
    <xf numFmtId="14" fontId="12" fillId="7" borderId="2" xfId="0" applyNumberFormat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left" vertical="center"/>
    </xf>
    <xf numFmtId="0" fontId="13" fillId="2" borderId="17" xfId="0" applyNumberFormat="1" applyFont="1" applyFill="1" applyBorder="1" applyAlignment="1">
      <alignment horizontal="left" vertical="center"/>
    </xf>
    <xf numFmtId="14" fontId="12" fillId="12" borderId="28" xfId="0" applyNumberFormat="1" applyFont="1" applyFill="1" applyBorder="1" applyAlignment="1">
      <alignment horizontal="center" vertical="center"/>
    </xf>
    <xf numFmtId="0" fontId="13" fillId="2" borderId="27" xfId="0" applyNumberFormat="1" applyFont="1" applyFill="1" applyBorder="1" applyAlignment="1">
      <alignment horizontal="center" vertical="center"/>
    </xf>
    <xf numFmtId="14" fontId="12" fillId="12" borderId="6" xfId="0" applyNumberFormat="1" applyFont="1" applyFill="1" applyBorder="1" applyAlignment="1">
      <alignment horizontal="center" vertical="center"/>
    </xf>
    <xf numFmtId="14" fontId="12" fillId="6" borderId="19" xfId="0" applyNumberFormat="1" applyFont="1" applyFill="1" applyBorder="1" applyAlignment="1">
      <alignment horizontal="center" vertical="center"/>
    </xf>
    <xf numFmtId="14" fontId="12" fillId="6" borderId="28" xfId="0" applyNumberFormat="1" applyFont="1" applyFill="1" applyBorder="1" applyAlignment="1">
      <alignment horizontal="center" vertical="center"/>
    </xf>
    <xf numFmtId="0" fontId="4" fillId="11" borderId="29" xfId="34" quotePrefix="1" applyNumberFormat="1" applyFont="1" applyFill="1" applyBorder="1" applyAlignment="1" applyProtection="1">
      <alignment horizontal="left" vertical="justify" textRotation="90"/>
    </xf>
    <xf numFmtId="0" fontId="4" fillId="11" borderId="30" xfId="34" applyNumberFormat="1" applyFont="1" applyFill="1" applyBorder="1" applyAlignment="1" applyProtection="1">
      <alignment horizontal="left" vertical="justify" textRotation="90"/>
    </xf>
    <xf numFmtId="0" fontId="4" fillId="11" borderId="31" xfId="34" applyNumberFormat="1" applyFont="1" applyFill="1" applyBorder="1" applyAlignment="1" applyProtection="1">
      <alignment horizontal="left" vertical="justify" textRotation="90"/>
    </xf>
    <xf numFmtId="0" fontId="34" fillId="11" borderId="29" xfId="34" quotePrefix="1" applyNumberFormat="1" applyFont="1" applyFill="1" applyBorder="1" applyAlignment="1" applyProtection="1">
      <alignment horizontal="left" vertical="justify" textRotation="90"/>
    </xf>
  </cellXfs>
  <cellStyles count="35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하이퍼링크" xfId="34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  <mruColors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Downloads/_&#44592;&#48376;&#49444;&#44228;&#49436;%20-%20&#48373;&#49324;&#4837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화면설계서_#372711"/>
      <sheetName val="프로그램사양서_sifs2711a.pc"/>
      <sheetName val="데이터유효값정의"/>
    </sheetNames>
    <sheetDataSet>
      <sheetData sheetId="0"/>
      <sheetData sheetId="1"/>
      <sheetData sheetId="2"/>
      <sheetData sheetId="3"/>
      <sheetData sheetId="4">
        <row r="7">
          <cell r="C7" t="str">
            <v>IFS</v>
          </cell>
          <cell r="D7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activeCell="J16" sqref="J16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14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143"/>
      <c r="B2" s="3" t="s">
        <v>7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143"/>
      <c r="B3" s="5"/>
      <c r="C3" s="5"/>
      <c r="D3" s="5"/>
      <c r="E3" s="5"/>
    </row>
    <row r="4" spans="1:14" s="6" customFormat="1" ht="15" customHeight="1">
      <c r="A4" s="143"/>
      <c r="B4" s="7"/>
      <c r="C4" s="7"/>
      <c r="D4" s="7"/>
      <c r="E4" s="7"/>
    </row>
    <row r="5" spans="1:14" s="10" customFormat="1" ht="15" customHeight="1" thickBot="1">
      <c r="A5" s="144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3" t="s">
        <v>0</v>
      </c>
      <c r="C6" s="24" t="s">
        <v>15</v>
      </c>
      <c r="D6" s="24"/>
      <c r="E6" s="24" t="s">
        <v>6</v>
      </c>
      <c r="F6" s="24" t="s">
        <v>27</v>
      </c>
      <c r="G6" s="24" t="s">
        <v>9</v>
      </c>
      <c r="H6" s="32" t="s">
        <v>2</v>
      </c>
      <c r="I6" s="32" t="s">
        <v>18</v>
      </c>
      <c r="J6" s="32" t="s">
        <v>19</v>
      </c>
      <c r="K6" s="32" t="s">
        <v>20</v>
      </c>
      <c r="L6" s="32" t="s">
        <v>21</v>
      </c>
      <c r="M6" s="32" t="s">
        <v>22</v>
      </c>
      <c r="N6" s="25" t="s">
        <v>11</v>
      </c>
    </row>
    <row r="7" spans="1:14" ht="15" customHeight="1">
      <c r="B7" s="26" t="s">
        <v>5</v>
      </c>
      <c r="C7" s="20" t="s">
        <v>16</v>
      </c>
      <c r="D7" s="36" t="s">
        <v>25</v>
      </c>
      <c r="E7" s="14">
        <v>17</v>
      </c>
      <c r="F7" s="34" t="s">
        <v>17</v>
      </c>
      <c r="G7" s="14" t="s">
        <v>10</v>
      </c>
      <c r="H7" s="73" t="s">
        <v>112</v>
      </c>
      <c r="I7" s="71"/>
      <c r="J7" s="72"/>
      <c r="K7" s="71" t="s">
        <v>8</v>
      </c>
      <c r="L7" s="53"/>
      <c r="M7" s="53" t="str">
        <f ca="1">IF(TRIM(I7)="","",IF(TRIM(L7)="",IF(I7+1&gt;NOW(),"진행중","지연"),IF(I7&gt;=L7,"완료(정상)","완료(지연)")))</f>
        <v/>
      </c>
      <c r="N7" s="29" t="s">
        <v>23</v>
      </c>
    </row>
    <row r="8" spans="1:14" ht="15" customHeight="1">
      <c r="B8" s="26"/>
      <c r="C8" s="21"/>
      <c r="D8" s="18"/>
      <c r="E8" s="14">
        <v>18</v>
      </c>
      <c r="F8" s="98" t="s">
        <v>12</v>
      </c>
      <c r="G8" s="14" t="s">
        <v>10</v>
      </c>
      <c r="H8" s="21"/>
      <c r="I8" s="71"/>
      <c r="J8" s="72"/>
      <c r="K8" s="71" t="s">
        <v>8</v>
      </c>
      <c r="L8" s="53"/>
      <c r="M8" s="53" t="str">
        <f ca="1">IF(TRIM(I8)="","",IF(TRIM(L8)="",IF(I8+1&gt;NOW(),"진행중","지연"),IF(I8&gt;=L8,"완료(정상)","완료(지연)")))</f>
        <v/>
      </c>
      <c r="N8" s="29" t="s">
        <v>24</v>
      </c>
    </row>
    <row r="9" spans="1:14" ht="15" customHeight="1">
      <c r="B9" s="26"/>
      <c r="C9" s="21"/>
      <c r="D9" s="37" t="s">
        <v>26</v>
      </c>
      <c r="E9" s="14">
        <v>19</v>
      </c>
      <c r="F9" s="34" t="s">
        <v>4</v>
      </c>
      <c r="G9" s="14" t="s">
        <v>10</v>
      </c>
      <c r="H9" s="21"/>
      <c r="I9" s="71"/>
      <c r="J9" s="72"/>
      <c r="K9" s="71" t="s">
        <v>8</v>
      </c>
      <c r="L9" s="53"/>
      <c r="M9" s="53" t="str">
        <f ca="1">IF(TRIM(I9)="","",IF(TRIM(L9)="",IF(I9+1&gt;NOW(),"진행중","지연"),IF(I9&gt;=L9,"완료(정상)","완료(지연)")))</f>
        <v/>
      </c>
      <c r="N9" s="29"/>
    </row>
    <row r="10" spans="1:14" ht="15" customHeight="1">
      <c r="B10" s="26"/>
      <c r="C10" s="21"/>
      <c r="D10" s="35"/>
      <c r="E10" s="14">
        <v>20</v>
      </c>
      <c r="F10" s="34" t="s">
        <v>14</v>
      </c>
      <c r="G10" s="14" t="s">
        <v>10</v>
      </c>
      <c r="H10" s="21"/>
      <c r="I10" s="71"/>
      <c r="J10" s="72"/>
      <c r="K10" s="71" t="s">
        <v>8</v>
      </c>
      <c r="L10" s="53"/>
      <c r="M10" s="53" t="str">
        <f ca="1">IF(TRIM(I10)="","",IF(TRIM(L10)="",IF(I10+1&gt;NOW(),"진행중","지연"),IF(I10&gt;=L10,"완료(정상)","완료(지연)")))</f>
        <v/>
      </c>
      <c r="N10" s="29"/>
    </row>
    <row r="11" spans="1:14" ht="15" customHeight="1" thickBot="1">
      <c r="B11" s="27"/>
      <c r="C11" s="22"/>
      <c r="D11" s="74" t="s">
        <v>3</v>
      </c>
      <c r="E11" s="19">
        <v>23</v>
      </c>
      <c r="F11" s="99" t="s">
        <v>13</v>
      </c>
      <c r="G11" s="19" t="s">
        <v>10</v>
      </c>
      <c r="H11" s="77"/>
      <c r="I11" s="75"/>
      <c r="J11" s="76"/>
      <c r="K11" s="75" t="s">
        <v>8</v>
      </c>
      <c r="L11" s="70"/>
      <c r="M11" s="70" t="str">
        <f ca="1">IF(TRIM(I11)="","",IF(TRIM(L11)="",IF(I11+1&gt;NOW(),"진행중","지연"),IF(I11&gt;=L11,"완료(정상)","완료(지연)")))</f>
        <v/>
      </c>
      <c r="N11" s="28"/>
    </row>
    <row r="12" spans="1:14" ht="15" customHeight="1">
      <c r="K12" s="16"/>
    </row>
    <row r="13" spans="1:14" ht="15" customHeight="1">
      <c r="K13" s="16"/>
    </row>
    <row r="14" spans="1:14" ht="15" customHeight="1">
      <c r="K14" s="16"/>
    </row>
    <row r="15" spans="1:14" ht="15" customHeight="1">
      <c r="K15" s="16"/>
    </row>
    <row r="16" spans="1:14" ht="15" customHeight="1">
      <c r="K16" s="16"/>
    </row>
    <row r="17" spans="11:11" ht="15" customHeight="1">
      <c r="K17" s="16"/>
    </row>
    <row r="18" spans="11:11" ht="15" customHeight="1">
      <c r="K18" s="16"/>
    </row>
    <row r="19" spans="11:11" ht="15" customHeight="1">
      <c r="K19" s="16"/>
    </row>
    <row r="20" spans="11:11" ht="15" customHeight="1">
      <c r="K20" s="16"/>
    </row>
    <row r="21" spans="11:11" ht="15" customHeight="1">
      <c r="K21" s="16"/>
    </row>
    <row r="22" spans="11:11" ht="15" customHeight="1">
      <c r="K22" s="16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BH61"/>
  <sheetViews>
    <sheetView showGridLines="0" tabSelected="1" view="pageBreakPreview" topLeftCell="AJ4" zoomScale="90" zoomScaleSheetLayoutView="90" workbookViewId="0">
      <selection activeCell="BC15" sqref="BC15"/>
    </sheetView>
  </sheetViews>
  <sheetFormatPr defaultRowHeight="15" customHeight="1"/>
  <cols>
    <col min="1" max="1" width="1.77734375" style="56" customWidth="1"/>
    <col min="2" max="2" width="0" style="57" hidden="1" customWidth="1"/>
    <col min="3" max="3" width="0.21875" style="57" customWidth="1"/>
    <col min="4" max="4" width="4.5546875" style="58" customWidth="1"/>
    <col min="5" max="5" width="4.21875" style="58" customWidth="1"/>
    <col min="6" max="6" width="12.5546875" style="58" customWidth="1"/>
    <col min="7" max="7" width="4.21875" style="58" customWidth="1"/>
    <col min="8" max="8" width="17.109375" style="58" customWidth="1"/>
    <col min="9" max="9" width="4.21875" style="58" customWidth="1"/>
    <col min="10" max="10" width="9.88671875" style="58" customWidth="1"/>
    <col min="11" max="11" width="4.21875" style="58" customWidth="1"/>
    <col min="12" max="12" width="24.21875" style="58" customWidth="1"/>
    <col min="13" max="13" width="8.44140625" style="58" customWidth="1"/>
    <col min="14" max="14" width="5.33203125" style="58" customWidth="1"/>
    <col min="15" max="15" width="4.44140625" style="58" customWidth="1"/>
    <col min="16" max="16" width="15.6640625" style="58" customWidth="1"/>
    <col min="17" max="17" width="13.6640625" style="58" customWidth="1"/>
    <col min="18" max="18" width="13.109375" style="58" customWidth="1"/>
    <col min="19" max="19" width="16.5546875" style="58" customWidth="1"/>
    <col min="20" max="20" width="23.77734375" style="58" customWidth="1"/>
    <col min="21" max="21" width="13.21875" style="58" customWidth="1"/>
    <col min="22" max="22" width="7" style="57" hidden="1" customWidth="1"/>
    <col min="23" max="23" width="9.5546875" style="57" hidden="1" customWidth="1"/>
    <col min="24" max="24" width="8.44140625" style="57" hidden="1" customWidth="1"/>
    <col min="25" max="26" width="8.88671875" style="57" hidden="1" customWidth="1"/>
    <col min="27" max="30" width="9" style="57" hidden="1" customWidth="1"/>
    <col min="31" max="31" width="8.88671875" style="57" hidden="1" customWidth="1"/>
    <col min="32" max="32" width="9" style="57" hidden="1" customWidth="1"/>
    <col min="33" max="34" width="8.88671875" style="57" hidden="1" customWidth="1"/>
    <col min="35" max="35" width="9" style="57" hidden="1" customWidth="1"/>
    <col min="36" max="36" width="7" style="57" customWidth="1"/>
    <col min="37" max="37" width="9.5546875" style="57" customWidth="1"/>
    <col min="38" max="38" width="8.44140625" style="57" customWidth="1"/>
    <col min="39" max="47" width="8.88671875" style="57"/>
    <col min="48" max="54" width="9" style="57" bestFit="1" customWidth="1"/>
    <col min="55" max="55" width="11.5546875" style="57" customWidth="1"/>
    <col min="56" max="56" width="35.88671875" style="57" customWidth="1"/>
    <col min="57" max="60" width="8.88671875" style="57"/>
    <col min="61" max="61" width="1.77734375" style="59" customWidth="1"/>
    <col min="62" max="16384" width="8.88671875" style="59"/>
  </cols>
  <sheetData>
    <row r="1" spans="1:60" s="2" customFormat="1" ht="15" customHeight="1">
      <c r="A1" s="145" t="s">
        <v>29</v>
      </c>
      <c r="B1" s="1"/>
      <c r="C1" s="1"/>
      <c r="D1" s="1"/>
      <c r="E1" s="1"/>
      <c r="F1" s="1"/>
      <c r="G1" s="1"/>
      <c r="H1" s="1"/>
      <c r="I1" s="1"/>
    </row>
    <row r="2" spans="1:60" s="2" customFormat="1" ht="15" customHeight="1">
      <c r="A2" s="143"/>
      <c r="B2" s="3" t="s">
        <v>30</v>
      </c>
      <c r="C2" s="3"/>
      <c r="D2" s="3"/>
      <c r="E2" s="3"/>
      <c r="F2" s="4"/>
      <c r="G2" s="4"/>
      <c r="H2" s="4"/>
      <c r="I2" s="4"/>
    </row>
    <row r="3" spans="1:60" s="6" customFormat="1" ht="15" customHeight="1">
      <c r="A3" s="143"/>
      <c r="B3" s="5"/>
      <c r="C3" s="5"/>
      <c r="D3" s="5"/>
      <c r="E3" s="5"/>
    </row>
    <row r="4" spans="1:60" s="6" customFormat="1" ht="15" customHeight="1">
      <c r="A4" s="143"/>
      <c r="B4" s="7" t="s">
        <v>31</v>
      </c>
      <c r="C4" s="7"/>
      <c r="D4" s="7"/>
      <c r="E4" s="7"/>
    </row>
    <row r="5" spans="1:60" s="10" customFormat="1" ht="15" customHeight="1" thickBot="1">
      <c r="A5" s="144"/>
      <c r="B5" s="8"/>
      <c r="C5" s="8"/>
      <c r="D5" s="8"/>
      <c r="E5" s="8"/>
      <c r="F5" s="9"/>
      <c r="G5" s="9"/>
      <c r="H5" s="9"/>
      <c r="I5" s="9"/>
    </row>
    <row r="6" spans="1:60" s="13" customFormat="1" ht="15" customHeight="1">
      <c r="A6" s="11"/>
      <c r="B6" s="38" t="s">
        <v>32</v>
      </c>
      <c r="C6" s="38"/>
      <c r="D6" s="126" t="s">
        <v>33</v>
      </c>
      <c r="E6" s="38"/>
      <c r="F6" s="126" t="s">
        <v>34</v>
      </c>
      <c r="G6" s="39"/>
      <c r="H6" s="39"/>
      <c r="I6" s="39"/>
      <c r="J6" s="39"/>
      <c r="K6" s="38"/>
      <c r="L6" s="126" t="s">
        <v>35</v>
      </c>
      <c r="M6" s="40"/>
      <c r="N6" s="40"/>
      <c r="O6" s="40"/>
      <c r="P6" s="113"/>
      <c r="Q6" s="115"/>
      <c r="R6" s="115"/>
      <c r="S6" s="115"/>
      <c r="T6" s="39"/>
      <c r="U6" s="39"/>
      <c r="V6" s="39"/>
      <c r="W6" s="39"/>
      <c r="X6" s="39"/>
      <c r="Y6" s="39"/>
      <c r="Z6" s="44"/>
      <c r="AA6" s="39" t="s">
        <v>36</v>
      </c>
      <c r="AB6" s="39"/>
      <c r="AC6" s="39"/>
      <c r="AD6" s="39"/>
      <c r="AE6" s="39"/>
      <c r="AF6" s="39"/>
      <c r="AG6" s="39"/>
      <c r="AH6" s="44"/>
      <c r="AI6" s="39" t="s">
        <v>37</v>
      </c>
      <c r="AJ6" s="39"/>
      <c r="AK6" s="39"/>
      <c r="AL6" s="39"/>
      <c r="AM6" s="39"/>
      <c r="AN6" s="136"/>
      <c r="AO6" s="126"/>
      <c r="AP6" s="39"/>
      <c r="AQ6" s="39"/>
      <c r="AR6" s="135" t="s">
        <v>231</v>
      </c>
      <c r="AS6" s="39"/>
      <c r="AT6" s="39"/>
      <c r="AU6" s="39"/>
      <c r="AV6" s="44"/>
      <c r="AW6" s="39"/>
      <c r="AX6" s="39"/>
      <c r="AY6" s="39"/>
      <c r="AZ6" s="135" t="s">
        <v>232</v>
      </c>
      <c r="BA6" s="39"/>
      <c r="BB6" s="39"/>
      <c r="BC6" s="39"/>
      <c r="BD6" s="44"/>
      <c r="BE6" s="39" t="s">
        <v>38</v>
      </c>
      <c r="BF6" s="39"/>
      <c r="BG6" s="39"/>
      <c r="BH6" s="40"/>
    </row>
    <row r="7" spans="1:60" s="13" customFormat="1" ht="15" customHeight="1">
      <c r="A7" s="11"/>
      <c r="B7" s="43" t="s">
        <v>39</v>
      </c>
      <c r="C7" s="43" t="s">
        <v>40</v>
      </c>
      <c r="D7" s="127" t="s">
        <v>39</v>
      </c>
      <c r="E7" s="43" t="s">
        <v>40</v>
      </c>
      <c r="F7" s="104" t="s">
        <v>41</v>
      </c>
      <c r="G7" s="31" t="s">
        <v>39</v>
      </c>
      <c r="H7" s="31" t="s">
        <v>42</v>
      </c>
      <c r="I7" s="31" t="s">
        <v>39</v>
      </c>
      <c r="J7" s="47" t="s">
        <v>43</v>
      </c>
      <c r="K7" s="43" t="s">
        <v>39</v>
      </c>
      <c r="L7" s="104" t="s">
        <v>44</v>
      </c>
      <c r="M7" s="31" t="s">
        <v>45</v>
      </c>
      <c r="N7" s="31" t="s">
        <v>46</v>
      </c>
      <c r="O7" s="31" t="s">
        <v>47</v>
      </c>
      <c r="P7" s="31" t="s">
        <v>1</v>
      </c>
      <c r="Q7" s="31" t="s">
        <v>105</v>
      </c>
      <c r="R7" s="31" t="s">
        <v>106</v>
      </c>
      <c r="S7" s="31"/>
      <c r="T7" s="31" t="s">
        <v>99</v>
      </c>
      <c r="U7" s="47" t="s">
        <v>48</v>
      </c>
      <c r="V7" s="43" t="s">
        <v>49</v>
      </c>
      <c r="W7" s="12" t="s">
        <v>50</v>
      </c>
      <c r="X7" s="12" t="s">
        <v>51</v>
      </c>
      <c r="Y7" s="43" t="s">
        <v>52</v>
      </c>
      <c r="Z7" s="42" t="s">
        <v>53</v>
      </c>
      <c r="AA7" s="31" t="s">
        <v>54</v>
      </c>
      <c r="AB7" s="42" t="s">
        <v>55</v>
      </c>
      <c r="AC7" s="31" t="s">
        <v>56</v>
      </c>
      <c r="AD7" s="42" t="s">
        <v>57</v>
      </c>
      <c r="AE7" s="31" t="s">
        <v>58</v>
      </c>
      <c r="AF7" s="42" t="s">
        <v>59</v>
      </c>
      <c r="AG7" s="31" t="s">
        <v>60</v>
      </c>
      <c r="AH7" s="42" t="s">
        <v>61</v>
      </c>
      <c r="AI7" s="104" t="s">
        <v>62</v>
      </c>
      <c r="AJ7" s="43" t="s">
        <v>214</v>
      </c>
      <c r="AK7" s="12" t="s">
        <v>215</v>
      </c>
      <c r="AL7" s="12" t="s">
        <v>216</v>
      </c>
      <c r="AM7" s="43" t="s">
        <v>217</v>
      </c>
      <c r="AN7" s="42" t="s">
        <v>218</v>
      </c>
      <c r="AO7" s="31" t="s">
        <v>219</v>
      </c>
      <c r="AP7" s="42" t="s">
        <v>220</v>
      </c>
      <c r="AQ7" s="31" t="s">
        <v>221</v>
      </c>
      <c r="AR7" s="42" t="s">
        <v>222</v>
      </c>
      <c r="AS7" s="31" t="s">
        <v>223</v>
      </c>
      <c r="AT7" s="42" t="s">
        <v>224</v>
      </c>
      <c r="AU7" s="31" t="s">
        <v>225</v>
      </c>
      <c r="AV7" s="42" t="s">
        <v>226</v>
      </c>
      <c r="AW7" s="42" t="s">
        <v>63</v>
      </c>
      <c r="AX7" s="96" t="s">
        <v>64</v>
      </c>
      <c r="AY7" s="12" t="s">
        <v>65</v>
      </c>
      <c r="AZ7" s="12" t="s">
        <v>66</v>
      </c>
      <c r="BA7" s="12" t="s">
        <v>67</v>
      </c>
      <c r="BB7" s="12" t="s">
        <v>68</v>
      </c>
      <c r="BC7" s="12" t="s">
        <v>61</v>
      </c>
      <c r="BD7" s="138" t="s">
        <v>207</v>
      </c>
      <c r="BE7" s="31" t="s">
        <v>69</v>
      </c>
      <c r="BF7" s="12" t="s">
        <v>70</v>
      </c>
      <c r="BG7" s="12" t="s">
        <v>71</v>
      </c>
      <c r="BH7" s="12" t="s">
        <v>72</v>
      </c>
    </row>
    <row r="8" spans="1:60" s="55" customFormat="1" ht="15" customHeight="1">
      <c r="A8" s="30"/>
      <c r="B8" s="33" t="s">
        <v>28</v>
      </c>
      <c r="C8" s="68">
        <v>88</v>
      </c>
      <c r="D8" s="91"/>
      <c r="E8" s="68">
        <v>1</v>
      </c>
      <c r="F8" s="91" t="s">
        <v>102</v>
      </c>
      <c r="G8" s="14"/>
      <c r="H8" s="14" t="s">
        <v>136</v>
      </c>
      <c r="I8" s="102"/>
      <c r="J8" s="101"/>
      <c r="K8" s="128"/>
      <c r="L8" s="130" t="s">
        <v>102</v>
      </c>
      <c r="M8" s="14" t="s">
        <v>111</v>
      </c>
      <c r="N8" s="41"/>
      <c r="O8" s="14" t="s">
        <v>103</v>
      </c>
      <c r="P8" s="14" t="s">
        <v>104</v>
      </c>
      <c r="Q8" s="14" t="s">
        <v>109</v>
      </c>
      <c r="R8" s="14" t="s">
        <v>110</v>
      </c>
      <c r="S8" s="14" t="s">
        <v>196</v>
      </c>
      <c r="T8" s="41" t="str">
        <f>IF(TRIM(L8)="","",L8)</f>
        <v>로그인</v>
      </c>
      <c r="U8" s="14" t="s">
        <v>158</v>
      </c>
      <c r="V8" s="52" t="s">
        <v>182</v>
      </c>
      <c r="W8" s="53" t="s">
        <v>183</v>
      </c>
      <c r="X8" s="53" t="s">
        <v>183</v>
      </c>
      <c r="Y8" s="53" t="s">
        <v>183</v>
      </c>
      <c r="Z8" s="53" t="s">
        <v>183</v>
      </c>
      <c r="AA8" s="92">
        <v>43637</v>
      </c>
      <c r="AB8" s="92">
        <v>43679</v>
      </c>
      <c r="AC8" s="92">
        <v>43656</v>
      </c>
      <c r="AD8" s="92">
        <v>43670</v>
      </c>
      <c r="AE8" s="92">
        <v>43671</v>
      </c>
      <c r="AF8" s="92">
        <v>43675</v>
      </c>
      <c r="AG8" s="92">
        <v>43676</v>
      </c>
      <c r="AH8" s="50">
        <v>43678</v>
      </c>
      <c r="AI8" s="132">
        <v>43637</v>
      </c>
      <c r="AJ8" s="52" t="s">
        <v>227</v>
      </c>
      <c r="AK8" s="53" t="s">
        <v>183</v>
      </c>
      <c r="AL8" s="53" t="s">
        <v>228</v>
      </c>
      <c r="AM8" s="53" t="s">
        <v>183</v>
      </c>
      <c r="AN8" s="53" t="s">
        <v>183</v>
      </c>
      <c r="AO8" s="92">
        <v>43637</v>
      </c>
      <c r="AP8" s="92">
        <v>43679</v>
      </c>
      <c r="AQ8" s="92">
        <v>43656</v>
      </c>
      <c r="AR8" s="92">
        <v>43670</v>
      </c>
      <c r="AS8" s="92">
        <v>43671</v>
      </c>
      <c r="AT8" s="92">
        <v>43675</v>
      </c>
      <c r="AU8" s="92">
        <v>43676</v>
      </c>
      <c r="AV8" s="50">
        <v>43678</v>
      </c>
      <c r="AW8" s="132">
        <v>43679</v>
      </c>
      <c r="AX8" s="137">
        <v>43656</v>
      </c>
      <c r="AY8" s="123">
        <v>43677</v>
      </c>
      <c r="AZ8" s="123">
        <v>43678</v>
      </c>
      <c r="BA8" s="123">
        <v>43679</v>
      </c>
      <c r="BB8" s="123">
        <v>43679</v>
      </c>
      <c r="BC8" s="123">
        <v>43684</v>
      </c>
      <c r="BD8" s="94"/>
      <c r="BE8" s="51"/>
      <c r="BF8" s="51"/>
      <c r="BG8" s="51"/>
      <c r="BH8" s="51"/>
    </row>
    <row r="9" spans="1:60" s="55" customFormat="1" ht="15" customHeight="1">
      <c r="A9" s="30"/>
      <c r="B9" s="33"/>
      <c r="C9" s="68"/>
      <c r="D9" s="91"/>
      <c r="E9" s="68">
        <v>2</v>
      </c>
      <c r="F9" s="91" t="s">
        <v>100</v>
      </c>
      <c r="G9" s="14"/>
      <c r="H9" s="14"/>
      <c r="I9" s="102"/>
      <c r="J9" s="101"/>
      <c r="K9" s="128"/>
      <c r="L9" s="130" t="s">
        <v>101</v>
      </c>
      <c r="M9" s="14" t="s">
        <v>111</v>
      </c>
      <c r="N9" s="41"/>
      <c r="O9" s="14" t="s">
        <v>98</v>
      </c>
      <c r="P9" s="14" t="s">
        <v>117</v>
      </c>
      <c r="Q9" s="14" t="s">
        <v>109</v>
      </c>
      <c r="R9" s="14" t="s">
        <v>110</v>
      </c>
      <c r="S9" s="14" t="s">
        <v>234</v>
      </c>
      <c r="T9" s="41" t="str">
        <f t="shared" ref="T9:T21" si="0">IF(TRIM(L9)="","",L9)</f>
        <v>회원가입</v>
      </c>
      <c r="U9" s="14" t="s">
        <v>158</v>
      </c>
      <c r="V9" s="52" t="s">
        <v>182</v>
      </c>
      <c r="W9" s="53" t="s">
        <v>183</v>
      </c>
      <c r="X9" s="53" t="s">
        <v>183</v>
      </c>
      <c r="Y9" s="53" t="s">
        <v>183</v>
      </c>
      <c r="Z9" s="53" t="s">
        <v>183</v>
      </c>
      <c r="AA9" s="92">
        <v>43637</v>
      </c>
      <c r="AB9" s="92">
        <v>43679</v>
      </c>
      <c r="AC9" s="92">
        <v>43656</v>
      </c>
      <c r="AD9" s="92">
        <v>43670</v>
      </c>
      <c r="AE9" s="92">
        <v>43671</v>
      </c>
      <c r="AF9" s="92">
        <v>43675</v>
      </c>
      <c r="AG9" s="92">
        <v>43676</v>
      </c>
      <c r="AH9" s="50">
        <v>43678</v>
      </c>
      <c r="AI9" s="132">
        <v>43637</v>
      </c>
      <c r="AJ9" s="52" t="s">
        <v>227</v>
      </c>
      <c r="AK9" s="53" t="s">
        <v>183</v>
      </c>
      <c r="AL9" s="53" t="s">
        <v>228</v>
      </c>
      <c r="AM9" s="53" t="s">
        <v>183</v>
      </c>
      <c r="AN9" s="53" t="s">
        <v>183</v>
      </c>
      <c r="AO9" s="92">
        <v>43637</v>
      </c>
      <c r="AP9" s="92">
        <v>43679</v>
      </c>
      <c r="AQ9" s="92">
        <v>43656</v>
      </c>
      <c r="AR9" s="92">
        <v>43670</v>
      </c>
      <c r="AS9" s="92">
        <v>43671</v>
      </c>
      <c r="AT9" s="92">
        <v>43675</v>
      </c>
      <c r="AU9" s="92">
        <v>43676</v>
      </c>
      <c r="AV9" s="50">
        <v>43678</v>
      </c>
      <c r="AW9" s="132">
        <v>43679</v>
      </c>
      <c r="AX9" s="137">
        <v>43656</v>
      </c>
      <c r="AY9" s="123">
        <v>43670</v>
      </c>
      <c r="AZ9" s="123">
        <v>43678</v>
      </c>
      <c r="BA9" s="123">
        <v>43679</v>
      </c>
      <c r="BB9" s="123">
        <v>43679</v>
      </c>
      <c r="BC9" s="123">
        <v>43684</v>
      </c>
      <c r="BD9" s="94"/>
      <c r="BE9" s="51"/>
      <c r="BF9" s="51"/>
      <c r="BG9" s="51"/>
      <c r="BH9" s="51"/>
    </row>
    <row r="10" spans="1:60" s="55" customFormat="1" ht="15" customHeight="1">
      <c r="A10" s="30"/>
      <c r="B10" s="33"/>
      <c r="C10" s="68"/>
      <c r="D10" s="91"/>
      <c r="E10" s="68">
        <v>3</v>
      </c>
      <c r="F10" s="91" t="s">
        <v>131</v>
      </c>
      <c r="G10" s="14"/>
      <c r="H10" s="125"/>
      <c r="I10" s="14"/>
      <c r="J10" s="101"/>
      <c r="K10" s="128"/>
      <c r="L10" s="130" t="s">
        <v>137</v>
      </c>
      <c r="M10" s="14" t="s">
        <v>138</v>
      </c>
      <c r="N10" s="41"/>
      <c r="O10" s="14" t="s">
        <v>98</v>
      </c>
      <c r="P10" s="14" t="s">
        <v>160</v>
      </c>
      <c r="Q10" s="14" t="s">
        <v>115</v>
      </c>
      <c r="R10" s="14" t="s">
        <v>116</v>
      </c>
      <c r="S10" s="14" t="s">
        <v>189</v>
      </c>
      <c r="T10" s="41" t="str">
        <f t="shared" si="0"/>
        <v>카테고리별 영화 순위 조회</v>
      </c>
      <c r="U10" s="14" t="s">
        <v>124</v>
      </c>
      <c r="V10" s="52" t="s">
        <v>182</v>
      </c>
      <c r="W10" s="53" t="s">
        <v>127</v>
      </c>
      <c r="X10" s="53" t="s">
        <v>127</v>
      </c>
      <c r="Y10" s="53" t="s">
        <v>127</v>
      </c>
      <c r="Z10" s="54" t="s">
        <v>127</v>
      </c>
      <c r="AA10" s="92">
        <v>43637</v>
      </c>
      <c r="AB10" s="92">
        <v>43679</v>
      </c>
      <c r="AC10" s="92">
        <v>43656</v>
      </c>
      <c r="AD10" s="92">
        <v>43670</v>
      </c>
      <c r="AE10" s="92">
        <v>43671</v>
      </c>
      <c r="AF10" s="92">
        <v>43675</v>
      </c>
      <c r="AG10" s="92">
        <v>43676</v>
      </c>
      <c r="AH10" s="50">
        <v>43678</v>
      </c>
      <c r="AI10" s="132">
        <v>43637</v>
      </c>
      <c r="AJ10" s="52" t="s">
        <v>227</v>
      </c>
      <c r="AK10" s="53" t="s">
        <v>227</v>
      </c>
      <c r="AL10" s="53" t="s">
        <v>227</v>
      </c>
      <c r="AM10" s="53" t="s">
        <v>227</v>
      </c>
      <c r="AN10" s="54" t="s">
        <v>227</v>
      </c>
      <c r="AO10" s="92">
        <v>43637</v>
      </c>
      <c r="AP10" s="92">
        <v>43679</v>
      </c>
      <c r="AQ10" s="92">
        <v>43656</v>
      </c>
      <c r="AR10" s="92">
        <v>43670</v>
      </c>
      <c r="AS10" s="92">
        <v>43671</v>
      </c>
      <c r="AT10" s="92">
        <v>43675</v>
      </c>
      <c r="AU10" s="92">
        <v>43676</v>
      </c>
      <c r="AV10" s="50">
        <v>43678</v>
      </c>
      <c r="AW10" s="132">
        <v>43679</v>
      </c>
      <c r="AX10" s="137">
        <v>43656</v>
      </c>
      <c r="AY10" s="123">
        <v>43670</v>
      </c>
      <c r="AZ10" s="123">
        <v>43671</v>
      </c>
      <c r="BA10" s="123">
        <v>43675</v>
      </c>
      <c r="BB10" s="123">
        <v>42946</v>
      </c>
      <c r="BC10" s="123">
        <v>42946</v>
      </c>
      <c r="BD10" s="94"/>
      <c r="BE10" s="51"/>
      <c r="BF10" s="51"/>
      <c r="BG10" s="51"/>
      <c r="BH10" s="51"/>
    </row>
    <row r="11" spans="1:60" s="55" customFormat="1" ht="15" customHeight="1">
      <c r="A11" s="30"/>
      <c r="B11" s="33"/>
      <c r="C11" s="68"/>
      <c r="D11" s="124"/>
      <c r="E11" s="117">
        <v>4</v>
      </c>
      <c r="F11" s="118" t="s">
        <v>114</v>
      </c>
      <c r="G11" s="18"/>
      <c r="H11" s="35" t="s">
        <v>139</v>
      </c>
      <c r="I11" s="119"/>
      <c r="J11" s="18"/>
      <c r="K11" s="129"/>
      <c r="L11" s="131" t="s">
        <v>143</v>
      </c>
      <c r="M11" s="35" t="s">
        <v>138</v>
      </c>
      <c r="N11" s="120"/>
      <c r="O11" s="18" t="s">
        <v>98</v>
      </c>
      <c r="P11" s="18" t="s">
        <v>118</v>
      </c>
      <c r="Q11" s="121" t="s">
        <v>119</v>
      </c>
      <c r="R11" s="121" t="s">
        <v>120</v>
      </c>
      <c r="S11" s="121" t="s">
        <v>190</v>
      </c>
      <c r="T11" s="120" t="str">
        <f t="shared" si="0"/>
        <v>추천영화검색 및 조회</v>
      </c>
      <c r="U11" s="14" t="s">
        <v>125</v>
      </c>
      <c r="V11" s="52" t="s">
        <v>182</v>
      </c>
      <c r="W11" s="53" t="s">
        <v>197</v>
      </c>
      <c r="X11" s="53" t="s">
        <v>184</v>
      </c>
      <c r="Y11" s="53" t="s">
        <v>197</v>
      </c>
      <c r="Z11" s="54" t="s">
        <v>197</v>
      </c>
      <c r="AA11" s="92">
        <v>43637</v>
      </c>
      <c r="AB11" s="92">
        <v>43679</v>
      </c>
      <c r="AC11" s="92">
        <v>43656</v>
      </c>
      <c r="AD11" s="92">
        <v>43670</v>
      </c>
      <c r="AE11" s="92">
        <v>43671</v>
      </c>
      <c r="AF11" s="92">
        <v>43675</v>
      </c>
      <c r="AG11" s="92">
        <v>43676</v>
      </c>
      <c r="AH11" s="50">
        <v>43678</v>
      </c>
      <c r="AI11" s="132">
        <v>43637</v>
      </c>
      <c r="AJ11" s="52" t="s">
        <v>227</v>
      </c>
      <c r="AK11" s="53" t="s">
        <v>229</v>
      </c>
      <c r="AL11" s="53" t="s">
        <v>229</v>
      </c>
      <c r="AM11" s="53" t="s">
        <v>229</v>
      </c>
      <c r="AN11" s="53" t="s">
        <v>229</v>
      </c>
      <c r="AO11" s="92">
        <v>43637</v>
      </c>
      <c r="AP11" s="92">
        <v>43679</v>
      </c>
      <c r="AQ11" s="92">
        <v>43656</v>
      </c>
      <c r="AR11" s="92">
        <v>43670</v>
      </c>
      <c r="AS11" s="92">
        <v>43671</v>
      </c>
      <c r="AT11" s="92">
        <v>43675</v>
      </c>
      <c r="AU11" s="92">
        <v>43676</v>
      </c>
      <c r="AV11" s="50">
        <v>43678</v>
      </c>
      <c r="AW11" s="132">
        <v>43679</v>
      </c>
      <c r="AX11" s="137">
        <v>43656</v>
      </c>
      <c r="AY11" s="123">
        <v>43675</v>
      </c>
      <c r="AZ11" s="123">
        <v>43676</v>
      </c>
      <c r="BA11" s="123">
        <v>43676</v>
      </c>
      <c r="BB11" s="123">
        <v>43676</v>
      </c>
      <c r="BC11" s="123">
        <v>43676</v>
      </c>
      <c r="BD11" s="139"/>
      <c r="BE11" s="51"/>
      <c r="BF11" s="51"/>
      <c r="BG11" s="51"/>
      <c r="BH11" s="51"/>
    </row>
    <row r="12" spans="1:60" s="55" customFormat="1" ht="15" customHeight="1">
      <c r="A12" s="30"/>
      <c r="B12" s="33"/>
      <c r="C12" s="68"/>
      <c r="D12" s="124"/>
      <c r="E12" s="117">
        <v>5</v>
      </c>
      <c r="F12" s="118" t="s">
        <v>107</v>
      </c>
      <c r="G12" s="18"/>
      <c r="H12" s="35" t="s">
        <v>135</v>
      </c>
      <c r="I12" s="119"/>
      <c r="J12" s="18"/>
      <c r="K12" s="129"/>
      <c r="L12" s="131" t="s">
        <v>144</v>
      </c>
      <c r="M12" s="35" t="s">
        <v>145</v>
      </c>
      <c r="N12" s="120"/>
      <c r="O12" s="18" t="s">
        <v>98</v>
      </c>
      <c r="P12" s="18" t="s">
        <v>108</v>
      </c>
      <c r="Q12" s="121" t="s">
        <v>109</v>
      </c>
      <c r="R12" s="121" t="s">
        <v>110</v>
      </c>
      <c r="S12" s="121" t="s">
        <v>191</v>
      </c>
      <c r="T12" s="120" t="str">
        <f t="shared" si="0"/>
        <v>회원정보수정</v>
      </c>
      <c r="U12" s="14" t="s">
        <v>126</v>
      </c>
      <c r="V12" s="52" t="s">
        <v>182</v>
      </c>
      <c r="W12" s="53" t="s">
        <v>183</v>
      </c>
      <c r="X12" s="53" t="s">
        <v>183</v>
      </c>
      <c r="Y12" s="53" t="s">
        <v>183</v>
      </c>
      <c r="Z12" s="53" t="s">
        <v>183</v>
      </c>
      <c r="AA12" s="92">
        <v>43637</v>
      </c>
      <c r="AB12" s="92">
        <v>43679</v>
      </c>
      <c r="AC12" s="92">
        <v>43656</v>
      </c>
      <c r="AD12" s="92">
        <v>43670</v>
      </c>
      <c r="AE12" s="92">
        <v>43671</v>
      </c>
      <c r="AF12" s="92">
        <v>43675</v>
      </c>
      <c r="AG12" s="92">
        <v>43676</v>
      </c>
      <c r="AH12" s="50">
        <v>43678</v>
      </c>
      <c r="AI12" s="132">
        <v>43637</v>
      </c>
      <c r="AJ12" s="52" t="s">
        <v>227</v>
      </c>
      <c r="AK12" s="53" t="s">
        <v>183</v>
      </c>
      <c r="AL12" s="53" t="s">
        <v>228</v>
      </c>
      <c r="AM12" s="53" t="s">
        <v>183</v>
      </c>
      <c r="AN12" s="53" t="s">
        <v>183</v>
      </c>
      <c r="AO12" s="92">
        <v>43637</v>
      </c>
      <c r="AP12" s="92">
        <v>43679</v>
      </c>
      <c r="AQ12" s="92">
        <v>43656</v>
      </c>
      <c r="AR12" s="92">
        <v>43670</v>
      </c>
      <c r="AS12" s="92">
        <v>43671</v>
      </c>
      <c r="AT12" s="92">
        <v>43675</v>
      </c>
      <c r="AU12" s="92">
        <v>43676</v>
      </c>
      <c r="AV12" s="50">
        <v>43678</v>
      </c>
      <c r="AW12" s="132">
        <v>43679</v>
      </c>
      <c r="AX12" s="137">
        <v>43656</v>
      </c>
      <c r="AY12" s="123">
        <v>43670</v>
      </c>
      <c r="AZ12" s="123">
        <v>43678</v>
      </c>
      <c r="BA12" s="123">
        <v>43679</v>
      </c>
      <c r="BB12" s="123">
        <v>43679</v>
      </c>
      <c r="BC12" s="123">
        <v>43682</v>
      </c>
      <c r="BD12" s="94"/>
      <c r="BE12" s="51"/>
      <c r="BF12" s="51"/>
      <c r="BG12" s="51"/>
      <c r="BH12" s="51"/>
    </row>
    <row r="13" spans="1:60" s="55" customFormat="1" ht="15" customHeight="1">
      <c r="A13" s="30"/>
      <c r="B13" s="33"/>
      <c r="C13" s="68"/>
      <c r="D13" s="122"/>
      <c r="E13" s="45"/>
      <c r="F13" s="91"/>
      <c r="G13" s="14"/>
      <c r="H13" s="14" t="s">
        <v>129</v>
      </c>
      <c r="I13" s="100"/>
      <c r="J13" s="101"/>
      <c r="K13" s="128"/>
      <c r="L13" s="130" t="s">
        <v>130</v>
      </c>
      <c r="M13" s="17" t="s">
        <v>121</v>
      </c>
      <c r="N13" s="41"/>
      <c r="O13" s="14" t="s">
        <v>98</v>
      </c>
      <c r="P13" s="14" t="s">
        <v>108</v>
      </c>
      <c r="Q13" s="33" t="s">
        <v>188</v>
      </c>
      <c r="R13" s="33" t="s">
        <v>122</v>
      </c>
      <c r="S13" s="33" t="s">
        <v>192</v>
      </c>
      <c r="T13" s="68" t="str">
        <f t="shared" si="0"/>
        <v>본인작성리뷰 조회, 수정, 삭제</v>
      </c>
      <c r="U13" s="14" t="s">
        <v>126</v>
      </c>
      <c r="V13" s="52" t="s">
        <v>182</v>
      </c>
      <c r="W13" s="53" t="s">
        <v>185</v>
      </c>
      <c r="X13" s="53" t="s">
        <v>185</v>
      </c>
      <c r="Y13" s="53" t="s">
        <v>185</v>
      </c>
      <c r="Z13" s="53" t="s">
        <v>185</v>
      </c>
      <c r="AA13" s="92">
        <v>43637</v>
      </c>
      <c r="AB13" s="92">
        <v>43679</v>
      </c>
      <c r="AC13" s="92">
        <v>43656</v>
      </c>
      <c r="AD13" s="92">
        <v>43670</v>
      </c>
      <c r="AE13" s="92">
        <v>43671</v>
      </c>
      <c r="AF13" s="92">
        <v>43675</v>
      </c>
      <c r="AG13" s="92">
        <v>43676</v>
      </c>
      <c r="AH13" s="50">
        <v>43678</v>
      </c>
      <c r="AI13" s="132">
        <v>43637</v>
      </c>
      <c r="AJ13" s="52" t="s">
        <v>227</v>
      </c>
      <c r="AK13" s="53"/>
      <c r="AL13" s="53" t="s">
        <v>230</v>
      </c>
      <c r="AM13" s="53"/>
      <c r="AN13" s="54"/>
      <c r="AO13" s="92">
        <v>43637</v>
      </c>
      <c r="AP13" s="92">
        <v>43679</v>
      </c>
      <c r="AQ13" s="92">
        <v>43656</v>
      </c>
      <c r="AR13" s="92">
        <v>43670</v>
      </c>
      <c r="AS13" s="92">
        <v>43671</v>
      </c>
      <c r="AT13" s="92">
        <v>43675</v>
      </c>
      <c r="AU13" s="92">
        <v>43676</v>
      </c>
      <c r="AV13" s="50">
        <v>43678</v>
      </c>
      <c r="AW13" s="132">
        <v>43679</v>
      </c>
      <c r="AX13" s="137">
        <v>43656</v>
      </c>
      <c r="AY13" s="123"/>
      <c r="AZ13" s="123"/>
      <c r="BA13" s="123"/>
      <c r="BB13" s="123"/>
      <c r="BC13" s="123"/>
      <c r="BD13" s="94"/>
      <c r="BE13" s="51"/>
      <c r="BF13" s="51"/>
      <c r="BG13" s="51"/>
      <c r="BH13" s="51"/>
    </row>
    <row r="14" spans="1:60" s="55" customFormat="1" ht="15" customHeight="1">
      <c r="A14" s="30"/>
      <c r="B14" s="33"/>
      <c r="C14" s="68"/>
      <c r="D14" s="122"/>
      <c r="E14" s="45">
        <v>6</v>
      </c>
      <c r="F14" s="91" t="s">
        <v>140</v>
      </c>
      <c r="G14" s="14"/>
      <c r="H14" s="14"/>
      <c r="I14" s="100"/>
      <c r="J14" s="101"/>
      <c r="K14" s="128"/>
      <c r="L14" s="130" t="s">
        <v>147</v>
      </c>
      <c r="M14" s="14" t="s">
        <v>148</v>
      </c>
      <c r="N14" s="41"/>
      <c r="O14" s="14" t="s">
        <v>98</v>
      </c>
      <c r="P14" s="14" t="s">
        <v>198</v>
      </c>
      <c r="Q14" s="14" t="s">
        <v>152</v>
      </c>
      <c r="R14" s="14" t="s">
        <v>153</v>
      </c>
      <c r="S14" s="33" t="s">
        <v>193</v>
      </c>
      <c r="T14" s="68" t="str">
        <f t="shared" si="0"/>
        <v>영화 정보 등록 및 추천코드 등록</v>
      </c>
      <c r="U14" s="14" t="s">
        <v>161</v>
      </c>
      <c r="V14" s="52" t="s">
        <v>182</v>
      </c>
      <c r="W14" s="53" t="s">
        <v>197</v>
      </c>
      <c r="X14" s="53" t="s">
        <v>187</v>
      </c>
      <c r="Y14" s="53" t="s">
        <v>197</v>
      </c>
      <c r="Z14" s="54" t="s">
        <v>197</v>
      </c>
      <c r="AA14" s="92">
        <v>43637</v>
      </c>
      <c r="AB14" s="92">
        <v>43679</v>
      </c>
      <c r="AC14" s="92">
        <v>43656</v>
      </c>
      <c r="AD14" s="92">
        <v>43670</v>
      </c>
      <c r="AE14" s="92">
        <v>43671</v>
      </c>
      <c r="AF14" s="92">
        <v>43675</v>
      </c>
      <c r="AG14" s="92">
        <v>43676</v>
      </c>
      <c r="AH14" s="50">
        <v>43678</v>
      </c>
      <c r="AI14" s="132">
        <v>43637</v>
      </c>
      <c r="AJ14" s="52" t="s">
        <v>227</v>
      </c>
      <c r="AK14" s="53" t="s">
        <v>229</v>
      </c>
      <c r="AL14" s="53" t="s">
        <v>229</v>
      </c>
      <c r="AM14" s="53" t="s">
        <v>229</v>
      </c>
      <c r="AN14" s="53" t="s">
        <v>229</v>
      </c>
      <c r="AO14" s="92">
        <v>43637</v>
      </c>
      <c r="AP14" s="92">
        <v>43679</v>
      </c>
      <c r="AQ14" s="92">
        <v>43656</v>
      </c>
      <c r="AR14" s="92">
        <v>43670</v>
      </c>
      <c r="AS14" s="92">
        <v>43671</v>
      </c>
      <c r="AT14" s="92">
        <v>43675</v>
      </c>
      <c r="AU14" s="92">
        <v>43676</v>
      </c>
      <c r="AV14" s="50">
        <v>43678</v>
      </c>
      <c r="AW14" s="132">
        <v>43679</v>
      </c>
      <c r="AX14" s="137">
        <v>43656</v>
      </c>
      <c r="AY14" s="123">
        <v>43676</v>
      </c>
      <c r="AZ14" s="123">
        <v>43677</v>
      </c>
      <c r="BA14" s="123">
        <v>43677</v>
      </c>
      <c r="BB14" s="123">
        <v>43677</v>
      </c>
      <c r="BC14" s="123">
        <v>43677</v>
      </c>
      <c r="BD14" s="94"/>
      <c r="BE14" s="51"/>
      <c r="BF14" s="51"/>
      <c r="BG14" s="51"/>
      <c r="BH14" s="51"/>
    </row>
    <row r="15" spans="1:60" s="55" customFormat="1" ht="15" customHeight="1">
      <c r="A15" s="30"/>
      <c r="B15" s="33"/>
      <c r="C15" s="68"/>
      <c r="D15" s="122"/>
      <c r="E15" s="45">
        <v>7</v>
      </c>
      <c r="F15" s="91" t="s">
        <v>141</v>
      </c>
      <c r="G15" s="14"/>
      <c r="H15" s="14"/>
      <c r="I15" s="100"/>
      <c r="J15" s="101"/>
      <c r="K15" s="128"/>
      <c r="L15" s="130" t="s">
        <v>146</v>
      </c>
      <c r="M15" s="14" t="s">
        <v>138</v>
      </c>
      <c r="N15" s="41"/>
      <c r="O15" s="14" t="s">
        <v>98</v>
      </c>
      <c r="P15" s="14" t="s">
        <v>149</v>
      </c>
      <c r="Q15" s="14" t="s">
        <v>154</v>
      </c>
      <c r="R15" s="14" t="s">
        <v>155</v>
      </c>
      <c r="S15" s="33" t="s">
        <v>195</v>
      </c>
      <c r="T15" s="68" t="str">
        <f t="shared" si="0"/>
        <v>영화 검색</v>
      </c>
      <c r="U15" s="14" t="s">
        <v>162</v>
      </c>
      <c r="V15" s="52" t="s">
        <v>182</v>
      </c>
      <c r="W15" s="53" t="s">
        <v>182</v>
      </c>
      <c r="X15" s="53" t="s">
        <v>186</v>
      </c>
      <c r="Y15" s="53" t="s">
        <v>127</v>
      </c>
      <c r="Z15" s="53" t="s">
        <v>127</v>
      </c>
      <c r="AA15" s="92">
        <v>43637</v>
      </c>
      <c r="AB15" s="92">
        <v>43679</v>
      </c>
      <c r="AC15" s="92">
        <v>43656</v>
      </c>
      <c r="AD15" s="92">
        <v>43670</v>
      </c>
      <c r="AE15" s="92">
        <v>43671</v>
      </c>
      <c r="AF15" s="92">
        <v>43675</v>
      </c>
      <c r="AG15" s="92">
        <v>43676</v>
      </c>
      <c r="AH15" s="50">
        <v>43678</v>
      </c>
      <c r="AI15" s="132">
        <v>43637</v>
      </c>
      <c r="AJ15" s="52" t="s">
        <v>227</v>
      </c>
      <c r="AK15" s="53"/>
      <c r="AL15" s="53" t="s">
        <v>227</v>
      </c>
      <c r="AM15" s="53"/>
      <c r="AN15" s="54"/>
      <c r="AO15" s="92">
        <v>43637</v>
      </c>
      <c r="AP15" s="92">
        <v>43679</v>
      </c>
      <c r="AQ15" s="92">
        <v>43656</v>
      </c>
      <c r="AR15" s="92">
        <v>43670</v>
      </c>
      <c r="AS15" s="92">
        <v>43671</v>
      </c>
      <c r="AT15" s="92">
        <v>43675</v>
      </c>
      <c r="AU15" s="92">
        <v>43676</v>
      </c>
      <c r="AV15" s="50">
        <v>43678</v>
      </c>
      <c r="AW15" s="132">
        <v>43679</v>
      </c>
      <c r="AX15" s="137">
        <v>43656</v>
      </c>
      <c r="AY15" s="123">
        <v>43670</v>
      </c>
      <c r="AZ15" s="123">
        <v>43671</v>
      </c>
      <c r="BA15" s="123">
        <v>43675</v>
      </c>
      <c r="BB15" s="123">
        <v>42946</v>
      </c>
      <c r="BC15" s="123">
        <v>42946</v>
      </c>
      <c r="BD15" s="94"/>
      <c r="BE15" s="51"/>
      <c r="BF15" s="51"/>
      <c r="BG15" s="51"/>
      <c r="BH15" s="51"/>
    </row>
    <row r="16" spans="1:60" s="55" customFormat="1" ht="15" customHeight="1">
      <c r="A16" s="30"/>
      <c r="B16" s="33"/>
      <c r="C16" s="68"/>
      <c r="D16" s="122"/>
      <c r="E16" s="45">
        <v>8</v>
      </c>
      <c r="F16" s="91" t="s">
        <v>142</v>
      </c>
      <c r="G16" s="14"/>
      <c r="H16" s="14" t="s">
        <v>134</v>
      </c>
      <c r="I16" s="100"/>
      <c r="J16" s="101"/>
      <c r="K16" s="128"/>
      <c r="L16" s="130" t="s">
        <v>150</v>
      </c>
      <c r="M16" s="14" t="s">
        <v>138</v>
      </c>
      <c r="N16" s="41"/>
      <c r="O16" s="14" t="s">
        <v>98</v>
      </c>
      <c r="P16" s="14" t="s">
        <v>151</v>
      </c>
      <c r="Q16" s="14" t="s">
        <v>156</v>
      </c>
      <c r="R16" s="14" t="s">
        <v>157</v>
      </c>
      <c r="S16" s="33" t="s">
        <v>194</v>
      </c>
      <c r="T16" s="68" t="str">
        <f t="shared" si="0"/>
        <v>영화 상세정보 보기 및 평점/리뷰 등록</v>
      </c>
      <c r="U16" s="14" t="s">
        <v>163</v>
      </c>
      <c r="V16" s="52" t="s">
        <v>182</v>
      </c>
      <c r="W16" s="53" t="s">
        <v>185</v>
      </c>
      <c r="X16" s="53" t="s">
        <v>185</v>
      </c>
      <c r="Y16" s="53" t="s">
        <v>185</v>
      </c>
      <c r="Z16" s="53" t="s">
        <v>185</v>
      </c>
      <c r="AA16" s="92">
        <v>43637</v>
      </c>
      <c r="AB16" s="92">
        <v>43679</v>
      </c>
      <c r="AC16" s="92">
        <v>43656</v>
      </c>
      <c r="AD16" s="92">
        <v>43670</v>
      </c>
      <c r="AE16" s="92">
        <v>43671</v>
      </c>
      <c r="AF16" s="92">
        <v>43675</v>
      </c>
      <c r="AG16" s="92">
        <v>43676</v>
      </c>
      <c r="AH16" s="50">
        <v>43678</v>
      </c>
      <c r="AI16" s="132">
        <v>43637</v>
      </c>
      <c r="AJ16" s="52" t="s">
        <v>227</v>
      </c>
      <c r="AK16" s="53"/>
      <c r="AL16" s="53" t="s">
        <v>230</v>
      </c>
      <c r="AM16" s="53"/>
      <c r="AN16" s="54"/>
      <c r="AO16" s="92">
        <v>43637</v>
      </c>
      <c r="AP16" s="92">
        <v>43679</v>
      </c>
      <c r="AQ16" s="92">
        <v>43656</v>
      </c>
      <c r="AR16" s="92">
        <v>43670</v>
      </c>
      <c r="AS16" s="92">
        <v>43671</v>
      </c>
      <c r="AT16" s="92">
        <v>43675</v>
      </c>
      <c r="AU16" s="92">
        <v>43676</v>
      </c>
      <c r="AV16" s="50">
        <v>43678</v>
      </c>
      <c r="AW16" s="132">
        <v>43679</v>
      </c>
      <c r="AX16" s="137">
        <v>43656</v>
      </c>
      <c r="AY16" s="123"/>
      <c r="AZ16" s="123"/>
      <c r="BA16" s="123"/>
      <c r="BB16" s="123"/>
      <c r="BC16" s="123"/>
      <c r="BD16" s="94"/>
      <c r="BE16" s="51"/>
      <c r="BF16" s="51"/>
      <c r="BG16" s="51"/>
      <c r="BH16" s="51"/>
    </row>
    <row r="17" spans="1:60" s="55" customFormat="1" ht="15" customHeight="1">
      <c r="A17" s="30"/>
      <c r="B17" s="33"/>
      <c r="C17" s="68"/>
      <c r="D17" s="122"/>
      <c r="E17" s="45"/>
      <c r="F17" s="91"/>
      <c r="G17" s="14"/>
      <c r="H17" s="14"/>
      <c r="I17" s="100"/>
      <c r="J17" s="101"/>
      <c r="K17" s="128"/>
      <c r="L17" s="130"/>
      <c r="M17" s="17"/>
      <c r="N17" s="41"/>
      <c r="O17" s="14"/>
      <c r="P17" s="14"/>
      <c r="Q17" s="33"/>
      <c r="R17" s="33"/>
      <c r="S17" s="33"/>
      <c r="T17" s="68" t="str">
        <f t="shared" si="0"/>
        <v/>
      </c>
      <c r="U17" s="48"/>
      <c r="V17" s="52"/>
      <c r="W17" s="53" t="s">
        <v>199</v>
      </c>
      <c r="X17" s="53"/>
      <c r="Y17" s="53"/>
      <c r="Z17" s="54"/>
      <c r="AA17" s="92"/>
      <c r="AB17" s="92"/>
      <c r="AC17" s="92"/>
      <c r="AD17" s="92"/>
      <c r="AE17" s="92"/>
      <c r="AF17" s="92"/>
      <c r="AG17" s="92"/>
      <c r="AH17" s="50"/>
      <c r="AI17" s="67"/>
      <c r="AJ17" s="52"/>
      <c r="AK17" s="53"/>
      <c r="AL17" s="53"/>
      <c r="AM17" s="53"/>
      <c r="AN17" s="54"/>
      <c r="AO17" s="92"/>
      <c r="AP17" s="92"/>
      <c r="AQ17" s="92"/>
      <c r="AR17" s="92"/>
      <c r="AS17" s="92"/>
      <c r="AT17" s="92"/>
      <c r="AU17" s="92"/>
      <c r="AV17" s="50"/>
      <c r="AW17" s="123"/>
      <c r="AX17" s="116"/>
      <c r="AY17" s="123"/>
      <c r="AZ17" s="123"/>
      <c r="BA17" s="123"/>
      <c r="BB17" s="123"/>
      <c r="BC17" s="123"/>
      <c r="BD17" s="94"/>
      <c r="BE17" s="51"/>
      <c r="BF17" s="51"/>
      <c r="BG17" s="51"/>
      <c r="BH17" s="51"/>
    </row>
    <row r="18" spans="1:60" s="55" customFormat="1" ht="15" customHeight="1">
      <c r="A18" s="30"/>
      <c r="B18" s="33"/>
      <c r="C18" s="68"/>
      <c r="D18" s="122"/>
      <c r="E18" s="45"/>
      <c r="F18" s="91"/>
      <c r="G18" s="14"/>
      <c r="H18" s="14"/>
      <c r="I18" s="100"/>
      <c r="J18" s="101"/>
      <c r="K18" s="128"/>
      <c r="L18" s="130"/>
      <c r="M18" s="17"/>
      <c r="N18" s="41"/>
      <c r="O18" s="14"/>
      <c r="P18" s="14"/>
      <c r="Q18" s="33"/>
      <c r="R18" s="33"/>
      <c r="S18" s="33"/>
      <c r="T18" s="68" t="str">
        <f t="shared" si="0"/>
        <v/>
      </c>
      <c r="U18" s="48"/>
      <c r="V18" s="52"/>
      <c r="W18" s="53"/>
      <c r="X18" s="53"/>
      <c r="Y18" s="53"/>
      <c r="Z18" s="54"/>
      <c r="AA18" s="92"/>
      <c r="AB18" s="92"/>
      <c r="AC18" s="92"/>
      <c r="AD18" s="92"/>
      <c r="AE18" s="92"/>
      <c r="AF18" s="92"/>
      <c r="AG18" s="92"/>
      <c r="AH18" s="50"/>
      <c r="AI18" s="67"/>
      <c r="AJ18" s="52"/>
      <c r="AK18" s="53"/>
      <c r="AL18" s="53"/>
      <c r="AM18" s="53"/>
      <c r="AN18" s="54"/>
      <c r="AO18" s="92"/>
      <c r="AP18" s="92"/>
      <c r="AQ18" s="92"/>
      <c r="AR18" s="92"/>
      <c r="AS18" s="92"/>
      <c r="AT18" s="92"/>
      <c r="AU18" s="92"/>
      <c r="AV18" s="50"/>
      <c r="AW18" s="123"/>
      <c r="AX18" s="116"/>
      <c r="AY18" s="123"/>
      <c r="AZ18" s="123"/>
      <c r="BA18" s="123"/>
      <c r="BB18" s="123"/>
      <c r="BC18" s="123"/>
      <c r="BD18" s="94"/>
      <c r="BE18" s="51"/>
      <c r="BF18" s="51"/>
      <c r="BG18" s="51"/>
      <c r="BH18" s="51"/>
    </row>
    <row r="19" spans="1:60" s="55" customFormat="1" ht="15" customHeight="1">
      <c r="A19" s="30"/>
      <c r="B19" s="33"/>
      <c r="C19" s="68"/>
      <c r="D19" s="122"/>
      <c r="E19" s="45"/>
      <c r="F19" s="91"/>
      <c r="G19" s="14"/>
      <c r="H19" s="14"/>
      <c r="I19" s="100"/>
      <c r="J19" s="101"/>
      <c r="K19" s="128"/>
      <c r="L19" s="130"/>
      <c r="M19" s="17"/>
      <c r="N19" s="41"/>
      <c r="O19" s="14"/>
      <c r="P19" s="14"/>
      <c r="Q19" s="33"/>
      <c r="R19" s="33"/>
      <c r="S19" s="33"/>
      <c r="T19" s="68" t="str">
        <f t="shared" si="0"/>
        <v/>
      </c>
      <c r="U19" s="48"/>
      <c r="V19" s="52"/>
      <c r="W19" s="53"/>
      <c r="X19" s="53"/>
      <c r="Y19" s="53"/>
      <c r="Z19" s="54"/>
      <c r="AA19" s="92"/>
      <c r="AB19" s="92"/>
      <c r="AC19" s="92"/>
      <c r="AD19" s="92"/>
      <c r="AE19" s="92"/>
      <c r="AF19" s="92"/>
      <c r="AG19" s="92"/>
      <c r="AH19" s="50"/>
      <c r="AI19" s="67"/>
      <c r="AJ19" s="52"/>
      <c r="AK19" s="53"/>
      <c r="AL19" s="53"/>
      <c r="AM19" s="53"/>
      <c r="AN19" s="54"/>
      <c r="AO19" s="92"/>
      <c r="AP19" s="92"/>
      <c r="AQ19" s="92"/>
      <c r="AR19" s="92"/>
      <c r="AS19" s="92"/>
      <c r="AT19" s="92"/>
      <c r="AU19" s="92"/>
      <c r="AV19" s="50"/>
      <c r="AW19" s="123"/>
      <c r="AX19" s="116"/>
      <c r="AY19" s="123"/>
      <c r="AZ19" s="123"/>
      <c r="BA19" s="123"/>
      <c r="BB19" s="123"/>
      <c r="BC19" s="123"/>
      <c r="BD19" s="94"/>
      <c r="BE19" s="51"/>
      <c r="BF19" s="51"/>
      <c r="BG19" s="51"/>
      <c r="BH19" s="51"/>
    </row>
    <row r="20" spans="1:60" s="55" customFormat="1" ht="15" customHeight="1">
      <c r="A20" s="30"/>
      <c r="B20" s="33"/>
      <c r="C20" s="68"/>
      <c r="D20" s="122"/>
      <c r="E20" s="45"/>
      <c r="F20" s="91"/>
      <c r="G20" s="14"/>
      <c r="H20" s="14"/>
      <c r="I20" s="100"/>
      <c r="J20" s="101"/>
      <c r="K20" s="128"/>
      <c r="L20" s="130"/>
      <c r="M20" s="17"/>
      <c r="N20" s="41"/>
      <c r="O20" s="14"/>
      <c r="P20" s="14"/>
      <c r="Q20" s="33"/>
      <c r="R20" s="33"/>
      <c r="S20" s="33"/>
      <c r="T20" s="68" t="str">
        <f t="shared" si="0"/>
        <v/>
      </c>
      <c r="U20" s="48"/>
      <c r="V20" s="52"/>
      <c r="W20" s="53"/>
      <c r="X20" s="53"/>
      <c r="Y20" s="53"/>
      <c r="Z20" s="54"/>
      <c r="AA20" s="92"/>
      <c r="AB20" s="92"/>
      <c r="AC20" s="92"/>
      <c r="AD20" s="92"/>
      <c r="AE20" s="92"/>
      <c r="AF20" s="92"/>
      <c r="AG20" s="92"/>
      <c r="AH20" s="50"/>
      <c r="AI20" s="67"/>
      <c r="AJ20" s="52"/>
      <c r="AK20" s="53"/>
      <c r="AL20" s="53"/>
      <c r="AM20" s="53"/>
      <c r="AN20" s="54"/>
      <c r="AO20" s="92"/>
      <c r="AP20" s="92"/>
      <c r="AQ20" s="92"/>
      <c r="AR20" s="92"/>
      <c r="AS20" s="92"/>
      <c r="AT20" s="92"/>
      <c r="AU20" s="92"/>
      <c r="AV20" s="50"/>
      <c r="AW20" s="123"/>
      <c r="AX20" s="116"/>
      <c r="AY20" s="123"/>
      <c r="AZ20" s="123"/>
      <c r="BA20" s="123"/>
      <c r="BB20" s="123"/>
      <c r="BC20" s="123"/>
      <c r="BD20" s="94"/>
      <c r="BE20" s="51"/>
      <c r="BF20" s="51"/>
      <c r="BG20" s="51"/>
      <c r="BH20" s="51"/>
    </row>
    <row r="21" spans="1:60" s="55" customFormat="1" ht="15" customHeight="1">
      <c r="A21" s="30"/>
      <c r="B21" s="33"/>
      <c r="C21" s="68"/>
      <c r="D21" s="122"/>
      <c r="E21" s="45"/>
      <c r="F21" s="91"/>
      <c r="G21" s="14"/>
      <c r="H21" s="17"/>
      <c r="I21" s="100"/>
      <c r="J21" s="101"/>
      <c r="K21" s="128"/>
      <c r="L21" s="130"/>
      <c r="M21" s="17"/>
      <c r="N21" s="41"/>
      <c r="O21" s="14"/>
      <c r="P21" s="14"/>
      <c r="Q21" s="33"/>
      <c r="R21" s="33"/>
      <c r="S21" s="33"/>
      <c r="T21" s="68" t="str">
        <f t="shared" si="0"/>
        <v/>
      </c>
      <c r="U21" s="48"/>
      <c r="V21" s="52"/>
      <c r="W21" s="53"/>
      <c r="X21" s="53"/>
      <c r="Y21" s="53"/>
      <c r="Z21" s="54"/>
      <c r="AA21" s="92"/>
      <c r="AB21" s="92"/>
      <c r="AC21" s="92"/>
      <c r="AD21" s="92"/>
      <c r="AE21" s="92"/>
      <c r="AF21" s="92"/>
      <c r="AG21" s="92"/>
      <c r="AH21" s="50"/>
      <c r="AI21" s="67"/>
      <c r="AJ21" s="52"/>
      <c r="AK21" s="53"/>
      <c r="AL21" s="53"/>
      <c r="AM21" s="53"/>
      <c r="AN21" s="54"/>
      <c r="AO21" s="92"/>
      <c r="AP21" s="92"/>
      <c r="AQ21" s="92"/>
      <c r="AR21" s="92"/>
      <c r="AS21" s="92"/>
      <c r="AT21" s="92"/>
      <c r="AU21" s="92"/>
      <c r="AV21" s="50"/>
      <c r="AW21" s="123"/>
      <c r="AX21" s="116"/>
      <c r="AY21" s="123"/>
      <c r="AZ21" s="123"/>
      <c r="BA21" s="123"/>
      <c r="BB21" s="123"/>
      <c r="BC21" s="123"/>
      <c r="BD21" s="94"/>
      <c r="BE21" s="51"/>
      <c r="BF21" s="51"/>
      <c r="BG21" s="51"/>
      <c r="BH21" s="51"/>
    </row>
    <row r="22" spans="1:60" s="55" customFormat="1" ht="5.0999999999999996" customHeight="1">
      <c r="A22" s="30"/>
      <c r="B22" s="78"/>
      <c r="C22" s="79"/>
      <c r="D22" s="80"/>
      <c r="E22" s="79"/>
      <c r="F22" s="80"/>
      <c r="G22" s="81"/>
      <c r="H22" s="81"/>
      <c r="I22" s="81"/>
      <c r="J22" s="81"/>
      <c r="K22" s="81"/>
      <c r="L22" s="112"/>
      <c r="M22" s="83"/>
      <c r="N22" s="84"/>
      <c r="O22" s="81"/>
      <c r="P22" s="81"/>
      <c r="Q22" s="81"/>
      <c r="R22" s="81"/>
      <c r="S22" s="81"/>
      <c r="T22" s="84"/>
      <c r="U22" s="90"/>
      <c r="V22" s="86"/>
      <c r="W22" s="86"/>
      <c r="X22" s="86"/>
      <c r="Y22" s="86"/>
      <c r="Z22" s="87"/>
      <c r="AA22" s="88"/>
      <c r="AB22" s="89"/>
      <c r="AC22" s="88"/>
      <c r="AD22" s="89"/>
      <c r="AE22" s="88"/>
      <c r="AF22" s="89"/>
      <c r="AG22" s="88"/>
      <c r="AH22" s="89"/>
      <c r="AI22" s="107"/>
      <c r="AJ22" s="86"/>
      <c r="AK22" s="86"/>
      <c r="AL22" s="86"/>
      <c r="AM22" s="86"/>
      <c r="AN22" s="87"/>
      <c r="AO22" s="88"/>
      <c r="AP22" s="89"/>
      <c r="AQ22" s="88"/>
      <c r="AR22" s="89"/>
      <c r="AS22" s="88"/>
      <c r="AT22" s="89"/>
      <c r="AU22" s="88"/>
      <c r="AV22" s="89"/>
      <c r="AW22" s="108"/>
      <c r="AX22" s="107"/>
      <c r="AY22" s="109"/>
      <c r="AZ22" s="107"/>
      <c r="BA22" s="108"/>
      <c r="BB22" s="107"/>
      <c r="BC22" s="108"/>
      <c r="BD22" s="108"/>
      <c r="BE22" s="85"/>
      <c r="BF22" s="86"/>
      <c r="BG22" s="86"/>
      <c r="BH22" s="86"/>
    </row>
    <row r="23" spans="1:60" s="55" customFormat="1" ht="15" customHeight="1">
      <c r="A23" s="30"/>
      <c r="B23" s="33" t="s">
        <v>73</v>
      </c>
      <c r="C23" s="45">
        <f>IF(ISNA(VLOOKUP(B23,[1]데이터유효값정의!$C$7:$D$7,2,FALSE)),"",VLOOKUP(B23,[1]데이터유효값정의!$C$7:$D$7,2,FALSE))</f>
        <v>37</v>
      </c>
      <c r="D23" s="46"/>
      <c r="E23" s="68">
        <v>1</v>
      </c>
      <c r="F23" s="91" t="s">
        <v>128</v>
      </c>
      <c r="G23" s="17"/>
      <c r="H23" s="17" t="s">
        <v>164</v>
      </c>
      <c r="I23" s="97"/>
      <c r="J23" s="17"/>
      <c r="K23" s="102"/>
      <c r="L23" s="114" t="s">
        <v>173</v>
      </c>
      <c r="M23" s="17"/>
      <c r="N23" s="41"/>
      <c r="O23" s="14" t="s">
        <v>159</v>
      </c>
      <c r="P23" s="14" t="s">
        <v>158</v>
      </c>
      <c r="Q23" s="33"/>
      <c r="R23" s="33"/>
      <c r="S23" s="33"/>
      <c r="T23" s="68" t="s">
        <v>172</v>
      </c>
      <c r="U23" s="48"/>
      <c r="V23" s="52" t="s">
        <v>182</v>
      </c>
      <c r="W23" s="53" t="s">
        <v>183</v>
      </c>
      <c r="X23" s="53" t="s">
        <v>183</v>
      </c>
      <c r="Y23" s="53" t="s">
        <v>183</v>
      </c>
      <c r="Z23" s="53" t="s">
        <v>183</v>
      </c>
      <c r="AA23" s="92">
        <v>43670</v>
      </c>
      <c r="AB23" s="92">
        <v>43672</v>
      </c>
      <c r="AC23" s="92">
        <v>43670</v>
      </c>
      <c r="AD23" s="92">
        <v>43672</v>
      </c>
      <c r="AE23" s="92">
        <v>43672</v>
      </c>
      <c r="AF23" s="92">
        <v>43675</v>
      </c>
      <c r="AG23" s="92">
        <v>43676</v>
      </c>
      <c r="AH23" s="50">
        <v>43678</v>
      </c>
      <c r="AI23" s="93">
        <v>43637</v>
      </c>
      <c r="AJ23" s="52"/>
      <c r="AK23" s="53"/>
      <c r="AL23" s="53"/>
      <c r="AM23" s="53"/>
      <c r="AN23" s="54"/>
      <c r="AO23" s="92"/>
      <c r="AP23" s="92"/>
      <c r="AQ23" s="92"/>
      <c r="AR23" s="92"/>
      <c r="AS23" s="92"/>
      <c r="AT23" s="92"/>
      <c r="AU23" s="92"/>
      <c r="AV23" s="92"/>
      <c r="AW23" s="140">
        <v>43679</v>
      </c>
      <c r="AX23" s="123"/>
      <c r="AY23" s="123"/>
      <c r="AZ23" s="123"/>
      <c r="BA23" s="123"/>
      <c r="BB23" s="123"/>
      <c r="BC23" s="123"/>
      <c r="BD23" s="94" t="s">
        <v>212</v>
      </c>
      <c r="BE23" s="51"/>
      <c r="BF23" s="51"/>
      <c r="BG23" s="51"/>
      <c r="BH23" s="51"/>
    </row>
    <row r="24" spans="1:60" s="55" customFormat="1" ht="15" customHeight="1">
      <c r="A24" s="30"/>
      <c r="B24" s="33"/>
      <c r="C24" s="45"/>
      <c r="D24" s="46"/>
      <c r="E24" s="68"/>
      <c r="F24" s="91"/>
      <c r="G24" s="14"/>
      <c r="H24" s="17" t="s">
        <v>165</v>
      </c>
      <c r="I24" s="102"/>
      <c r="J24" s="14"/>
      <c r="K24" s="102"/>
      <c r="L24" s="114"/>
      <c r="M24" s="17"/>
      <c r="N24" s="41"/>
      <c r="O24" s="14" t="s">
        <v>159</v>
      </c>
      <c r="P24" s="14" t="s">
        <v>123</v>
      </c>
      <c r="Q24" s="33"/>
      <c r="R24" s="33"/>
      <c r="S24" s="33"/>
      <c r="T24" s="68"/>
      <c r="U24" s="48"/>
      <c r="V24" s="52" t="s">
        <v>182</v>
      </c>
      <c r="W24" s="53" t="s">
        <v>183</v>
      </c>
      <c r="X24" s="53" t="s">
        <v>183</v>
      </c>
      <c r="Y24" s="53" t="s">
        <v>183</v>
      </c>
      <c r="Z24" s="53" t="s">
        <v>183</v>
      </c>
      <c r="AA24" s="92">
        <v>43670</v>
      </c>
      <c r="AB24" s="92">
        <v>43672</v>
      </c>
      <c r="AC24" s="92">
        <v>43670</v>
      </c>
      <c r="AD24" s="92">
        <v>43672</v>
      </c>
      <c r="AE24" s="92">
        <v>43672</v>
      </c>
      <c r="AF24" s="92">
        <v>43675</v>
      </c>
      <c r="AG24" s="92">
        <v>43676</v>
      </c>
      <c r="AH24" s="50">
        <v>43678</v>
      </c>
      <c r="AI24" s="93">
        <v>43637</v>
      </c>
      <c r="AJ24" s="52"/>
      <c r="AK24" s="53"/>
      <c r="AL24" s="53"/>
      <c r="AM24" s="53"/>
      <c r="AN24" s="54"/>
      <c r="AO24" s="92"/>
      <c r="AP24" s="92"/>
      <c r="AQ24" s="92"/>
      <c r="AR24" s="92"/>
      <c r="AS24" s="92"/>
      <c r="AT24" s="92"/>
      <c r="AU24" s="92"/>
      <c r="AV24" s="92"/>
      <c r="AW24" s="140">
        <v>43679</v>
      </c>
      <c r="AX24" s="123"/>
      <c r="AY24" s="123"/>
      <c r="AZ24" s="123"/>
      <c r="BA24" s="123"/>
      <c r="BB24" s="123"/>
      <c r="BC24" s="123"/>
      <c r="BD24" s="94" t="s">
        <v>210</v>
      </c>
      <c r="BE24" s="51"/>
      <c r="BF24" s="51"/>
      <c r="BG24" s="51"/>
      <c r="BH24" s="51"/>
    </row>
    <row r="25" spans="1:60" s="55" customFormat="1" ht="15" customHeight="1">
      <c r="A25" s="30"/>
      <c r="B25" s="33"/>
      <c r="C25" s="45"/>
      <c r="D25" s="46"/>
      <c r="E25" s="68">
        <v>2</v>
      </c>
      <c r="F25" s="91" t="s">
        <v>113</v>
      </c>
      <c r="G25" s="14"/>
      <c r="H25" s="14"/>
      <c r="I25" s="102"/>
      <c r="J25" s="101"/>
      <c r="K25" s="102"/>
      <c r="L25" s="114" t="s">
        <v>169</v>
      </c>
      <c r="M25" s="17"/>
      <c r="N25" s="41"/>
      <c r="O25" s="14" t="s">
        <v>159</v>
      </c>
      <c r="P25" s="14" t="s">
        <v>124</v>
      </c>
      <c r="Q25" s="33"/>
      <c r="R25" s="33"/>
      <c r="S25" s="33"/>
      <c r="T25" s="68" t="s">
        <v>168</v>
      </c>
      <c r="U25" s="48"/>
      <c r="V25" s="52" t="s">
        <v>182</v>
      </c>
      <c r="W25" s="53" t="s">
        <v>201</v>
      </c>
      <c r="X25" s="53" t="s">
        <v>202</v>
      </c>
      <c r="Y25" s="53" t="s">
        <v>202</v>
      </c>
      <c r="Z25" s="54" t="s">
        <v>202</v>
      </c>
      <c r="AA25" s="92">
        <v>43670</v>
      </c>
      <c r="AB25" s="92">
        <v>43672</v>
      </c>
      <c r="AC25" s="92">
        <v>43670</v>
      </c>
      <c r="AD25" s="92">
        <v>43672</v>
      </c>
      <c r="AE25" s="92">
        <v>43672</v>
      </c>
      <c r="AF25" s="92">
        <v>43675</v>
      </c>
      <c r="AG25" s="92">
        <v>43676</v>
      </c>
      <c r="AH25" s="50">
        <v>43678</v>
      </c>
      <c r="AI25" s="93">
        <v>43637</v>
      </c>
      <c r="AJ25" s="53"/>
      <c r="AK25" s="53"/>
      <c r="AL25" s="53"/>
      <c r="AM25" s="53"/>
      <c r="AN25" s="54"/>
      <c r="AO25" s="92"/>
      <c r="AP25" s="92"/>
      <c r="AQ25" s="92"/>
      <c r="AR25" s="92"/>
      <c r="AS25" s="92"/>
      <c r="AT25" s="92"/>
      <c r="AU25" s="92"/>
      <c r="AV25" s="134"/>
      <c r="AW25" s="140">
        <v>43679</v>
      </c>
      <c r="AX25" s="123">
        <v>43675</v>
      </c>
      <c r="AY25" s="123">
        <v>43676</v>
      </c>
      <c r="AZ25" s="123">
        <v>43676</v>
      </c>
      <c r="BA25" s="123">
        <v>43677</v>
      </c>
      <c r="BB25" s="123">
        <v>43676</v>
      </c>
      <c r="BC25" s="123">
        <v>43677</v>
      </c>
      <c r="BD25" s="116" t="s">
        <v>210</v>
      </c>
      <c r="BE25" s="51"/>
      <c r="BF25" s="51"/>
      <c r="BG25" s="51"/>
      <c r="BH25" s="51"/>
    </row>
    <row r="26" spans="1:60" s="55" customFormat="1" ht="15" customHeight="1">
      <c r="A26" s="30"/>
      <c r="B26" s="33"/>
      <c r="C26" s="45"/>
      <c r="D26" s="46"/>
      <c r="E26" s="45">
        <v>3</v>
      </c>
      <c r="F26" s="17" t="s">
        <v>114</v>
      </c>
      <c r="G26" s="14"/>
      <c r="H26" s="14"/>
      <c r="I26" s="102"/>
      <c r="J26" s="101"/>
      <c r="K26" s="102"/>
      <c r="L26" s="114" t="s">
        <v>175</v>
      </c>
      <c r="M26" s="17"/>
      <c r="N26" s="41"/>
      <c r="O26" s="14" t="s">
        <v>159</v>
      </c>
      <c r="P26" s="14" t="s">
        <v>125</v>
      </c>
      <c r="Q26" s="33"/>
      <c r="R26" s="33"/>
      <c r="S26" s="33"/>
      <c r="T26" s="68" t="s">
        <v>174</v>
      </c>
      <c r="U26" s="48"/>
      <c r="V26" s="52" t="s">
        <v>182</v>
      </c>
      <c r="W26" s="53" t="s">
        <v>200</v>
      </c>
      <c r="X26" s="53" t="s">
        <v>200</v>
      </c>
      <c r="Y26" s="53" t="s">
        <v>200</v>
      </c>
      <c r="Z26" s="53" t="s">
        <v>200</v>
      </c>
      <c r="AA26" s="92">
        <v>43670</v>
      </c>
      <c r="AB26" s="92">
        <v>43672</v>
      </c>
      <c r="AC26" s="92">
        <v>43670</v>
      </c>
      <c r="AD26" s="92">
        <v>43672</v>
      </c>
      <c r="AE26" s="92">
        <v>43672</v>
      </c>
      <c r="AF26" s="92">
        <v>43675</v>
      </c>
      <c r="AG26" s="92">
        <v>43676</v>
      </c>
      <c r="AH26" s="50">
        <v>43678</v>
      </c>
      <c r="AI26" s="93">
        <v>43637</v>
      </c>
      <c r="AJ26" s="53"/>
      <c r="AK26" s="53"/>
      <c r="AL26" s="53"/>
      <c r="AM26" s="53"/>
      <c r="AN26" s="54"/>
      <c r="AO26" s="92"/>
      <c r="AP26" s="92"/>
      <c r="AQ26" s="92"/>
      <c r="AR26" s="92"/>
      <c r="AS26" s="92"/>
      <c r="AT26" s="92"/>
      <c r="AU26" s="92"/>
      <c r="AV26" s="50"/>
      <c r="AW26" s="140">
        <v>43679</v>
      </c>
      <c r="AX26" s="123">
        <v>43678</v>
      </c>
      <c r="AY26" s="123"/>
      <c r="AZ26" s="123"/>
      <c r="BA26" s="123"/>
      <c r="BB26" s="123"/>
      <c r="BC26" s="123"/>
      <c r="BD26" s="94" t="s">
        <v>233</v>
      </c>
      <c r="BE26" s="51"/>
      <c r="BF26" s="51"/>
      <c r="BG26" s="51"/>
      <c r="BH26" s="51"/>
    </row>
    <row r="27" spans="1:60" s="55" customFormat="1" ht="15" customHeight="1">
      <c r="A27" s="30"/>
      <c r="B27" s="33"/>
      <c r="C27" s="45"/>
      <c r="D27" s="46"/>
      <c r="E27" s="45">
        <v>4</v>
      </c>
      <c r="F27" s="17" t="s">
        <v>107</v>
      </c>
      <c r="G27" s="14"/>
      <c r="H27" s="14" t="s">
        <v>166</v>
      </c>
      <c r="I27" s="102"/>
      <c r="J27" s="14"/>
      <c r="K27" s="102"/>
      <c r="L27" s="114" t="s">
        <v>177</v>
      </c>
      <c r="M27" s="17"/>
      <c r="N27" s="41"/>
      <c r="O27" s="14" t="s">
        <v>159</v>
      </c>
      <c r="P27" s="14" t="s">
        <v>126</v>
      </c>
      <c r="Q27" s="33"/>
      <c r="R27" s="33"/>
      <c r="S27" s="33"/>
      <c r="T27" s="68" t="s">
        <v>176</v>
      </c>
      <c r="U27" s="48"/>
      <c r="V27" s="52" t="s">
        <v>182</v>
      </c>
      <c r="W27" s="53" t="s">
        <v>183</v>
      </c>
      <c r="X27" s="53" t="s">
        <v>183</v>
      </c>
      <c r="Y27" s="53" t="s">
        <v>183</v>
      </c>
      <c r="Z27" s="53" t="s">
        <v>183</v>
      </c>
      <c r="AA27" s="92">
        <v>43670</v>
      </c>
      <c r="AB27" s="92">
        <v>43672</v>
      </c>
      <c r="AC27" s="92">
        <v>43670</v>
      </c>
      <c r="AD27" s="92">
        <v>43672</v>
      </c>
      <c r="AE27" s="92">
        <v>43672</v>
      </c>
      <c r="AF27" s="92">
        <v>43675</v>
      </c>
      <c r="AG27" s="92">
        <v>43676</v>
      </c>
      <c r="AH27" s="50">
        <v>43678</v>
      </c>
      <c r="AI27" s="93">
        <v>43637</v>
      </c>
      <c r="AJ27" s="53"/>
      <c r="AK27" s="53"/>
      <c r="AL27" s="53"/>
      <c r="AM27" s="53"/>
      <c r="AN27" s="54"/>
      <c r="AO27" s="92"/>
      <c r="AP27" s="92"/>
      <c r="AQ27" s="92"/>
      <c r="AR27" s="92"/>
      <c r="AS27" s="92"/>
      <c r="AT27" s="92"/>
      <c r="AU27" s="92"/>
      <c r="AV27" s="50"/>
      <c r="AW27" s="140">
        <v>43679</v>
      </c>
      <c r="AX27" s="123"/>
      <c r="AY27" s="123"/>
      <c r="AZ27" s="123"/>
      <c r="BA27" s="123"/>
      <c r="BB27" s="123"/>
      <c r="BC27" s="123"/>
      <c r="BD27" s="94" t="s">
        <v>211</v>
      </c>
      <c r="BE27" s="51"/>
      <c r="BF27" s="51"/>
      <c r="BG27" s="51"/>
      <c r="BH27" s="51"/>
    </row>
    <row r="28" spans="1:60" s="55" customFormat="1" ht="15" customHeight="1">
      <c r="A28" s="30"/>
      <c r="B28" s="33"/>
      <c r="C28" s="45"/>
      <c r="D28" s="46"/>
      <c r="E28" s="45"/>
      <c r="F28" s="17"/>
      <c r="G28" s="14"/>
      <c r="H28" s="14"/>
      <c r="I28" s="102"/>
      <c r="J28" s="14"/>
      <c r="K28" s="102"/>
      <c r="L28" s="114" t="s">
        <v>204</v>
      </c>
      <c r="M28" s="17"/>
      <c r="N28" s="41"/>
      <c r="O28" s="14" t="s">
        <v>159</v>
      </c>
      <c r="P28" s="14" t="s">
        <v>126</v>
      </c>
      <c r="Q28" s="33"/>
      <c r="R28" s="33"/>
      <c r="S28" s="33"/>
      <c r="T28" s="68" t="s">
        <v>176</v>
      </c>
      <c r="U28" s="48"/>
      <c r="V28" s="52" t="s">
        <v>182</v>
      </c>
      <c r="W28" s="53" t="s">
        <v>205</v>
      </c>
      <c r="X28" s="53" t="s">
        <v>205</v>
      </c>
      <c r="Y28" s="53" t="s">
        <v>205</v>
      </c>
      <c r="Z28" s="53" t="s">
        <v>205</v>
      </c>
      <c r="AA28" s="92">
        <v>43670</v>
      </c>
      <c r="AB28" s="92">
        <v>43672</v>
      </c>
      <c r="AC28" s="92">
        <v>43670</v>
      </c>
      <c r="AD28" s="92">
        <v>43672</v>
      </c>
      <c r="AE28" s="92">
        <v>43672</v>
      </c>
      <c r="AF28" s="92">
        <v>43675</v>
      </c>
      <c r="AG28" s="92">
        <v>43676</v>
      </c>
      <c r="AH28" s="50">
        <v>43678</v>
      </c>
      <c r="AI28" s="93">
        <v>43637</v>
      </c>
      <c r="AJ28" s="53"/>
      <c r="AK28" s="53"/>
      <c r="AL28" s="53"/>
      <c r="AM28" s="53"/>
      <c r="AN28" s="54"/>
      <c r="AO28" s="92"/>
      <c r="AP28" s="92"/>
      <c r="AQ28" s="92"/>
      <c r="AR28" s="92"/>
      <c r="AS28" s="92"/>
      <c r="AT28" s="92"/>
      <c r="AU28" s="92"/>
      <c r="AV28" s="50"/>
      <c r="AW28" s="140">
        <v>43679</v>
      </c>
      <c r="AX28" s="123"/>
      <c r="AY28" s="123"/>
      <c r="AZ28" s="123"/>
      <c r="BA28" s="123"/>
      <c r="BB28" s="123"/>
      <c r="BC28" s="123"/>
      <c r="BD28" s="94" t="s">
        <v>208</v>
      </c>
      <c r="BE28" s="51"/>
      <c r="BF28" s="51"/>
      <c r="BG28" s="51"/>
      <c r="BH28" s="51"/>
    </row>
    <row r="29" spans="1:60" s="55" customFormat="1" ht="15" customHeight="1">
      <c r="A29" s="30"/>
      <c r="B29" s="33"/>
      <c r="C29" s="45"/>
      <c r="D29" s="46"/>
      <c r="E29" s="45"/>
      <c r="F29" s="17"/>
      <c r="G29" s="14"/>
      <c r="H29" s="14" t="s">
        <v>167</v>
      </c>
      <c r="I29" s="102"/>
      <c r="J29" s="14"/>
      <c r="K29" s="102"/>
      <c r="L29" s="114"/>
      <c r="M29" s="17"/>
      <c r="N29" s="41"/>
      <c r="O29" s="14" t="s">
        <v>159</v>
      </c>
      <c r="P29" s="14" t="s">
        <v>126</v>
      </c>
      <c r="Q29" s="33"/>
      <c r="R29" s="33"/>
      <c r="S29" s="33"/>
      <c r="T29" s="68"/>
      <c r="U29" s="48"/>
      <c r="V29" s="52" t="s">
        <v>182</v>
      </c>
      <c r="W29" s="53" t="s">
        <v>183</v>
      </c>
      <c r="X29" s="53" t="s">
        <v>183</v>
      </c>
      <c r="Y29" s="53" t="s">
        <v>183</v>
      </c>
      <c r="Z29" s="53" t="s">
        <v>183</v>
      </c>
      <c r="AA29" s="92">
        <v>43670</v>
      </c>
      <c r="AB29" s="92">
        <v>43672</v>
      </c>
      <c r="AC29" s="92">
        <v>43670</v>
      </c>
      <c r="AD29" s="92">
        <v>43672</v>
      </c>
      <c r="AE29" s="92">
        <v>43672</v>
      </c>
      <c r="AF29" s="92">
        <v>43675</v>
      </c>
      <c r="AG29" s="92">
        <v>43676</v>
      </c>
      <c r="AH29" s="50">
        <v>43678</v>
      </c>
      <c r="AI29" s="93">
        <v>43637</v>
      </c>
      <c r="AJ29" s="53"/>
      <c r="AK29" s="53"/>
      <c r="AL29" s="53"/>
      <c r="AM29" s="53"/>
      <c r="AN29" s="54"/>
      <c r="AO29" s="92"/>
      <c r="AP29" s="92"/>
      <c r="AQ29" s="92"/>
      <c r="AR29" s="92"/>
      <c r="AS29" s="92"/>
      <c r="AT29" s="92"/>
      <c r="AU29" s="92"/>
      <c r="AV29" s="50"/>
      <c r="AW29" s="140">
        <v>43679</v>
      </c>
      <c r="AX29" s="123"/>
      <c r="AY29" s="123"/>
      <c r="AZ29" s="123"/>
      <c r="BA29" s="123"/>
      <c r="BB29" s="123"/>
      <c r="BC29" s="123"/>
      <c r="BD29" s="94" t="s">
        <v>209</v>
      </c>
      <c r="BE29" s="51"/>
      <c r="BF29" s="51"/>
      <c r="BG29" s="51"/>
      <c r="BH29" s="51"/>
    </row>
    <row r="30" spans="1:60" s="55" customFormat="1" ht="15" customHeight="1">
      <c r="A30" s="30"/>
      <c r="B30" s="33"/>
      <c r="C30" s="45"/>
      <c r="D30" s="46"/>
      <c r="E30" s="45">
        <v>5</v>
      </c>
      <c r="F30" s="91" t="s">
        <v>140</v>
      </c>
      <c r="G30" s="14"/>
      <c r="H30" s="14"/>
      <c r="I30" s="102"/>
      <c r="J30" s="14"/>
      <c r="K30" s="102"/>
      <c r="L30" s="114" t="s">
        <v>171</v>
      </c>
      <c r="M30" s="17"/>
      <c r="N30" s="41"/>
      <c r="O30" s="14" t="s">
        <v>159</v>
      </c>
      <c r="P30" s="14" t="s">
        <v>161</v>
      </c>
      <c r="Q30" s="33"/>
      <c r="R30" s="33"/>
      <c r="S30" s="33"/>
      <c r="T30" s="68" t="s">
        <v>170</v>
      </c>
      <c r="U30" s="48"/>
      <c r="V30" s="52" t="s">
        <v>182</v>
      </c>
      <c r="W30" s="53" t="s">
        <v>200</v>
      </c>
      <c r="X30" s="53" t="s">
        <v>200</v>
      </c>
      <c r="Y30" s="53" t="s">
        <v>200</v>
      </c>
      <c r="Z30" s="53" t="s">
        <v>200</v>
      </c>
      <c r="AA30" s="92">
        <v>43670</v>
      </c>
      <c r="AB30" s="92">
        <v>43672</v>
      </c>
      <c r="AC30" s="92">
        <v>43672</v>
      </c>
      <c r="AD30" s="92">
        <v>43676</v>
      </c>
      <c r="AE30" s="92">
        <v>43672</v>
      </c>
      <c r="AF30" s="92">
        <v>43675</v>
      </c>
      <c r="AG30" s="92">
        <v>43676</v>
      </c>
      <c r="AH30" s="50">
        <v>43678</v>
      </c>
      <c r="AI30" s="93">
        <v>43637</v>
      </c>
      <c r="AJ30" s="53"/>
      <c r="AK30" s="53"/>
      <c r="AL30" s="53"/>
      <c r="AM30" s="53"/>
      <c r="AN30" s="54"/>
      <c r="AO30" s="92"/>
      <c r="AP30" s="92"/>
      <c r="AQ30" s="92"/>
      <c r="AR30" s="92"/>
      <c r="AS30" s="92"/>
      <c r="AT30" s="92"/>
      <c r="AU30" s="92"/>
      <c r="AV30" s="50"/>
      <c r="AW30" s="140">
        <v>43679</v>
      </c>
      <c r="AX30" s="123"/>
      <c r="AY30" s="123"/>
      <c r="AZ30" s="123"/>
      <c r="BA30" s="123"/>
      <c r="BB30" s="123"/>
      <c r="BC30" s="123"/>
      <c r="BD30" s="94" t="s">
        <v>213</v>
      </c>
      <c r="BE30" s="51"/>
      <c r="BF30" s="51"/>
      <c r="BG30" s="51"/>
      <c r="BH30" s="51"/>
    </row>
    <row r="31" spans="1:60" s="55" customFormat="1" ht="15" customHeight="1">
      <c r="A31" s="30"/>
      <c r="B31" s="33"/>
      <c r="C31" s="45"/>
      <c r="D31" s="46"/>
      <c r="E31" s="45">
        <v>6</v>
      </c>
      <c r="F31" s="91" t="s">
        <v>132</v>
      </c>
      <c r="G31" s="14"/>
      <c r="H31" s="14"/>
      <c r="I31" s="102"/>
      <c r="J31" s="14"/>
      <c r="K31" s="102"/>
      <c r="L31" s="114" t="s">
        <v>179</v>
      </c>
      <c r="M31" s="17"/>
      <c r="N31" s="41"/>
      <c r="O31" s="14" t="s">
        <v>159</v>
      </c>
      <c r="P31" s="14" t="s">
        <v>162</v>
      </c>
      <c r="Q31" s="33"/>
      <c r="R31" s="33"/>
      <c r="S31" s="33"/>
      <c r="T31" s="68" t="s">
        <v>178</v>
      </c>
      <c r="U31" s="48"/>
      <c r="V31" s="52" t="s">
        <v>182</v>
      </c>
      <c r="W31" s="53" t="s">
        <v>203</v>
      </c>
      <c r="X31" s="53" t="s">
        <v>202</v>
      </c>
      <c r="Y31" s="53" t="s">
        <v>202</v>
      </c>
      <c r="Z31" s="54" t="s">
        <v>203</v>
      </c>
      <c r="AA31" s="92">
        <v>43670</v>
      </c>
      <c r="AB31" s="92">
        <v>43672</v>
      </c>
      <c r="AC31" s="92">
        <v>43672</v>
      </c>
      <c r="AD31" s="92">
        <v>43676</v>
      </c>
      <c r="AE31" s="92">
        <v>43672</v>
      </c>
      <c r="AF31" s="92">
        <v>43675</v>
      </c>
      <c r="AG31" s="92">
        <v>43676</v>
      </c>
      <c r="AH31" s="50">
        <v>43678</v>
      </c>
      <c r="AI31" s="93">
        <v>43637</v>
      </c>
      <c r="AJ31" s="53"/>
      <c r="AK31" s="53"/>
      <c r="AL31" s="53"/>
      <c r="AM31" s="53"/>
      <c r="AN31" s="54"/>
      <c r="AO31" s="92"/>
      <c r="AP31" s="92"/>
      <c r="AQ31" s="92"/>
      <c r="AR31" s="92"/>
      <c r="AS31" s="92"/>
      <c r="AT31" s="92"/>
      <c r="AU31" s="92"/>
      <c r="AV31" s="50"/>
      <c r="AW31" s="140">
        <v>43679</v>
      </c>
      <c r="AX31" s="123">
        <v>43675</v>
      </c>
      <c r="AY31" s="123">
        <v>43676</v>
      </c>
      <c r="AZ31" s="123">
        <v>43676</v>
      </c>
      <c r="BA31" s="123">
        <v>43677</v>
      </c>
      <c r="BB31" s="123">
        <v>43676</v>
      </c>
      <c r="BC31" s="123">
        <v>43677</v>
      </c>
      <c r="BD31" s="116" t="s">
        <v>210</v>
      </c>
      <c r="BE31" s="51"/>
      <c r="BF31" s="51"/>
      <c r="BG31" s="51"/>
      <c r="BH31" s="51"/>
    </row>
    <row r="32" spans="1:60" s="55" customFormat="1" ht="15" customHeight="1">
      <c r="A32" s="30"/>
      <c r="B32" s="33"/>
      <c r="C32" s="45"/>
      <c r="D32" s="46"/>
      <c r="E32" s="45">
        <v>7</v>
      </c>
      <c r="F32" s="91" t="s">
        <v>133</v>
      </c>
      <c r="G32" s="14"/>
      <c r="H32" s="14"/>
      <c r="I32" s="100"/>
      <c r="J32" s="14"/>
      <c r="K32" s="102"/>
      <c r="L32" s="114" t="s">
        <v>181</v>
      </c>
      <c r="M32" s="17"/>
      <c r="N32" s="41"/>
      <c r="O32" s="14" t="s">
        <v>159</v>
      </c>
      <c r="P32" s="14" t="s">
        <v>163</v>
      </c>
      <c r="Q32" s="33"/>
      <c r="R32" s="33"/>
      <c r="S32" s="33"/>
      <c r="T32" s="68" t="s">
        <v>180</v>
      </c>
      <c r="U32" s="48"/>
      <c r="V32" s="52" t="s">
        <v>182</v>
      </c>
      <c r="W32" s="53" t="s">
        <v>206</v>
      </c>
      <c r="X32" s="53" t="s">
        <v>206</v>
      </c>
      <c r="Y32" s="53" t="s">
        <v>206</v>
      </c>
      <c r="Z32" s="54" t="s">
        <v>206</v>
      </c>
      <c r="AA32" s="92">
        <v>43670</v>
      </c>
      <c r="AB32" s="92">
        <v>43672</v>
      </c>
      <c r="AC32" s="92">
        <v>43672</v>
      </c>
      <c r="AD32" s="92">
        <v>43676</v>
      </c>
      <c r="AE32" s="92">
        <v>43672</v>
      </c>
      <c r="AF32" s="92">
        <v>43675</v>
      </c>
      <c r="AG32" s="92">
        <v>43676</v>
      </c>
      <c r="AH32" s="50">
        <v>43678</v>
      </c>
      <c r="AI32" s="93">
        <v>43637</v>
      </c>
      <c r="AJ32" s="53"/>
      <c r="AK32" s="53"/>
      <c r="AL32" s="53"/>
      <c r="AM32" s="53"/>
      <c r="AN32" s="54"/>
      <c r="AO32" s="92"/>
      <c r="AP32" s="92"/>
      <c r="AQ32" s="92"/>
      <c r="AR32" s="92"/>
      <c r="AS32" s="92"/>
      <c r="AT32" s="92"/>
      <c r="AU32" s="92"/>
      <c r="AV32" s="50"/>
      <c r="AW32" s="140">
        <v>43679</v>
      </c>
      <c r="AX32" s="123"/>
      <c r="AY32" s="123"/>
      <c r="AZ32" s="123"/>
      <c r="BA32" s="123"/>
      <c r="BB32" s="123"/>
      <c r="BC32" s="123"/>
      <c r="BD32" s="94" t="s">
        <v>208</v>
      </c>
      <c r="BE32" s="51"/>
      <c r="BF32" s="51"/>
      <c r="BG32" s="51"/>
      <c r="BH32" s="51"/>
    </row>
    <row r="33" spans="1:60" s="55" customFormat="1" ht="15" customHeight="1">
      <c r="A33" s="30"/>
      <c r="B33" s="33"/>
      <c r="C33" s="45"/>
      <c r="D33" s="46"/>
      <c r="E33" s="45"/>
      <c r="F33" s="91"/>
      <c r="G33" s="14"/>
      <c r="H33" s="14"/>
      <c r="I33" s="100"/>
      <c r="J33" s="14"/>
      <c r="K33" s="102"/>
      <c r="L33" s="114"/>
      <c r="M33" s="17"/>
      <c r="N33" s="41"/>
      <c r="O33" s="14"/>
      <c r="P33" s="14"/>
      <c r="Q33" s="33"/>
      <c r="R33" s="33"/>
      <c r="S33" s="33"/>
      <c r="T33" s="68"/>
      <c r="U33" s="48"/>
      <c r="V33" s="53"/>
      <c r="W33" s="53"/>
      <c r="X33" s="53"/>
      <c r="Y33" s="53"/>
      <c r="Z33" s="54"/>
      <c r="AA33" s="92"/>
      <c r="AB33" s="92"/>
      <c r="AC33" s="92"/>
      <c r="AD33" s="92"/>
      <c r="AE33" s="92"/>
      <c r="AF33" s="92"/>
      <c r="AG33" s="92"/>
      <c r="AH33" s="50"/>
      <c r="AI33" s="93"/>
      <c r="AJ33" s="53"/>
      <c r="AK33" s="53"/>
      <c r="AL33" s="53"/>
      <c r="AM33" s="53"/>
      <c r="AN33" s="54"/>
      <c r="AO33" s="92"/>
      <c r="AP33" s="92"/>
      <c r="AQ33" s="92"/>
      <c r="AR33" s="92"/>
      <c r="AS33" s="92"/>
      <c r="AT33" s="92"/>
      <c r="AU33" s="92"/>
      <c r="AV33" s="50"/>
      <c r="AW33" s="141"/>
      <c r="AX33" s="123"/>
      <c r="AY33" s="123"/>
      <c r="AZ33" s="123"/>
      <c r="BA33" s="123"/>
      <c r="BB33" s="123"/>
      <c r="BC33" s="123"/>
      <c r="BD33" s="94"/>
      <c r="BE33" s="51"/>
      <c r="BF33" s="51"/>
      <c r="BG33" s="51"/>
      <c r="BH33" s="51"/>
    </row>
    <row r="34" spans="1:60" s="55" customFormat="1" ht="15" customHeight="1">
      <c r="A34" s="30"/>
      <c r="B34" s="33"/>
      <c r="C34" s="45"/>
      <c r="D34" s="46"/>
      <c r="E34" s="45"/>
      <c r="F34" s="91"/>
      <c r="G34" s="14"/>
      <c r="H34" s="14"/>
      <c r="I34" s="100"/>
      <c r="J34" s="14"/>
      <c r="K34" s="102"/>
      <c r="L34" s="114"/>
      <c r="M34" s="17"/>
      <c r="N34" s="41"/>
      <c r="O34" s="14"/>
      <c r="P34" s="14"/>
      <c r="Q34" s="33"/>
      <c r="R34" s="33"/>
      <c r="S34" s="33"/>
      <c r="T34" s="68"/>
      <c r="U34" s="48"/>
      <c r="V34" s="53"/>
      <c r="W34" s="53"/>
      <c r="X34" s="53"/>
      <c r="Y34" s="53"/>
      <c r="Z34" s="54"/>
      <c r="AA34" s="92"/>
      <c r="AB34" s="92"/>
      <c r="AC34" s="92"/>
      <c r="AD34" s="92"/>
      <c r="AE34" s="92"/>
      <c r="AF34" s="92"/>
      <c r="AG34" s="92"/>
      <c r="AH34" s="50"/>
      <c r="AI34" s="93"/>
      <c r="AJ34" s="53"/>
      <c r="AK34" s="53"/>
      <c r="AL34" s="53"/>
      <c r="AM34" s="53"/>
      <c r="AN34" s="54"/>
      <c r="AO34" s="92"/>
      <c r="AP34" s="92"/>
      <c r="AQ34" s="92"/>
      <c r="AR34" s="92"/>
      <c r="AS34" s="92"/>
      <c r="AT34" s="92"/>
      <c r="AU34" s="92"/>
      <c r="AV34" s="50"/>
      <c r="AW34" s="141"/>
      <c r="AX34" s="123"/>
      <c r="AY34" s="123"/>
      <c r="AZ34" s="123"/>
      <c r="BA34" s="123"/>
      <c r="BB34" s="123"/>
      <c r="BC34" s="123"/>
      <c r="BD34" s="94" t="s">
        <v>235</v>
      </c>
      <c r="BE34" s="51"/>
      <c r="BF34" s="51"/>
      <c r="BG34" s="51"/>
      <c r="BH34" s="51"/>
    </row>
    <row r="35" spans="1:60" s="55" customFormat="1" ht="15" customHeight="1">
      <c r="A35" s="30"/>
      <c r="B35" s="33"/>
      <c r="C35" s="45"/>
      <c r="D35" s="46"/>
      <c r="E35" s="45"/>
      <c r="F35" s="91"/>
      <c r="G35" s="14"/>
      <c r="H35" s="14"/>
      <c r="I35" s="100"/>
      <c r="J35" s="101"/>
      <c r="K35" s="102"/>
      <c r="L35" s="114"/>
      <c r="M35" s="17"/>
      <c r="N35" s="41"/>
      <c r="O35" s="14"/>
      <c r="P35" s="14"/>
      <c r="Q35" s="33"/>
      <c r="R35" s="33"/>
      <c r="S35" s="33"/>
      <c r="T35" s="68"/>
      <c r="U35" s="48"/>
      <c r="V35" s="53"/>
      <c r="W35" s="53"/>
      <c r="X35" s="53"/>
      <c r="Y35" s="53"/>
      <c r="Z35" s="54"/>
      <c r="AA35" s="92"/>
      <c r="AB35" s="92"/>
      <c r="AC35" s="92"/>
      <c r="AD35" s="92"/>
      <c r="AE35" s="92"/>
      <c r="AF35" s="92"/>
      <c r="AG35" s="92"/>
      <c r="AH35" s="50"/>
      <c r="AI35" s="93"/>
      <c r="AJ35" s="53"/>
      <c r="AK35" s="53"/>
      <c r="AL35" s="53"/>
      <c r="AM35" s="53"/>
      <c r="AN35" s="54"/>
      <c r="AO35" s="92"/>
      <c r="AP35" s="92"/>
      <c r="AQ35" s="92"/>
      <c r="AR35" s="92"/>
      <c r="AS35" s="92"/>
      <c r="AT35" s="92"/>
      <c r="AU35" s="92"/>
      <c r="AV35" s="50"/>
      <c r="AW35" s="141"/>
      <c r="AX35" s="123"/>
      <c r="AY35" s="123"/>
      <c r="AZ35" s="123"/>
      <c r="BA35" s="123"/>
      <c r="BB35" s="123"/>
      <c r="BC35" s="123"/>
      <c r="BD35" s="94"/>
      <c r="BE35" s="51"/>
      <c r="BF35" s="51"/>
      <c r="BG35" s="51"/>
      <c r="BH35" s="51"/>
    </row>
    <row r="36" spans="1:60" s="55" customFormat="1" ht="15" customHeight="1">
      <c r="A36" s="30"/>
      <c r="B36" s="33"/>
      <c r="C36" s="45"/>
      <c r="D36" s="46"/>
      <c r="E36" s="45"/>
      <c r="G36" s="14"/>
      <c r="H36" s="17"/>
      <c r="I36" s="100"/>
      <c r="J36" s="101"/>
      <c r="K36" s="102"/>
      <c r="L36" s="110"/>
      <c r="M36" s="17"/>
      <c r="N36" s="41"/>
      <c r="O36" s="14"/>
      <c r="P36" s="14"/>
      <c r="Q36" s="33"/>
      <c r="R36" s="33"/>
      <c r="S36" s="33"/>
      <c r="T36" s="68"/>
      <c r="U36" s="48"/>
      <c r="V36" s="53"/>
      <c r="W36" s="53"/>
      <c r="X36" s="53"/>
      <c r="Y36" s="53"/>
      <c r="Z36" s="54"/>
      <c r="AA36" s="92"/>
      <c r="AB36" s="92"/>
      <c r="AC36" s="92"/>
      <c r="AD36" s="92"/>
      <c r="AE36" s="92"/>
      <c r="AF36" s="92"/>
      <c r="AG36" s="92"/>
      <c r="AH36" s="50"/>
      <c r="AI36" s="93"/>
      <c r="AJ36" s="53"/>
      <c r="AK36" s="53"/>
      <c r="AL36" s="53"/>
      <c r="AM36" s="53"/>
      <c r="AN36" s="54"/>
      <c r="AO36" s="92"/>
      <c r="AP36" s="92"/>
      <c r="AQ36" s="92"/>
      <c r="AR36" s="92"/>
      <c r="AS36" s="92"/>
      <c r="AT36" s="92"/>
      <c r="AU36" s="92"/>
      <c r="AV36" s="50"/>
      <c r="AW36" s="141"/>
      <c r="AX36" s="123"/>
      <c r="AY36" s="123"/>
      <c r="AZ36" s="123"/>
      <c r="BA36" s="123"/>
      <c r="BB36" s="123"/>
      <c r="BC36" s="123"/>
      <c r="BD36" s="94"/>
      <c r="BE36" s="51"/>
      <c r="BF36" s="51"/>
      <c r="BG36" s="51"/>
      <c r="BH36" s="51"/>
    </row>
    <row r="37" spans="1:60" s="55" customFormat="1" ht="15" customHeight="1">
      <c r="A37" s="30"/>
      <c r="B37" s="33"/>
      <c r="C37" s="45"/>
      <c r="D37" s="46"/>
      <c r="E37" s="45"/>
      <c r="F37" s="91"/>
      <c r="G37" s="14"/>
      <c r="H37" s="14"/>
      <c r="I37" s="100"/>
      <c r="J37" s="101"/>
      <c r="K37" s="102"/>
      <c r="L37" s="14"/>
      <c r="M37" s="14"/>
      <c r="N37" s="14"/>
      <c r="O37" s="14"/>
      <c r="P37" s="14"/>
      <c r="Q37" s="33"/>
      <c r="R37" s="33"/>
      <c r="S37" s="33"/>
      <c r="T37" s="68" t="str">
        <f>IF(TRIM(L36)="","",L36)</f>
        <v/>
      </c>
      <c r="U37" s="48"/>
      <c r="V37" s="53"/>
      <c r="W37" s="53"/>
      <c r="X37" s="53"/>
      <c r="Y37" s="53"/>
      <c r="Z37" s="54"/>
      <c r="AA37" s="92"/>
      <c r="AB37" s="92"/>
      <c r="AC37" s="92"/>
      <c r="AD37" s="92"/>
      <c r="AE37" s="92"/>
      <c r="AF37" s="92"/>
      <c r="AG37" s="92"/>
      <c r="AH37" s="50"/>
      <c r="AI37" s="93"/>
      <c r="AJ37" s="53"/>
      <c r="AK37" s="53"/>
      <c r="AL37" s="53"/>
      <c r="AM37" s="53"/>
      <c r="AN37" s="54"/>
      <c r="AO37" s="92"/>
      <c r="AP37" s="92"/>
      <c r="AQ37" s="92"/>
      <c r="AR37" s="92"/>
      <c r="AS37" s="92"/>
      <c r="AT37" s="92"/>
      <c r="AU37" s="92"/>
      <c r="AV37" s="50"/>
      <c r="AW37" s="141"/>
      <c r="AX37" s="123"/>
      <c r="AY37" s="123"/>
      <c r="AZ37" s="123"/>
      <c r="BA37" s="123"/>
      <c r="BB37" s="123"/>
      <c r="BC37" s="123"/>
      <c r="BD37" s="94"/>
      <c r="BE37" s="51"/>
      <c r="BF37" s="51"/>
      <c r="BG37" s="51"/>
      <c r="BH37" s="51"/>
    </row>
    <row r="38" spans="1:60" s="55" customFormat="1" ht="15" customHeight="1">
      <c r="A38" s="30"/>
      <c r="B38" s="33"/>
      <c r="C38" s="45"/>
      <c r="D38" s="46"/>
      <c r="E38" s="45"/>
      <c r="F38" s="91"/>
      <c r="G38" s="14"/>
      <c r="H38" s="14"/>
      <c r="I38" s="100"/>
      <c r="J38" s="101"/>
      <c r="K38" s="102"/>
      <c r="L38" s="110"/>
      <c r="M38" s="17"/>
      <c r="N38" s="41"/>
      <c r="O38" s="14"/>
      <c r="P38" s="14"/>
      <c r="Q38" s="33"/>
      <c r="R38" s="33"/>
      <c r="S38" s="33"/>
      <c r="T38" s="68" t="str">
        <f t="shared" ref="T38:T49" si="1">IF(TRIM(L38)="","",L38)</f>
        <v/>
      </c>
      <c r="U38" s="48"/>
      <c r="V38" s="53"/>
      <c r="W38" s="53"/>
      <c r="X38" s="53"/>
      <c r="Y38" s="53"/>
      <c r="Z38" s="54"/>
      <c r="AA38" s="92"/>
      <c r="AB38" s="92"/>
      <c r="AC38" s="92"/>
      <c r="AD38" s="92"/>
      <c r="AE38" s="92"/>
      <c r="AF38" s="92"/>
      <c r="AG38" s="92"/>
      <c r="AH38" s="50"/>
      <c r="AI38" s="93"/>
      <c r="AJ38" s="53"/>
      <c r="AK38" s="53"/>
      <c r="AL38" s="53"/>
      <c r="AM38" s="53"/>
      <c r="AN38" s="54"/>
      <c r="AO38" s="92"/>
      <c r="AP38" s="92"/>
      <c r="AQ38" s="92"/>
      <c r="AR38" s="92"/>
      <c r="AS38" s="92"/>
      <c r="AT38" s="92"/>
      <c r="AU38" s="92"/>
      <c r="AV38" s="50"/>
      <c r="AW38" s="141"/>
      <c r="AX38" s="123"/>
      <c r="AY38" s="123"/>
      <c r="AZ38" s="123"/>
      <c r="BA38" s="123"/>
      <c r="BB38" s="123"/>
      <c r="BC38" s="123"/>
      <c r="BD38" s="94"/>
      <c r="BE38" s="51"/>
      <c r="BF38" s="51"/>
      <c r="BG38" s="51"/>
      <c r="BH38" s="51"/>
    </row>
    <row r="39" spans="1:60" s="55" customFormat="1" ht="15" customHeight="1">
      <c r="A39" s="30"/>
      <c r="B39" s="33"/>
      <c r="C39" s="45"/>
      <c r="D39" s="46"/>
      <c r="E39" s="45"/>
      <c r="F39" s="91"/>
      <c r="G39" s="14"/>
      <c r="H39" s="14"/>
      <c r="I39" s="100"/>
      <c r="J39" s="101"/>
      <c r="K39" s="102"/>
      <c r="L39" s="110"/>
      <c r="M39" s="17"/>
      <c r="N39" s="41"/>
      <c r="O39" s="14"/>
      <c r="P39" s="14"/>
      <c r="Q39" s="33"/>
      <c r="R39" s="33"/>
      <c r="S39" s="33"/>
      <c r="T39" s="68" t="str">
        <f t="shared" si="1"/>
        <v/>
      </c>
      <c r="U39" s="48"/>
      <c r="V39" s="53"/>
      <c r="W39" s="53"/>
      <c r="X39" s="53"/>
      <c r="Y39" s="53"/>
      <c r="Z39" s="54"/>
      <c r="AA39" s="92"/>
      <c r="AB39" s="92"/>
      <c r="AC39" s="92"/>
      <c r="AD39" s="92"/>
      <c r="AE39" s="92"/>
      <c r="AF39" s="92"/>
      <c r="AG39" s="92"/>
      <c r="AH39" s="50"/>
      <c r="AI39" s="93"/>
      <c r="AJ39" s="53"/>
      <c r="AK39" s="53"/>
      <c r="AL39" s="53"/>
      <c r="AM39" s="53"/>
      <c r="AN39" s="54"/>
      <c r="AO39" s="92"/>
      <c r="AP39" s="92"/>
      <c r="AQ39" s="92"/>
      <c r="AR39" s="92"/>
      <c r="AS39" s="92"/>
      <c r="AT39" s="92"/>
      <c r="AU39" s="92"/>
      <c r="AV39" s="50"/>
      <c r="AW39" s="141"/>
      <c r="AX39" s="123"/>
      <c r="AY39" s="123"/>
      <c r="AZ39" s="123"/>
      <c r="BA39" s="123"/>
      <c r="BB39" s="123"/>
      <c r="BC39" s="123"/>
      <c r="BD39" s="94"/>
      <c r="BE39" s="51"/>
      <c r="BF39" s="51"/>
      <c r="BG39" s="51"/>
      <c r="BH39" s="51"/>
    </row>
    <row r="40" spans="1:60" s="55" customFormat="1" ht="15" customHeight="1">
      <c r="A40" s="30"/>
      <c r="B40" s="33"/>
      <c r="C40" s="45"/>
      <c r="D40" s="46"/>
      <c r="E40" s="45"/>
      <c r="F40" s="91"/>
      <c r="G40" s="14"/>
      <c r="H40" s="14"/>
      <c r="I40" s="100"/>
      <c r="J40" s="101"/>
      <c r="K40" s="102"/>
      <c r="L40" s="110"/>
      <c r="M40" s="17"/>
      <c r="N40" s="41"/>
      <c r="O40" s="14"/>
      <c r="P40" s="14"/>
      <c r="Q40" s="33"/>
      <c r="R40" s="33"/>
      <c r="S40" s="33"/>
      <c r="T40" s="68" t="str">
        <f t="shared" si="1"/>
        <v/>
      </c>
      <c r="U40" s="48"/>
      <c r="V40" s="53"/>
      <c r="W40" s="53"/>
      <c r="X40" s="53"/>
      <c r="Y40" s="53"/>
      <c r="Z40" s="54"/>
      <c r="AA40" s="92"/>
      <c r="AB40" s="92"/>
      <c r="AC40" s="92"/>
      <c r="AD40" s="92"/>
      <c r="AE40" s="92"/>
      <c r="AF40" s="92"/>
      <c r="AG40" s="92"/>
      <c r="AH40" s="50"/>
      <c r="AI40" s="93"/>
      <c r="AJ40" s="53"/>
      <c r="AK40" s="53"/>
      <c r="AL40" s="53"/>
      <c r="AM40" s="53"/>
      <c r="AN40" s="54"/>
      <c r="AO40" s="92"/>
      <c r="AP40" s="92"/>
      <c r="AQ40" s="92"/>
      <c r="AR40" s="92"/>
      <c r="AS40" s="92"/>
      <c r="AT40" s="92"/>
      <c r="AU40" s="92"/>
      <c r="AV40" s="50"/>
      <c r="AW40" s="141"/>
      <c r="AX40" s="123"/>
      <c r="AY40" s="123"/>
      <c r="AZ40" s="123"/>
      <c r="BA40" s="123"/>
      <c r="BB40" s="123"/>
      <c r="BC40" s="123"/>
      <c r="BD40" s="94"/>
      <c r="BE40" s="51"/>
      <c r="BF40" s="51"/>
      <c r="BG40" s="51"/>
      <c r="BH40" s="51"/>
    </row>
    <row r="41" spans="1:60" s="55" customFormat="1" ht="15" customHeight="1">
      <c r="A41" s="30"/>
      <c r="B41" s="33"/>
      <c r="C41" s="45"/>
      <c r="D41" s="46"/>
      <c r="E41" s="45"/>
      <c r="F41" s="91"/>
      <c r="G41" s="14"/>
      <c r="H41" s="14"/>
      <c r="I41" s="100"/>
      <c r="J41" s="101"/>
      <c r="K41" s="102"/>
      <c r="L41" s="110"/>
      <c r="M41" s="17"/>
      <c r="N41" s="41"/>
      <c r="O41" s="14"/>
      <c r="P41" s="14"/>
      <c r="Q41" s="33"/>
      <c r="R41" s="33"/>
      <c r="S41" s="33"/>
      <c r="T41" s="68" t="str">
        <f t="shared" si="1"/>
        <v/>
      </c>
      <c r="U41" s="48"/>
      <c r="V41" s="53"/>
      <c r="W41" s="53"/>
      <c r="X41" s="53"/>
      <c r="Y41" s="53"/>
      <c r="Z41" s="54"/>
      <c r="AA41" s="92"/>
      <c r="AB41" s="92"/>
      <c r="AC41" s="92"/>
      <c r="AD41" s="92"/>
      <c r="AE41" s="92"/>
      <c r="AF41" s="92"/>
      <c r="AG41" s="92"/>
      <c r="AH41" s="50"/>
      <c r="AI41" s="93"/>
      <c r="AJ41" s="53"/>
      <c r="AK41" s="53"/>
      <c r="AL41" s="53"/>
      <c r="AM41" s="53"/>
      <c r="AN41" s="54"/>
      <c r="AO41" s="92"/>
      <c r="AP41" s="92"/>
      <c r="AQ41" s="92"/>
      <c r="AR41" s="92"/>
      <c r="AS41" s="92"/>
      <c r="AT41" s="92"/>
      <c r="AU41" s="92"/>
      <c r="AV41" s="50"/>
      <c r="AW41" s="141"/>
      <c r="AX41" s="123"/>
      <c r="AY41" s="123"/>
      <c r="AZ41" s="123"/>
      <c r="BA41" s="123"/>
      <c r="BB41" s="123"/>
      <c r="BC41" s="123"/>
      <c r="BD41" s="94"/>
      <c r="BE41" s="51"/>
      <c r="BF41" s="51"/>
      <c r="BG41" s="51"/>
      <c r="BH41" s="51"/>
    </row>
    <row r="42" spans="1:60" s="55" customFormat="1" ht="15" customHeight="1">
      <c r="A42" s="30"/>
      <c r="B42" s="33"/>
      <c r="C42" s="45"/>
      <c r="D42" s="46"/>
      <c r="E42" s="45"/>
      <c r="F42" s="91"/>
      <c r="G42" s="14"/>
      <c r="H42" s="14"/>
      <c r="I42" s="100"/>
      <c r="J42" s="101"/>
      <c r="K42" s="102"/>
      <c r="L42" s="110"/>
      <c r="M42" s="17"/>
      <c r="N42" s="41"/>
      <c r="O42" s="14"/>
      <c r="P42" s="14"/>
      <c r="Q42" s="33"/>
      <c r="R42" s="33"/>
      <c r="S42" s="33"/>
      <c r="T42" s="68" t="str">
        <f t="shared" si="1"/>
        <v/>
      </c>
      <c r="U42" s="48"/>
      <c r="V42" s="53"/>
      <c r="W42" s="53"/>
      <c r="X42" s="53"/>
      <c r="Y42" s="53"/>
      <c r="Z42" s="54"/>
      <c r="AA42" s="92"/>
      <c r="AB42" s="92"/>
      <c r="AC42" s="92"/>
      <c r="AD42" s="92"/>
      <c r="AE42" s="92"/>
      <c r="AF42" s="92"/>
      <c r="AG42" s="92"/>
      <c r="AH42" s="50"/>
      <c r="AI42" s="93"/>
      <c r="AJ42" s="53"/>
      <c r="AK42" s="53"/>
      <c r="AL42" s="53"/>
      <c r="AM42" s="53"/>
      <c r="AN42" s="54"/>
      <c r="AO42" s="92"/>
      <c r="AP42" s="92"/>
      <c r="AQ42" s="92"/>
      <c r="AR42" s="92"/>
      <c r="AS42" s="92"/>
      <c r="AT42" s="92"/>
      <c r="AU42" s="92"/>
      <c r="AV42" s="50"/>
      <c r="AW42" s="141"/>
      <c r="AX42" s="123"/>
      <c r="AY42" s="123"/>
      <c r="AZ42" s="123"/>
      <c r="BA42" s="123"/>
      <c r="BB42" s="123"/>
      <c r="BC42" s="123"/>
      <c r="BD42" s="94"/>
      <c r="BE42" s="51"/>
      <c r="BF42" s="51"/>
      <c r="BG42" s="51"/>
      <c r="BH42" s="51"/>
    </row>
    <row r="43" spans="1:60" s="55" customFormat="1" ht="15" customHeight="1">
      <c r="A43" s="30"/>
      <c r="B43" s="33"/>
      <c r="C43" s="45"/>
      <c r="D43" s="46"/>
      <c r="E43" s="45"/>
      <c r="F43" s="91"/>
      <c r="G43" s="14"/>
      <c r="H43" s="14"/>
      <c r="I43" s="100"/>
      <c r="J43" s="101"/>
      <c r="K43" s="102"/>
      <c r="L43" s="110"/>
      <c r="M43" s="17"/>
      <c r="N43" s="41"/>
      <c r="O43" s="14"/>
      <c r="P43" s="14"/>
      <c r="Q43" s="33"/>
      <c r="R43" s="33"/>
      <c r="S43" s="33"/>
      <c r="T43" s="68" t="str">
        <f t="shared" si="1"/>
        <v/>
      </c>
      <c r="U43" s="48"/>
      <c r="V43" s="53"/>
      <c r="W43" s="53"/>
      <c r="X43" s="53"/>
      <c r="Y43" s="53"/>
      <c r="Z43" s="54"/>
      <c r="AA43" s="92"/>
      <c r="AB43" s="92"/>
      <c r="AC43" s="92"/>
      <c r="AD43" s="92"/>
      <c r="AE43" s="92"/>
      <c r="AF43" s="92"/>
      <c r="AG43" s="92"/>
      <c r="AH43" s="50"/>
      <c r="AI43" s="93"/>
      <c r="AJ43" s="53"/>
      <c r="AK43" s="53"/>
      <c r="AL43" s="53"/>
      <c r="AM43" s="53"/>
      <c r="AN43" s="54"/>
      <c r="AO43" s="92"/>
      <c r="AP43" s="92"/>
      <c r="AQ43" s="92"/>
      <c r="AR43" s="92"/>
      <c r="AS43" s="92"/>
      <c r="AT43" s="92"/>
      <c r="AU43" s="92"/>
      <c r="AV43" s="50"/>
      <c r="AW43" s="141"/>
      <c r="AX43" s="123"/>
      <c r="AY43" s="123"/>
      <c r="AZ43" s="123"/>
      <c r="BA43" s="123"/>
      <c r="BB43" s="123"/>
      <c r="BC43" s="123"/>
      <c r="BD43" s="94"/>
      <c r="BE43" s="51"/>
      <c r="BF43" s="51"/>
      <c r="BG43" s="51"/>
      <c r="BH43" s="51"/>
    </row>
    <row r="44" spans="1:60" s="55" customFormat="1" ht="15" customHeight="1">
      <c r="A44" s="30"/>
      <c r="B44" s="33"/>
      <c r="C44" s="45"/>
      <c r="D44" s="46"/>
      <c r="E44" s="45"/>
      <c r="F44" s="91"/>
      <c r="G44" s="14"/>
      <c r="H44" s="14"/>
      <c r="I44" s="100"/>
      <c r="J44" s="101"/>
      <c r="K44" s="102"/>
      <c r="L44" s="110"/>
      <c r="M44" s="17"/>
      <c r="N44" s="41"/>
      <c r="O44" s="14"/>
      <c r="P44" s="14"/>
      <c r="Q44" s="33"/>
      <c r="R44" s="33"/>
      <c r="S44" s="33"/>
      <c r="T44" s="68" t="str">
        <f t="shared" si="1"/>
        <v/>
      </c>
      <c r="U44" s="48"/>
      <c r="V44" s="53"/>
      <c r="W44" s="53"/>
      <c r="X44" s="53"/>
      <c r="Y44" s="53"/>
      <c r="Z44" s="54"/>
      <c r="AA44" s="92"/>
      <c r="AB44" s="92"/>
      <c r="AC44" s="92"/>
      <c r="AD44" s="92"/>
      <c r="AE44" s="92"/>
      <c r="AF44" s="92"/>
      <c r="AG44" s="92"/>
      <c r="AH44" s="50"/>
      <c r="AI44" s="93"/>
      <c r="AJ44" s="53"/>
      <c r="AK44" s="53"/>
      <c r="AL44" s="53"/>
      <c r="AM44" s="53"/>
      <c r="AN44" s="54"/>
      <c r="AO44" s="92"/>
      <c r="AP44" s="92"/>
      <c r="AQ44" s="92"/>
      <c r="AR44" s="92"/>
      <c r="AS44" s="92"/>
      <c r="AT44" s="92"/>
      <c r="AU44" s="92"/>
      <c r="AV44" s="92"/>
      <c r="AW44" s="141"/>
      <c r="AX44" s="123"/>
      <c r="AY44" s="123"/>
      <c r="AZ44" s="123"/>
      <c r="BA44" s="123"/>
      <c r="BB44" s="123"/>
      <c r="BC44" s="123"/>
      <c r="BD44" s="94"/>
      <c r="BE44" s="51"/>
      <c r="BF44" s="51"/>
      <c r="BG44" s="51"/>
      <c r="BH44" s="51"/>
    </row>
    <row r="45" spans="1:60" s="55" customFormat="1" ht="15" customHeight="1">
      <c r="A45" s="30"/>
      <c r="B45" s="33"/>
      <c r="C45" s="45"/>
      <c r="D45" s="46"/>
      <c r="E45" s="45"/>
      <c r="F45" s="91"/>
      <c r="G45" s="14"/>
      <c r="H45" s="14"/>
      <c r="I45" s="100"/>
      <c r="J45" s="101"/>
      <c r="K45" s="102"/>
      <c r="L45" s="111"/>
      <c r="M45" s="17"/>
      <c r="N45" s="41"/>
      <c r="O45" s="14"/>
      <c r="P45" s="14"/>
      <c r="Q45" s="33"/>
      <c r="R45" s="33"/>
      <c r="S45" s="33"/>
      <c r="T45" s="68" t="str">
        <f t="shared" si="1"/>
        <v/>
      </c>
      <c r="U45" s="48"/>
      <c r="V45" s="53"/>
      <c r="W45" s="53"/>
      <c r="X45" s="53"/>
      <c r="Y45" s="53"/>
      <c r="Z45" s="54"/>
      <c r="AA45" s="92"/>
      <c r="AB45" s="92"/>
      <c r="AC45" s="92"/>
      <c r="AD45" s="92"/>
      <c r="AE45" s="92"/>
      <c r="AF45" s="92"/>
      <c r="AG45" s="92"/>
      <c r="AH45" s="92"/>
      <c r="AI45" s="93"/>
      <c r="AJ45" s="52"/>
      <c r="AK45" s="53"/>
      <c r="AL45" s="53"/>
      <c r="AM45" s="53"/>
      <c r="AN45" s="54"/>
      <c r="AO45" s="49"/>
      <c r="AP45" s="50"/>
      <c r="AQ45" s="92"/>
      <c r="AR45" s="92"/>
      <c r="AS45" s="49"/>
      <c r="AT45" s="50"/>
      <c r="AU45" s="49"/>
      <c r="AV45" s="50"/>
      <c r="AW45" s="141"/>
      <c r="AX45" s="123"/>
      <c r="AY45" s="123"/>
      <c r="AZ45" s="123"/>
      <c r="BA45" s="123"/>
      <c r="BB45" s="123"/>
      <c r="BC45" s="123"/>
      <c r="BD45" s="94"/>
      <c r="BE45" s="51"/>
      <c r="BF45" s="51"/>
      <c r="BG45" s="51"/>
      <c r="BH45" s="51"/>
    </row>
    <row r="46" spans="1:60" s="55" customFormat="1" ht="15" customHeight="1">
      <c r="A46" s="30"/>
      <c r="B46" s="33"/>
      <c r="C46" s="45"/>
      <c r="D46" s="91"/>
      <c r="E46" s="45"/>
      <c r="F46" s="17"/>
      <c r="G46" s="17"/>
      <c r="H46" s="17"/>
      <c r="I46" s="17"/>
      <c r="J46" s="103"/>
      <c r="K46" s="14"/>
      <c r="L46" s="110"/>
      <c r="M46" s="14"/>
      <c r="N46" s="41"/>
      <c r="O46" s="14"/>
      <c r="P46" s="14"/>
      <c r="Q46" s="33"/>
      <c r="R46" s="33"/>
      <c r="S46" s="33"/>
      <c r="T46" s="68" t="str">
        <f t="shared" si="1"/>
        <v/>
      </c>
      <c r="U46" s="105"/>
      <c r="V46" s="52"/>
      <c r="W46" s="53"/>
      <c r="X46" s="53"/>
      <c r="Y46" s="53"/>
      <c r="Z46" s="54"/>
      <c r="AA46" s="49"/>
      <c r="AB46" s="50"/>
      <c r="AC46" s="92"/>
      <c r="AD46" s="92"/>
      <c r="AE46" s="49"/>
      <c r="AF46" s="50"/>
      <c r="AG46" s="49"/>
      <c r="AH46" s="50"/>
      <c r="AI46" s="67"/>
      <c r="AJ46" s="52"/>
      <c r="AK46" s="53"/>
      <c r="AL46" s="53"/>
      <c r="AM46" s="53"/>
      <c r="AN46" s="54"/>
      <c r="AO46" s="49"/>
      <c r="AP46" s="50"/>
      <c r="AQ46" s="92"/>
      <c r="AR46" s="92"/>
      <c r="AS46" s="49"/>
      <c r="AT46" s="50"/>
      <c r="AU46" s="49"/>
      <c r="AV46" s="50"/>
      <c r="AW46" s="140"/>
      <c r="AX46" s="123"/>
      <c r="AY46" s="123"/>
      <c r="AZ46" s="123"/>
      <c r="BA46" s="123"/>
      <c r="BB46" s="123"/>
      <c r="BC46" s="123"/>
      <c r="BD46" s="94"/>
      <c r="BE46" s="106"/>
      <c r="BF46" s="53"/>
      <c r="BG46" s="53"/>
      <c r="BH46" s="53"/>
    </row>
    <row r="47" spans="1:60" s="55" customFormat="1" ht="15" customHeight="1">
      <c r="A47" s="30"/>
      <c r="B47" s="33"/>
      <c r="C47" s="45"/>
      <c r="D47" s="91"/>
      <c r="E47" s="45"/>
      <c r="F47" s="17"/>
      <c r="G47" s="17"/>
      <c r="H47" s="17"/>
      <c r="I47" s="17"/>
      <c r="J47" s="103"/>
      <c r="K47" s="14"/>
      <c r="L47" s="110"/>
      <c r="M47" s="14"/>
      <c r="N47" s="41"/>
      <c r="O47" s="14"/>
      <c r="P47" s="14"/>
      <c r="Q47" s="33"/>
      <c r="R47" s="33"/>
      <c r="S47" s="33"/>
      <c r="T47" s="68" t="str">
        <f t="shared" si="1"/>
        <v/>
      </c>
      <c r="U47" s="105"/>
      <c r="V47" s="52"/>
      <c r="W47" s="53"/>
      <c r="X47" s="53"/>
      <c r="Y47" s="53"/>
      <c r="Z47" s="54"/>
      <c r="AA47" s="49"/>
      <c r="AB47" s="50"/>
      <c r="AC47" s="92"/>
      <c r="AD47" s="92"/>
      <c r="AE47" s="49"/>
      <c r="AF47" s="50"/>
      <c r="AG47" s="49"/>
      <c r="AH47" s="50"/>
      <c r="AI47" s="67"/>
      <c r="AJ47" s="52"/>
      <c r="AK47" s="53"/>
      <c r="AL47" s="53"/>
      <c r="AM47" s="53"/>
      <c r="AN47" s="54"/>
      <c r="AO47" s="49"/>
      <c r="AP47" s="50"/>
      <c r="AQ47" s="92"/>
      <c r="AR47" s="92"/>
      <c r="AS47" s="49"/>
      <c r="AT47" s="50"/>
      <c r="AU47" s="49"/>
      <c r="AV47" s="50"/>
      <c r="AW47" s="140"/>
      <c r="AX47" s="123"/>
      <c r="AY47" s="123"/>
      <c r="AZ47" s="123"/>
      <c r="BA47" s="123"/>
      <c r="BB47" s="123"/>
      <c r="BC47" s="123"/>
      <c r="BD47" s="94"/>
      <c r="BE47" s="106"/>
      <c r="BF47" s="53"/>
      <c r="BG47" s="53"/>
      <c r="BH47" s="53"/>
    </row>
    <row r="48" spans="1:60" s="55" customFormat="1" ht="15" customHeight="1">
      <c r="A48" s="30"/>
      <c r="B48" s="33"/>
      <c r="C48" s="45"/>
      <c r="D48" s="91"/>
      <c r="E48" s="45"/>
      <c r="F48" s="17"/>
      <c r="G48" s="17"/>
      <c r="H48" s="17"/>
      <c r="I48" s="17"/>
      <c r="J48" s="103"/>
      <c r="K48" s="14"/>
      <c r="L48" s="110"/>
      <c r="M48" s="14"/>
      <c r="N48" s="41"/>
      <c r="O48" s="14"/>
      <c r="P48" s="14"/>
      <c r="Q48" s="33"/>
      <c r="R48" s="33"/>
      <c r="S48" s="33"/>
      <c r="T48" s="68" t="str">
        <f t="shared" si="1"/>
        <v/>
      </c>
      <c r="U48" s="105"/>
      <c r="V48" s="52"/>
      <c r="W48" s="53"/>
      <c r="X48" s="53"/>
      <c r="Y48" s="53"/>
      <c r="Z48" s="54"/>
      <c r="AA48" s="49"/>
      <c r="AB48" s="50"/>
      <c r="AC48" s="92"/>
      <c r="AD48" s="92"/>
      <c r="AE48" s="49"/>
      <c r="AF48" s="50"/>
      <c r="AG48" s="49"/>
      <c r="AH48" s="50"/>
      <c r="AI48" s="67"/>
      <c r="AJ48" s="52"/>
      <c r="AK48" s="53"/>
      <c r="AL48" s="53"/>
      <c r="AM48" s="53"/>
      <c r="AN48" s="54"/>
      <c r="AO48" s="92"/>
      <c r="AP48" s="92"/>
      <c r="AQ48" s="92"/>
      <c r="AR48" s="92"/>
      <c r="AS48" s="49"/>
      <c r="AT48" s="50"/>
      <c r="AU48" s="49"/>
      <c r="AV48" s="50"/>
      <c r="AW48" s="140"/>
      <c r="AX48" s="123"/>
      <c r="AY48" s="123"/>
      <c r="AZ48" s="123"/>
      <c r="BA48" s="123"/>
      <c r="BB48" s="123"/>
      <c r="BC48" s="123"/>
      <c r="BD48" s="94"/>
      <c r="BE48" s="106"/>
      <c r="BF48" s="53"/>
      <c r="BG48" s="53"/>
      <c r="BH48" s="53"/>
    </row>
    <row r="49" spans="1:60" s="55" customFormat="1" ht="15" customHeight="1">
      <c r="A49" s="30"/>
      <c r="B49" s="33"/>
      <c r="C49" s="45"/>
      <c r="D49" s="91"/>
      <c r="E49" s="45"/>
      <c r="F49" s="17"/>
      <c r="G49" s="17"/>
      <c r="H49" s="17"/>
      <c r="I49" s="17"/>
      <c r="J49" s="103"/>
      <c r="K49" s="14"/>
      <c r="L49" s="110"/>
      <c r="M49" s="14"/>
      <c r="N49" s="41"/>
      <c r="O49" s="14"/>
      <c r="P49" s="14"/>
      <c r="Q49" s="33"/>
      <c r="R49" s="33"/>
      <c r="S49" s="33"/>
      <c r="T49" s="68" t="str">
        <f t="shared" si="1"/>
        <v/>
      </c>
      <c r="U49" s="105"/>
      <c r="V49" s="52"/>
      <c r="W49" s="53"/>
      <c r="X49" s="53"/>
      <c r="Y49" s="53"/>
      <c r="Z49" s="54"/>
      <c r="AA49" s="92"/>
      <c r="AB49" s="92"/>
      <c r="AC49" s="92"/>
      <c r="AD49" s="92"/>
      <c r="AE49" s="49"/>
      <c r="AF49" s="50"/>
      <c r="AG49" s="49"/>
      <c r="AH49" s="50"/>
      <c r="AI49" s="67"/>
      <c r="AJ49" s="53"/>
      <c r="AK49" s="53"/>
      <c r="AL49" s="53"/>
      <c r="AM49" s="53"/>
      <c r="AN49" s="54"/>
      <c r="AO49" s="92"/>
      <c r="AP49" s="92"/>
      <c r="AQ49" s="92"/>
      <c r="AR49" s="92"/>
      <c r="AS49" s="92"/>
      <c r="AT49" s="92"/>
      <c r="AU49" s="92"/>
      <c r="AV49" s="50"/>
      <c r="AW49" s="140"/>
      <c r="AX49" s="123"/>
      <c r="AY49" s="123"/>
      <c r="AZ49" s="123"/>
      <c r="BA49" s="123"/>
      <c r="BB49" s="123"/>
      <c r="BC49" s="123"/>
      <c r="BD49" s="94"/>
      <c r="BE49" s="106"/>
      <c r="BF49" s="53"/>
      <c r="BG49" s="53"/>
      <c r="BH49" s="53"/>
    </row>
    <row r="50" spans="1:60" s="55" customFormat="1" ht="4.5" customHeight="1">
      <c r="A50" s="30"/>
      <c r="B50" s="78"/>
      <c r="C50" s="79"/>
      <c r="D50" s="80"/>
      <c r="E50" s="79"/>
      <c r="F50" s="80"/>
      <c r="G50" s="81"/>
      <c r="H50" s="81"/>
      <c r="I50" s="81"/>
      <c r="J50" s="81"/>
      <c r="K50" s="81"/>
      <c r="L50" s="82"/>
      <c r="M50" s="81"/>
      <c r="N50" s="84"/>
      <c r="O50" s="81"/>
      <c r="P50" s="81"/>
      <c r="Q50" s="81"/>
      <c r="R50" s="81"/>
      <c r="S50" s="81"/>
      <c r="T50" s="84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89"/>
      <c r="AX50" s="88"/>
      <c r="AY50" s="95"/>
      <c r="AZ50" s="88"/>
      <c r="BA50" s="89"/>
      <c r="BB50" s="88"/>
      <c r="BC50" s="133"/>
      <c r="BD50" s="89"/>
      <c r="BE50" s="85"/>
      <c r="BF50" s="86"/>
      <c r="BG50" s="86"/>
      <c r="BH50" s="86"/>
    </row>
    <row r="51" spans="1:60" ht="15" customHeight="1">
      <c r="B51" s="14" t="s">
        <v>74</v>
      </c>
    </row>
    <row r="53" spans="1:60" ht="15" customHeight="1"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</row>
    <row r="54" spans="1:60" ht="15" customHeight="1">
      <c r="B54" s="60" t="s">
        <v>75</v>
      </c>
      <c r="C54" s="61"/>
      <c r="D54" s="12" t="s">
        <v>39</v>
      </c>
      <c r="E54" s="12" t="s">
        <v>76</v>
      </c>
      <c r="F54" s="62"/>
      <c r="G54" s="62"/>
      <c r="H54" s="62"/>
      <c r="I54" s="62"/>
      <c r="J54" s="62"/>
      <c r="K54" s="62"/>
      <c r="L54" s="62"/>
      <c r="M54" s="12" t="s">
        <v>45</v>
      </c>
      <c r="N54" s="62"/>
      <c r="O54" s="62"/>
      <c r="P54" s="62"/>
      <c r="Q54" s="62"/>
      <c r="R54" s="62"/>
      <c r="S54" s="62"/>
      <c r="T54" s="62"/>
      <c r="U54" s="62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12" t="s">
        <v>77</v>
      </c>
      <c r="BE54" s="12" t="s">
        <v>78</v>
      </c>
      <c r="BF54" s="12" t="s">
        <v>79</v>
      </c>
      <c r="BG54" s="12" t="s">
        <v>80</v>
      </c>
      <c r="BH54" s="12" t="s">
        <v>81</v>
      </c>
    </row>
    <row r="55" spans="1:60" ht="15" customHeight="1">
      <c r="C55" s="63" t="s">
        <v>33</v>
      </c>
      <c r="D55" s="65" t="s">
        <v>82</v>
      </c>
      <c r="E55" s="64">
        <f>COUNTIF($D$8:$D$50,D55)</f>
        <v>0</v>
      </c>
      <c r="L55" s="63" t="s">
        <v>83</v>
      </c>
      <c r="M55" s="65" t="s">
        <v>84</v>
      </c>
      <c r="BD55" s="65" t="s">
        <v>85</v>
      </c>
      <c r="BE55" s="64">
        <f t="shared" ref="BE55:BE60" si="2">COUNTIF(BE$8:BE$50,BD55)</f>
        <v>0</v>
      </c>
      <c r="BF55" s="64">
        <f t="shared" ref="BF55:BF60" si="3">COUNTIF(BF$8:BF$50,BD55)</f>
        <v>0</v>
      </c>
      <c r="BG55" s="64">
        <f t="shared" ref="BG55:BG60" si="4">COUNTIF(BG$8:BG$50,BD55)</f>
        <v>0</v>
      </c>
      <c r="BH55" s="64">
        <f t="shared" ref="BH55:BH60" si="5">COUNTIF(BH$8:BH$50,BD55)</f>
        <v>0</v>
      </c>
    </row>
    <row r="56" spans="1:60" ht="15" customHeight="1">
      <c r="C56" s="59"/>
      <c r="D56" s="65" t="s">
        <v>86</v>
      </c>
      <c r="E56" s="64">
        <f>COUNTIF($D$8:$D$50,D56)</f>
        <v>0</v>
      </c>
      <c r="L56" s="63"/>
      <c r="M56" s="65" t="s">
        <v>87</v>
      </c>
      <c r="BD56" s="65" t="s">
        <v>88</v>
      </c>
      <c r="BE56" s="64">
        <f t="shared" si="2"/>
        <v>0</v>
      </c>
      <c r="BF56" s="64">
        <f t="shared" si="3"/>
        <v>0</v>
      </c>
      <c r="BG56" s="64">
        <f t="shared" si="4"/>
        <v>0</v>
      </c>
      <c r="BH56" s="64">
        <f t="shared" si="5"/>
        <v>0</v>
      </c>
    </row>
    <row r="57" spans="1:60" ht="15" customHeight="1">
      <c r="C57" s="59"/>
      <c r="D57" s="65" t="s">
        <v>89</v>
      </c>
      <c r="E57" s="64">
        <f>COUNTIF($D$8:$D$50,D57)</f>
        <v>0</v>
      </c>
      <c r="L57" s="59"/>
      <c r="M57" s="65" t="s">
        <v>90</v>
      </c>
      <c r="BD57" s="65" t="s">
        <v>91</v>
      </c>
      <c r="BE57" s="64">
        <f t="shared" si="2"/>
        <v>0</v>
      </c>
      <c r="BF57" s="64">
        <f t="shared" si="3"/>
        <v>0</v>
      </c>
      <c r="BG57" s="64">
        <f t="shared" si="4"/>
        <v>0</v>
      </c>
      <c r="BH57" s="64">
        <f t="shared" si="5"/>
        <v>0</v>
      </c>
    </row>
    <row r="58" spans="1:60" ht="15" customHeight="1">
      <c r="C58" s="59"/>
      <c r="D58" s="65" t="s">
        <v>92</v>
      </c>
      <c r="E58" s="64">
        <f>COUNTIF($D$8:$D$50,D58)</f>
        <v>0</v>
      </c>
      <c r="L58" s="59"/>
      <c r="M58" s="65" t="s">
        <v>33</v>
      </c>
      <c r="BD58" s="65" t="s">
        <v>93</v>
      </c>
      <c r="BE58" s="64">
        <f t="shared" si="2"/>
        <v>0</v>
      </c>
      <c r="BF58" s="64">
        <f t="shared" si="3"/>
        <v>0</v>
      </c>
      <c r="BG58" s="64">
        <f t="shared" si="4"/>
        <v>0</v>
      </c>
      <c r="BH58" s="64">
        <f t="shared" si="5"/>
        <v>0</v>
      </c>
    </row>
    <row r="59" spans="1:60" ht="15" customHeight="1">
      <c r="C59" s="59"/>
      <c r="D59" s="65" t="s">
        <v>94</v>
      </c>
      <c r="E59" s="64">
        <f>COUNTIF($D$8:$D$50,D59)</f>
        <v>0</v>
      </c>
      <c r="L59" s="59"/>
      <c r="M59" s="66" t="s">
        <v>95</v>
      </c>
      <c r="BD59" s="65" t="s">
        <v>96</v>
      </c>
      <c r="BE59" s="64">
        <f t="shared" si="2"/>
        <v>0</v>
      </c>
      <c r="BF59" s="64">
        <f t="shared" si="3"/>
        <v>0</v>
      </c>
      <c r="BG59" s="64">
        <f t="shared" si="4"/>
        <v>0</v>
      </c>
      <c r="BH59" s="64">
        <f t="shared" si="5"/>
        <v>0</v>
      </c>
    </row>
    <row r="60" spans="1:60" ht="15" customHeight="1">
      <c r="C60" s="59"/>
      <c r="D60" s="66" t="s">
        <v>95</v>
      </c>
      <c r="E60" s="64">
        <f>SUM(E55:E59)</f>
        <v>0</v>
      </c>
      <c r="M60" s="59"/>
      <c r="N60" s="59"/>
      <c r="BD60" s="65" t="s">
        <v>97</v>
      </c>
      <c r="BE60" s="64">
        <f t="shared" si="2"/>
        <v>0</v>
      </c>
      <c r="BF60" s="64">
        <f t="shared" si="3"/>
        <v>0</v>
      </c>
      <c r="BG60" s="64">
        <f t="shared" si="4"/>
        <v>0</v>
      </c>
      <c r="BH60" s="64">
        <f t="shared" si="5"/>
        <v>0</v>
      </c>
    </row>
    <row r="61" spans="1:60" ht="15" customHeight="1">
      <c r="C61" s="59"/>
      <c r="D61" s="59"/>
      <c r="E61" s="59"/>
      <c r="BD61" s="66" t="s">
        <v>95</v>
      </c>
      <c r="BE61" s="69">
        <f>SUM(BE55:BE60)</f>
        <v>0</v>
      </c>
      <c r="BF61" s="69">
        <f>SUM(BF55:BF60)</f>
        <v>0</v>
      </c>
      <c r="BG61" s="69">
        <f>SUM(BG55:BG60)</f>
        <v>0</v>
      </c>
      <c r="BH61" s="69">
        <f>SUM(BH55:BH60)</f>
        <v>0</v>
      </c>
    </row>
  </sheetData>
  <mergeCells count="1">
    <mergeCell ref="A1:A5"/>
  </mergeCells>
  <phoneticPr fontId="2" type="noConversion"/>
  <conditionalFormatting sqref="BE8:BH50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36 M38:M50">
      <formula1>프로그램구분</formula1>
    </dataValidation>
    <dataValidation type="list" allowBlank="1" showInputMessage="1" showErrorMessage="1" sqref="O8:O36 O38:O50">
      <formula1>프로그램유형</formula1>
    </dataValidation>
    <dataValidation type="list" allowBlank="1" showInputMessage="1" showErrorMessage="1" sqref="D8:D50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Navigation</vt:lpstr>
      <vt:lpstr>프로그램 목록</vt:lpstr>
      <vt:lpstr>Navigation!Print_Area</vt:lpstr>
      <vt:lpstr>'프로그램 목록'!Print_Area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2019-08-07T08:49:26Z</dcterms:modified>
</cp:coreProperties>
</file>