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6" activeTab="30"/>
  </bookViews>
  <sheets>
    <sheet name="9.1" sheetId="1" r:id="rId1"/>
    <sheet name="9.2" sheetId="2" r:id="rId2"/>
    <sheet name="9.3" sheetId="3" r:id="rId3"/>
    <sheet name="9.4" sheetId="4" r:id="rId4"/>
    <sheet name="9.5" sheetId="5" r:id="rId5"/>
    <sheet name="9.6" sheetId="6" r:id="rId6"/>
    <sheet name="9.7" sheetId="7" r:id="rId7"/>
    <sheet name="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10.16补价" sheetId="32" r:id="rId31"/>
    <sheet name="补价" sheetId="31" r:id="rId32"/>
  </sheets>
  <definedNames>
    <definedName name="_xlnm._FilterDatabase" localSheetId="1" hidden="1">'9.2'!$J$1:$S$24</definedName>
    <definedName name="_xlnm._FilterDatabase" localSheetId="4" hidden="1">'9.5'!$J$1:$S$31</definedName>
    <definedName name="_xlnm._FilterDatabase" localSheetId="5" hidden="1">'9.6'!$J$1:$S$31</definedName>
    <definedName name="_xlnm._FilterDatabase" localSheetId="6" hidden="1">'9.7'!$J$1:$S$26</definedName>
    <definedName name="_xlnm._FilterDatabase" localSheetId="7" hidden="1">'9.8'!$J$1:$S$35</definedName>
    <definedName name="_xlnm._FilterDatabase" localSheetId="8" hidden="1">'9.9'!$J$1:$S$33</definedName>
    <definedName name="_xlnm._FilterDatabase" localSheetId="9" hidden="1">'9.10'!$J$1:$S$35</definedName>
    <definedName name="_xlnm._FilterDatabase" localSheetId="10" hidden="1">'9.11'!$J$1:$S$31</definedName>
    <definedName name="_xlnm._FilterDatabase" localSheetId="12" hidden="1">'9.13'!$J$1:$S$26</definedName>
    <definedName name="_xlnm._FilterDatabase" localSheetId="14" hidden="1">'9.15'!$J$1:$S$38</definedName>
    <definedName name="_xlnm._FilterDatabase" localSheetId="16" hidden="1">'9.17'!$J$1:$S$39</definedName>
    <definedName name="_xlnm._FilterDatabase" localSheetId="18" hidden="1">'9.19'!$J$1:$S$36</definedName>
    <definedName name="_xlnm._FilterDatabase" localSheetId="21" hidden="1">'9.22'!$J$1:$S$29</definedName>
    <definedName name="_xlnm._FilterDatabase" localSheetId="22" hidden="1">'9.23'!$J$1:$S$36</definedName>
    <definedName name="_xlnm._FilterDatabase" localSheetId="26" hidden="1">'9.27'!$J$1:$S$31</definedName>
    <definedName name="_xlnm._FilterDatabase" localSheetId="27" hidden="1">'9.28'!$J$1:$S$33</definedName>
    <definedName name="_xlnm._FilterDatabase" localSheetId="29" hidden="1">'9.30'!$J$1:$S$30</definedName>
    <definedName name="_xlnm._FilterDatabase" localSheetId="11" hidden="1">'9.12'!$J$1:$S$25</definedName>
    <definedName name="_xlnm._FilterDatabase" localSheetId="0" hidden="1">'9.1'!$J$1:$S$24</definedName>
    <definedName name="_xlnm._FilterDatabase" localSheetId="2" hidden="1">'9.3'!$J$1:$S$41</definedName>
    <definedName name="_xlnm._FilterDatabase" localSheetId="3" hidden="1">'9.4'!$J$1:$S$24</definedName>
    <definedName name="_xlnm._FilterDatabase" localSheetId="13" hidden="1">'9.14'!$J$1:$S$39</definedName>
    <definedName name="_xlnm._FilterDatabase" localSheetId="15" hidden="1">'9.16'!$J$1:$S$33</definedName>
    <definedName name="_xlnm._FilterDatabase" localSheetId="17" hidden="1">'9.18'!$J$1:$S$34</definedName>
    <definedName name="_xlnm._FilterDatabase" localSheetId="19" hidden="1">'9.20'!$J$1:$S$33</definedName>
    <definedName name="_xlnm._FilterDatabase" localSheetId="20" hidden="1">'9.21'!$J$1:$S$40</definedName>
    <definedName name="_xlnm._FilterDatabase" localSheetId="23" hidden="1">'9.24'!$J$1:$S$42</definedName>
    <definedName name="_xlnm._FilterDatabase" localSheetId="24" hidden="1">'9.25'!$J$1:$S$33</definedName>
    <definedName name="_xlnm._FilterDatabase" localSheetId="25" hidden="1">'9.26'!$J$1:$S$38</definedName>
    <definedName name="_xlnm._FilterDatabase" localSheetId="28" hidden="1">'9.29'!$J$1:$S$41</definedName>
    <definedName name="_xlnm._FilterDatabase" localSheetId="30" hidden="1">'10.16补价'!#REF!</definedName>
    <definedName name="_xlnm.Print_Area" localSheetId="30">'10.16补价'!$A$1:$H$5</definedName>
    <definedName name="_xlnm.Print_Area" localSheetId="31">补价!$B$8:$H$16</definedName>
  </definedNames>
  <calcPr calcId="144525"/>
</workbook>
</file>

<file path=xl/sharedStrings.xml><?xml version="1.0" encoding="utf-8"?>
<sst xmlns="http://schemas.openxmlformats.org/spreadsheetml/2006/main" count="2714" uniqueCount="338">
  <si>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日期：2020/9/1</t>
    </r>
  </si>
  <si>
    <t>吨位</t>
  </si>
  <si>
    <t>金额</t>
  </si>
  <si>
    <t>序号</t>
  </si>
  <si>
    <t>付款事由</t>
  </si>
  <si>
    <t>重量T</t>
  </si>
  <si>
    <t>含税额(元)</t>
  </si>
  <si>
    <t>付款金额(元)</t>
  </si>
  <si>
    <t>收款单位</t>
  </si>
  <si>
    <t>收款单位账号及开户行</t>
  </si>
  <si>
    <t>备注</t>
  </si>
  <si>
    <t>废钢款</t>
  </si>
  <si>
    <t>林建明</t>
  </si>
  <si>
    <t>农业银行宜昌市三峡伍家岗支行6228490778007251472</t>
  </si>
  <si>
    <t>福龙9.1日结算</t>
  </si>
  <si>
    <t>冯德州</t>
  </si>
  <si>
    <t>杨家明</t>
  </si>
  <si>
    <t>农业银行宜昌三峡分行伍家支行 6228270771251194775</t>
  </si>
  <si>
    <t>熊城</t>
  </si>
  <si>
    <t>农业银行宜都支行6228480779760052471</t>
  </si>
  <si>
    <t>裴艺</t>
  </si>
  <si>
    <t>建设银行宜都城东支行6236682830004700927</t>
  </si>
  <si>
    <t>向黎明</t>
  </si>
  <si>
    <t>农商银行长阳高家堰支行6224122024983677</t>
  </si>
  <si>
    <t>齐龙</t>
  </si>
  <si>
    <t>农商银行远安航天路支行6224123146097776</t>
  </si>
  <si>
    <t>熊艳利</t>
  </si>
  <si>
    <t>农商银行小溪塔支行6224121187802781</t>
  </si>
  <si>
    <t>胡齐梅</t>
  </si>
  <si>
    <t>农商银行恩施平阳坝支行6224120066358014</t>
  </si>
  <si>
    <t>冉德武</t>
  </si>
  <si>
    <t>农业银行宜都市枝城分理处6228450778114842070</t>
  </si>
  <si>
    <t>刘其明</t>
  </si>
  <si>
    <t>农业银行重庆市奉节县支行6228460470002141710</t>
  </si>
  <si>
    <t>罗四安</t>
  </si>
  <si>
    <t>农业银行宜昌杨岔路支行6228480779739549979</t>
  </si>
  <si>
    <t>谢合清</t>
  </si>
  <si>
    <t>农业银行重庆市巫山支行6228480470756620915</t>
  </si>
  <si>
    <t>习长峰</t>
  </si>
  <si>
    <t>农业银行三峡分行伍家支行6228480771500930710</t>
  </si>
  <si>
    <t>何忠伟</t>
  </si>
  <si>
    <t>农业银行远安鸣凤支行6228480779745551076</t>
  </si>
  <si>
    <t>万志鹏</t>
  </si>
  <si>
    <t>中国工商银行孝感支行6217231812003484345</t>
  </si>
  <si>
    <t>陈锦松</t>
  </si>
  <si>
    <t>中国农业银行青海省大通支行营业部6228461946000030665</t>
  </si>
  <si>
    <t>林建英</t>
  </si>
  <si>
    <t>中国建设银行宜昌五一广场支行6214662833566199</t>
  </si>
  <si>
    <t>赵勇</t>
  </si>
  <si>
    <t>农业银行荆州东城支行6228480791927201115</t>
  </si>
  <si>
    <t>合计：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</si>
  <si>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日期：2020/9/2</t>
    </r>
  </si>
  <si>
    <t>向启武</t>
  </si>
  <si>
    <t>福龙9.2日结算</t>
  </si>
  <si>
    <t>饶增朝</t>
  </si>
  <si>
    <t>农业银行三峡伍家支行 6228450778093437876</t>
  </si>
  <si>
    <t>陈学凯</t>
  </si>
  <si>
    <t>建设银行宜昌伍家支行6217002830008159362</t>
  </si>
  <si>
    <t>刘明月</t>
  </si>
  <si>
    <t>农业银行宜昌三峡大学分行6228480778082392375</t>
  </si>
  <si>
    <t>古华</t>
  </si>
  <si>
    <t>农业银行宜都市红花支行6228480778371017873</t>
  </si>
  <si>
    <t>宋贝贝</t>
  </si>
  <si>
    <t>中国建设银行宜昌三峡分行6217002830001021981</t>
  </si>
  <si>
    <t>陈锟涛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</si>
  <si>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2020/9/3</t>
    </r>
  </si>
  <si>
    <t>熊斌</t>
  </si>
  <si>
    <t>农业银行武汉市文治街支行 '6228460058007470075</t>
  </si>
  <si>
    <t>福龙9.3日结算</t>
  </si>
  <si>
    <t>林建国</t>
  </si>
  <si>
    <t>农业银行三峡支行 6228460778025447173</t>
  </si>
  <si>
    <t>江梓熙</t>
  </si>
  <si>
    <t>建设银行枝城支行 6236682830000861574</t>
  </si>
  <si>
    <t>王昌海</t>
  </si>
  <si>
    <t>农业银行宜昌港窑路支行 6228450778042792975</t>
  </si>
  <si>
    <t>王学全</t>
  </si>
  <si>
    <t>农业银行远安县鸣凤支行 6228480778967258071</t>
  </si>
  <si>
    <t>李国文</t>
  </si>
  <si>
    <t>湖北省农村信用社宜昌秭归县支行 6224120064282067</t>
  </si>
  <si>
    <t>张利萍</t>
  </si>
  <si>
    <t>农业银行宜昌三峡分行伍家支行 6228480779731942677</t>
  </si>
  <si>
    <t>林超敏</t>
  </si>
  <si>
    <t>农业银行宜昌三峡伍家支行6228480779757939375</t>
  </si>
  <si>
    <t>杨成武</t>
  </si>
  <si>
    <t>农业银行宜昌深港支行6228450778094372379</t>
  </si>
  <si>
    <t>任楚仲</t>
  </si>
  <si>
    <t>农业银行恩施经济开发区支行6228462410003935916</t>
  </si>
  <si>
    <t>向黎</t>
  </si>
  <si>
    <t>农业银行三峡长阳支行6228480778819819070</t>
  </si>
  <si>
    <t>杜东山</t>
  </si>
  <si>
    <t>建设银行宜昌上上城支行6236682830001904373</t>
  </si>
  <si>
    <t>郑庚平</t>
  </si>
  <si>
    <t>农业银行宜昌万寿桥支行6228450778043309373</t>
  </si>
  <si>
    <t>卢立英</t>
  </si>
  <si>
    <t>农业银行三峡分行6228410774533736679</t>
  </si>
  <si>
    <t>杨永杰</t>
  </si>
  <si>
    <t>农业银行三峡分行6228450778042715976</t>
  </si>
  <si>
    <t>韩文涛</t>
  </si>
  <si>
    <t>农业银行三峡分行6228480779746852572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</si>
  <si>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2020/9/4</t>
    </r>
  </si>
  <si>
    <t>福龙9.4日结算</t>
  </si>
  <si>
    <t>张美华</t>
  </si>
  <si>
    <t>建设银行宜昌市夷陵区冯家湾支行 6217002830004719557</t>
  </si>
  <si>
    <t>谭建峰</t>
  </si>
  <si>
    <t>农商银行恩施巴东平阳支行6224121109140385</t>
  </si>
  <si>
    <t>谭志柏</t>
  </si>
  <si>
    <t>农商银行恩施巴东平阳支行6224120039274272</t>
  </si>
  <si>
    <t>许春万</t>
  </si>
  <si>
    <t>农业行小溪塔支行6228480778355571473</t>
  </si>
  <si>
    <t>张成才</t>
  </si>
  <si>
    <t xml:space="preserve">  中国建设银行宜昌花艳支行6236 6828 3000 6150 295</t>
  </si>
  <si>
    <t>王霖</t>
  </si>
  <si>
    <t>建设银行河北保定市涞水县支行6217000140032334201</t>
  </si>
  <si>
    <t>欧述贵</t>
  </si>
  <si>
    <t>农业银行宜昌猇亭支行6228490778001596872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</si>
  <si>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2020/9/5</t>
    </r>
  </si>
  <si>
    <t>福龙9.5日结算</t>
  </si>
  <si>
    <t>丁祥容</t>
  </si>
  <si>
    <t>农商银行远安嫘祖支行 6224120064207163</t>
  </si>
  <si>
    <t>张文兵</t>
  </si>
  <si>
    <t>农业银行宜昌三峡支行莲沱分处理 6228480771842258218</t>
  </si>
  <si>
    <t>肖华红</t>
  </si>
  <si>
    <t>农业银行远安县支行6228460778012924572</t>
  </si>
  <si>
    <t>刘世俊</t>
  </si>
  <si>
    <t>农业银行宜昌郭洲坝支行6228480779331626175</t>
  </si>
  <si>
    <t>徐宗春</t>
  </si>
  <si>
    <t>农业银行宜都市陸城支行6228410774537070471</t>
  </si>
  <si>
    <t>祝文武</t>
  </si>
  <si>
    <t>农业银行宜昌点军支行6228480779754037074</t>
  </si>
  <si>
    <t>邓龙</t>
  </si>
  <si>
    <t>农业银行宜昌三峡伍临路支行6228450778115106772</t>
  </si>
  <si>
    <t>周明明</t>
  </si>
  <si>
    <t>建设银行宜昌高峡支行6217002830004333094</t>
  </si>
  <si>
    <t>张俊龙</t>
  </si>
  <si>
    <t>建设银行宜都城东支行6210812831006565027</t>
  </si>
  <si>
    <t>胡明</t>
  </si>
  <si>
    <t>中国农业银行宜昌支行6228480779733798473</t>
  </si>
  <si>
    <t>肖祖文</t>
  </si>
  <si>
    <t>工商银行宜昌宜都红花支行6215581807005982478</t>
  </si>
  <si>
    <t>周汉如</t>
  </si>
  <si>
    <t>中国农业银行三峡分行建设路分理处6230520770003431679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</si>
  <si>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2020/9/6</t>
    </r>
  </si>
  <si>
    <t>福龙9.6日结算</t>
  </si>
  <si>
    <t>徐小三</t>
  </si>
  <si>
    <t>农业银行宜昌伍临路支行 6228450778173036473</t>
  </si>
  <si>
    <t>农业银行宜都支行6228480779768822479</t>
  </si>
  <si>
    <t>周运赤</t>
  </si>
  <si>
    <t>建设银行花艳支行6210812831005114462</t>
  </si>
  <si>
    <t>刘凤琴</t>
  </si>
  <si>
    <t>农业银行宜昌小溪塔支行6230520770001721071</t>
  </si>
  <si>
    <t>李金华</t>
  </si>
  <si>
    <t>农业银行松滋市城关支行6228450798097196070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</si>
  <si>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2020/9/7</t>
    </r>
  </si>
  <si>
    <t>福龙9.7日结算</t>
  </si>
  <si>
    <t>牛运泉</t>
  </si>
  <si>
    <t>中国农业银行当阳支行6228480771071700617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</si>
  <si>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2020/9/8</t>
    </r>
  </si>
  <si>
    <t>福龙9.8日结算</t>
  </si>
  <si>
    <t>叶艳华</t>
  </si>
  <si>
    <t>建设银行三峡环北支行6217002830007504634</t>
  </si>
  <si>
    <t>刘梦娇</t>
  </si>
  <si>
    <t>建设银行宜昌夷陵区小溪塔支行6217002830004507382</t>
  </si>
  <si>
    <t>湛新华</t>
  </si>
  <si>
    <t>农业银行宜昌伍家支行6228480779026347376</t>
  </si>
  <si>
    <t>李光云</t>
  </si>
  <si>
    <t>农业银行宜昌猇亭支行6228460778013068676</t>
  </si>
  <si>
    <t>刘艳霞</t>
  </si>
  <si>
    <t>农业银行宜昌伍家岗三峡支行6228480779740373872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</si>
  <si>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2020/9/9</t>
    </r>
  </si>
  <si>
    <t>福龙9.9日结算</t>
  </si>
  <si>
    <t>姚国平</t>
  </si>
  <si>
    <t>工商银行三峡临江支行 6212881807000686557</t>
  </si>
  <si>
    <t>郭相成</t>
  </si>
  <si>
    <t>建设银行武汉冶金大道支行6214662871888034</t>
  </si>
  <si>
    <t>王敏</t>
  </si>
  <si>
    <t xml:space="preserve">  中国建设银行宜昌伍家支行6236 6828 3000 0012 236</t>
  </si>
  <si>
    <t>朱庆华</t>
  </si>
  <si>
    <t xml:space="preserve">  中国建设银行宜昌三峡分行6236 6828 3000 2461365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</si>
  <si>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2020/9/10</t>
    </r>
  </si>
  <si>
    <t>福龙9.10日结算</t>
  </si>
  <si>
    <t>汪万胜</t>
  </si>
  <si>
    <t>农业银行宜都市红花套分理处6228450778115012475</t>
  </si>
  <si>
    <t>董明礼</t>
  </si>
  <si>
    <t>农业银行葛洲坝支行6228460770010825919</t>
  </si>
  <si>
    <t>朱涛</t>
  </si>
  <si>
    <t>农业银行当阳市育溪镇支行6228480778863683273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</si>
  <si>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2020/9/11</t>
    </r>
  </si>
  <si>
    <t>、</t>
  </si>
  <si>
    <t>福龙9.11日结算</t>
  </si>
  <si>
    <t>黄圣权</t>
  </si>
  <si>
    <t>农业银行恩施市红庙开发区分行 6228482418204967675</t>
  </si>
  <si>
    <t>向启本</t>
  </si>
  <si>
    <t>农商银行三峡支行6210134095322038</t>
  </si>
  <si>
    <t>王昌保</t>
  </si>
  <si>
    <t>农业银行葛洲坝支行6228480778887144872</t>
  </si>
  <si>
    <t>杨剑</t>
  </si>
  <si>
    <t>农业银行广州市白云区槎头支行6228480086818620071</t>
  </si>
  <si>
    <t>张梅芝</t>
  </si>
  <si>
    <t>农行三峡宜昌支行6228480778373474478</t>
  </si>
  <si>
    <t>李德翠</t>
  </si>
  <si>
    <t>中国建设银行三峡分行港窑路支行6214662830073330</t>
  </si>
  <si>
    <t>陈桂银</t>
  </si>
  <si>
    <t>中国银行枝城支行6235757600000919421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</si>
  <si>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2020/9/12</t>
    </r>
  </si>
  <si>
    <t>福龙9.12日结算</t>
  </si>
  <si>
    <t>金东</t>
  </si>
  <si>
    <t>农村信用社宜昌兴山支行6224120046849496</t>
  </si>
  <si>
    <t>吴修祥</t>
  </si>
  <si>
    <t>中国建设银行宜昌伍家支行6217002830007171541</t>
  </si>
  <si>
    <t>覃晓燕</t>
  </si>
  <si>
    <t>中国工商银行三峡支行6215591807000421074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</si>
  <si>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2020/9/13</t>
    </r>
  </si>
  <si>
    <t>福龙9.13日结算</t>
  </si>
  <si>
    <t>孟霞</t>
  </si>
  <si>
    <t>建设银行猇亭区支行6210812831000582945</t>
  </si>
  <si>
    <t>张正杰</t>
  </si>
  <si>
    <t>农业银行十堰丹江口支行6228480748705237075</t>
  </si>
  <si>
    <t>王伟</t>
  </si>
  <si>
    <t>中国工商银行河南信阳北京路支行6212881718000255063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</si>
  <si>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2020/9/14</t>
    </r>
  </si>
  <si>
    <t>福龙9.14日结算</t>
  </si>
  <si>
    <t>章诗志</t>
  </si>
  <si>
    <t>中国农业银行宜昌市望洲分行 6228450778172701879</t>
  </si>
  <si>
    <t>钟海涛</t>
  </si>
  <si>
    <t>农业银行三峡城中支行6228480779731894076</t>
  </si>
  <si>
    <t>桂锋</t>
  </si>
  <si>
    <t>农业银行宜昌五峰支行6228480779629489773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</si>
  <si>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2020/9/15</t>
    </r>
  </si>
  <si>
    <t>福龙9.15日结算</t>
  </si>
  <si>
    <t>王俊会</t>
  </si>
  <si>
    <t>农业银行宜昌西陵区夜明珠支行6228480779616622378</t>
  </si>
  <si>
    <t>黄啟凤</t>
  </si>
  <si>
    <t>农业银行长阳土家族自治县支行6228480779749893870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</si>
  <si>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2020/9/16</t>
    </r>
  </si>
  <si>
    <t>福龙9.16日结算</t>
  </si>
  <si>
    <t>李发富</t>
  </si>
  <si>
    <t>农行三峡分行秭归县郭家坝支行6228410774517948175</t>
  </si>
  <si>
    <t>康文举</t>
  </si>
  <si>
    <t>中国建设银行三峡大学支行6236682830004116595</t>
  </si>
  <si>
    <t>王奇兵</t>
  </si>
  <si>
    <t>建设银行宜昌三峡大学支行6217002830008081616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</si>
  <si>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2020/9/17</t>
    </r>
  </si>
  <si>
    <t>福龙9.17日结算</t>
  </si>
  <si>
    <t>秦开龙</t>
  </si>
  <si>
    <t>农业银行恩施巴东支行6228452418009042878</t>
  </si>
  <si>
    <t>陈振先</t>
  </si>
  <si>
    <t>农业银行三峡点军支行6228480779526365274</t>
  </si>
  <si>
    <t>向东平</t>
  </si>
  <si>
    <t>农业银行恩施土桥支行6228482418746440777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</si>
  <si>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2020/9/18</t>
    </r>
  </si>
  <si>
    <t>福龙9.18日结算</t>
  </si>
  <si>
    <t>罗道翠</t>
  </si>
  <si>
    <t>农业银行伍家岗支行6228480778965333074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</si>
  <si>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2020/9/19</t>
    </r>
  </si>
  <si>
    <t>福龙9.19日结算</t>
  </si>
  <si>
    <t>龙金刚</t>
  </si>
  <si>
    <t>农业银行宜昌夷陵区支行 6228480779767681074</t>
  </si>
  <si>
    <t>刘培山</t>
  </si>
  <si>
    <t>中国建设银行宜昌三峡分行6236682830002670320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</si>
  <si>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2020/9/20</t>
    </r>
  </si>
  <si>
    <t>福龙9.20日结算</t>
  </si>
  <si>
    <t>张孝文</t>
  </si>
  <si>
    <t>中国邮政储蓄银行五峰县长乐坪营业部6210985200015524485</t>
  </si>
  <si>
    <t>常红光</t>
  </si>
  <si>
    <t>建设银行宜昌夜明珠路支行6217002830002586321</t>
  </si>
  <si>
    <t>秦国全</t>
  </si>
  <si>
    <t>中国建设银行三峡大学支行6236682830003285565</t>
  </si>
  <si>
    <t>刘宗文</t>
  </si>
  <si>
    <t>农业银行宜昌长阳支行6228270771244693073</t>
  </si>
  <si>
    <t>龙宝元</t>
  </si>
  <si>
    <t>农业银行三峡支行6228410774504706776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</si>
  <si>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2020/9/21</t>
    </r>
  </si>
  <si>
    <t>福龙9.21日结算</t>
  </si>
  <si>
    <t>刘延涛</t>
  </si>
  <si>
    <t>中国建设银行三峡分行6210812831001268239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</si>
  <si>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2020/9/22</t>
    </r>
  </si>
  <si>
    <t>福龙9.22日结算</t>
  </si>
  <si>
    <t>周诗娟</t>
  </si>
  <si>
    <t>福龙9.23日结算</t>
  </si>
  <si>
    <t>宜美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</si>
  <si>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2020/9/23</t>
    </r>
  </si>
  <si>
    <t>石方军</t>
  </si>
  <si>
    <t>农业银行宜昌伍家支行6228460778013047175</t>
  </si>
  <si>
    <t>季梅清</t>
  </si>
  <si>
    <t>农业银行三峡分行6228270771240196873</t>
  </si>
  <si>
    <t>龙维军</t>
  </si>
  <si>
    <t>湖北农村信用社三峡支行 6224121125069873</t>
  </si>
  <si>
    <t>龙强</t>
  </si>
  <si>
    <t>湖北农村信用社当阳支行6224121196456884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</si>
  <si>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2020/9/24</t>
    </r>
  </si>
  <si>
    <t>福龙9.24日结算</t>
  </si>
  <si>
    <t>杜官圆</t>
  </si>
  <si>
    <t>农商银行湖北枝江雅畈支行6224121114158877</t>
  </si>
  <si>
    <t>宋仁登</t>
  </si>
  <si>
    <t>农商银行五峰支行6224121200177849</t>
  </si>
  <si>
    <t>张新艳</t>
  </si>
  <si>
    <t>农业银行三峡分行6228270771244621777</t>
  </si>
  <si>
    <t>张玉芬</t>
  </si>
  <si>
    <t>农业银行伍临路支行6228480779741227473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</si>
  <si>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2020/9/25</t>
    </r>
  </si>
  <si>
    <t>福龙9.25日结算</t>
  </si>
  <si>
    <t>杨敬祥</t>
  </si>
  <si>
    <t>农业银行宜昌万寿桥支行6228480778029057776</t>
  </si>
  <si>
    <t>李兰芷</t>
  </si>
  <si>
    <t>农业银行伍临路支行6228480779741598071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</si>
  <si>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2020/9/26</t>
    </r>
  </si>
  <si>
    <t>福龙9.26日结算</t>
  </si>
  <si>
    <t>黄三芳</t>
  </si>
  <si>
    <t>建设银行五一广场支行6236682830000708098</t>
  </si>
  <si>
    <t>闵娇</t>
  </si>
  <si>
    <t>中国银行宜昌西陵支行6217857600049152189</t>
  </si>
  <si>
    <t>曹诗林</t>
  </si>
  <si>
    <t>建设银行宜昌猇亭支行6210812831002307424</t>
  </si>
  <si>
    <t>陈波</t>
  </si>
  <si>
    <t>农村信用社当阳双莲支行6224120081212543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</si>
  <si>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2020/9/27</t>
    </r>
  </si>
  <si>
    <t>福龙9.27日结算</t>
  </si>
  <si>
    <t>杨顺礼</t>
  </si>
  <si>
    <t>建设银行宜昌港窑路支行6217002830003968676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</si>
  <si>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2020/9/28</t>
    </r>
  </si>
  <si>
    <t>福龙9.28日结算</t>
  </si>
  <si>
    <t>赵学农</t>
  </si>
  <si>
    <t>中国工商银行宜昌三峡伍临支行6215581807007652707</t>
  </si>
  <si>
    <t>杨帆</t>
  </si>
  <si>
    <t>农业银行西陵区支行6228480779754596574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</si>
  <si>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2020/9/29</t>
    </r>
  </si>
  <si>
    <t>福龙9.29日结算</t>
  </si>
  <si>
    <t>向兵</t>
  </si>
  <si>
    <t>农业银行宜昌西陵区得胜街支行6228480779618784176</t>
  </si>
  <si>
    <t>徐小倩</t>
  </si>
  <si>
    <t>农业银行孝感市孝昌洪花路支行6228481618457240875</t>
  </si>
  <si>
    <t>倪真</t>
  </si>
  <si>
    <t>建设银行四川省内江市威远县高升支行6227003641860078436</t>
  </si>
  <si>
    <r>
      <rPr>
        <b/>
        <sz val="18"/>
        <color theme="1"/>
        <rFont val="宋体"/>
        <charset val="134"/>
        <scheme val="minor"/>
      </rPr>
      <t>宜昌宜美城市矿产资源循环利用有限公司
      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2020/9/30</t>
    </r>
  </si>
  <si>
    <t>福龙9.30日结算</t>
  </si>
  <si>
    <t>宋新周</t>
  </si>
  <si>
    <t>农业银行江北支行6228490778001539278</t>
  </si>
  <si>
    <r>
      <t>宜昌宜美城市矿产资源循环利用有限公司
  付款申请单---</t>
    </r>
    <r>
      <rPr>
        <b/>
        <sz val="18"/>
        <color rgb="FFFF0000"/>
        <rFont val="宋体"/>
        <charset val="134"/>
        <scheme val="minor"/>
      </rPr>
      <t>福龙钢厂</t>
    </r>
    <r>
      <rPr>
        <b/>
        <sz val="18"/>
        <color theme="1"/>
        <rFont val="宋体"/>
        <charset val="134"/>
        <scheme val="minor"/>
      </rPr>
      <t xml:space="preserve">      日期：</t>
    </r>
    <r>
      <rPr>
        <b/>
        <sz val="18"/>
        <color rgb="FFFF0000"/>
        <rFont val="宋体"/>
        <charset val="134"/>
        <scheme val="minor"/>
      </rPr>
      <t>2020/10/16</t>
    </r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</si>
</sst>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8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  <xf numFmtId="43" fontId="0" fillId="2" borderId="0" xfId="0" applyNumberFormat="1" applyFill="1" applyBorder="1">
      <alignment vertical="center"/>
    </xf>
    <xf numFmtId="43" fontId="0" fillId="2" borderId="0" xfId="0" applyNumberFormat="1" applyFill="1">
      <alignment vertical="center"/>
    </xf>
    <xf numFmtId="43" fontId="2" fillId="2" borderId="0" xfId="0" applyNumberFormat="1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3" fontId="1" fillId="2" borderId="1" xfId="0" applyNumberFormat="1" applyFont="1" applyFill="1" applyBorder="1" applyAlignment="1">
      <alignment horizontal="center" vertical="center" shrinkToFit="1"/>
    </xf>
    <xf numFmtId="43" fontId="5" fillId="2" borderId="1" xfId="0" applyNumberFormat="1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3" fontId="1" fillId="2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0" fontId="0" fillId="0" borderId="1" xfId="0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5" xfId="0" applyBorder="1" applyAlignment="1">
      <alignment horizontal="center" vertical="center"/>
    </xf>
    <xf numFmtId="0" fontId="0" fillId="4" borderId="1" xfId="0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43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43" fontId="2" fillId="2" borderId="0" xfId="0" applyNumberFormat="1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2" borderId="1" xfId="0" applyFill="1" applyBorder="1">
      <alignment vertical="center"/>
    </xf>
    <xf numFmtId="0" fontId="1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Fill="1" applyAlignment="1">
      <alignment vertical="center" shrinkToFit="1"/>
    </xf>
    <xf numFmtId="43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3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0" fillId="0" borderId="0" xfId="0" applyNumberFormat="1" applyFont="1" applyAlignment="1">
      <alignment vertical="center" shrinkToFit="1"/>
    </xf>
    <xf numFmtId="0" fontId="0" fillId="4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P9" sqref="P9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117" customWidth="1"/>
    <col min="9" max="9" width="0.875" customWidth="1"/>
    <col min="10" max="10" width="6.5" style="129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0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129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118" t="s">
        <v>10</v>
      </c>
      <c r="J3" s="130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4" t="s">
        <v>11</v>
      </c>
      <c r="C4" s="30">
        <f t="shared" ref="C4:C22" si="0">S4</f>
        <v>31.96</v>
      </c>
      <c r="D4" s="31">
        <f t="shared" ref="D4:D22" si="1">X4</f>
        <v>87634.32</v>
      </c>
      <c r="E4" s="30">
        <f t="shared" ref="E4:E22" si="2">TRUNC(D4*0.919,-1)</f>
        <v>80530</v>
      </c>
      <c r="F4" s="45" t="s">
        <v>12</v>
      </c>
      <c r="G4" s="86" t="s">
        <v>13</v>
      </c>
      <c r="H4" s="128" t="s">
        <v>14</v>
      </c>
      <c r="I4" s="52"/>
      <c r="J4" s="64">
        <v>31.96</v>
      </c>
      <c r="K4" s="51"/>
      <c r="L4" s="51"/>
      <c r="M4" s="51"/>
      <c r="N4" s="51"/>
      <c r="O4" s="51"/>
      <c r="P4" s="51"/>
      <c r="Q4" s="97"/>
      <c r="R4" s="51"/>
      <c r="S4" s="59">
        <f t="shared" ref="S4:S22" si="3">SUM(J4:R4)</f>
        <v>31.96</v>
      </c>
      <c r="T4" s="51">
        <v>87634.32</v>
      </c>
      <c r="U4" s="51"/>
      <c r="V4" s="54"/>
      <c r="W4" s="54"/>
      <c r="X4" s="62">
        <f t="shared" ref="X4:X22" si="4">SUM(T4:W4)</f>
        <v>87634.32</v>
      </c>
    </row>
    <row r="5" customFormat="1" customHeight="1" spans="1:24">
      <c r="A5" s="29">
        <v>2</v>
      </c>
      <c r="B5" s="29" t="s">
        <v>11</v>
      </c>
      <c r="C5" s="30">
        <f t="shared" si="0"/>
        <v>6.75</v>
      </c>
      <c r="D5" s="31">
        <f t="shared" si="1"/>
        <v>16746.75</v>
      </c>
      <c r="E5" s="30">
        <f t="shared" si="2"/>
        <v>15390</v>
      </c>
      <c r="F5" s="32" t="s">
        <v>15</v>
      </c>
      <c r="G5" s="86"/>
      <c r="H5" s="128" t="s">
        <v>14</v>
      </c>
      <c r="J5" s="64">
        <v>6.75</v>
      </c>
      <c r="K5" s="49"/>
      <c r="L5" s="49"/>
      <c r="M5" s="49"/>
      <c r="N5" s="49"/>
      <c r="O5" s="49"/>
      <c r="P5" s="49"/>
      <c r="Q5" s="94"/>
      <c r="R5" s="49"/>
      <c r="S5" s="59">
        <f t="shared" si="3"/>
        <v>6.75</v>
      </c>
      <c r="T5" s="60">
        <v>16746.75</v>
      </c>
      <c r="U5" s="61"/>
      <c r="V5" s="61"/>
      <c r="W5" s="49"/>
      <c r="X5" s="62">
        <f t="shared" si="4"/>
        <v>16746.75</v>
      </c>
    </row>
    <row r="6" customFormat="1" customHeight="1" spans="1:24">
      <c r="A6" s="29">
        <v>3</v>
      </c>
      <c r="B6" s="44" t="s">
        <v>11</v>
      </c>
      <c r="C6" s="30">
        <f t="shared" si="0"/>
        <v>17.44</v>
      </c>
      <c r="D6" s="31">
        <f t="shared" si="1"/>
        <v>45374.71</v>
      </c>
      <c r="E6" s="30">
        <f t="shared" si="2"/>
        <v>41690</v>
      </c>
      <c r="F6" s="45" t="s">
        <v>16</v>
      </c>
      <c r="G6" s="86" t="s">
        <v>17</v>
      </c>
      <c r="H6" s="128" t="s">
        <v>14</v>
      </c>
      <c r="I6" s="50"/>
      <c r="J6" s="64">
        <v>5.73</v>
      </c>
      <c r="K6" s="51">
        <v>11.71</v>
      </c>
      <c r="L6" s="51"/>
      <c r="M6" s="51"/>
      <c r="N6" s="51"/>
      <c r="O6" s="51"/>
      <c r="P6" s="51"/>
      <c r="Q6" s="97"/>
      <c r="R6" s="51"/>
      <c r="S6" s="59">
        <f t="shared" si="3"/>
        <v>17.44</v>
      </c>
      <c r="T6" s="51">
        <v>45374.71</v>
      </c>
      <c r="U6" s="51"/>
      <c r="V6" s="54"/>
      <c r="W6" s="54"/>
      <c r="X6" s="62">
        <f t="shared" si="4"/>
        <v>45374.71</v>
      </c>
    </row>
    <row r="7" customFormat="1" customHeight="1" spans="1:24">
      <c r="A7" s="29">
        <v>4</v>
      </c>
      <c r="B7" s="42" t="s">
        <v>11</v>
      </c>
      <c r="C7" s="43">
        <f t="shared" si="0"/>
        <v>10.93</v>
      </c>
      <c r="D7" s="31">
        <f t="shared" si="1"/>
        <v>29019.15</v>
      </c>
      <c r="E7" s="30">
        <f t="shared" si="2"/>
        <v>26660</v>
      </c>
      <c r="F7" s="6" t="s">
        <v>18</v>
      </c>
      <c r="G7" s="86" t="s">
        <v>19</v>
      </c>
      <c r="H7" s="128" t="s">
        <v>14</v>
      </c>
      <c r="I7" s="50"/>
      <c r="J7" s="64">
        <v>10.93</v>
      </c>
      <c r="K7" s="51"/>
      <c r="L7" s="51"/>
      <c r="M7" s="51"/>
      <c r="N7" s="51"/>
      <c r="O7" s="51"/>
      <c r="P7" s="51"/>
      <c r="Q7" s="97"/>
      <c r="R7" s="51"/>
      <c r="S7" s="59">
        <f t="shared" si="3"/>
        <v>10.93</v>
      </c>
      <c r="T7" s="51">
        <v>29019.15</v>
      </c>
      <c r="U7" s="51"/>
      <c r="V7" s="54"/>
      <c r="W7" s="54"/>
      <c r="X7" s="62">
        <f t="shared" si="4"/>
        <v>29019.15</v>
      </c>
    </row>
    <row r="8" customFormat="1" customHeight="1" spans="1:24">
      <c r="A8" s="29">
        <v>5</v>
      </c>
      <c r="B8" s="44" t="s">
        <v>11</v>
      </c>
      <c r="C8" s="30">
        <f t="shared" si="0"/>
        <v>7.54</v>
      </c>
      <c r="D8" s="31">
        <f t="shared" si="1"/>
        <v>19935.76</v>
      </c>
      <c r="E8" s="30">
        <f t="shared" si="2"/>
        <v>18320</v>
      </c>
      <c r="F8" s="6" t="s">
        <v>20</v>
      </c>
      <c r="G8" s="86" t="s">
        <v>21</v>
      </c>
      <c r="H8" s="128" t="s">
        <v>14</v>
      </c>
      <c r="I8" s="50"/>
      <c r="J8" s="64">
        <v>7.54</v>
      </c>
      <c r="K8" s="51"/>
      <c r="L8" s="51"/>
      <c r="M8" s="51"/>
      <c r="N8" s="51"/>
      <c r="O8" s="51"/>
      <c r="P8" s="51"/>
      <c r="Q8" s="97"/>
      <c r="R8" s="51"/>
      <c r="S8" s="59">
        <f t="shared" si="3"/>
        <v>7.54</v>
      </c>
      <c r="T8" s="51">
        <v>19935.76</v>
      </c>
      <c r="U8" s="51"/>
      <c r="V8" s="54"/>
      <c r="W8" s="54"/>
      <c r="X8" s="62">
        <f t="shared" si="4"/>
        <v>19935.76</v>
      </c>
    </row>
    <row r="9" customFormat="1" customHeight="1" spans="1:24">
      <c r="A9" s="29">
        <v>6</v>
      </c>
      <c r="B9" s="44" t="s">
        <v>11</v>
      </c>
      <c r="C9" s="30">
        <f t="shared" si="0"/>
        <v>1.65</v>
      </c>
      <c r="D9" s="31">
        <f t="shared" si="1"/>
        <v>4164.6</v>
      </c>
      <c r="E9" s="30">
        <f t="shared" si="2"/>
        <v>3820</v>
      </c>
      <c r="F9" s="45" t="s">
        <v>22</v>
      </c>
      <c r="G9" s="86" t="s">
        <v>23</v>
      </c>
      <c r="H9" s="128" t="s">
        <v>14</v>
      </c>
      <c r="I9" s="52"/>
      <c r="J9" s="64">
        <v>1.65</v>
      </c>
      <c r="K9" s="51"/>
      <c r="L9" s="51"/>
      <c r="M9" s="51"/>
      <c r="N9" s="51"/>
      <c r="O9" s="51"/>
      <c r="P9" s="51"/>
      <c r="Q9" s="97"/>
      <c r="R9" s="51"/>
      <c r="S9" s="59">
        <f t="shared" si="3"/>
        <v>1.65</v>
      </c>
      <c r="T9" s="51">
        <v>4164.6</v>
      </c>
      <c r="U9" s="51"/>
      <c r="V9" s="54"/>
      <c r="W9" s="54"/>
      <c r="X9" s="62">
        <f t="shared" si="4"/>
        <v>4164.6</v>
      </c>
    </row>
    <row r="10" customFormat="1" customHeight="1" spans="1:24">
      <c r="A10" s="29">
        <v>7</v>
      </c>
      <c r="B10" s="44" t="s">
        <v>11</v>
      </c>
      <c r="C10" s="30">
        <f t="shared" si="0"/>
        <v>11.16</v>
      </c>
      <c r="D10" s="31">
        <f t="shared" si="1"/>
        <v>29752.56</v>
      </c>
      <c r="E10" s="30">
        <f t="shared" si="2"/>
        <v>27340</v>
      </c>
      <c r="F10" s="45" t="s">
        <v>24</v>
      </c>
      <c r="G10" s="86" t="s">
        <v>25</v>
      </c>
      <c r="H10" s="128" t="s">
        <v>14</v>
      </c>
      <c r="I10" s="52"/>
      <c r="J10" s="64">
        <v>11.16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11.16</v>
      </c>
      <c r="T10" s="51">
        <v>29752.56</v>
      </c>
      <c r="U10" s="51"/>
      <c r="V10" s="54"/>
      <c r="W10" s="54"/>
      <c r="X10" s="62">
        <f t="shared" si="4"/>
        <v>29752.56</v>
      </c>
    </row>
    <row r="11" customFormat="1" customHeight="1" spans="1:24">
      <c r="A11" s="29">
        <v>8</v>
      </c>
      <c r="B11" s="44" t="s">
        <v>11</v>
      </c>
      <c r="C11" s="30">
        <f t="shared" si="0"/>
        <v>7.22</v>
      </c>
      <c r="D11" s="31">
        <f t="shared" si="1"/>
        <v>19407.36</v>
      </c>
      <c r="E11" s="30">
        <f t="shared" si="2"/>
        <v>17830</v>
      </c>
      <c r="F11" s="45" t="s">
        <v>26</v>
      </c>
      <c r="G11" s="86" t="s">
        <v>27</v>
      </c>
      <c r="H11" s="128" t="s">
        <v>14</v>
      </c>
      <c r="I11" s="52"/>
      <c r="J11" s="64">
        <v>7.22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7.22</v>
      </c>
      <c r="T11" s="51">
        <v>19407.36</v>
      </c>
      <c r="U11" s="51"/>
      <c r="V11" s="54"/>
      <c r="W11" s="54"/>
      <c r="X11" s="62">
        <f t="shared" si="4"/>
        <v>19407.36</v>
      </c>
    </row>
    <row r="12" customFormat="1" customHeight="1" spans="1:24">
      <c r="A12" s="29">
        <v>9</v>
      </c>
      <c r="B12" s="44" t="s">
        <v>11</v>
      </c>
      <c r="C12" s="30">
        <f t="shared" si="0"/>
        <v>9.17</v>
      </c>
      <c r="D12" s="31">
        <f t="shared" si="1"/>
        <v>24648.96</v>
      </c>
      <c r="E12" s="30">
        <f t="shared" si="2"/>
        <v>22650</v>
      </c>
      <c r="F12" s="45" t="s">
        <v>28</v>
      </c>
      <c r="G12" s="86" t="s">
        <v>29</v>
      </c>
      <c r="H12" s="128" t="s">
        <v>14</v>
      </c>
      <c r="I12" s="52"/>
      <c r="J12" s="64">
        <v>9.17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9.17</v>
      </c>
      <c r="T12" s="51">
        <v>24648.96</v>
      </c>
      <c r="U12" s="51"/>
      <c r="V12" s="54"/>
      <c r="W12" s="54"/>
      <c r="X12" s="62">
        <f t="shared" si="4"/>
        <v>24648.96</v>
      </c>
    </row>
    <row r="13" customFormat="1" customHeight="1" spans="1:24">
      <c r="A13" s="29">
        <v>10</v>
      </c>
      <c r="B13" s="44" t="s">
        <v>11</v>
      </c>
      <c r="C13" s="30">
        <f t="shared" si="0"/>
        <v>10.67</v>
      </c>
      <c r="D13" s="31">
        <f t="shared" si="1"/>
        <v>27752.67</v>
      </c>
      <c r="E13" s="30">
        <f t="shared" si="2"/>
        <v>25500</v>
      </c>
      <c r="F13" s="45" t="s">
        <v>30</v>
      </c>
      <c r="G13" s="86" t="s">
        <v>31</v>
      </c>
      <c r="H13" s="128" t="s">
        <v>14</v>
      </c>
      <c r="I13" s="52"/>
      <c r="J13" s="64">
        <v>10.67</v>
      </c>
      <c r="K13" s="51"/>
      <c r="L13" s="51"/>
      <c r="M13" s="51"/>
      <c r="N13" s="51"/>
      <c r="O13" s="51"/>
      <c r="P13" s="51"/>
      <c r="Q13" s="97"/>
      <c r="R13" s="51"/>
      <c r="S13" s="59">
        <f t="shared" si="3"/>
        <v>10.67</v>
      </c>
      <c r="T13" s="51">
        <v>27752.67</v>
      </c>
      <c r="U13" s="51"/>
      <c r="V13" s="54"/>
      <c r="W13" s="54"/>
      <c r="X13" s="62">
        <f t="shared" si="4"/>
        <v>27752.67</v>
      </c>
    </row>
    <row r="14" customFormat="1" customHeight="1" spans="1:24">
      <c r="A14" s="29">
        <v>11</v>
      </c>
      <c r="B14" s="44" t="s">
        <v>11</v>
      </c>
      <c r="C14" s="30">
        <f t="shared" si="0"/>
        <v>51.71</v>
      </c>
      <c r="D14" s="31">
        <f t="shared" si="1"/>
        <v>137858.86</v>
      </c>
      <c r="E14" s="30">
        <f t="shared" si="2"/>
        <v>126690</v>
      </c>
      <c r="F14" s="45" t="s">
        <v>32</v>
      </c>
      <c r="G14" s="86" t="s">
        <v>33</v>
      </c>
      <c r="H14" s="128" t="s">
        <v>14</v>
      </c>
      <c r="I14" s="52"/>
      <c r="J14" s="64">
        <v>17.39</v>
      </c>
      <c r="K14" s="51">
        <v>34.32</v>
      </c>
      <c r="L14" s="51"/>
      <c r="M14" s="51"/>
      <c r="N14" s="51"/>
      <c r="O14" s="51"/>
      <c r="P14" s="51"/>
      <c r="Q14" s="97"/>
      <c r="R14" s="51"/>
      <c r="S14" s="59">
        <f t="shared" si="3"/>
        <v>51.71</v>
      </c>
      <c r="T14" s="51">
        <v>137858.86</v>
      </c>
      <c r="U14" s="51"/>
      <c r="V14" s="54"/>
      <c r="W14" s="54"/>
      <c r="X14" s="62">
        <f t="shared" si="4"/>
        <v>137858.86</v>
      </c>
    </row>
    <row r="15" customFormat="1" customHeight="1" spans="1:24">
      <c r="A15" s="29">
        <v>12</v>
      </c>
      <c r="B15" s="44" t="s">
        <v>11</v>
      </c>
      <c r="C15" s="30">
        <f t="shared" si="0"/>
        <v>1.89</v>
      </c>
      <c r="D15" s="31">
        <f t="shared" si="1"/>
        <v>4709.88</v>
      </c>
      <c r="E15" s="30">
        <f t="shared" si="2"/>
        <v>4320</v>
      </c>
      <c r="F15" s="45" t="s">
        <v>34</v>
      </c>
      <c r="G15" s="86" t="s">
        <v>35</v>
      </c>
      <c r="H15" s="128" t="s">
        <v>14</v>
      </c>
      <c r="I15" s="52"/>
      <c r="J15" s="64">
        <v>1.89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1.89</v>
      </c>
      <c r="T15" s="51">
        <v>4709.88</v>
      </c>
      <c r="U15" s="51"/>
      <c r="V15" s="54"/>
      <c r="W15" s="54"/>
      <c r="X15" s="62">
        <f t="shared" si="4"/>
        <v>4709.88</v>
      </c>
    </row>
    <row r="16" customFormat="1" customHeight="1" spans="1:24">
      <c r="A16" s="29">
        <v>13</v>
      </c>
      <c r="B16" s="44" t="s">
        <v>11</v>
      </c>
      <c r="C16" s="30">
        <f t="shared" si="0"/>
        <v>30.17</v>
      </c>
      <c r="D16" s="31">
        <f t="shared" si="1"/>
        <v>80983.42</v>
      </c>
      <c r="E16" s="30">
        <f t="shared" si="2"/>
        <v>74420</v>
      </c>
      <c r="F16" s="45" t="s">
        <v>36</v>
      </c>
      <c r="G16" s="86" t="s">
        <v>37</v>
      </c>
      <c r="H16" s="128" t="s">
        <v>14</v>
      </c>
      <c r="I16" s="52"/>
      <c r="J16" s="64">
        <v>19.16</v>
      </c>
      <c r="K16" s="51">
        <v>11.01</v>
      </c>
      <c r="L16" s="51"/>
      <c r="M16" s="51"/>
      <c r="N16" s="51"/>
      <c r="O16" s="51"/>
      <c r="P16" s="51"/>
      <c r="Q16" s="97"/>
      <c r="R16" s="51"/>
      <c r="S16" s="59">
        <f t="shared" si="3"/>
        <v>30.17</v>
      </c>
      <c r="T16" s="51">
        <v>80983.42</v>
      </c>
      <c r="U16" s="51"/>
      <c r="V16" s="54"/>
      <c r="W16" s="54"/>
      <c r="X16" s="62">
        <f t="shared" si="4"/>
        <v>80983.42</v>
      </c>
    </row>
    <row r="17" customFormat="1" customHeight="1" spans="1:24">
      <c r="A17" s="29">
        <v>14</v>
      </c>
      <c r="B17" s="44" t="s">
        <v>11</v>
      </c>
      <c r="C17" s="30">
        <f t="shared" si="0"/>
        <v>15.42</v>
      </c>
      <c r="D17" s="31">
        <f t="shared" si="1"/>
        <v>40600.86</v>
      </c>
      <c r="E17" s="30">
        <f t="shared" si="2"/>
        <v>37310</v>
      </c>
      <c r="F17" s="45" t="s">
        <v>38</v>
      </c>
      <c r="G17" s="86" t="s">
        <v>39</v>
      </c>
      <c r="H17" s="128" t="s">
        <v>14</v>
      </c>
      <c r="I17" s="52"/>
      <c r="J17" s="64">
        <v>15.42</v>
      </c>
      <c r="K17" s="51"/>
      <c r="L17" s="51"/>
      <c r="M17" s="51"/>
      <c r="N17" s="51"/>
      <c r="O17" s="51"/>
      <c r="P17" s="51"/>
      <c r="Q17" s="97"/>
      <c r="R17" s="51"/>
      <c r="S17" s="59">
        <f t="shared" si="3"/>
        <v>15.42</v>
      </c>
      <c r="T17" s="51">
        <v>40600.86</v>
      </c>
      <c r="U17" s="51"/>
      <c r="V17" s="54"/>
      <c r="W17" s="54"/>
      <c r="X17" s="62">
        <f t="shared" si="4"/>
        <v>40600.86</v>
      </c>
    </row>
    <row r="18" customFormat="1" customHeight="1" spans="1:24">
      <c r="A18" s="29">
        <v>15</v>
      </c>
      <c r="B18" s="44" t="s">
        <v>11</v>
      </c>
      <c r="C18" s="30">
        <f t="shared" si="0"/>
        <v>10.55</v>
      </c>
      <c r="D18" s="31">
        <f t="shared" si="1"/>
        <v>27894.2</v>
      </c>
      <c r="E18" s="30">
        <f t="shared" si="2"/>
        <v>25630</v>
      </c>
      <c r="F18" s="45" t="s">
        <v>40</v>
      </c>
      <c r="G18" s="86" t="s">
        <v>41</v>
      </c>
      <c r="H18" s="128" t="s">
        <v>14</v>
      </c>
      <c r="I18" s="52"/>
      <c r="J18" s="64">
        <v>10.55</v>
      </c>
      <c r="K18" s="51"/>
      <c r="L18" s="51"/>
      <c r="M18" s="51"/>
      <c r="N18" s="51"/>
      <c r="O18" s="51"/>
      <c r="P18" s="51"/>
      <c r="Q18" s="97"/>
      <c r="R18" s="51"/>
      <c r="S18" s="59">
        <f t="shared" si="3"/>
        <v>10.55</v>
      </c>
      <c r="T18" s="51">
        <v>27894.2</v>
      </c>
      <c r="U18" s="51"/>
      <c r="V18" s="54"/>
      <c r="W18" s="54"/>
      <c r="X18" s="62">
        <f t="shared" si="4"/>
        <v>27894.2</v>
      </c>
    </row>
    <row r="19" customFormat="1" customHeight="1" spans="1:24">
      <c r="A19" s="29">
        <v>16</v>
      </c>
      <c r="B19" s="44" t="s">
        <v>11</v>
      </c>
      <c r="C19" s="30">
        <f t="shared" si="0"/>
        <v>2.23</v>
      </c>
      <c r="D19" s="31">
        <f t="shared" si="1"/>
        <v>5412.21</v>
      </c>
      <c r="E19" s="30">
        <f t="shared" si="2"/>
        <v>4970</v>
      </c>
      <c r="F19" s="45" t="s">
        <v>42</v>
      </c>
      <c r="G19" s="86" t="s">
        <v>43</v>
      </c>
      <c r="H19" s="128" t="s">
        <v>14</v>
      </c>
      <c r="I19" s="52"/>
      <c r="J19" s="64">
        <v>2.23</v>
      </c>
      <c r="K19" s="51"/>
      <c r="L19" s="51"/>
      <c r="M19" s="51"/>
      <c r="N19" s="51"/>
      <c r="O19" s="51"/>
      <c r="P19" s="51"/>
      <c r="Q19" s="97"/>
      <c r="R19" s="51"/>
      <c r="S19" s="59">
        <f t="shared" si="3"/>
        <v>2.23</v>
      </c>
      <c r="T19" s="51">
        <v>5412.21</v>
      </c>
      <c r="U19" s="51"/>
      <c r="V19" s="54"/>
      <c r="W19" s="54"/>
      <c r="X19" s="62">
        <f t="shared" si="4"/>
        <v>5412.21</v>
      </c>
    </row>
    <row r="20" customFormat="1" customHeight="1" spans="1:24">
      <c r="A20" s="29">
        <v>17</v>
      </c>
      <c r="B20" s="44" t="s">
        <v>11</v>
      </c>
      <c r="C20" s="30">
        <f t="shared" si="0"/>
        <v>239.91</v>
      </c>
      <c r="D20" s="31">
        <f t="shared" si="1"/>
        <v>645389.01</v>
      </c>
      <c r="E20" s="30">
        <f t="shared" si="2"/>
        <v>593110</v>
      </c>
      <c r="F20" s="45" t="s">
        <v>44</v>
      </c>
      <c r="G20" s="86" t="s">
        <v>45</v>
      </c>
      <c r="H20" s="128" t="s">
        <v>14</v>
      </c>
      <c r="I20" s="52"/>
      <c r="J20" s="64">
        <v>32.16</v>
      </c>
      <c r="K20" s="51">
        <v>26.08</v>
      </c>
      <c r="L20" s="51">
        <v>31.74</v>
      </c>
      <c r="M20" s="51">
        <v>32.66</v>
      </c>
      <c r="N20" s="51">
        <v>26.04</v>
      </c>
      <c r="O20" s="51">
        <v>27.32</v>
      </c>
      <c r="P20" s="51">
        <v>33.94</v>
      </c>
      <c r="Q20" s="97">
        <v>29.97</v>
      </c>
      <c r="R20" s="51"/>
      <c r="S20" s="59">
        <f t="shared" si="3"/>
        <v>239.91</v>
      </c>
      <c r="T20" s="51">
        <v>316592.87</v>
      </c>
      <c r="U20" s="51">
        <v>328796.14</v>
      </c>
      <c r="V20" s="54"/>
      <c r="W20" s="54"/>
      <c r="X20" s="62">
        <f t="shared" si="4"/>
        <v>645389.01</v>
      </c>
    </row>
    <row r="21" customFormat="1" customHeight="1" spans="1:24">
      <c r="A21" s="29">
        <v>18</v>
      </c>
      <c r="B21" s="44" t="s">
        <v>11</v>
      </c>
      <c r="C21" s="30">
        <f t="shared" si="0"/>
        <v>98.07</v>
      </c>
      <c r="D21" s="31">
        <f t="shared" si="1"/>
        <v>262998.03</v>
      </c>
      <c r="E21" s="30">
        <f t="shared" si="2"/>
        <v>241690</v>
      </c>
      <c r="F21" s="45" t="s">
        <v>46</v>
      </c>
      <c r="G21" s="86" t="s">
        <v>47</v>
      </c>
      <c r="H21" s="128" t="s">
        <v>14</v>
      </c>
      <c r="I21" s="52"/>
      <c r="J21" s="64">
        <v>16.54</v>
      </c>
      <c r="K21" s="51">
        <v>16.58</v>
      </c>
      <c r="L21" s="51">
        <v>19</v>
      </c>
      <c r="M21" s="51">
        <v>24.16</v>
      </c>
      <c r="N21" s="51">
        <v>21.79</v>
      </c>
      <c r="O21" s="51"/>
      <c r="P21" s="51"/>
      <c r="Q21" s="97"/>
      <c r="R21" s="51"/>
      <c r="S21" s="59">
        <f t="shared" si="3"/>
        <v>98.07</v>
      </c>
      <c r="T21" s="51">
        <v>204186.82</v>
      </c>
      <c r="U21" s="51">
        <v>58811.21</v>
      </c>
      <c r="V21" s="54"/>
      <c r="W21" s="54"/>
      <c r="X21" s="62">
        <f t="shared" si="4"/>
        <v>262998.03</v>
      </c>
    </row>
    <row r="22" customFormat="1" customHeight="1" spans="1:24">
      <c r="A22" s="29">
        <v>19</v>
      </c>
      <c r="B22" s="44" t="s">
        <v>11</v>
      </c>
      <c r="C22" s="30">
        <f t="shared" si="0"/>
        <v>9.59</v>
      </c>
      <c r="D22" s="31">
        <f t="shared" si="1"/>
        <v>23274.93</v>
      </c>
      <c r="E22" s="30">
        <f t="shared" si="2"/>
        <v>21380</v>
      </c>
      <c r="F22" s="45" t="s">
        <v>48</v>
      </c>
      <c r="G22" s="86" t="s">
        <v>49</v>
      </c>
      <c r="H22" s="128" t="s">
        <v>14</v>
      </c>
      <c r="I22" s="52"/>
      <c r="J22" s="64">
        <v>9.59</v>
      </c>
      <c r="K22" s="51"/>
      <c r="L22" s="51"/>
      <c r="M22" s="51"/>
      <c r="N22" s="51"/>
      <c r="O22" s="51"/>
      <c r="P22" s="51"/>
      <c r="Q22" s="97"/>
      <c r="R22" s="51"/>
      <c r="S22" s="59">
        <f t="shared" si="3"/>
        <v>9.59</v>
      </c>
      <c r="T22" s="51">
        <v>23274.93</v>
      </c>
      <c r="U22" s="51"/>
      <c r="V22" s="54"/>
      <c r="W22" s="54"/>
      <c r="X22" s="62">
        <f t="shared" si="4"/>
        <v>23274.93</v>
      </c>
    </row>
    <row r="23" customHeight="1" spans="1:24">
      <c r="A23" s="32" t="s">
        <v>50</v>
      </c>
      <c r="B23" s="29" t="s">
        <v>11</v>
      </c>
      <c r="C23" s="34">
        <f>SUM(C4:C22)</f>
        <v>574.03</v>
      </c>
      <c r="D23" s="31">
        <f>SUM(D4:D22)</f>
        <v>1533558.24</v>
      </c>
      <c r="E23" s="30">
        <f>SUM(E4:E22)</f>
        <v>1409250</v>
      </c>
      <c r="F23" s="30"/>
      <c r="G23" s="88"/>
      <c r="H23" s="128" t="s">
        <v>14</v>
      </c>
      <c r="J23" s="131"/>
      <c r="K23" s="94"/>
      <c r="L23" s="94"/>
      <c r="M23" s="94"/>
      <c r="N23" s="94"/>
      <c r="O23" s="94"/>
      <c r="P23" s="94"/>
      <c r="Q23" s="94"/>
      <c r="R23" s="49"/>
      <c r="S23" s="59">
        <f>SUM(S4:S22)</f>
        <v>574.03</v>
      </c>
      <c r="T23" s="64"/>
      <c r="U23" s="49"/>
      <c r="V23" s="49"/>
      <c r="W23" s="49"/>
      <c r="X23" s="62">
        <f>SUM(X4:X22)</f>
        <v>1533558.24</v>
      </c>
    </row>
    <row r="24" customFormat="1" customHeight="1" spans="1:21">
      <c r="A24" s="12"/>
      <c r="B24" s="12"/>
      <c r="C24" s="13"/>
      <c r="D24" s="14"/>
      <c r="E24" s="15"/>
      <c r="F24" s="16"/>
      <c r="G24" s="83"/>
      <c r="H24" s="117"/>
      <c r="J24" s="132"/>
      <c r="K24" s="57"/>
      <c r="L24" s="57"/>
      <c r="M24" s="57"/>
      <c r="N24" s="57"/>
      <c r="O24" s="57"/>
      <c r="P24" s="57"/>
      <c r="Q24" s="57"/>
      <c r="R24" s="57"/>
      <c r="S24" s="57"/>
      <c r="T24" s="109"/>
      <c r="U24" s="110"/>
    </row>
  </sheetData>
  <mergeCells count="3">
    <mergeCell ref="A1:H2"/>
    <mergeCell ref="J2:S3"/>
    <mergeCell ref="T2:X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E32" sqref="E32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178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5" si="0">S4</f>
        <v>11.99</v>
      </c>
      <c r="D4" s="31">
        <f t="shared" ref="D4:D25" si="1">X4</f>
        <v>31701.56</v>
      </c>
      <c r="E4" s="30">
        <f t="shared" ref="E4:E25" si="2">TRUNC(D4*0.919,-1)</f>
        <v>29130</v>
      </c>
      <c r="F4" s="32" t="s">
        <v>52</v>
      </c>
      <c r="G4" s="86"/>
      <c r="H4" s="41" t="s">
        <v>179</v>
      </c>
      <c r="J4" s="49">
        <v>11.99</v>
      </c>
      <c r="K4" s="49"/>
      <c r="L4" s="49"/>
      <c r="M4" s="49"/>
      <c r="N4" s="49"/>
      <c r="O4" s="49"/>
      <c r="P4" s="49"/>
      <c r="Q4" s="49"/>
      <c r="R4" s="49"/>
      <c r="S4" s="59">
        <f t="shared" ref="S4:S25" si="3">SUM(J4:R4)</f>
        <v>11.99</v>
      </c>
      <c r="T4" s="60">
        <v>31701.56</v>
      </c>
      <c r="U4" s="61"/>
      <c r="V4" s="61"/>
      <c r="W4" s="49"/>
      <c r="X4" s="62">
        <f t="shared" ref="X4:X25" si="4">SUM(T4:W4)</f>
        <v>31701.56</v>
      </c>
    </row>
    <row r="5" customFormat="1" ht="15" customHeight="1" spans="1:24">
      <c r="A5" s="29">
        <v>2</v>
      </c>
      <c r="B5" s="42" t="s">
        <v>11</v>
      </c>
      <c r="C5" s="43">
        <f t="shared" si="0"/>
        <v>66.48</v>
      </c>
      <c r="D5" s="31">
        <f t="shared" si="1"/>
        <v>179722.02</v>
      </c>
      <c r="E5" s="30">
        <f t="shared" si="2"/>
        <v>165160</v>
      </c>
      <c r="F5" s="6" t="s">
        <v>69</v>
      </c>
      <c r="G5" s="86" t="s">
        <v>70</v>
      </c>
      <c r="H5" s="41" t="s">
        <v>179</v>
      </c>
      <c r="I5" s="50"/>
      <c r="J5" s="51">
        <v>37.23</v>
      </c>
      <c r="K5" s="51">
        <v>29.25</v>
      </c>
      <c r="L5" s="51"/>
      <c r="M5" s="51"/>
      <c r="N5" s="51"/>
      <c r="O5" s="51"/>
      <c r="P5" s="51"/>
      <c r="Q5" s="63"/>
      <c r="R5" s="51"/>
      <c r="S5" s="59">
        <f t="shared" si="3"/>
        <v>66.48</v>
      </c>
      <c r="T5" s="51">
        <v>179722.02</v>
      </c>
      <c r="U5" s="51"/>
      <c r="V5" s="54"/>
      <c r="W5" s="54"/>
      <c r="X5" s="62">
        <f t="shared" si="4"/>
        <v>179722.02</v>
      </c>
    </row>
    <row r="6" customFormat="1" ht="15" customHeight="1" spans="1:24">
      <c r="A6" s="29">
        <v>3</v>
      </c>
      <c r="B6" s="29" t="s">
        <v>11</v>
      </c>
      <c r="C6" s="30">
        <f t="shared" si="0"/>
        <v>5.98</v>
      </c>
      <c r="D6" s="31">
        <f t="shared" si="1"/>
        <v>14836.38</v>
      </c>
      <c r="E6" s="30">
        <f t="shared" si="2"/>
        <v>13630</v>
      </c>
      <c r="F6" s="32" t="s">
        <v>15</v>
      </c>
      <c r="G6" s="86"/>
      <c r="H6" s="41" t="s">
        <v>179</v>
      </c>
      <c r="J6" s="49">
        <v>5.98</v>
      </c>
      <c r="K6" s="49"/>
      <c r="L6" s="49"/>
      <c r="M6" s="49"/>
      <c r="N6" s="49"/>
      <c r="O6" s="49"/>
      <c r="P6" s="49"/>
      <c r="Q6" s="49"/>
      <c r="R6" s="49"/>
      <c r="S6" s="59">
        <f t="shared" si="3"/>
        <v>5.98</v>
      </c>
      <c r="T6" s="60">
        <v>14836.38</v>
      </c>
      <c r="U6" s="61"/>
      <c r="V6" s="61"/>
      <c r="W6" s="49"/>
      <c r="X6" s="62">
        <f t="shared" si="4"/>
        <v>14836.38</v>
      </c>
    </row>
    <row r="7" customFormat="1" ht="15" customHeight="1" spans="1:24">
      <c r="A7" s="29">
        <v>4</v>
      </c>
      <c r="B7" s="44" t="s">
        <v>11</v>
      </c>
      <c r="C7" s="30">
        <f t="shared" si="0"/>
        <v>4.7</v>
      </c>
      <c r="D7" s="31">
        <f t="shared" si="1"/>
        <v>11815.8</v>
      </c>
      <c r="E7" s="30">
        <f t="shared" si="2"/>
        <v>10850</v>
      </c>
      <c r="F7" s="45" t="s">
        <v>73</v>
      </c>
      <c r="G7" s="86" t="s">
        <v>74</v>
      </c>
      <c r="H7" s="41" t="s">
        <v>179</v>
      </c>
      <c r="I7" s="50"/>
      <c r="J7" s="51">
        <v>4.7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4.7</v>
      </c>
      <c r="T7" s="51">
        <v>11815.8</v>
      </c>
      <c r="U7" s="51"/>
      <c r="V7" s="54"/>
      <c r="W7" s="54"/>
      <c r="X7" s="62">
        <f t="shared" si="4"/>
        <v>11815.8</v>
      </c>
    </row>
    <row r="8" customFormat="1" ht="15" customHeight="1" spans="1:24">
      <c r="A8" s="29">
        <v>5</v>
      </c>
      <c r="B8" s="44" t="s">
        <v>11</v>
      </c>
      <c r="C8" s="30">
        <f t="shared" si="0"/>
        <v>6.49</v>
      </c>
      <c r="D8" s="31">
        <f t="shared" si="1"/>
        <v>16173.08</v>
      </c>
      <c r="E8" s="30">
        <f t="shared" si="2"/>
        <v>14860</v>
      </c>
      <c r="F8" s="45" t="s">
        <v>16</v>
      </c>
      <c r="G8" s="86" t="s">
        <v>17</v>
      </c>
      <c r="H8" s="41" t="s">
        <v>179</v>
      </c>
      <c r="I8" s="50"/>
      <c r="J8" s="51">
        <v>6.49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6.49</v>
      </c>
      <c r="T8" s="51">
        <v>16173.08</v>
      </c>
      <c r="U8" s="51"/>
      <c r="V8" s="54"/>
      <c r="W8" s="54"/>
      <c r="X8" s="62">
        <f t="shared" si="4"/>
        <v>16173.08</v>
      </c>
    </row>
    <row r="9" customFormat="1" ht="15" customHeight="1" spans="1:24">
      <c r="A9" s="29">
        <v>6</v>
      </c>
      <c r="B9" s="44" t="s">
        <v>11</v>
      </c>
      <c r="C9" s="30">
        <f t="shared" si="0"/>
        <v>1.35</v>
      </c>
      <c r="D9" s="31">
        <f t="shared" si="1"/>
        <v>3231.9</v>
      </c>
      <c r="E9" s="30">
        <f t="shared" si="2"/>
        <v>2970</v>
      </c>
      <c r="F9" s="45" t="s">
        <v>143</v>
      </c>
      <c r="G9" s="86" t="s">
        <v>144</v>
      </c>
      <c r="H9" s="41" t="s">
        <v>179</v>
      </c>
      <c r="I9" s="50"/>
      <c r="J9" s="51">
        <v>1.35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1.35</v>
      </c>
      <c r="T9" s="51">
        <v>3231.9</v>
      </c>
      <c r="U9" s="51"/>
      <c r="V9" s="54"/>
      <c r="W9" s="54"/>
      <c r="X9" s="62">
        <f t="shared" si="4"/>
        <v>3231.9</v>
      </c>
    </row>
    <row r="10" customFormat="1" ht="15" customHeight="1" spans="1:24">
      <c r="A10" s="29">
        <v>7</v>
      </c>
      <c r="B10" s="42" t="s">
        <v>11</v>
      </c>
      <c r="C10" s="43">
        <f t="shared" si="0"/>
        <v>8.12</v>
      </c>
      <c r="D10" s="31">
        <f t="shared" si="1"/>
        <v>21030.8</v>
      </c>
      <c r="E10" s="30">
        <f t="shared" si="2"/>
        <v>19320</v>
      </c>
      <c r="F10" s="70" t="s">
        <v>18</v>
      </c>
      <c r="G10" s="89" t="s">
        <v>145</v>
      </c>
      <c r="H10" s="41" t="s">
        <v>179</v>
      </c>
      <c r="I10" s="50"/>
      <c r="J10" s="51">
        <v>8.12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8.12</v>
      </c>
      <c r="T10" s="51">
        <v>21030.8</v>
      </c>
      <c r="U10" s="51"/>
      <c r="V10" s="54"/>
      <c r="W10" s="54"/>
      <c r="X10" s="62">
        <f t="shared" si="4"/>
        <v>21030.8</v>
      </c>
    </row>
    <row r="11" customFormat="1" ht="15" customHeight="1" spans="1:24">
      <c r="A11" s="29">
        <v>8</v>
      </c>
      <c r="B11" s="42" t="s">
        <v>11</v>
      </c>
      <c r="C11" s="43">
        <f t="shared" si="0"/>
        <v>3.77</v>
      </c>
      <c r="D11" s="31">
        <f t="shared" si="1"/>
        <v>9436.31</v>
      </c>
      <c r="E11" s="30">
        <f t="shared" si="2"/>
        <v>8670</v>
      </c>
      <c r="F11" s="6" t="s">
        <v>101</v>
      </c>
      <c r="G11" s="86" t="s">
        <v>102</v>
      </c>
      <c r="H11" s="41" t="s">
        <v>179</v>
      </c>
      <c r="I11" s="50"/>
      <c r="J11" s="51">
        <v>3.77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3.77</v>
      </c>
      <c r="T11" s="51">
        <v>9436.31</v>
      </c>
      <c r="U11" s="51"/>
      <c r="V11" s="54"/>
      <c r="W11" s="54"/>
      <c r="X11" s="62">
        <f t="shared" si="4"/>
        <v>9436.31</v>
      </c>
    </row>
    <row r="12" customFormat="1" ht="15" customHeight="1" spans="1:24">
      <c r="A12" s="29">
        <v>9</v>
      </c>
      <c r="B12" s="44" t="s">
        <v>11</v>
      </c>
      <c r="C12" s="30">
        <f t="shared" si="0"/>
        <v>14.02</v>
      </c>
      <c r="D12" s="31">
        <f t="shared" si="1"/>
        <v>38597.06</v>
      </c>
      <c r="E12" s="30">
        <f t="shared" si="2"/>
        <v>35470</v>
      </c>
      <c r="F12" s="45" t="s">
        <v>103</v>
      </c>
      <c r="G12" s="86" t="s">
        <v>104</v>
      </c>
      <c r="H12" s="41" t="s">
        <v>179</v>
      </c>
      <c r="I12" s="52"/>
      <c r="J12" s="51">
        <v>14.02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14.02</v>
      </c>
      <c r="T12" s="51">
        <v>38597.06</v>
      </c>
      <c r="U12" s="51"/>
      <c r="V12" s="54"/>
      <c r="W12" s="54"/>
      <c r="X12" s="62">
        <f t="shared" si="4"/>
        <v>38597.06</v>
      </c>
    </row>
    <row r="13" customFormat="1" ht="15" customHeight="1" spans="1:24">
      <c r="A13" s="29">
        <v>10</v>
      </c>
      <c r="B13" s="44" t="s">
        <v>11</v>
      </c>
      <c r="C13" s="30">
        <f t="shared" si="0"/>
        <v>25.09</v>
      </c>
      <c r="D13" s="31">
        <f t="shared" si="1"/>
        <v>65305.73</v>
      </c>
      <c r="E13" s="30">
        <f t="shared" si="2"/>
        <v>60010</v>
      </c>
      <c r="F13" s="45" t="s">
        <v>180</v>
      </c>
      <c r="G13" s="86" t="s">
        <v>181</v>
      </c>
      <c r="H13" s="41" t="s">
        <v>179</v>
      </c>
      <c r="I13" s="52"/>
      <c r="J13" s="51">
        <v>9.47</v>
      </c>
      <c r="K13" s="51">
        <v>15.62</v>
      </c>
      <c r="L13" s="51"/>
      <c r="M13" s="51"/>
      <c r="N13" s="51"/>
      <c r="O13" s="51"/>
      <c r="P13" s="51"/>
      <c r="Q13" s="63"/>
      <c r="R13" s="51"/>
      <c r="S13" s="59">
        <f t="shared" si="3"/>
        <v>25.09</v>
      </c>
      <c r="T13" s="51">
        <v>65305.73</v>
      </c>
      <c r="U13" s="51"/>
      <c r="V13" s="54"/>
      <c r="W13" s="54"/>
      <c r="X13" s="62">
        <f t="shared" si="4"/>
        <v>65305.73</v>
      </c>
    </row>
    <row r="14" customFormat="1" ht="15" customHeight="1" spans="1:24">
      <c r="A14" s="29">
        <v>11</v>
      </c>
      <c r="B14" s="44" t="s">
        <v>11</v>
      </c>
      <c r="C14" s="30">
        <f t="shared" si="0"/>
        <v>44.13</v>
      </c>
      <c r="D14" s="31">
        <f t="shared" si="1"/>
        <v>117650.58</v>
      </c>
      <c r="E14" s="30">
        <f t="shared" si="2"/>
        <v>108120</v>
      </c>
      <c r="F14" s="45" t="s">
        <v>32</v>
      </c>
      <c r="G14" s="86" t="s">
        <v>33</v>
      </c>
      <c r="H14" s="41" t="s">
        <v>179</v>
      </c>
      <c r="I14" s="52"/>
      <c r="J14" s="51">
        <v>18.14</v>
      </c>
      <c r="K14" s="51">
        <v>25.99</v>
      </c>
      <c r="L14" s="51"/>
      <c r="M14" s="51"/>
      <c r="N14" s="51"/>
      <c r="O14" s="51"/>
      <c r="P14" s="51"/>
      <c r="Q14" s="63"/>
      <c r="R14" s="51"/>
      <c r="S14" s="59">
        <f t="shared" si="3"/>
        <v>44.13</v>
      </c>
      <c r="T14" s="51">
        <v>117650.58</v>
      </c>
      <c r="U14" s="51"/>
      <c r="V14" s="54"/>
      <c r="W14" s="54"/>
      <c r="X14" s="62">
        <f t="shared" si="4"/>
        <v>117650.58</v>
      </c>
    </row>
    <row r="15" customFormat="1" ht="15" customHeight="1" spans="1:24">
      <c r="A15" s="29">
        <v>12</v>
      </c>
      <c r="B15" s="44" t="s">
        <v>11</v>
      </c>
      <c r="C15" s="30">
        <f t="shared" si="0"/>
        <v>13.51</v>
      </c>
      <c r="D15" s="31">
        <f t="shared" si="1"/>
        <v>35869.05</v>
      </c>
      <c r="E15" s="30">
        <f t="shared" si="2"/>
        <v>32960</v>
      </c>
      <c r="F15" s="45" t="s">
        <v>81</v>
      </c>
      <c r="G15" s="86" t="s">
        <v>82</v>
      </c>
      <c r="H15" s="41" t="s">
        <v>179</v>
      </c>
      <c r="I15" s="52"/>
      <c r="J15" s="51">
        <v>13.51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13.51</v>
      </c>
      <c r="T15" s="51">
        <v>35869.05</v>
      </c>
      <c r="U15" s="51"/>
      <c r="V15" s="54"/>
      <c r="W15" s="54"/>
      <c r="X15" s="62">
        <f t="shared" si="4"/>
        <v>35869.05</v>
      </c>
    </row>
    <row r="16" customFormat="1" ht="15" customHeight="1" spans="1:24">
      <c r="A16" s="29">
        <v>13</v>
      </c>
      <c r="B16" s="44" t="s">
        <v>11</v>
      </c>
      <c r="C16" s="30">
        <f t="shared" si="0"/>
        <v>11.27</v>
      </c>
      <c r="D16" s="31">
        <f t="shared" si="1"/>
        <v>29673.91</v>
      </c>
      <c r="E16" s="30">
        <f t="shared" si="2"/>
        <v>27270</v>
      </c>
      <c r="F16" s="45" t="s">
        <v>121</v>
      </c>
      <c r="G16" s="86" t="s">
        <v>122</v>
      </c>
      <c r="H16" s="41" t="s">
        <v>179</v>
      </c>
      <c r="I16" s="52"/>
      <c r="J16" s="51">
        <v>11.27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11.27</v>
      </c>
      <c r="T16" s="51">
        <v>29673.91</v>
      </c>
      <c r="U16" s="51"/>
      <c r="V16" s="54"/>
      <c r="W16" s="54"/>
      <c r="X16" s="62">
        <f t="shared" si="4"/>
        <v>29673.91</v>
      </c>
    </row>
    <row r="17" customFormat="1" ht="15" customHeight="1" spans="1:24">
      <c r="A17" s="29">
        <v>14</v>
      </c>
      <c r="B17" s="44" t="s">
        <v>11</v>
      </c>
      <c r="C17" s="30">
        <f t="shared" si="0"/>
        <v>2.23</v>
      </c>
      <c r="D17" s="31">
        <f t="shared" si="1"/>
        <v>5459.04</v>
      </c>
      <c r="E17" s="30">
        <f t="shared" si="2"/>
        <v>5010</v>
      </c>
      <c r="F17" s="45" t="s">
        <v>182</v>
      </c>
      <c r="G17" s="86" t="s">
        <v>183</v>
      </c>
      <c r="H17" s="41" t="s">
        <v>179</v>
      </c>
      <c r="I17" s="52"/>
      <c r="J17" s="51">
        <v>2.23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2.23</v>
      </c>
      <c r="T17" s="51">
        <v>5459.04</v>
      </c>
      <c r="U17" s="51"/>
      <c r="V17" s="54"/>
      <c r="W17" s="54"/>
      <c r="X17" s="62">
        <f t="shared" si="4"/>
        <v>5459.04</v>
      </c>
    </row>
    <row r="18" customFormat="1" ht="15" customHeight="1" spans="1:24">
      <c r="A18" s="29">
        <v>15</v>
      </c>
      <c r="B18" s="44" t="s">
        <v>11</v>
      </c>
      <c r="C18" s="30">
        <f t="shared" si="0"/>
        <v>4.88</v>
      </c>
      <c r="D18" s="31">
        <f t="shared" si="1"/>
        <v>11843.76</v>
      </c>
      <c r="E18" s="30">
        <f t="shared" si="2"/>
        <v>10880</v>
      </c>
      <c r="F18" s="45" t="s">
        <v>184</v>
      </c>
      <c r="G18" s="86" t="s">
        <v>185</v>
      </c>
      <c r="H18" s="41" t="s">
        <v>179</v>
      </c>
      <c r="I18" s="52"/>
      <c r="J18" s="51">
        <v>4.88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4.88</v>
      </c>
      <c r="T18" s="51">
        <v>11843.76</v>
      </c>
      <c r="U18" s="51"/>
      <c r="V18" s="54"/>
      <c r="W18" s="54"/>
      <c r="X18" s="62">
        <f t="shared" si="4"/>
        <v>11843.76</v>
      </c>
    </row>
    <row r="19" customFormat="1" ht="15" customHeight="1" spans="1:24">
      <c r="A19" s="29">
        <v>16</v>
      </c>
      <c r="B19" s="44" t="s">
        <v>11</v>
      </c>
      <c r="C19" s="30">
        <f t="shared" si="0"/>
        <v>18.67</v>
      </c>
      <c r="D19" s="31">
        <f t="shared" si="1"/>
        <v>49568.85</v>
      </c>
      <c r="E19" s="30">
        <f t="shared" si="2"/>
        <v>45550</v>
      </c>
      <c r="F19" s="45" t="s">
        <v>38</v>
      </c>
      <c r="G19" s="86" t="s">
        <v>39</v>
      </c>
      <c r="H19" s="41" t="s">
        <v>179</v>
      </c>
      <c r="I19" s="52"/>
      <c r="J19" s="51">
        <v>18.67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18.67</v>
      </c>
      <c r="T19" s="51">
        <v>49568.85</v>
      </c>
      <c r="U19" s="51"/>
      <c r="V19" s="54"/>
      <c r="W19" s="54"/>
      <c r="X19" s="62">
        <f t="shared" si="4"/>
        <v>49568.85</v>
      </c>
    </row>
    <row r="20" customFormat="1" ht="15" customHeight="1" spans="1:24">
      <c r="A20" s="29">
        <v>17</v>
      </c>
      <c r="B20" s="44" t="s">
        <v>11</v>
      </c>
      <c r="C20" s="30">
        <f t="shared" si="0"/>
        <v>8.42</v>
      </c>
      <c r="D20" s="31">
        <f t="shared" si="1"/>
        <v>21344.7</v>
      </c>
      <c r="E20" s="30">
        <f t="shared" si="2"/>
        <v>19610</v>
      </c>
      <c r="F20" s="45" t="s">
        <v>127</v>
      </c>
      <c r="G20" s="86" t="s">
        <v>128</v>
      </c>
      <c r="H20" s="41" t="s">
        <v>179</v>
      </c>
      <c r="I20" s="52"/>
      <c r="J20" s="51">
        <v>4.46</v>
      </c>
      <c r="K20" s="51">
        <v>3.96</v>
      </c>
      <c r="L20" s="51"/>
      <c r="M20" s="51"/>
      <c r="N20" s="51"/>
      <c r="O20" s="51"/>
      <c r="P20" s="51"/>
      <c r="Q20" s="63"/>
      <c r="R20" s="51"/>
      <c r="S20" s="59">
        <f t="shared" si="3"/>
        <v>8.42</v>
      </c>
      <c r="T20" s="51">
        <v>21344.7</v>
      </c>
      <c r="U20" s="51"/>
      <c r="V20" s="54"/>
      <c r="W20" s="54"/>
      <c r="X20" s="62">
        <f t="shared" si="4"/>
        <v>21344.7</v>
      </c>
    </row>
    <row r="21" customFormat="1" ht="15" customHeight="1" spans="1:24">
      <c r="A21" s="29">
        <v>18</v>
      </c>
      <c r="B21" s="44" t="s">
        <v>11</v>
      </c>
      <c r="C21" s="30">
        <f t="shared" si="0"/>
        <v>11.77</v>
      </c>
      <c r="D21" s="31">
        <f t="shared" si="1"/>
        <v>30860.94</v>
      </c>
      <c r="E21" s="30">
        <f t="shared" si="2"/>
        <v>28360</v>
      </c>
      <c r="F21" s="45" t="s">
        <v>40</v>
      </c>
      <c r="G21" s="86" t="s">
        <v>41</v>
      </c>
      <c r="H21" s="41" t="s">
        <v>179</v>
      </c>
      <c r="I21" s="52"/>
      <c r="J21" s="51">
        <v>11.77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11.77</v>
      </c>
      <c r="T21" s="51">
        <v>30860.94</v>
      </c>
      <c r="U21" s="51"/>
      <c r="V21" s="54"/>
      <c r="W21" s="54"/>
      <c r="X21" s="62">
        <f t="shared" si="4"/>
        <v>30860.94</v>
      </c>
    </row>
    <row r="22" customFormat="1" ht="15" customHeight="1" spans="1:24">
      <c r="A22" s="29">
        <v>19</v>
      </c>
      <c r="B22" s="44" t="s">
        <v>11</v>
      </c>
      <c r="C22" s="30">
        <f t="shared" si="0"/>
        <v>1.97</v>
      </c>
      <c r="D22" s="31">
        <f t="shared" si="1"/>
        <v>4930.91</v>
      </c>
      <c r="E22" s="30">
        <f t="shared" si="2"/>
        <v>4530</v>
      </c>
      <c r="F22" s="45" t="s">
        <v>107</v>
      </c>
      <c r="G22" s="86" t="s">
        <v>108</v>
      </c>
      <c r="H22" s="41" t="s">
        <v>179</v>
      </c>
      <c r="I22" s="52"/>
      <c r="J22" s="51">
        <v>1.97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1.97</v>
      </c>
      <c r="T22" s="51">
        <v>4930.91</v>
      </c>
      <c r="U22" s="51"/>
      <c r="V22" s="54"/>
      <c r="W22" s="54"/>
      <c r="X22" s="62">
        <f t="shared" si="4"/>
        <v>4930.91</v>
      </c>
    </row>
    <row r="23" customFormat="1" ht="15" customHeight="1" spans="1:24">
      <c r="A23" s="29">
        <v>20</v>
      </c>
      <c r="B23" s="44" t="s">
        <v>11</v>
      </c>
      <c r="C23" s="30">
        <f t="shared" si="0"/>
        <v>140.81</v>
      </c>
      <c r="D23" s="31">
        <f t="shared" si="1"/>
        <v>379974.64</v>
      </c>
      <c r="E23" s="30">
        <f t="shared" si="2"/>
        <v>349190</v>
      </c>
      <c r="F23" s="45" t="s">
        <v>44</v>
      </c>
      <c r="G23" s="86" t="s">
        <v>45</v>
      </c>
      <c r="H23" s="41" t="s">
        <v>179</v>
      </c>
      <c r="I23" s="52"/>
      <c r="J23" s="51">
        <v>31.35</v>
      </c>
      <c r="K23" s="51">
        <v>34.26</v>
      </c>
      <c r="L23" s="51">
        <v>14.11</v>
      </c>
      <c r="M23" s="51">
        <v>18.92</v>
      </c>
      <c r="N23" s="51">
        <v>19</v>
      </c>
      <c r="O23" s="51">
        <v>23.17</v>
      </c>
      <c r="P23" s="51"/>
      <c r="Q23" s="63"/>
      <c r="R23" s="51"/>
      <c r="S23" s="59">
        <f t="shared" si="3"/>
        <v>140.81</v>
      </c>
      <c r="T23" s="51">
        <v>178114.35</v>
      </c>
      <c r="U23" s="51">
        <v>201860.29</v>
      </c>
      <c r="V23" s="54"/>
      <c r="W23" s="54"/>
      <c r="X23" s="62">
        <f t="shared" si="4"/>
        <v>379974.64</v>
      </c>
    </row>
    <row r="24" customFormat="1" ht="15" customHeight="1" spans="1:24">
      <c r="A24" s="29">
        <v>21</v>
      </c>
      <c r="B24" s="44" t="s">
        <v>11</v>
      </c>
      <c r="C24" s="30">
        <f t="shared" si="0"/>
        <v>15.14</v>
      </c>
      <c r="D24" s="31">
        <f t="shared" si="1"/>
        <v>36015.9</v>
      </c>
      <c r="E24" s="30">
        <f t="shared" si="2"/>
        <v>33090</v>
      </c>
      <c r="F24" s="45" t="s">
        <v>46</v>
      </c>
      <c r="G24" s="86" t="s">
        <v>47</v>
      </c>
      <c r="H24" s="41" t="s">
        <v>179</v>
      </c>
      <c r="I24" s="52"/>
      <c r="J24" s="51">
        <v>6.91</v>
      </c>
      <c r="K24" s="51">
        <v>8.23</v>
      </c>
      <c r="L24" s="51"/>
      <c r="M24" s="51"/>
      <c r="N24" s="51"/>
      <c r="O24" s="51"/>
      <c r="P24" s="51"/>
      <c r="Q24" s="63"/>
      <c r="R24" s="51"/>
      <c r="S24" s="59">
        <f t="shared" si="3"/>
        <v>15.14</v>
      </c>
      <c r="T24" s="51">
        <v>36015.9</v>
      </c>
      <c r="U24" s="51"/>
      <c r="V24" s="54"/>
      <c r="W24" s="54"/>
      <c r="X24" s="62">
        <f t="shared" si="4"/>
        <v>36015.9</v>
      </c>
    </row>
    <row r="25" customFormat="1" ht="15" customHeight="1" spans="1:24">
      <c r="A25" s="29">
        <v>22</v>
      </c>
      <c r="B25" s="44" t="s">
        <v>11</v>
      </c>
      <c r="C25" s="30">
        <f t="shared" si="0"/>
        <v>2.16</v>
      </c>
      <c r="D25" s="31">
        <f t="shared" si="1"/>
        <v>5523.12</v>
      </c>
      <c r="E25" s="30">
        <f t="shared" si="2"/>
        <v>5070</v>
      </c>
      <c r="F25" s="6" t="s">
        <v>174</v>
      </c>
      <c r="G25" s="86" t="s">
        <v>175</v>
      </c>
      <c r="H25" s="41" t="s">
        <v>179</v>
      </c>
      <c r="I25" s="52"/>
      <c r="J25" s="51">
        <v>2.16</v>
      </c>
      <c r="K25" s="51"/>
      <c r="L25" s="51"/>
      <c r="M25" s="51"/>
      <c r="N25" s="51"/>
      <c r="O25" s="51"/>
      <c r="P25" s="51"/>
      <c r="Q25" s="63"/>
      <c r="R25" s="51"/>
      <c r="S25" s="59">
        <f t="shared" si="3"/>
        <v>2.16</v>
      </c>
      <c r="T25" s="49">
        <v>5523.12</v>
      </c>
      <c r="U25" s="49"/>
      <c r="V25" s="54"/>
      <c r="W25" s="54"/>
      <c r="X25" s="62">
        <f t="shared" si="4"/>
        <v>5523.12</v>
      </c>
    </row>
    <row r="26" ht="15" customHeight="1" spans="1:24">
      <c r="A26" s="32" t="s">
        <v>50</v>
      </c>
      <c r="B26" s="29" t="s">
        <v>11</v>
      </c>
      <c r="C26" s="34">
        <f>SUM(C4:C25)</f>
        <v>422.95</v>
      </c>
      <c r="D26" s="31">
        <f>SUM(D4:D25)</f>
        <v>1120566.04</v>
      </c>
      <c r="E26" s="30">
        <f>SUM(E4:E25)</f>
        <v>1029710</v>
      </c>
      <c r="F26" s="30"/>
      <c r="G26" s="88"/>
      <c r="H26" s="41" t="s">
        <v>179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422.95</v>
      </c>
      <c r="T26" s="64"/>
      <c r="U26" s="49"/>
      <c r="V26" s="49"/>
      <c r="W26" s="49"/>
      <c r="X26" s="62">
        <f>SUM(X4:X25)</f>
        <v>1120566.04</v>
      </c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106"/>
      <c r="K27" s="57"/>
      <c r="L27" s="57"/>
      <c r="M27" s="57"/>
      <c r="N27" s="57"/>
      <c r="O27" s="57"/>
      <c r="P27" s="57"/>
      <c r="Q27" s="57"/>
      <c r="R27" s="57"/>
      <c r="S27" s="57"/>
      <c r="T27" s="109"/>
      <c r="U27" s="110"/>
    </row>
    <row r="29" customHeight="1" spans="14:17">
      <c r="N29" s="107"/>
      <c r="P29" s="108"/>
      <c r="Q29" s="108"/>
    </row>
    <row r="30" customHeight="1" spans="14:17">
      <c r="N30" s="107"/>
      <c r="P30" s="108"/>
      <c r="Q30" s="108"/>
    </row>
    <row r="31" customHeight="1" spans="14:17">
      <c r="N31" s="107"/>
      <c r="P31" s="108"/>
      <c r="Q31" s="108"/>
    </row>
    <row r="32" customHeight="1" spans="14:17">
      <c r="N32" s="107"/>
      <c r="P32" s="108"/>
      <c r="Q32" s="108"/>
    </row>
    <row r="33" customHeight="1" spans="14:17">
      <c r="N33" s="107"/>
      <c r="P33" s="108"/>
      <c r="Q33" s="108"/>
    </row>
    <row r="34" customHeight="1" spans="14:17">
      <c r="N34" s="107"/>
      <c r="P34" s="108"/>
      <c r="Q34" s="108"/>
    </row>
    <row r="35" customHeight="1" spans="16:17">
      <c r="P35" s="12"/>
      <c r="Q35" s="12"/>
    </row>
  </sheetData>
  <autoFilter ref="J1:S35">
    <extLst/>
  </autoFilter>
  <mergeCells count="10">
    <mergeCell ref="P29:Q29"/>
    <mergeCell ref="P30:Q30"/>
    <mergeCell ref="P31:Q31"/>
    <mergeCell ref="P32:Q32"/>
    <mergeCell ref="P33:Q33"/>
    <mergeCell ref="P34:Q34"/>
    <mergeCell ref="P35:Q35"/>
    <mergeCell ref="A1:H2"/>
    <mergeCell ref="J2:S3"/>
    <mergeCell ref="T2:X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G33" sqref="G3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186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3" customHeight="1" spans="1:24">
      <c r="A3" s="24" t="s">
        <v>187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3" customHeight="1" spans="1:24">
      <c r="A4" s="29">
        <v>1</v>
      </c>
      <c r="B4" s="29" t="s">
        <v>11</v>
      </c>
      <c r="C4" s="30">
        <f t="shared" ref="C4:C30" si="0">S4</f>
        <v>15.84</v>
      </c>
      <c r="D4" s="31">
        <f t="shared" ref="D4:D30" si="1">X4</f>
        <v>41532.48</v>
      </c>
      <c r="E4" s="30">
        <f t="shared" ref="E4:E30" si="2">TRUNC(D4*0.919,-1)</f>
        <v>38160</v>
      </c>
      <c r="F4" s="32" t="s">
        <v>15</v>
      </c>
      <c r="G4" s="86"/>
      <c r="H4" s="41" t="s">
        <v>188</v>
      </c>
      <c r="J4" s="49">
        <v>15.84</v>
      </c>
      <c r="K4" s="49"/>
      <c r="L4" s="49"/>
      <c r="M4" s="49"/>
      <c r="N4" s="49"/>
      <c r="O4" s="49"/>
      <c r="P4" s="49"/>
      <c r="Q4" s="49"/>
      <c r="R4" s="49"/>
      <c r="S4" s="59">
        <f t="shared" ref="S4:S30" si="3">SUM(J4:R4)</f>
        <v>15.84</v>
      </c>
      <c r="T4" s="60">
        <v>41532.48</v>
      </c>
      <c r="U4" s="61"/>
      <c r="V4" s="61"/>
      <c r="W4" s="49"/>
      <c r="X4" s="62">
        <f t="shared" ref="X4:X30" si="4">SUM(T4:W4)</f>
        <v>41532.48</v>
      </c>
    </row>
    <row r="5" customFormat="1" ht="13" customHeight="1" spans="1:24">
      <c r="A5" s="29">
        <v>2</v>
      </c>
      <c r="B5" s="44" t="s">
        <v>11</v>
      </c>
      <c r="C5" s="30">
        <f t="shared" si="0"/>
        <v>8.58</v>
      </c>
      <c r="D5" s="31">
        <f t="shared" si="1"/>
        <v>22186.53</v>
      </c>
      <c r="E5" s="30">
        <f t="shared" si="2"/>
        <v>20380</v>
      </c>
      <c r="F5" s="45" t="s">
        <v>73</v>
      </c>
      <c r="G5" s="86" t="s">
        <v>74</v>
      </c>
      <c r="H5" s="41" t="s">
        <v>188</v>
      </c>
      <c r="I5" s="50"/>
      <c r="J5" s="51">
        <v>3.33</v>
      </c>
      <c r="K5" s="51">
        <v>5.25</v>
      </c>
      <c r="L5" s="51"/>
      <c r="M5" s="51"/>
      <c r="N5" s="51"/>
      <c r="O5" s="51"/>
      <c r="P5" s="51"/>
      <c r="Q5" s="63"/>
      <c r="R5" s="51"/>
      <c r="S5" s="59">
        <f t="shared" si="3"/>
        <v>8.58</v>
      </c>
      <c r="T5" s="51">
        <v>22186.53</v>
      </c>
      <c r="U5" s="51"/>
      <c r="V5" s="54"/>
      <c r="W5" s="54"/>
      <c r="X5" s="62">
        <f t="shared" si="4"/>
        <v>22186.53</v>
      </c>
    </row>
    <row r="6" customFormat="1" ht="13" customHeight="1" spans="1:24">
      <c r="A6" s="29">
        <v>3</v>
      </c>
      <c r="B6" s="44" t="s">
        <v>11</v>
      </c>
      <c r="C6" s="30">
        <f t="shared" si="0"/>
        <v>27.19</v>
      </c>
      <c r="D6" s="31">
        <f t="shared" si="1"/>
        <v>71434.74</v>
      </c>
      <c r="E6" s="30">
        <f t="shared" si="2"/>
        <v>65640</v>
      </c>
      <c r="F6" s="45" t="s">
        <v>189</v>
      </c>
      <c r="G6" s="86" t="s">
        <v>190</v>
      </c>
      <c r="H6" s="41" t="s">
        <v>188</v>
      </c>
      <c r="I6" s="50"/>
      <c r="J6" s="51">
        <v>23.95</v>
      </c>
      <c r="K6" s="51">
        <v>3.24</v>
      </c>
      <c r="L6" s="51"/>
      <c r="M6" s="51"/>
      <c r="N6" s="51"/>
      <c r="O6" s="51"/>
      <c r="P6" s="51"/>
      <c r="Q6" s="63"/>
      <c r="R6" s="51"/>
      <c r="S6" s="59">
        <f t="shared" si="3"/>
        <v>27.19</v>
      </c>
      <c r="T6" s="51">
        <v>71434.74</v>
      </c>
      <c r="U6" s="51"/>
      <c r="V6" s="54"/>
      <c r="W6" s="54"/>
      <c r="X6" s="62">
        <f t="shared" si="4"/>
        <v>71434.74</v>
      </c>
    </row>
    <row r="7" customFormat="1" ht="13" customHeight="1" spans="1:24">
      <c r="A7" s="29">
        <v>4</v>
      </c>
      <c r="B7" s="44" t="s">
        <v>11</v>
      </c>
      <c r="C7" s="30">
        <f t="shared" si="0"/>
        <v>11.99</v>
      </c>
      <c r="D7" s="31">
        <f t="shared" si="1"/>
        <v>31965.34</v>
      </c>
      <c r="E7" s="30">
        <f t="shared" si="2"/>
        <v>29370</v>
      </c>
      <c r="F7" s="45" t="s">
        <v>16</v>
      </c>
      <c r="G7" s="86" t="s">
        <v>17</v>
      </c>
      <c r="H7" s="41" t="s">
        <v>188</v>
      </c>
      <c r="I7" s="50"/>
      <c r="J7" s="51">
        <v>11.99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11.99</v>
      </c>
      <c r="T7" s="51">
        <v>31965.34</v>
      </c>
      <c r="U7" s="51"/>
      <c r="V7" s="54"/>
      <c r="W7" s="54"/>
      <c r="X7" s="62">
        <f t="shared" si="4"/>
        <v>31965.34</v>
      </c>
    </row>
    <row r="8" customFormat="1" ht="13" customHeight="1" spans="1:24">
      <c r="A8" s="29">
        <v>5</v>
      </c>
      <c r="B8" s="44" t="s">
        <v>11</v>
      </c>
      <c r="C8" s="30">
        <f t="shared" si="0"/>
        <v>3.84</v>
      </c>
      <c r="D8" s="31">
        <f t="shared" si="1"/>
        <v>9734.4</v>
      </c>
      <c r="E8" s="30">
        <f t="shared" si="2"/>
        <v>8940</v>
      </c>
      <c r="F8" s="45" t="s">
        <v>143</v>
      </c>
      <c r="G8" s="86" t="s">
        <v>144</v>
      </c>
      <c r="H8" s="41" t="s">
        <v>188</v>
      </c>
      <c r="I8" s="50"/>
      <c r="J8" s="51">
        <v>3.84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3.84</v>
      </c>
      <c r="T8" s="51">
        <v>9734.4</v>
      </c>
      <c r="U8" s="51"/>
      <c r="V8" s="54"/>
      <c r="W8" s="54"/>
      <c r="X8" s="62">
        <f t="shared" si="4"/>
        <v>9734.4</v>
      </c>
    </row>
    <row r="9" customFormat="1" ht="13" customHeight="1" spans="1:24">
      <c r="A9" s="29">
        <v>6</v>
      </c>
      <c r="B9" s="42" t="s">
        <v>11</v>
      </c>
      <c r="C9" s="43">
        <f t="shared" si="0"/>
        <v>22.81</v>
      </c>
      <c r="D9" s="31">
        <f t="shared" si="1"/>
        <v>61603.16</v>
      </c>
      <c r="E9" s="69">
        <f t="shared" si="2"/>
        <v>56610</v>
      </c>
      <c r="F9" s="70" t="s">
        <v>18</v>
      </c>
      <c r="G9" s="89" t="s">
        <v>145</v>
      </c>
      <c r="H9" s="41" t="s">
        <v>188</v>
      </c>
      <c r="I9" s="50"/>
      <c r="J9" s="51">
        <v>10.63</v>
      </c>
      <c r="K9" s="51">
        <v>12.18</v>
      </c>
      <c r="L9" s="51"/>
      <c r="M9" s="51"/>
      <c r="N9" s="51"/>
      <c r="O9" s="51"/>
      <c r="P9" s="51"/>
      <c r="Q9" s="63"/>
      <c r="R9" s="51"/>
      <c r="S9" s="59">
        <f t="shared" si="3"/>
        <v>22.81</v>
      </c>
      <c r="T9" s="51">
        <v>61603.16</v>
      </c>
      <c r="U9" s="51"/>
      <c r="V9" s="54"/>
      <c r="W9" s="54"/>
      <c r="X9" s="62">
        <f t="shared" si="4"/>
        <v>61603.16</v>
      </c>
    </row>
    <row r="10" customFormat="1" ht="13" customHeight="1" spans="1:24">
      <c r="A10" s="29">
        <v>7</v>
      </c>
      <c r="B10" s="44" t="s">
        <v>11</v>
      </c>
      <c r="C10" s="30">
        <f t="shared" si="0"/>
        <v>8.91</v>
      </c>
      <c r="D10" s="31">
        <f t="shared" si="1"/>
        <v>23852.07</v>
      </c>
      <c r="E10" s="30">
        <f t="shared" si="2"/>
        <v>21920</v>
      </c>
      <c r="F10" s="6" t="s">
        <v>119</v>
      </c>
      <c r="G10" s="86" t="s">
        <v>120</v>
      </c>
      <c r="H10" s="41" t="s">
        <v>188</v>
      </c>
      <c r="I10" s="50"/>
      <c r="J10" s="51">
        <v>8.91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8.91</v>
      </c>
      <c r="T10" s="51">
        <v>23852.07</v>
      </c>
      <c r="U10" s="51"/>
      <c r="V10" s="54"/>
      <c r="W10" s="54"/>
      <c r="X10" s="62">
        <f t="shared" si="4"/>
        <v>23852.07</v>
      </c>
    </row>
    <row r="11" customFormat="1" ht="13" customHeight="1" spans="1:24">
      <c r="A11" s="29">
        <v>8</v>
      </c>
      <c r="B11" s="44" t="s">
        <v>11</v>
      </c>
      <c r="C11" s="30">
        <f t="shared" si="0"/>
        <v>9.39</v>
      </c>
      <c r="D11" s="31">
        <f t="shared" si="1"/>
        <v>24620.58</v>
      </c>
      <c r="E11" s="30">
        <f t="shared" si="2"/>
        <v>22620</v>
      </c>
      <c r="F11" s="6" t="s">
        <v>20</v>
      </c>
      <c r="G11" s="86" t="s">
        <v>21</v>
      </c>
      <c r="H11" s="41" t="s">
        <v>188</v>
      </c>
      <c r="I11" s="50"/>
      <c r="J11" s="51">
        <v>9.39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9.39</v>
      </c>
      <c r="T11" s="51">
        <v>24620.58</v>
      </c>
      <c r="U11" s="51"/>
      <c r="V11" s="54"/>
      <c r="W11" s="54"/>
      <c r="X11" s="62">
        <f t="shared" si="4"/>
        <v>24620.58</v>
      </c>
    </row>
    <row r="12" customFormat="1" ht="13" customHeight="1" spans="1:24">
      <c r="A12" s="29">
        <v>9</v>
      </c>
      <c r="B12" s="44" t="s">
        <v>11</v>
      </c>
      <c r="C12" s="30">
        <f t="shared" si="0"/>
        <v>3.48</v>
      </c>
      <c r="D12" s="31">
        <f t="shared" si="1"/>
        <v>8407.68</v>
      </c>
      <c r="E12" s="30">
        <f t="shared" si="2"/>
        <v>7720</v>
      </c>
      <c r="F12" s="6" t="s">
        <v>172</v>
      </c>
      <c r="G12" s="86" t="s">
        <v>173</v>
      </c>
      <c r="H12" s="41" t="s">
        <v>188</v>
      </c>
      <c r="I12" s="50"/>
      <c r="J12" s="51">
        <v>3.48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3.48</v>
      </c>
      <c r="T12" s="51">
        <v>8407.68</v>
      </c>
      <c r="U12" s="51"/>
      <c r="V12" s="54"/>
      <c r="W12" s="54"/>
      <c r="X12" s="62">
        <f t="shared" si="4"/>
        <v>8407.68</v>
      </c>
    </row>
    <row r="13" customFormat="1" ht="13" customHeight="1" spans="1:24">
      <c r="A13" s="29">
        <v>10</v>
      </c>
      <c r="B13" s="44" t="s">
        <v>11</v>
      </c>
      <c r="C13" s="30">
        <f t="shared" si="0"/>
        <v>8.72</v>
      </c>
      <c r="D13" s="31">
        <f t="shared" si="1"/>
        <v>22863.84</v>
      </c>
      <c r="E13" s="30">
        <f t="shared" si="2"/>
        <v>21010</v>
      </c>
      <c r="F13" s="45" t="s">
        <v>191</v>
      </c>
      <c r="G13" s="86" t="s">
        <v>192</v>
      </c>
      <c r="H13" s="41" t="s">
        <v>188</v>
      </c>
      <c r="I13" s="52"/>
      <c r="J13" s="51">
        <v>8.72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8.72</v>
      </c>
      <c r="T13" s="51">
        <v>22863.84</v>
      </c>
      <c r="U13" s="51"/>
      <c r="V13" s="54"/>
      <c r="W13" s="54"/>
      <c r="X13" s="62">
        <f t="shared" si="4"/>
        <v>22863.84</v>
      </c>
    </row>
    <row r="14" customFormat="1" ht="13" customHeight="1" spans="1:24">
      <c r="A14" s="29">
        <v>11</v>
      </c>
      <c r="B14" s="44" t="s">
        <v>11</v>
      </c>
      <c r="C14" s="30">
        <f t="shared" si="0"/>
        <v>19.48</v>
      </c>
      <c r="D14" s="31">
        <f t="shared" si="1"/>
        <v>52771.32</v>
      </c>
      <c r="E14" s="30">
        <f t="shared" si="2"/>
        <v>48490</v>
      </c>
      <c r="F14" s="45" t="s">
        <v>26</v>
      </c>
      <c r="G14" s="86" t="s">
        <v>27</v>
      </c>
      <c r="H14" s="41" t="s">
        <v>188</v>
      </c>
      <c r="I14" s="52"/>
      <c r="J14" s="51">
        <v>19.48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19.48</v>
      </c>
      <c r="T14" s="51">
        <v>52771.32</v>
      </c>
      <c r="U14" s="51"/>
      <c r="V14" s="54"/>
      <c r="W14" s="54"/>
      <c r="X14" s="62">
        <f t="shared" si="4"/>
        <v>52771.32</v>
      </c>
    </row>
    <row r="15" customFormat="1" ht="13" customHeight="1" spans="1:24">
      <c r="A15" s="29">
        <v>12</v>
      </c>
      <c r="B15" s="44" t="s">
        <v>11</v>
      </c>
      <c r="C15" s="30">
        <f t="shared" si="0"/>
        <v>55.82</v>
      </c>
      <c r="D15" s="31">
        <f t="shared" si="1"/>
        <v>148450.26</v>
      </c>
      <c r="E15" s="30">
        <f t="shared" si="2"/>
        <v>136420</v>
      </c>
      <c r="F15" s="45" t="s">
        <v>32</v>
      </c>
      <c r="G15" s="86" t="s">
        <v>33</v>
      </c>
      <c r="H15" s="41" t="s">
        <v>188</v>
      </c>
      <c r="I15" s="52"/>
      <c r="J15" s="51">
        <v>16.76</v>
      </c>
      <c r="K15" s="51">
        <v>22.43</v>
      </c>
      <c r="L15" s="51">
        <v>16.63</v>
      </c>
      <c r="M15" s="51"/>
      <c r="N15" s="51"/>
      <c r="O15" s="51"/>
      <c r="P15" s="51"/>
      <c r="Q15" s="63"/>
      <c r="R15" s="51"/>
      <c r="S15" s="59">
        <f t="shared" si="3"/>
        <v>55.82</v>
      </c>
      <c r="T15" s="51">
        <v>148450.26</v>
      </c>
      <c r="U15" s="51"/>
      <c r="V15" s="54"/>
      <c r="W15" s="54"/>
      <c r="X15" s="62">
        <f t="shared" si="4"/>
        <v>148450.26</v>
      </c>
    </row>
    <row r="16" customFormat="1" ht="13" customHeight="1" spans="1:24">
      <c r="A16" s="29">
        <v>13</v>
      </c>
      <c r="B16" s="44" t="s">
        <v>11</v>
      </c>
      <c r="C16" s="30">
        <f t="shared" si="0"/>
        <v>29.29</v>
      </c>
      <c r="D16" s="31">
        <f t="shared" si="1"/>
        <v>77120.57</v>
      </c>
      <c r="E16" s="30">
        <f t="shared" si="2"/>
        <v>70870</v>
      </c>
      <c r="F16" s="45" t="s">
        <v>81</v>
      </c>
      <c r="G16" s="86" t="s">
        <v>82</v>
      </c>
      <c r="H16" s="41" t="s">
        <v>188</v>
      </c>
      <c r="I16" s="52"/>
      <c r="J16" s="51">
        <v>29.29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29.29</v>
      </c>
      <c r="T16" s="51">
        <v>77120.57</v>
      </c>
      <c r="U16" s="51"/>
      <c r="V16" s="54"/>
      <c r="W16" s="54"/>
      <c r="X16" s="62">
        <f t="shared" si="4"/>
        <v>77120.57</v>
      </c>
    </row>
    <row r="17" customFormat="1" ht="13" customHeight="1" spans="1:24">
      <c r="A17" s="29">
        <v>14</v>
      </c>
      <c r="B17" s="44" t="s">
        <v>11</v>
      </c>
      <c r="C17" s="30">
        <f t="shared" si="0"/>
        <v>10.85</v>
      </c>
      <c r="D17" s="31">
        <f t="shared" si="1"/>
        <v>29164.8</v>
      </c>
      <c r="E17" s="30">
        <f t="shared" si="2"/>
        <v>26800</v>
      </c>
      <c r="F17" s="45" t="s">
        <v>83</v>
      </c>
      <c r="G17" s="86" t="s">
        <v>84</v>
      </c>
      <c r="H17" s="41" t="s">
        <v>188</v>
      </c>
      <c r="I17" s="52"/>
      <c r="J17" s="51">
        <v>10.85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10.85</v>
      </c>
      <c r="T17" s="51">
        <v>29164.8</v>
      </c>
      <c r="U17" s="51"/>
      <c r="V17" s="54"/>
      <c r="W17" s="54"/>
      <c r="X17" s="62">
        <f t="shared" si="4"/>
        <v>29164.8</v>
      </c>
    </row>
    <row r="18" customFormat="1" ht="13" customHeight="1" spans="1:24">
      <c r="A18" s="29">
        <v>15</v>
      </c>
      <c r="B18" s="44" t="s">
        <v>11</v>
      </c>
      <c r="C18" s="30">
        <f t="shared" si="0"/>
        <v>3.71</v>
      </c>
      <c r="D18" s="31">
        <f t="shared" si="1"/>
        <v>10013.29</v>
      </c>
      <c r="E18" s="30">
        <f t="shared" si="2"/>
        <v>9200</v>
      </c>
      <c r="F18" s="45" t="s">
        <v>87</v>
      </c>
      <c r="G18" s="86" t="s">
        <v>88</v>
      </c>
      <c r="H18" s="41" t="s">
        <v>188</v>
      </c>
      <c r="I18" s="52"/>
      <c r="J18" s="51">
        <v>3.71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3.71</v>
      </c>
      <c r="T18" s="51">
        <v>10013.29</v>
      </c>
      <c r="U18" s="51"/>
      <c r="V18" s="54"/>
      <c r="W18" s="54"/>
      <c r="X18" s="62">
        <f t="shared" si="4"/>
        <v>10013.29</v>
      </c>
    </row>
    <row r="19" customFormat="1" ht="13" customHeight="1" spans="1:24">
      <c r="A19" s="29">
        <v>16</v>
      </c>
      <c r="B19" s="44" t="s">
        <v>11</v>
      </c>
      <c r="C19" s="30">
        <f t="shared" si="0"/>
        <v>9.15</v>
      </c>
      <c r="D19" s="31">
        <f t="shared" si="1"/>
        <v>23638.74</v>
      </c>
      <c r="E19" s="30">
        <f t="shared" si="2"/>
        <v>21720</v>
      </c>
      <c r="F19" s="45" t="s">
        <v>193</v>
      </c>
      <c r="G19" s="86" t="s">
        <v>194</v>
      </c>
      <c r="H19" s="41" t="s">
        <v>188</v>
      </c>
      <c r="I19" s="52"/>
      <c r="J19" s="51">
        <v>4.81</v>
      </c>
      <c r="K19" s="51">
        <v>4.34</v>
      </c>
      <c r="L19" s="51"/>
      <c r="M19" s="51"/>
      <c r="N19" s="51"/>
      <c r="O19" s="51"/>
      <c r="P19" s="51"/>
      <c r="Q19" s="63"/>
      <c r="R19" s="51"/>
      <c r="S19" s="59">
        <f t="shared" si="3"/>
        <v>9.15</v>
      </c>
      <c r="T19" s="51">
        <v>23638.74</v>
      </c>
      <c r="U19" s="51"/>
      <c r="V19" s="54"/>
      <c r="W19" s="54"/>
      <c r="X19" s="62">
        <f t="shared" si="4"/>
        <v>23638.74</v>
      </c>
    </row>
    <row r="20" customFormat="1" ht="13" customHeight="1" spans="1:24">
      <c r="A20" s="29">
        <v>17</v>
      </c>
      <c r="B20" s="44" t="s">
        <v>11</v>
      </c>
      <c r="C20" s="30">
        <f t="shared" si="0"/>
        <v>10.27</v>
      </c>
      <c r="D20" s="31">
        <f t="shared" si="1"/>
        <v>27605.76</v>
      </c>
      <c r="E20" s="30">
        <f t="shared" si="2"/>
        <v>25360</v>
      </c>
      <c r="F20" s="45" t="s">
        <v>38</v>
      </c>
      <c r="G20" s="86" t="s">
        <v>39</v>
      </c>
      <c r="H20" s="41" t="s">
        <v>188</v>
      </c>
      <c r="I20" s="52"/>
      <c r="J20" s="51">
        <v>10.27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10.27</v>
      </c>
      <c r="T20" s="51">
        <v>27605.76</v>
      </c>
      <c r="U20" s="51"/>
      <c r="V20" s="54"/>
      <c r="W20" s="54"/>
      <c r="X20" s="62">
        <f t="shared" si="4"/>
        <v>27605.76</v>
      </c>
    </row>
    <row r="21" customFormat="1" ht="13" customHeight="1" spans="1:24">
      <c r="A21" s="29">
        <v>18</v>
      </c>
      <c r="B21" s="44" t="s">
        <v>11</v>
      </c>
      <c r="C21" s="30">
        <f t="shared" si="0"/>
        <v>5.01</v>
      </c>
      <c r="D21" s="31">
        <f t="shared" si="1"/>
        <v>13246.44</v>
      </c>
      <c r="E21" s="30">
        <f t="shared" si="2"/>
        <v>12170</v>
      </c>
      <c r="F21" s="45" t="s">
        <v>195</v>
      </c>
      <c r="G21" s="86" t="s">
        <v>196</v>
      </c>
      <c r="H21" s="41" t="s">
        <v>188</v>
      </c>
      <c r="I21" s="52"/>
      <c r="J21" s="51">
        <v>5.01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5.01</v>
      </c>
      <c r="T21" s="51">
        <v>13246.44</v>
      </c>
      <c r="U21" s="51"/>
      <c r="V21" s="54"/>
      <c r="W21" s="54"/>
      <c r="X21" s="62">
        <f t="shared" si="4"/>
        <v>13246.44</v>
      </c>
    </row>
    <row r="22" customFormat="1" ht="13" customHeight="1" spans="1:24">
      <c r="A22" s="29">
        <v>19</v>
      </c>
      <c r="B22" s="44" t="s">
        <v>11</v>
      </c>
      <c r="C22" s="30">
        <f t="shared" si="0"/>
        <v>25.63</v>
      </c>
      <c r="D22" s="31">
        <f t="shared" si="1"/>
        <v>64976.89</v>
      </c>
      <c r="E22" s="30">
        <f t="shared" si="2"/>
        <v>59710</v>
      </c>
      <c r="F22" s="45" t="s">
        <v>127</v>
      </c>
      <c r="G22" s="86" t="s">
        <v>128</v>
      </c>
      <c r="H22" s="41" t="s">
        <v>188</v>
      </c>
      <c r="I22" s="52"/>
      <c r="J22" s="51">
        <v>11</v>
      </c>
      <c r="K22" s="51">
        <v>4.07</v>
      </c>
      <c r="L22" s="51">
        <v>10.56</v>
      </c>
      <c r="M22" s="51"/>
      <c r="N22" s="51"/>
      <c r="O22" s="51"/>
      <c r="P22" s="51"/>
      <c r="Q22" s="63"/>
      <c r="R22" s="51"/>
      <c r="S22" s="59">
        <f t="shared" si="3"/>
        <v>25.63</v>
      </c>
      <c r="T22" s="51">
        <v>28006</v>
      </c>
      <c r="U22" s="51">
        <v>36970.89</v>
      </c>
      <c r="V22" s="54"/>
      <c r="W22" s="54"/>
      <c r="X22" s="62">
        <f t="shared" si="4"/>
        <v>64976.89</v>
      </c>
    </row>
    <row r="23" customFormat="1" ht="13" customHeight="1" spans="1:24">
      <c r="A23" s="29">
        <v>20</v>
      </c>
      <c r="B23" s="44" t="s">
        <v>11</v>
      </c>
      <c r="C23" s="30">
        <f t="shared" si="0"/>
        <v>8.45</v>
      </c>
      <c r="D23" s="31">
        <f t="shared" si="1"/>
        <v>22248.85</v>
      </c>
      <c r="E23" s="30">
        <f t="shared" si="2"/>
        <v>20440</v>
      </c>
      <c r="F23" s="45" t="s">
        <v>60</v>
      </c>
      <c r="G23" s="86" t="s">
        <v>61</v>
      </c>
      <c r="H23" s="41" t="s">
        <v>188</v>
      </c>
      <c r="I23" s="52"/>
      <c r="J23" s="51">
        <v>8.45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8.45</v>
      </c>
      <c r="T23" s="51">
        <v>22248.85</v>
      </c>
      <c r="U23" s="51"/>
      <c r="V23" s="54"/>
      <c r="W23" s="54"/>
      <c r="X23" s="62">
        <f t="shared" si="4"/>
        <v>22248.85</v>
      </c>
    </row>
    <row r="24" customFormat="1" ht="13" customHeight="1" spans="1:24">
      <c r="A24" s="29">
        <v>21</v>
      </c>
      <c r="B24" s="44" t="s">
        <v>11</v>
      </c>
      <c r="C24" s="30">
        <f t="shared" si="0"/>
        <v>10.05</v>
      </c>
      <c r="D24" s="31">
        <f t="shared" si="1"/>
        <v>26351.1</v>
      </c>
      <c r="E24" s="30">
        <f t="shared" si="2"/>
        <v>24210</v>
      </c>
      <c r="F24" s="45" t="s">
        <v>40</v>
      </c>
      <c r="G24" s="86" t="s">
        <v>41</v>
      </c>
      <c r="H24" s="41" t="s">
        <v>188</v>
      </c>
      <c r="I24" s="52"/>
      <c r="J24" s="51">
        <v>10.05</v>
      </c>
      <c r="K24" s="51"/>
      <c r="L24" s="51"/>
      <c r="M24" s="51"/>
      <c r="N24" s="51"/>
      <c r="O24" s="51"/>
      <c r="P24" s="51"/>
      <c r="Q24" s="63"/>
      <c r="R24" s="51"/>
      <c r="S24" s="59">
        <f t="shared" si="3"/>
        <v>10.05</v>
      </c>
      <c r="T24" s="51">
        <v>26351.1</v>
      </c>
      <c r="U24" s="51"/>
      <c r="V24" s="54"/>
      <c r="W24" s="54"/>
      <c r="X24" s="62">
        <f t="shared" si="4"/>
        <v>26351.1</v>
      </c>
    </row>
    <row r="25" customFormat="1" ht="13" customHeight="1" spans="1:24">
      <c r="A25" s="29">
        <v>22</v>
      </c>
      <c r="B25" s="44" t="s">
        <v>11</v>
      </c>
      <c r="C25" s="30">
        <f t="shared" si="0"/>
        <v>5.34</v>
      </c>
      <c r="D25" s="31">
        <f t="shared" si="1"/>
        <v>14001.48</v>
      </c>
      <c r="E25" s="30">
        <f t="shared" si="2"/>
        <v>12860</v>
      </c>
      <c r="F25" s="45" t="s">
        <v>166</v>
      </c>
      <c r="G25" s="86" t="s">
        <v>167</v>
      </c>
      <c r="H25" s="41" t="s">
        <v>188</v>
      </c>
      <c r="I25" s="52"/>
      <c r="J25" s="51">
        <v>5.34</v>
      </c>
      <c r="K25" s="51"/>
      <c r="L25" s="51"/>
      <c r="M25" s="51"/>
      <c r="N25" s="51"/>
      <c r="O25" s="51"/>
      <c r="P25" s="51"/>
      <c r="Q25" s="63"/>
      <c r="R25" s="51"/>
      <c r="S25" s="59">
        <f t="shared" si="3"/>
        <v>5.34</v>
      </c>
      <c r="T25" s="51">
        <v>14001.48</v>
      </c>
      <c r="U25" s="51"/>
      <c r="V25" s="54"/>
      <c r="W25" s="54"/>
      <c r="X25" s="62">
        <f t="shared" si="4"/>
        <v>14001.48</v>
      </c>
    </row>
    <row r="26" customFormat="1" ht="13" customHeight="1" spans="1:24">
      <c r="A26" s="29">
        <v>23</v>
      </c>
      <c r="B26" s="44" t="s">
        <v>11</v>
      </c>
      <c r="C26" s="30">
        <f t="shared" si="0"/>
        <v>4.55</v>
      </c>
      <c r="D26" s="31">
        <f t="shared" si="1"/>
        <v>11784.5</v>
      </c>
      <c r="E26" s="30">
        <f t="shared" si="2"/>
        <v>10820</v>
      </c>
      <c r="F26" s="45" t="s">
        <v>197</v>
      </c>
      <c r="G26" s="86" t="s">
        <v>198</v>
      </c>
      <c r="H26" s="41" t="s">
        <v>188</v>
      </c>
      <c r="I26" s="52"/>
      <c r="J26" s="51">
        <v>4.55</v>
      </c>
      <c r="K26" s="51"/>
      <c r="L26" s="51"/>
      <c r="M26" s="51"/>
      <c r="N26" s="51"/>
      <c r="O26" s="51"/>
      <c r="P26" s="51"/>
      <c r="Q26" s="63"/>
      <c r="R26" s="51"/>
      <c r="S26" s="59">
        <f t="shared" si="3"/>
        <v>4.55</v>
      </c>
      <c r="T26" s="51">
        <v>11784.5</v>
      </c>
      <c r="U26" s="51"/>
      <c r="V26" s="54"/>
      <c r="W26" s="54"/>
      <c r="X26" s="62">
        <f t="shared" si="4"/>
        <v>11784.5</v>
      </c>
    </row>
    <row r="27" customFormat="1" ht="13" customHeight="1" spans="1:24">
      <c r="A27" s="29">
        <v>24</v>
      </c>
      <c r="B27" s="44" t="s">
        <v>11</v>
      </c>
      <c r="C27" s="30">
        <f t="shared" si="0"/>
        <v>64.35</v>
      </c>
      <c r="D27" s="31">
        <f t="shared" si="1"/>
        <v>171829.83</v>
      </c>
      <c r="E27" s="30">
        <f t="shared" si="2"/>
        <v>157910</v>
      </c>
      <c r="F27" s="45" t="s">
        <v>44</v>
      </c>
      <c r="G27" s="86" t="s">
        <v>45</v>
      </c>
      <c r="H27" s="41" t="s">
        <v>188</v>
      </c>
      <c r="I27" s="52"/>
      <c r="J27" s="51">
        <v>31.53</v>
      </c>
      <c r="K27" s="51">
        <v>32.82</v>
      </c>
      <c r="L27" s="51"/>
      <c r="M27" s="51"/>
      <c r="N27" s="51"/>
      <c r="O27" s="51"/>
      <c r="P27" s="51"/>
      <c r="Q27" s="63"/>
      <c r="R27" s="51"/>
      <c r="S27" s="59">
        <f t="shared" si="3"/>
        <v>64.35</v>
      </c>
      <c r="T27" s="51">
        <v>171829.83</v>
      </c>
      <c r="U27" s="51"/>
      <c r="V27" s="54"/>
      <c r="W27" s="54"/>
      <c r="X27" s="62">
        <f t="shared" si="4"/>
        <v>171829.83</v>
      </c>
    </row>
    <row r="28" customFormat="1" ht="13" customHeight="1" spans="1:24">
      <c r="A28" s="29">
        <v>25</v>
      </c>
      <c r="B28" s="44" t="s">
        <v>11</v>
      </c>
      <c r="C28" s="30">
        <f t="shared" si="0"/>
        <v>4.38</v>
      </c>
      <c r="D28" s="31">
        <f t="shared" si="1"/>
        <v>11103.3</v>
      </c>
      <c r="E28" s="30">
        <f t="shared" si="2"/>
        <v>10200</v>
      </c>
      <c r="F28" s="45" t="s">
        <v>93</v>
      </c>
      <c r="G28" s="86" t="s">
        <v>94</v>
      </c>
      <c r="H28" s="41" t="s">
        <v>188</v>
      </c>
      <c r="I28" s="52"/>
      <c r="J28" s="51">
        <v>4.38</v>
      </c>
      <c r="K28" s="51"/>
      <c r="L28" s="51"/>
      <c r="M28" s="51"/>
      <c r="N28" s="51"/>
      <c r="O28" s="51"/>
      <c r="P28" s="51"/>
      <c r="Q28" s="63"/>
      <c r="R28" s="51"/>
      <c r="S28" s="59">
        <f t="shared" si="3"/>
        <v>4.38</v>
      </c>
      <c r="T28" s="51">
        <v>11103.3</v>
      </c>
      <c r="U28" s="51"/>
      <c r="V28" s="54"/>
      <c r="W28" s="54"/>
      <c r="X28" s="62">
        <f t="shared" si="4"/>
        <v>11103.3</v>
      </c>
    </row>
    <row r="29" customFormat="1" ht="13" customHeight="1" spans="1:24">
      <c r="A29" s="29">
        <v>26</v>
      </c>
      <c r="B29" s="44" t="s">
        <v>11</v>
      </c>
      <c r="C29" s="30">
        <f t="shared" si="0"/>
        <v>3.04</v>
      </c>
      <c r="D29" s="31">
        <f t="shared" si="1"/>
        <v>7840.16</v>
      </c>
      <c r="E29" s="30">
        <f t="shared" si="2"/>
        <v>7200</v>
      </c>
      <c r="F29" s="45" t="s">
        <v>199</v>
      </c>
      <c r="G29" s="86" t="s">
        <v>200</v>
      </c>
      <c r="H29" s="41" t="s">
        <v>188</v>
      </c>
      <c r="I29" s="52"/>
      <c r="J29" s="51">
        <v>3.04</v>
      </c>
      <c r="K29" s="51"/>
      <c r="L29" s="51"/>
      <c r="M29" s="51"/>
      <c r="N29" s="51"/>
      <c r="O29" s="51"/>
      <c r="P29" s="51"/>
      <c r="Q29" s="63"/>
      <c r="R29" s="51"/>
      <c r="S29" s="59">
        <f t="shared" si="3"/>
        <v>3.04</v>
      </c>
      <c r="T29" s="51">
        <v>7840.16</v>
      </c>
      <c r="U29" s="51"/>
      <c r="V29" s="54"/>
      <c r="W29" s="54"/>
      <c r="X29" s="62">
        <f t="shared" si="4"/>
        <v>7840.16</v>
      </c>
    </row>
    <row r="30" customFormat="1" ht="13" customHeight="1" spans="1:24">
      <c r="A30" s="29">
        <v>27</v>
      </c>
      <c r="B30" s="44" t="s">
        <v>11</v>
      </c>
      <c r="C30" s="30">
        <f t="shared" si="0"/>
        <v>5.29</v>
      </c>
      <c r="D30" s="31">
        <f t="shared" si="1"/>
        <v>13870.38</v>
      </c>
      <c r="E30" s="30">
        <f t="shared" si="2"/>
        <v>12740</v>
      </c>
      <c r="F30" s="45" t="s">
        <v>201</v>
      </c>
      <c r="G30" s="86" t="s">
        <v>202</v>
      </c>
      <c r="H30" s="41" t="s">
        <v>188</v>
      </c>
      <c r="I30" s="52"/>
      <c r="J30" s="51">
        <v>5.29</v>
      </c>
      <c r="K30" s="51"/>
      <c r="L30" s="51"/>
      <c r="M30" s="51"/>
      <c r="N30" s="51"/>
      <c r="O30" s="51"/>
      <c r="P30" s="51"/>
      <c r="Q30" s="63"/>
      <c r="R30" s="51"/>
      <c r="S30" s="59">
        <f t="shared" si="3"/>
        <v>5.29</v>
      </c>
      <c r="T30" s="51">
        <v>13870.38</v>
      </c>
      <c r="U30" s="51"/>
      <c r="V30" s="54"/>
      <c r="W30" s="54"/>
      <c r="X30" s="62">
        <f t="shared" si="4"/>
        <v>13870.38</v>
      </c>
    </row>
    <row r="31" ht="13" customHeight="1" spans="1:24">
      <c r="A31" s="32" t="s">
        <v>50</v>
      </c>
      <c r="B31" s="29" t="s">
        <v>11</v>
      </c>
      <c r="C31" s="34">
        <f>SUM(C4:C30)</f>
        <v>395.41</v>
      </c>
      <c r="D31" s="31">
        <f>SUM(D4:D30)</f>
        <v>1044218.49</v>
      </c>
      <c r="E31" s="30">
        <f>SUM(E4:E30)</f>
        <v>959490</v>
      </c>
      <c r="F31" s="30"/>
      <c r="G31" s="88"/>
      <c r="H31" s="41" t="s">
        <v>188</v>
      </c>
      <c r="J31" s="49"/>
      <c r="K31" s="49"/>
      <c r="L31" s="49"/>
      <c r="M31" s="49"/>
      <c r="N31" s="49"/>
      <c r="O31" s="49"/>
      <c r="P31" s="49"/>
      <c r="Q31" s="49"/>
      <c r="R31" s="49"/>
      <c r="S31" s="59">
        <f>SUM(S4:S30)</f>
        <v>395.41</v>
      </c>
      <c r="T31" s="64"/>
      <c r="U31" s="49"/>
      <c r="V31" s="49"/>
      <c r="W31" s="49"/>
      <c r="X31" s="62">
        <f>SUM(X4:X30)</f>
        <v>1044218.49</v>
      </c>
    </row>
  </sheetData>
  <autoFilter ref="J1:S31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workbookViewId="0">
      <selection activeCell="H27" sqref="H27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203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4" si="0">S4</f>
        <v>9.76</v>
      </c>
      <c r="D4" s="31">
        <f t="shared" ref="D4:D24" si="1">X4</f>
        <v>25912.8</v>
      </c>
      <c r="E4" s="30">
        <f t="shared" ref="E4:E24" si="2">TRUNC(D4*0.919,-1)</f>
        <v>23810</v>
      </c>
      <c r="F4" s="32" t="s">
        <v>52</v>
      </c>
      <c r="G4" s="86"/>
      <c r="H4" s="41" t="s">
        <v>204</v>
      </c>
      <c r="J4" s="49">
        <v>9.76</v>
      </c>
      <c r="K4" s="49"/>
      <c r="L4" s="49"/>
      <c r="M4" s="49"/>
      <c r="N4" s="49"/>
      <c r="O4" s="49"/>
      <c r="P4" s="49"/>
      <c r="Q4" s="49"/>
      <c r="R4" s="49"/>
      <c r="S4" s="59">
        <f t="shared" ref="S4:S24" si="3">SUM(J4:R4)</f>
        <v>9.76</v>
      </c>
      <c r="T4" s="60">
        <v>25912.8</v>
      </c>
      <c r="U4" s="61"/>
      <c r="V4" s="61"/>
      <c r="W4" s="49"/>
      <c r="X4" s="62">
        <f t="shared" ref="X4:X24" si="4">SUM(T4:W4)</f>
        <v>25912.8</v>
      </c>
    </row>
    <row r="5" customFormat="1" ht="15" customHeight="1" spans="1:24">
      <c r="A5" s="29">
        <v>2</v>
      </c>
      <c r="B5" s="29" t="s">
        <v>11</v>
      </c>
      <c r="C5" s="30">
        <f t="shared" si="0"/>
        <v>11.37</v>
      </c>
      <c r="D5" s="31">
        <f t="shared" si="1"/>
        <v>28208.97</v>
      </c>
      <c r="E5" s="30">
        <f t="shared" si="2"/>
        <v>25920</v>
      </c>
      <c r="F5" s="32" t="s">
        <v>15</v>
      </c>
      <c r="G5" s="86"/>
      <c r="H5" s="41" t="s">
        <v>204</v>
      </c>
      <c r="J5" s="49">
        <v>11.37</v>
      </c>
      <c r="K5" s="49"/>
      <c r="L5" s="49"/>
      <c r="M5" s="49"/>
      <c r="N5" s="49"/>
      <c r="O5" s="49"/>
      <c r="P5" s="49"/>
      <c r="Q5" s="49"/>
      <c r="R5" s="49"/>
      <c r="S5" s="59">
        <f t="shared" si="3"/>
        <v>11.37</v>
      </c>
      <c r="T5" s="60">
        <v>28208.97</v>
      </c>
      <c r="U5" s="61"/>
      <c r="V5" s="61"/>
      <c r="W5" s="49"/>
      <c r="X5" s="62">
        <f t="shared" si="4"/>
        <v>28208.97</v>
      </c>
    </row>
    <row r="6" customFormat="1" ht="15" customHeight="1" spans="1:24">
      <c r="A6" s="29">
        <v>3</v>
      </c>
      <c r="B6" s="44" t="s">
        <v>11</v>
      </c>
      <c r="C6" s="30">
        <f t="shared" si="0"/>
        <v>5.23</v>
      </c>
      <c r="D6" s="31">
        <f t="shared" si="1"/>
        <v>12803.04</v>
      </c>
      <c r="E6" s="30">
        <f t="shared" si="2"/>
        <v>11760</v>
      </c>
      <c r="F6" s="45" t="s">
        <v>73</v>
      </c>
      <c r="G6" s="86" t="s">
        <v>74</v>
      </c>
      <c r="H6" s="41" t="s">
        <v>204</v>
      </c>
      <c r="I6" s="50"/>
      <c r="J6" s="51">
        <v>5.23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5.23</v>
      </c>
      <c r="T6" s="51">
        <v>12803.04</v>
      </c>
      <c r="U6" s="51"/>
      <c r="V6" s="54"/>
      <c r="W6" s="54"/>
      <c r="X6" s="62">
        <f t="shared" si="4"/>
        <v>12803.04</v>
      </c>
    </row>
    <row r="7" customFormat="1" ht="15" customHeight="1" spans="1:24">
      <c r="A7" s="29">
        <v>4</v>
      </c>
      <c r="B7" s="44" t="s">
        <v>11</v>
      </c>
      <c r="C7" s="30">
        <f t="shared" si="0"/>
        <v>7.14</v>
      </c>
      <c r="D7" s="31">
        <f t="shared" si="1"/>
        <v>18178.44</v>
      </c>
      <c r="E7" s="30">
        <f t="shared" si="2"/>
        <v>16700</v>
      </c>
      <c r="F7" s="45" t="s">
        <v>16</v>
      </c>
      <c r="G7" s="86" t="s">
        <v>17</v>
      </c>
      <c r="H7" s="41" t="s">
        <v>204</v>
      </c>
      <c r="I7" s="50"/>
      <c r="J7" s="51">
        <v>7.14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7.14</v>
      </c>
      <c r="T7" s="51">
        <v>18178.44</v>
      </c>
      <c r="U7" s="51"/>
      <c r="V7" s="54"/>
      <c r="W7" s="54"/>
      <c r="X7" s="62">
        <f t="shared" si="4"/>
        <v>18178.44</v>
      </c>
    </row>
    <row r="8" customFormat="1" ht="15" customHeight="1" spans="1:24">
      <c r="A8" s="29">
        <v>5</v>
      </c>
      <c r="B8" s="44" t="s">
        <v>11</v>
      </c>
      <c r="C8" s="30">
        <f t="shared" si="0"/>
        <v>5.71</v>
      </c>
      <c r="D8" s="31">
        <f t="shared" si="1"/>
        <v>14166.51</v>
      </c>
      <c r="E8" s="30">
        <f t="shared" si="2"/>
        <v>13010</v>
      </c>
      <c r="F8" s="6" t="s">
        <v>20</v>
      </c>
      <c r="G8" s="86" t="s">
        <v>21</v>
      </c>
      <c r="H8" s="41" t="s">
        <v>204</v>
      </c>
      <c r="I8" s="50"/>
      <c r="J8" s="51">
        <v>5.71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5.71</v>
      </c>
      <c r="T8" s="105">
        <v>14166.51</v>
      </c>
      <c r="U8" s="51"/>
      <c r="V8" s="54"/>
      <c r="W8" s="54"/>
      <c r="X8" s="62">
        <f t="shared" si="4"/>
        <v>14166.51</v>
      </c>
    </row>
    <row r="9" customFormat="1" ht="15" customHeight="1" spans="1:24">
      <c r="A9" s="29">
        <v>6</v>
      </c>
      <c r="B9" s="44" t="s">
        <v>11</v>
      </c>
      <c r="C9" s="30">
        <f t="shared" si="0"/>
        <v>8.37</v>
      </c>
      <c r="D9" s="31">
        <f t="shared" si="1"/>
        <v>22766.4</v>
      </c>
      <c r="E9" s="30">
        <f t="shared" si="2"/>
        <v>20920</v>
      </c>
      <c r="F9" s="6" t="s">
        <v>160</v>
      </c>
      <c r="G9" s="86" t="s">
        <v>161</v>
      </c>
      <c r="H9" s="41" t="s">
        <v>204</v>
      </c>
      <c r="I9" s="50"/>
      <c r="J9" s="51">
        <v>8.37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8.37</v>
      </c>
      <c r="T9" s="51">
        <v>22766.4</v>
      </c>
      <c r="U9" s="51"/>
      <c r="V9" s="54"/>
      <c r="W9" s="54"/>
      <c r="X9" s="62">
        <f t="shared" si="4"/>
        <v>22766.4</v>
      </c>
    </row>
    <row r="10" customFormat="1" ht="15" customHeight="1" spans="1:24">
      <c r="A10" s="29">
        <v>7</v>
      </c>
      <c r="B10" s="44" t="s">
        <v>11</v>
      </c>
      <c r="C10" s="30">
        <f t="shared" si="0"/>
        <v>4.1</v>
      </c>
      <c r="D10" s="31">
        <f t="shared" si="1"/>
        <v>10664.1</v>
      </c>
      <c r="E10" s="30">
        <f t="shared" si="2"/>
        <v>9800</v>
      </c>
      <c r="F10" s="45" t="s">
        <v>146</v>
      </c>
      <c r="G10" s="86" t="s">
        <v>147</v>
      </c>
      <c r="H10" s="41" t="s">
        <v>204</v>
      </c>
      <c r="I10" s="52"/>
      <c r="J10" s="51">
        <v>4.1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4.1</v>
      </c>
      <c r="T10" s="51">
        <v>10664.1</v>
      </c>
      <c r="U10" s="51"/>
      <c r="V10" s="54"/>
      <c r="W10" s="54"/>
      <c r="X10" s="62">
        <f t="shared" si="4"/>
        <v>10664.1</v>
      </c>
    </row>
    <row r="11" customFormat="1" ht="15" customHeight="1" spans="1:24">
      <c r="A11" s="29">
        <v>8</v>
      </c>
      <c r="B11" s="44" t="s">
        <v>11</v>
      </c>
      <c r="C11" s="30">
        <f t="shared" si="0"/>
        <v>6.99</v>
      </c>
      <c r="D11" s="31">
        <f t="shared" si="1"/>
        <v>19243.47</v>
      </c>
      <c r="E11" s="30">
        <f t="shared" si="2"/>
        <v>17680</v>
      </c>
      <c r="F11" s="45" t="s">
        <v>191</v>
      </c>
      <c r="G11" s="86" t="s">
        <v>192</v>
      </c>
      <c r="H11" s="41" t="s">
        <v>204</v>
      </c>
      <c r="I11" s="52"/>
      <c r="J11" s="51">
        <v>6.99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6.99</v>
      </c>
      <c r="T11" s="51">
        <v>19243.47</v>
      </c>
      <c r="U11" s="51"/>
      <c r="V11" s="54"/>
      <c r="W11" s="54"/>
      <c r="X11" s="62">
        <f t="shared" si="4"/>
        <v>19243.47</v>
      </c>
    </row>
    <row r="12" customFormat="1" ht="15" customHeight="1" spans="1:24">
      <c r="A12" s="29">
        <v>9</v>
      </c>
      <c r="B12" s="44" t="s">
        <v>11</v>
      </c>
      <c r="C12" s="30">
        <f t="shared" si="0"/>
        <v>18.55</v>
      </c>
      <c r="D12" s="31">
        <f t="shared" si="1"/>
        <v>49250.25</v>
      </c>
      <c r="E12" s="30">
        <f t="shared" si="2"/>
        <v>45260</v>
      </c>
      <c r="F12" s="45" t="s">
        <v>26</v>
      </c>
      <c r="G12" s="86" t="s">
        <v>27</v>
      </c>
      <c r="H12" s="41" t="s">
        <v>204</v>
      </c>
      <c r="I12" s="52"/>
      <c r="J12" s="51">
        <v>18.55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18.55</v>
      </c>
      <c r="T12" s="51">
        <v>49250.25</v>
      </c>
      <c r="U12" s="51"/>
      <c r="V12" s="54"/>
      <c r="W12" s="54"/>
      <c r="X12" s="62">
        <f t="shared" si="4"/>
        <v>49250.25</v>
      </c>
    </row>
    <row r="13" customFormat="1" ht="15" customHeight="1" spans="1:24">
      <c r="A13" s="29">
        <v>10</v>
      </c>
      <c r="B13" s="44" t="s">
        <v>11</v>
      </c>
      <c r="C13" s="30">
        <f t="shared" si="0"/>
        <v>5.36</v>
      </c>
      <c r="D13" s="31">
        <f t="shared" si="1"/>
        <v>14053.92</v>
      </c>
      <c r="E13" s="30">
        <f t="shared" si="2"/>
        <v>12910</v>
      </c>
      <c r="F13" s="45" t="s">
        <v>162</v>
      </c>
      <c r="G13" s="86" t="s">
        <v>163</v>
      </c>
      <c r="H13" s="41" t="s">
        <v>204</v>
      </c>
      <c r="I13" s="52"/>
      <c r="J13" s="51">
        <v>5.36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5.36</v>
      </c>
      <c r="T13" s="51">
        <v>14053.92</v>
      </c>
      <c r="U13" s="51"/>
      <c r="V13" s="54"/>
      <c r="W13" s="54"/>
      <c r="X13" s="62">
        <f t="shared" si="4"/>
        <v>14053.92</v>
      </c>
    </row>
    <row r="14" customFormat="1" ht="15" customHeight="1" spans="1:24">
      <c r="A14" s="29">
        <v>11</v>
      </c>
      <c r="B14" s="44" t="s">
        <v>11</v>
      </c>
      <c r="C14" s="30">
        <f t="shared" si="0"/>
        <v>26.5</v>
      </c>
      <c r="D14" s="31">
        <f t="shared" si="1"/>
        <v>70649</v>
      </c>
      <c r="E14" s="30">
        <f t="shared" si="2"/>
        <v>64920</v>
      </c>
      <c r="F14" s="45" t="s">
        <v>32</v>
      </c>
      <c r="G14" s="86" t="s">
        <v>33</v>
      </c>
      <c r="H14" s="41" t="s">
        <v>204</v>
      </c>
      <c r="I14" s="52"/>
      <c r="J14" s="51">
        <v>26.5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26.5</v>
      </c>
      <c r="T14" s="51">
        <v>70649</v>
      </c>
      <c r="U14" s="51"/>
      <c r="V14" s="54"/>
      <c r="W14" s="54"/>
      <c r="X14" s="62">
        <f t="shared" si="4"/>
        <v>70649</v>
      </c>
    </row>
    <row r="15" customFormat="1" ht="15" customHeight="1" spans="1:24">
      <c r="A15" s="29">
        <v>12</v>
      </c>
      <c r="B15" s="44" t="s">
        <v>11</v>
      </c>
      <c r="C15" s="30">
        <f t="shared" si="0"/>
        <v>5.36</v>
      </c>
      <c r="D15" s="31">
        <f t="shared" si="1"/>
        <v>13882.4</v>
      </c>
      <c r="E15" s="30">
        <f t="shared" si="2"/>
        <v>12750</v>
      </c>
      <c r="F15" s="45" t="s">
        <v>148</v>
      </c>
      <c r="G15" s="86" t="s">
        <v>149</v>
      </c>
      <c r="H15" s="41" t="s">
        <v>204</v>
      </c>
      <c r="I15" s="52"/>
      <c r="J15" s="51">
        <v>5.36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5.36</v>
      </c>
      <c r="T15" s="51">
        <v>13882.4</v>
      </c>
      <c r="U15" s="51"/>
      <c r="V15" s="54"/>
      <c r="W15" s="54"/>
      <c r="X15" s="62">
        <f t="shared" si="4"/>
        <v>13882.4</v>
      </c>
    </row>
    <row r="16" customFormat="1" ht="15" customHeight="1" spans="1:24">
      <c r="A16" s="29">
        <v>13</v>
      </c>
      <c r="B16" s="44" t="s">
        <v>11</v>
      </c>
      <c r="C16" s="30">
        <f t="shared" si="0"/>
        <v>2.33</v>
      </c>
      <c r="D16" s="31">
        <f t="shared" si="1"/>
        <v>5806.36</v>
      </c>
      <c r="E16" s="30">
        <f t="shared" si="2"/>
        <v>5330</v>
      </c>
      <c r="F16" s="45" t="s">
        <v>34</v>
      </c>
      <c r="G16" s="86" t="s">
        <v>35</v>
      </c>
      <c r="H16" s="41" t="s">
        <v>204</v>
      </c>
      <c r="I16" s="52"/>
      <c r="J16" s="51">
        <v>2.33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2.33</v>
      </c>
      <c r="T16" s="51">
        <v>5806.36</v>
      </c>
      <c r="U16" s="51"/>
      <c r="V16" s="54"/>
      <c r="W16" s="54"/>
      <c r="X16" s="62">
        <f t="shared" si="4"/>
        <v>5806.36</v>
      </c>
    </row>
    <row r="17" customFormat="1" ht="15" customHeight="1" spans="1:24">
      <c r="A17" s="29">
        <v>14</v>
      </c>
      <c r="B17" s="44" t="s">
        <v>11</v>
      </c>
      <c r="C17" s="30">
        <f t="shared" si="0"/>
        <v>30.53</v>
      </c>
      <c r="D17" s="31">
        <f t="shared" si="1"/>
        <v>83041.6</v>
      </c>
      <c r="E17" s="30">
        <f t="shared" si="2"/>
        <v>76310</v>
      </c>
      <c r="F17" s="45" t="s">
        <v>36</v>
      </c>
      <c r="G17" s="86" t="s">
        <v>37</v>
      </c>
      <c r="H17" s="41" t="s">
        <v>204</v>
      </c>
      <c r="I17" s="52"/>
      <c r="J17" s="51">
        <v>30.53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30.53</v>
      </c>
      <c r="T17" s="51">
        <v>83041.6</v>
      </c>
      <c r="U17" s="51"/>
      <c r="V17" s="54"/>
      <c r="W17" s="54"/>
      <c r="X17" s="62">
        <f t="shared" si="4"/>
        <v>83041.6</v>
      </c>
    </row>
    <row r="18" customFormat="1" ht="15" customHeight="1" spans="1:24">
      <c r="A18" s="29">
        <v>15</v>
      </c>
      <c r="B18" s="44" t="s">
        <v>11</v>
      </c>
      <c r="C18" s="30">
        <f t="shared" si="0"/>
        <v>1.09</v>
      </c>
      <c r="D18" s="31">
        <f t="shared" si="1"/>
        <v>2526.62</v>
      </c>
      <c r="E18" s="30">
        <f t="shared" si="2"/>
        <v>2320</v>
      </c>
      <c r="F18" s="45" t="s">
        <v>87</v>
      </c>
      <c r="G18" s="86" t="s">
        <v>88</v>
      </c>
      <c r="H18" s="41" t="s">
        <v>204</v>
      </c>
      <c r="I18" s="52"/>
      <c r="J18" s="51">
        <v>1.09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1.09</v>
      </c>
      <c r="T18" s="51">
        <v>2526.62</v>
      </c>
      <c r="U18" s="51"/>
      <c r="V18" s="54"/>
      <c r="W18" s="54"/>
      <c r="X18" s="62">
        <f t="shared" si="4"/>
        <v>2526.62</v>
      </c>
    </row>
    <row r="19" customFormat="1" ht="15" customHeight="1" spans="1:24">
      <c r="A19" s="29">
        <v>16</v>
      </c>
      <c r="B19" s="44" t="s">
        <v>11</v>
      </c>
      <c r="C19" s="30">
        <f t="shared" si="0"/>
        <v>9.25</v>
      </c>
      <c r="D19" s="31">
        <f t="shared" si="1"/>
        <v>24864</v>
      </c>
      <c r="E19" s="30">
        <f t="shared" si="2"/>
        <v>22850</v>
      </c>
      <c r="F19" s="45" t="s">
        <v>38</v>
      </c>
      <c r="G19" s="86" t="s">
        <v>39</v>
      </c>
      <c r="H19" s="41" t="s">
        <v>204</v>
      </c>
      <c r="I19" s="52"/>
      <c r="J19" s="51">
        <v>9.25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9.25</v>
      </c>
      <c r="T19" s="51">
        <v>24864</v>
      </c>
      <c r="U19" s="51"/>
      <c r="V19" s="54"/>
      <c r="W19" s="54"/>
      <c r="X19" s="62">
        <f t="shared" si="4"/>
        <v>24864</v>
      </c>
    </row>
    <row r="20" customFormat="1" ht="15" customHeight="1" spans="1:24">
      <c r="A20" s="29">
        <v>17</v>
      </c>
      <c r="B20" s="44" t="s">
        <v>11</v>
      </c>
      <c r="C20" s="30">
        <f t="shared" si="0"/>
        <v>8.29</v>
      </c>
      <c r="D20" s="31">
        <f t="shared" si="1"/>
        <v>21219.09</v>
      </c>
      <c r="E20" s="30">
        <f t="shared" si="2"/>
        <v>19500</v>
      </c>
      <c r="F20" s="45" t="s">
        <v>127</v>
      </c>
      <c r="G20" s="86" t="s">
        <v>128</v>
      </c>
      <c r="H20" s="41" t="s">
        <v>204</v>
      </c>
      <c r="I20" s="52"/>
      <c r="J20" s="51">
        <v>2.11</v>
      </c>
      <c r="K20" s="51">
        <v>6.18</v>
      </c>
      <c r="L20" s="51"/>
      <c r="M20" s="51"/>
      <c r="N20" s="51"/>
      <c r="O20" s="51"/>
      <c r="P20" s="51"/>
      <c r="Q20" s="63"/>
      <c r="R20" s="51"/>
      <c r="S20" s="59">
        <f t="shared" si="3"/>
        <v>8.29</v>
      </c>
      <c r="T20" s="51">
        <v>21219.09</v>
      </c>
      <c r="U20" s="51"/>
      <c r="V20" s="54"/>
      <c r="W20" s="54"/>
      <c r="X20" s="62">
        <f t="shared" si="4"/>
        <v>21219.09</v>
      </c>
    </row>
    <row r="21" customFormat="1" ht="15" customHeight="1" spans="1:24">
      <c r="A21" s="29">
        <v>18</v>
      </c>
      <c r="B21" s="44" t="s">
        <v>11</v>
      </c>
      <c r="C21" s="30">
        <f t="shared" si="0"/>
        <v>57.96</v>
      </c>
      <c r="D21" s="31">
        <f t="shared" si="1"/>
        <v>154347.48</v>
      </c>
      <c r="E21" s="30">
        <f t="shared" si="2"/>
        <v>141840</v>
      </c>
      <c r="F21" s="45" t="s">
        <v>44</v>
      </c>
      <c r="G21" s="86" t="s">
        <v>45</v>
      </c>
      <c r="H21" s="41" t="s">
        <v>204</v>
      </c>
      <c r="I21" s="52"/>
      <c r="J21" s="51">
        <v>32.76</v>
      </c>
      <c r="K21" s="51">
        <v>25.2</v>
      </c>
      <c r="L21" s="51"/>
      <c r="M21" s="51"/>
      <c r="N21" s="51"/>
      <c r="O21" s="51"/>
      <c r="P21" s="51"/>
      <c r="Q21" s="63"/>
      <c r="R21" s="51"/>
      <c r="S21" s="59">
        <f t="shared" si="3"/>
        <v>57.96</v>
      </c>
      <c r="T21" s="51">
        <v>154347.48</v>
      </c>
      <c r="U21" s="51"/>
      <c r="V21" s="54"/>
      <c r="W21" s="54"/>
      <c r="X21" s="62">
        <f t="shared" si="4"/>
        <v>154347.48</v>
      </c>
    </row>
    <row r="22" customFormat="1" ht="15" customHeight="1" spans="1:24">
      <c r="A22" s="29">
        <v>19</v>
      </c>
      <c r="B22" s="44" t="s">
        <v>11</v>
      </c>
      <c r="C22" s="30">
        <f t="shared" si="0"/>
        <v>5.52</v>
      </c>
      <c r="D22" s="31">
        <f t="shared" si="1"/>
        <v>14357.52</v>
      </c>
      <c r="E22" s="30">
        <f t="shared" si="2"/>
        <v>13190</v>
      </c>
      <c r="F22" s="45" t="s">
        <v>205</v>
      </c>
      <c r="G22" s="86" t="s">
        <v>206</v>
      </c>
      <c r="H22" s="41" t="s">
        <v>204</v>
      </c>
      <c r="I22" s="52"/>
      <c r="J22" s="51">
        <v>5.52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5.52</v>
      </c>
      <c r="T22" s="51">
        <v>14357.52</v>
      </c>
      <c r="U22" s="51"/>
      <c r="V22" s="54"/>
      <c r="W22" s="54"/>
      <c r="X22" s="62">
        <f t="shared" si="4"/>
        <v>14357.52</v>
      </c>
    </row>
    <row r="23" customFormat="1" ht="15" customHeight="1" spans="1:24">
      <c r="A23" s="29">
        <v>20</v>
      </c>
      <c r="B23" s="44" t="s">
        <v>11</v>
      </c>
      <c r="C23" s="30">
        <f t="shared" si="0"/>
        <v>4.31</v>
      </c>
      <c r="D23" s="31">
        <f t="shared" si="1"/>
        <v>10645.7</v>
      </c>
      <c r="E23" s="30">
        <f t="shared" si="2"/>
        <v>9780</v>
      </c>
      <c r="F23" s="45" t="s">
        <v>207</v>
      </c>
      <c r="G23" s="86" t="s">
        <v>208</v>
      </c>
      <c r="H23" s="41" t="s">
        <v>204</v>
      </c>
      <c r="I23" s="52"/>
      <c r="J23" s="51">
        <v>4.31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4.31</v>
      </c>
      <c r="T23" s="51">
        <v>10645.7</v>
      </c>
      <c r="U23" s="51"/>
      <c r="V23" s="54"/>
      <c r="W23" s="54"/>
      <c r="X23" s="62">
        <f t="shared" si="4"/>
        <v>10645.7</v>
      </c>
    </row>
    <row r="24" customFormat="1" ht="15" customHeight="1" spans="1:24">
      <c r="A24" s="29">
        <v>21</v>
      </c>
      <c r="B24" s="44" t="s">
        <v>11</v>
      </c>
      <c r="C24" s="30">
        <f t="shared" si="0"/>
        <v>9.08</v>
      </c>
      <c r="D24" s="31">
        <f t="shared" si="1"/>
        <v>22037.16</v>
      </c>
      <c r="E24" s="30">
        <f t="shared" si="2"/>
        <v>20250</v>
      </c>
      <c r="F24" s="45" t="s">
        <v>209</v>
      </c>
      <c r="G24" s="86" t="s">
        <v>210</v>
      </c>
      <c r="H24" s="41" t="s">
        <v>204</v>
      </c>
      <c r="I24" s="52"/>
      <c r="J24" s="51">
        <v>9.08</v>
      </c>
      <c r="K24" s="51"/>
      <c r="L24" s="51"/>
      <c r="M24" s="51"/>
      <c r="N24" s="51"/>
      <c r="O24" s="51"/>
      <c r="P24" s="51"/>
      <c r="Q24" s="63"/>
      <c r="R24" s="51"/>
      <c r="S24" s="59">
        <f t="shared" si="3"/>
        <v>9.08</v>
      </c>
      <c r="T24" s="51">
        <v>22037.16</v>
      </c>
      <c r="U24" s="51"/>
      <c r="V24" s="54"/>
      <c r="W24" s="54"/>
      <c r="X24" s="62">
        <f t="shared" si="4"/>
        <v>22037.16</v>
      </c>
    </row>
    <row r="25" ht="15" customHeight="1" spans="1:24">
      <c r="A25" s="32" t="s">
        <v>50</v>
      </c>
      <c r="B25" s="29" t="s">
        <v>11</v>
      </c>
      <c r="C25" s="34">
        <f>SUM(C4:C24)</f>
        <v>242.8</v>
      </c>
      <c r="D25" s="31">
        <f>SUM(D4:D24)</f>
        <v>638624.83</v>
      </c>
      <c r="E25" s="30">
        <f>SUM(E4:E24)</f>
        <v>586810</v>
      </c>
      <c r="F25" s="30"/>
      <c r="G25" s="88"/>
      <c r="H25" s="41" t="s">
        <v>204</v>
      </c>
      <c r="J25" s="49"/>
      <c r="K25" s="49"/>
      <c r="L25" s="49"/>
      <c r="M25" s="49"/>
      <c r="N25" s="49"/>
      <c r="O25" s="49"/>
      <c r="P25" s="49"/>
      <c r="Q25" s="49"/>
      <c r="R25" s="49"/>
      <c r="S25" s="59">
        <f>SUM(S4:S24)</f>
        <v>242.8</v>
      </c>
      <c r="T25" s="64"/>
      <c r="U25" s="49"/>
      <c r="V25" s="49"/>
      <c r="W25" s="49"/>
      <c r="X25" s="62">
        <f>SUM(X4:X24)</f>
        <v>638624.83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"/>
  <sheetViews>
    <sheetView workbookViewId="0">
      <selection activeCell="H28" sqref="H28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211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5" si="0">S4</f>
        <v>10.58</v>
      </c>
      <c r="D4" s="31">
        <f t="shared" ref="D4:D25" si="1">X4</f>
        <v>27740.76</v>
      </c>
      <c r="E4" s="30">
        <f t="shared" ref="E4:E25" si="2">TRUNC(D4*0.919,-1)</f>
        <v>25490</v>
      </c>
      <c r="F4" s="32" t="s">
        <v>52</v>
      </c>
      <c r="G4" s="86"/>
      <c r="H4" s="41" t="s">
        <v>212</v>
      </c>
      <c r="J4" s="49">
        <v>10.58</v>
      </c>
      <c r="K4" s="49"/>
      <c r="L4" s="49"/>
      <c r="M4" s="49"/>
      <c r="N4" s="49"/>
      <c r="O4" s="49"/>
      <c r="P4" s="49"/>
      <c r="Q4" s="49"/>
      <c r="R4" s="49"/>
      <c r="S4" s="59">
        <f t="shared" ref="S4:S25" si="3">SUM(J4:R4)</f>
        <v>10.58</v>
      </c>
      <c r="T4" s="60">
        <v>27740.76</v>
      </c>
      <c r="U4" s="61"/>
      <c r="V4" s="61"/>
      <c r="W4" s="49"/>
      <c r="X4" s="62">
        <f t="shared" ref="X4:X25" si="4">SUM(T4:W4)</f>
        <v>27740.76</v>
      </c>
    </row>
    <row r="5" customFormat="1" ht="15" customHeight="1" spans="1:24">
      <c r="A5" s="29">
        <v>2</v>
      </c>
      <c r="B5" s="42" t="s">
        <v>11</v>
      </c>
      <c r="C5" s="43">
        <f t="shared" si="0"/>
        <v>13.56</v>
      </c>
      <c r="D5" s="31">
        <f t="shared" si="1"/>
        <v>36300.12</v>
      </c>
      <c r="E5" s="30">
        <f t="shared" si="2"/>
        <v>33350</v>
      </c>
      <c r="F5" s="32" t="s">
        <v>15</v>
      </c>
      <c r="G5" s="86"/>
      <c r="H5" s="41" t="s">
        <v>212</v>
      </c>
      <c r="I5" s="50"/>
      <c r="J5" s="51">
        <v>13.56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13.56</v>
      </c>
      <c r="T5" s="51">
        <v>36300.12</v>
      </c>
      <c r="U5" s="51"/>
      <c r="V5" s="54"/>
      <c r="W5" s="54"/>
      <c r="X5" s="62">
        <f t="shared" si="4"/>
        <v>36300.12</v>
      </c>
    </row>
    <row r="6" customFormat="1" ht="15" customHeight="1" spans="1:24">
      <c r="A6" s="29">
        <v>3</v>
      </c>
      <c r="B6" s="42" t="s">
        <v>11</v>
      </c>
      <c r="C6" s="43">
        <f t="shared" si="0"/>
        <v>55.23</v>
      </c>
      <c r="D6" s="31">
        <f t="shared" si="1"/>
        <v>145862.4</v>
      </c>
      <c r="E6" s="30">
        <f t="shared" si="2"/>
        <v>134040</v>
      </c>
      <c r="F6" s="6" t="s">
        <v>44</v>
      </c>
      <c r="G6" s="86" t="s">
        <v>45</v>
      </c>
      <c r="H6" s="41" t="s">
        <v>212</v>
      </c>
      <c r="I6" s="50"/>
      <c r="J6" s="51">
        <v>29.66</v>
      </c>
      <c r="K6" s="51">
        <v>25.57</v>
      </c>
      <c r="L6" s="51"/>
      <c r="M6" s="51"/>
      <c r="N6" s="51"/>
      <c r="O6" s="51"/>
      <c r="P6" s="51"/>
      <c r="Q6" s="63"/>
      <c r="R6" s="51"/>
      <c r="S6" s="59">
        <f t="shared" si="3"/>
        <v>55.23</v>
      </c>
      <c r="T6" s="51">
        <v>145862.4</v>
      </c>
      <c r="U6" s="51"/>
      <c r="V6" s="54"/>
      <c r="W6" s="54"/>
      <c r="X6" s="62">
        <f t="shared" si="4"/>
        <v>145862.4</v>
      </c>
    </row>
    <row r="7" customFormat="1" ht="15" customHeight="1" spans="1:24">
      <c r="A7" s="29">
        <v>4</v>
      </c>
      <c r="B7" s="44" t="s">
        <v>11</v>
      </c>
      <c r="C7" s="30">
        <f t="shared" si="0"/>
        <v>34.84</v>
      </c>
      <c r="D7" s="31">
        <f t="shared" si="1"/>
        <v>92503.72</v>
      </c>
      <c r="E7" s="30">
        <f t="shared" si="2"/>
        <v>85010</v>
      </c>
      <c r="F7" s="45" t="s">
        <v>32</v>
      </c>
      <c r="G7" s="86" t="s">
        <v>33</v>
      </c>
      <c r="H7" s="41" t="s">
        <v>212</v>
      </c>
      <c r="I7" s="52"/>
      <c r="J7" s="51">
        <v>17.26</v>
      </c>
      <c r="K7" s="51">
        <v>17.58</v>
      </c>
      <c r="L7" s="51"/>
      <c r="M7" s="51"/>
      <c r="N7" s="51"/>
      <c r="O7" s="51"/>
      <c r="P7" s="51"/>
      <c r="Q7" s="63"/>
      <c r="R7" s="51"/>
      <c r="S7" s="59">
        <f t="shared" si="3"/>
        <v>34.84</v>
      </c>
      <c r="T7" s="51">
        <v>92503.72</v>
      </c>
      <c r="U7" s="51"/>
      <c r="V7" s="54"/>
      <c r="W7" s="54"/>
      <c r="X7" s="62">
        <f t="shared" si="4"/>
        <v>92503.72</v>
      </c>
    </row>
    <row r="8" customFormat="1" ht="15" customHeight="1" spans="1:24">
      <c r="A8" s="29">
        <v>5</v>
      </c>
      <c r="B8" s="44" t="s">
        <v>11</v>
      </c>
      <c r="C8" s="30">
        <f t="shared" si="0"/>
        <v>4.58</v>
      </c>
      <c r="D8" s="31">
        <f t="shared" si="1"/>
        <v>11362.98</v>
      </c>
      <c r="E8" s="30">
        <f t="shared" si="2"/>
        <v>10440</v>
      </c>
      <c r="F8" s="45" t="s">
        <v>73</v>
      </c>
      <c r="G8" s="86" t="s">
        <v>74</v>
      </c>
      <c r="H8" s="41" t="s">
        <v>212</v>
      </c>
      <c r="I8" s="50"/>
      <c r="J8" s="51">
        <v>4.58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4.58</v>
      </c>
      <c r="T8" s="51">
        <v>11362.98</v>
      </c>
      <c r="U8" s="51"/>
      <c r="V8" s="54"/>
      <c r="W8" s="54"/>
      <c r="X8" s="62">
        <f t="shared" si="4"/>
        <v>11362.98</v>
      </c>
    </row>
    <row r="9" customFormat="1" ht="15" customHeight="1" spans="1:24">
      <c r="A9" s="29">
        <v>6</v>
      </c>
      <c r="B9" s="44" t="s">
        <v>11</v>
      </c>
      <c r="C9" s="30">
        <f t="shared" si="0"/>
        <v>5.49</v>
      </c>
      <c r="D9" s="31">
        <f t="shared" si="1"/>
        <v>13324.23</v>
      </c>
      <c r="E9" s="30">
        <f t="shared" si="2"/>
        <v>12240</v>
      </c>
      <c r="F9" s="45" t="s">
        <v>16</v>
      </c>
      <c r="G9" s="86" t="s">
        <v>17</v>
      </c>
      <c r="H9" s="41" t="s">
        <v>212</v>
      </c>
      <c r="I9" s="50"/>
      <c r="J9" s="51">
        <v>5.49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5.49</v>
      </c>
      <c r="T9" s="51">
        <v>13324.23</v>
      </c>
      <c r="U9" s="51"/>
      <c r="V9" s="54"/>
      <c r="W9" s="54"/>
      <c r="X9" s="62">
        <f t="shared" si="4"/>
        <v>13324.23</v>
      </c>
    </row>
    <row r="10" customFormat="1" ht="15" customHeight="1" spans="1:24">
      <c r="A10" s="29">
        <v>7</v>
      </c>
      <c r="B10" s="44" t="s">
        <v>11</v>
      </c>
      <c r="C10" s="30">
        <f t="shared" si="0"/>
        <v>3.31</v>
      </c>
      <c r="D10" s="31">
        <f t="shared" si="1"/>
        <v>8678.82</v>
      </c>
      <c r="E10" s="30">
        <f t="shared" si="2"/>
        <v>7970</v>
      </c>
      <c r="F10" s="45" t="s">
        <v>143</v>
      </c>
      <c r="G10" s="86" t="s">
        <v>144</v>
      </c>
      <c r="H10" s="41" t="s">
        <v>212</v>
      </c>
      <c r="I10" s="50"/>
      <c r="J10" s="51">
        <v>3.31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3.31</v>
      </c>
      <c r="T10" s="51">
        <v>8678.82</v>
      </c>
      <c r="U10" s="51"/>
      <c r="V10" s="54"/>
      <c r="W10" s="54"/>
      <c r="X10" s="62">
        <f t="shared" si="4"/>
        <v>8678.82</v>
      </c>
    </row>
    <row r="11" customFormat="1" ht="15" customHeight="1" spans="1:24">
      <c r="A11" s="29">
        <v>8</v>
      </c>
      <c r="B11" s="42" t="s">
        <v>11</v>
      </c>
      <c r="C11" s="43">
        <f t="shared" si="0"/>
        <v>11</v>
      </c>
      <c r="D11" s="31">
        <f t="shared" si="1"/>
        <v>29084</v>
      </c>
      <c r="E11" s="69">
        <f t="shared" si="2"/>
        <v>26720</v>
      </c>
      <c r="F11" s="70" t="s">
        <v>18</v>
      </c>
      <c r="G11" s="89" t="s">
        <v>145</v>
      </c>
      <c r="H11" s="41" t="s">
        <v>212</v>
      </c>
      <c r="I11" s="50"/>
      <c r="J11" s="51">
        <v>11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11</v>
      </c>
      <c r="T11" s="51">
        <v>29084</v>
      </c>
      <c r="U11" s="51"/>
      <c r="V11" s="54"/>
      <c r="W11" s="54"/>
      <c r="X11" s="62">
        <f t="shared" si="4"/>
        <v>29084</v>
      </c>
    </row>
    <row r="12" customFormat="1" ht="15" customHeight="1" spans="1:24">
      <c r="A12" s="29">
        <v>9</v>
      </c>
      <c r="B12" s="42" t="s">
        <v>11</v>
      </c>
      <c r="C12" s="43">
        <f t="shared" si="0"/>
        <v>3.01</v>
      </c>
      <c r="D12" s="31">
        <f t="shared" si="1"/>
        <v>7630.35</v>
      </c>
      <c r="E12" s="30">
        <f t="shared" si="2"/>
        <v>7010</v>
      </c>
      <c r="F12" s="6" t="s">
        <v>101</v>
      </c>
      <c r="G12" s="86" t="s">
        <v>102</v>
      </c>
      <c r="H12" s="41" t="s">
        <v>212</v>
      </c>
      <c r="I12" s="50"/>
      <c r="J12" s="51">
        <v>3.01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3.01</v>
      </c>
      <c r="T12" s="51">
        <v>7630.35</v>
      </c>
      <c r="U12" s="51"/>
      <c r="V12" s="54"/>
      <c r="W12" s="54"/>
      <c r="X12" s="62">
        <f t="shared" si="4"/>
        <v>7630.35</v>
      </c>
    </row>
    <row r="13" customFormat="1" ht="15" customHeight="1" spans="1:24">
      <c r="A13" s="29">
        <v>10</v>
      </c>
      <c r="B13" s="44" t="s">
        <v>11</v>
      </c>
      <c r="C13" s="30">
        <f t="shared" si="0"/>
        <v>9.38</v>
      </c>
      <c r="D13" s="31">
        <f t="shared" si="1"/>
        <v>24697.54</v>
      </c>
      <c r="E13" s="30">
        <f t="shared" si="2"/>
        <v>22690</v>
      </c>
      <c r="F13" s="6" t="s">
        <v>20</v>
      </c>
      <c r="G13" s="86" t="s">
        <v>21</v>
      </c>
      <c r="H13" s="41" t="s">
        <v>212</v>
      </c>
      <c r="I13" s="50"/>
      <c r="J13" s="51">
        <v>9.38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9.38</v>
      </c>
      <c r="T13" s="63">
        <v>24697.54</v>
      </c>
      <c r="U13" s="51"/>
      <c r="V13" s="54"/>
      <c r="W13" s="54"/>
      <c r="X13" s="62">
        <f t="shared" si="4"/>
        <v>24697.54</v>
      </c>
    </row>
    <row r="14" customFormat="1" ht="15" customHeight="1" spans="1:24">
      <c r="A14" s="29">
        <v>11</v>
      </c>
      <c r="B14" s="44" t="s">
        <v>11</v>
      </c>
      <c r="C14" s="30">
        <f t="shared" si="0"/>
        <v>5.89</v>
      </c>
      <c r="D14" s="31">
        <f t="shared" si="1"/>
        <v>15255.1</v>
      </c>
      <c r="E14" s="30">
        <f t="shared" si="2"/>
        <v>14010</v>
      </c>
      <c r="F14" s="6" t="s">
        <v>172</v>
      </c>
      <c r="G14" s="86" t="s">
        <v>173</v>
      </c>
      <c r="H14" s="41" t="s">
        <v>212</v>
      </c>
      <c r="I14" s="50"/>
      <c r="J14" s="51">
        <v>5.89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5.89</v>
      </c>
      <c r="T14" s="51">
        <v>15255.1</v>
      </c>
      <c r="U14" s="51"/>
      <c r="V14" s="54"/>
      <c r="W14" s="54"/>
      <c r="X14" s="62">
        <f t="shared" si="4"/>
        <v>15255.1</v>
      </c>
    </row>
    <row r="15" customFormat="1" ht="15" customHeight="1" spans="1:24">
      <c r="A15" s="29">
        <v>12</v>
      </c>
      <c r="B15" s="44" t="s">
        <v>11</v>
      </c>
      <c r="C15" s="30">
        <f t="shared" si="0"/>
        <v>4.75</v>
      </c>
      <c r="D15" s="31">
        <f t="shared" si="1"/>
        <v>12041.25</v>
      </c>
      <c r="E15" s="30">
        <f t="shared" si="2"/>
        <v>11060</v>
      </c>
      <c r="F15" s="45" t="s">
        <v>213</v>
      </c>
      <c r="G15" s="86" t="s">
        <v>214</v>
      </c>
      <c r="H15" s="41" t="s">
        <v>212</v>
      </c>
      <c r="I15" s="52"/>
      <c r="J15" s="51">
        <v>4.75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4.75</v>
      </c>
      <c r="T15" s="51">
        <v>12041.25</v>
      </c>
      <c r="U15" s="51"/>
      <c r="V15" s="54"/>
      <c r="W15" s="54"/>
      <c r="X15" s="62">
        <f t="shared" si="4"/>
        <v>12041.25</v>
      </c>
    </row>
    <row r="16" customFormat="1" ht="15" customHeight="1" spans="1:24">
      <c r="A16" s="29">
        <v>13</v>
      </c>
      <c r="B16" s="44" t="s">
        <v>11</v>
      </c>
      <c r="C16" s="30">
        <f t="shared" si="0"/>
        <v>3.14</v>
      </c>
      <c r="D16" s="31">
        <f t="shared" si="1"/>
        <v>8233.08</v>
      </c>
      <c r="E16" s="30">
        <f t="shared" si="2"/>
        <v>7560</v>
      </c>
      <c r="F16" s="45" t="s">
        <v>22</v>
      </c>
      <c r="G16" s="86" t="s">
        <v>23</v>
      </c>
      <c r="H16" s="41" t="s">
        <v>212</v>
      </c>
      <c r="I16" s="52"/>
      <c r="J16" s="51">
        <v>3.14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3.14</v>
      </c>
      <c r="T16" s="51">
        <v>8233.08</v>
      </c>
      <c r="U16" s="51"/>
      <c r="V16" s="54"/>
      <c r="W16" s="54"/>
      <c r="X16" s="62">
        <f t="shared" si="4"/>
        <v>8233.08</v>
      </c>
    </row>
    <row r="17" customFormat="1" ht="15" customHeight="1" spans="1:24">
      <c r="A17" s="29">
        <v>14</v>
      </c>
      <c r="B17" s="44" t="s">
        <v>11</v>
      </c>
      <c r="C17" s="30">
        <f t="shared" si="0"/>
        <v>11.7</v>
      </c>
      <c r="D17" s="31">
        <f t="shared" si="1"/>
        <v>31320.9</v>
      </c>
      <c r="E17" s="30">
        <f t="shared" si="2"/>
        <v>28780</v>
      </c>
      <c r="F17" s="45" t="s">
        <v>30</v>
      </c>
      <c r="G17" s="86" t="s">
        <v>31</v>
      </c>
      <c r="H17" s="41" t="s">
        <v>212</v>
      </c>
      <c r="I17" s="52"/>
      <c r="J17" s="51">
        <v>11.7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11.7</v>
      </c>
      <c r="T17" s="51">
        <v>31320.9</v>
      </c>
      <c r="U17" s="51"/>
      <c r="V17" s="54"/>
      <c r="W17" s="54"/>
      <c r="X17" s="62">
        <f t="shared" si="4"/>
        <v>31320.9</v>
      </c>
    </row>
    <row r="18" customFormat="1" ht="15" customHeight="1" spans="1:24">
      <c r="A18" s="29">
        <v>15</v>
      </c>
      <c r="B18" s="44" t="s">
        <v>11</v>
      </c>
      <c r="C18" s="30">
        <f t="shared" si="0"/>
        <v>3.48</v>
      </c>
      <c r="D18" s="31">
        <f t="shared" si="1"/>
        <v>8821.8</v>
      </c>
      <c r="E18" s="30">
        <f t="shared" si="2"/>
        <v>8100</v>
      </c>
      <c r="F18" s="45" t="s">
        <v>162</v>
      </c>
      <c r="G18" s="86" t="s">
        <v>163</v>
      </c>
      <c r="H18" s="41" t="s">
        <v>212</v>
      </c>
      <c r="I18" s="52"/>
      <c r="J18" s="51">
        <v>3.48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3.48</v>
      </c>
      <c r="T18" s="51">
        <v>8821.8</v>
      </c>
      <c r="U18" s="51"/>
      <c r="V18" s="54"/>
      <c r="W18" s="54"/>
      <c r="X18" s="62">
        <f t="shared" si="4"/>
        <v>8821.8</v>
      </c>
    </row>
    <row r="19" customFormat="1" ht="15" customHeight="1" spans="1:24">
      <c r="A19" s="29">
        <v>16</v>
      </c>
      <c r="B19" s="44" t="s">
        <v>11</v>
      </c>
      <c r="C19" s="30">
        <f t="shared" si="0"/>
        <v>28.16</v>
      </c>
      <c r="D19" s="31">
        <f t="shared" si="1"/>
        <v>74764.8</v>
      </c>
      <c r="E19" s="30">
        <f t="shared" si="2"/>
        <v>68700</v>
      </c>
      <c r="F19" s="45" t="s">
        <v>81</v>
      </c>
      <c r="G19" s="86" t="s">
        <v>82</v>
      </c>
      <c r="H19" s="41" t="s">
        <v>212</v>
      </c>
      <c r="I19" s="52"/>
      <c r="J19" s="51">
        <v>28.16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28.16</v>
      </c>
      <c r="T19" s="51">
        <v>74764.8</v>
      </c>
      <c r="U19" s="51"/>
      <c r="V19" s="54"/>
      <c r="W19" s="54"/>
      <c r="X19" s="62">
        <f t="shared" si="4"/>
        <v>74764.8</v>
      </c>
    </row>
    <row r="20" customFormat="1" ht="15" customHeight="1" spans="1:24">
      <c r="A20" s="29">
        <v>17</v>
      </c>
      <c r="B20" s="44" t="s">
        <v>11</v>
      </c>
      <c r="C20" s="30">
        <f t="shared" si="0"/>
        <v>9.77</v>
      </c>
      <c r="D20" s="31">
        <f t="shared" si="1"/>
        <v>26466.93</v>
      </c>
      <c r="E20" s="30">
        <f t="shared" si="2"/>
        <v>24320</v>
      </c>
      <c r="F20" s="45" t="s">
        <v>125</v>
      </c>
      <c r="G20" s="86" t="s">
        <v>126</v>
      </c>
      <c r="H20" s="41" t="s">
        <v>212</v>
      </c>
      <c r="I20" s="52"/>
      <c r="J20" s="51">
        <v>9.77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9.77</v>
      </c>
      <c r="T20" s="51">
        <v>26466.93</v>
      </c>
      <c r="U20" s="51"/>
      <c r="V20" s="54"/>
      <c r="W20" s="54"/>
      <c r="X20" s="62">
        <f t="shared" si="4"/>
        <v>26466.93</v>
      </c>
    </row>
    <row r="21" customFormat="1" ht="15" customHeight="1" spans="1:24">
      <c r="A21" s="29">
        <v>18</v>
      </c>
      <c r="B21" s="44" t="s">
        <v>11</v>
      </c>
      <c r="C21" s="30">
        <f t="shared" si="0"/>
        <v>5.38</v>
      </c>
      <c r="D21" s="31">
        <f t="shared" si="1"/>
        <v>13638.3</v>
      </c>
      <c r="E21" s="30">
        <f t="shared" si="2"/>
        <v>12530</v>
      </c>
      <c r="F21" s="45" t="s">
        <v>127</v>
      </c>
      <c r="G21" s="86" t="s">
        <v>128</v>
      </c>
      <c r="H21" s="41" t="s">
        <v>212</v>
      </c>
      <c r="I21" s="52"/>
      <c r="J21" s="51">
        <v>5.38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5.38</v>
      </c>
      <c r="T21" s="51">
        <v>13638.3</v>
      </c>
      <c r="U21" s="51"/>
      <c r="V21" s="54"/>
      <c r="W21" s="54"/>
      <c r="X21" s="62">
        <f t="shared" si="4"/>
        <v>13638.3</v>
      </c>
    </row>
    <row r="22" customFormat="1" ht="15" customHeight="1" spans="1:24">
      <c r="A22" s="29">
        <v>19</v>
      </c>
      <c r="B22" s="44" t="s">
        <v>11</v>
      </c>
      <c r="C22" s="30">
        <f t="shared" si="0"/>
        <v>1.78</v>
      </c>
      <c r="D22" s="31">
        <f t="shared" si="1"/>
        <v>4745.48</v>
      </c>
      <c r="E22" s="30">
        <f t="shared" si="2"/>
        <v>4360</v>
      </c>
      <c r="F22" s="45" t="s">
        <v>135</v>
      </c>
      <c r="G22" s="86" t="s">
        <v>136</v>
      </c>
      <c r="H22" s="41" t="s">
        <v>212</v>
      </c>
      <c r="I22" s="52"/>
      <c r="J22" s="51">
        <v>1.78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1.78</v>
      </c>
      <c r="T22" s="51">
        <v>4745.48</v>
      </c>
      <c r="U22" s="51"/>
      <c r="V22" s="54"/>
      <c r="W22" s="54"/>
      <c r="X22" s="62">
        <f t="shared" si="4"/>
        <v>4745.48</v>
      </c>
    </row>
    <row r="23" customFormat="1" ht="15" customHeight="1" spans="1:24">
      <c r="A23" s="29">
        <v>20</v>
      </c>
      <c r="B23" s="44" t="s">
        <v>11</v>
      </c>
      <c r="C23" s="30">
        <f t="shared" si="0"/>
        <v>1.53</v>
      </c>
      <c r="D23" s="31">
        <f t="shared" si="1"/>
        <v>4028.49</v>
      </c>
      <c r="E23" s="30">
        <f t="shared" si="2"/>
        <v>3700</v>
      </c>
      <c r="F23" s="45" t="s">
        <v>209</v>
      </c>
      <c r="G23" s="86" t="s">
        <v>210</v>
      </c>
      <c r="H23" s="41" t="s">
        <v>212</v>
      </c>
      <c r="I23" s="52"/>
      <c r="J23" s="51">
        <v>1.53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1.53</v>
      </c>
      <c r="T23" s="51">
        <v>4028.49</v>
      </c>
      <c r="U23" s="51"/>
      <c r="V23" s="54"/>
      <c r="W23" s="54"/>
      <c r="X23" s="62">
        <f t="shared" si="4"/>
        <v>4028.49</v>
      </c>
    </row>
    <row r="24" customFormat="1" ht="15" customHeight="1" spans="1:24">
      <c r="A24" s="29">
        <v>21</v>
      </c>
      <c r="B24" s="44" t="s">
        <v>11</v>
      </c>
      <c r="C24" s="30">
        <f t="shared" si="0"/>
        <v>1.13</v>
      </c>
      <c r="D24" s="31">
        <f t="shared" si="1"/>
        <v>2914.27</v>
      </c>
      <c r="E24" s="30">
        <f t="shared" si="2"/>
        <v>2670</v>
      </c>
      <c r="F24" s="45" t="s">
        <v>215</v>
      </c>
      <c r="G24" s="86" t="s">
        <v>216</v>
      </c>
      <c r="H24" s="41" t="s">
        <v>212</v>
      </c>
      <c r="I24" s="52"/>
      <c r="J24" s="51">
        <v>1.13</v>
      </c>
      <c r="K24" s="51"/>
      <c r="L24" s="51"/>
      <c r="M24" s="51"/>
      <c r="N24" s="51"/>
      <c r="O24" s="51"/>
      <c r="P24" s="51"/>
      <c r="Q24" s="63"/>
      <c r="R24" s="51"/>
      <c r="S24" s="59">
        <f t="shared" si="3"/>
        <v>1.13</v>
      </c>
      <c r="T24" s="51">
        <v>2914.27</v>
      </c>
      <c r="U24" s="51"/>
      <c r="V24" s="54"/>
      <c r="W24" s="54"/>
      <c r="X24" s="62">
        <f t="shared" si="4"/>
        <v>2914.27</v>
      </c>
    </row>
    <row r="25" customFormat="1" ht="15" customHeight="1" spans="1:24">
      <c r="A25" s="29">
        <v>22</v>
      </c>
      <c r="B25" s="44" t="s">
        <v>11</v>
      </c>
      <c r="C25" s="30">
        <f t="shared" si="0"/>
        <v>0.97</v>
      </c>
      <c r="D25" s="31">
        <f t="shared" si="1"/>
        <v>2670.41</v>
      </c>
      <c r="E25" s="30">
        <f t="shared" si="2"/>
        <v>2450</v>
      </c>
      <c r="F25" s="45" t="s">
        <v>217</v>
      </c>
      <c r="G25" s="86" t="s">
        <v>218</v>
      </c>
      <c r="H25" s="41" t="s">
        <v>212</v>
      </c>
      <c r="I25" s="52"/>
      <c r="J25" s="51">
        <v>0.97</v>
      </c>
      <c r="K25" s="51"/>
      <c r="L25" s="51"/>
      <c r="M25" s="51"/>
      <c r="N25" s="51"/>
      <c r="O25" s="51"/>
      <c r="P25" s="51"/>
      <c r="Q25" s="63"/>
      <c r="R25" s="51"/>
      <c r="S25" s="59">
        <f t="shared" si="3"/>
        <v>0.97</v>
      </c>
      <c r="T25" s="51">
        <v>2670.41</v>
      </c>
      <c r="U25" s="51"/>
      <c r="V25" s="54"/>
      <c r="W25" s="54"/>
      <c r="X25" s="62">
        <f t="shared" si="4"/>
        <v>2670.41</v>
      </c>
    </row>
    <row r="26" ht="15" customHeight="1" spans="1:24">
      <c r="A26" s="32" t="s">
        <v>50</v>
      </c>
      <c r="B26" s="29" t="s">
        <v>11</v>
      </c>
      <c r="C26" s="34">
        <f>SUM(C4:C25)</f>
        <v>228.66</v>
      </c>
      <c r="D26" s="31">
        <f>SUM(D4:D25)</f>
        <v>602085.73</v>
      </c>
      <c r="E26" s="30">
        <f>SUM(E4:E25)</f>
        <v>553200</v>
      </c>
      <c r="F26" s="30"/>
      <c r="G26" s="88"/>
      <c r="H26" s="41" t="s">
        <v>212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228.66</v>
      </c>
      <c r="T26" s="64"/>
      <c r="U26" s="49"/>
      <c r="V26" s="49"/>
      <c r="W26" s="49"/>
      <c r="X26" s="62">
        <f>SUM(X4:X25)</f>
        <v>602085.73</v>
      </c>
    </row>
  </sheetData>
  <autoFilter ref="J1:S26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F5" sqref="F5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219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25" si="0">S4</f>
        <v>11.4</v>
      </c>
      <c r="D4" s="31">
        <f t="shared" ref="D4:D25" si="1">X4</f>
        <v>30016.2</v>
      </c>
      <c r="E4" s="30">
        <f t="shared" ref="E4:E25" si="2">TRUNC(D4*0.919,-1)</f>
        <v>27580</v>
      </c>
      <c r="F4" s="32" t="s">
        <v>52</v>
      </c>
      <c r="G4" s="86"/>
      <c r="H4" s="41" t="s">
        <v>220</v>
      </c>
      <c r="J4" s="49">
        <v>11.4</v>
      </c>
      <c r="K4" s="49"/>
      <c r="L4" s="49"/>
      <c r="M4" s="49"/>
      <c r="N4" s="49"/>
      <c r="O4" s="49"/>
      <c r="P4" s="49"/>
      <c r="Q4" s="49"/>
      <c r="R4" s="49"/>
      <c r="S4" s="59">
        <f t="shared" ref="S4:S25" si="3">SUM(J4:R4)</f>
        <v>11.4</v>
      </c>
      <c r="T4" s="60">
        <v>30016.2</v>
      </c>
      <c r="U4" s="61"/>
      <c r="V4" s="61"/>
      <c r="W4" s="49"/>
      <c r="X4" s="62">
        <f t="shared" ref="X4:X25" si="4">SUM(T4:W4)</f>
        <v>30016.2</v>
      </c>
    </row>
    <row r="5" customFormat="1" customHeight="1" spans="1:24">
      <c r="A5" s="29">
        <v>2</v>
      </c>
      <c r="B5" s="42" t="s">
        <v>11</v>
      </c>
      <c r="C5" s="43">
        <f t="shared" si="0"/>
        <v>133.78</v>
      </c>
      <c r="D5" s="31">
        <f t="shared" si="1"/>
        <v>352242.74</v>
      </c>
      <c r="E5" s="30">
        <f t="shared" si="2"/>
        <v>323710</v>
      </c>
      <c r="F5" s="6" t="s">
        <v>64</v>
      </c>
      <c r="G5" s="86"/>
      <c r="H5" s="41" t="s">
        <v>220</v>
      </c>
      <c r="I5" s="50"/>
      <c r="J5" s="51">
        <v>9.32</v>
      </c>
      <c r="K5" s="51">
        <v>124.46</v>
      </c>
      <c r="L5" s="51"/>
      <c r="M5" s="51"/>
      <c r="N5" s="51"/>
      <c r="O5" s="51"/>
      <c r="P5" s="51"/>
      <c r="Q5" s="63"/>
      <c r="R5" s="51"/>
      <c r="S5" s="59">
        <f t="shared" si="3"/>
        <v>133.78</v>
      </c>
      <c r="T5" s="51">
        <v>24539.56</v>
      </c>
      <c r="U5" s="51">
        <v>327703.18</v>
      </c>
      <c r="V5" s="54"/>
      <c r="W5" s="54"/>
      <c r="X5" s="62">
        <f t="shared" si="4"/>
        <v>352242.74</v>
      </c>
    </row>
    <row r="6" customFormat="1" customHeight="1" spans="1:24">
      <c r="A6" s="29">
        <v>3</v>
      </c>
      <c r="B6" s="42" t="s">
        <v>11</v>
      </c>
      <c r="C6" s="43">
        <f t="shared" si="0"/>
        <v>9.88</v>
      </c>
      <c r="D6" s="31">
        <f t="shared" si="1"/>
        <v>24512.28</v>
      </c>
      <c r="E6" s="30">
        <f t="shared" si="2"/>
        <v>22520</v>
      </c>
      <c r="F6" s="32" t="s">
        <v>15</v>
      </c>
      <c r="G6" s="86"/>
      <c r="H6" s="41" t="s">
        <v>220</v>
      </c>
      <c r="I6" s="50"/>
      <c r="J6" s="51">
        <v>9.88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9.88</v>
      </c>
      <c r="T6" s="51">
        <v>24512.28</v>
      </c>
      <c r="U6" s="51"/>
      <c r="V6" s="54"/>
      <c r="W6" s="54"/>
      <c r="X6" s="62">
        <f t="shared" si="4"/>
        <v>24512.28</v>
      </c>
    </row>
    <row r="7" customFormat="1" ht="18" customHeight="1" spans="1:24">
      <c r="A7" s="29">
        <v>4</v>
      </c>
      <c r="B7" s="42" t="s">
        <v>11</v>
      </c>
      <c r="C7" s="43">
        <f t="shared" si="0"/>
        <v>19.55</v>
      </c>
      <c r="D7" s="31">
        <f t="shared" si="1"/>
        <v>53391.05</v>
      </c>
      <c r="E7" s="30">
        <f t="shared" si="2"/>
        <v>49060</v>
      </c>
      <c r="F7" s="6" t="s">
        <v>44</v>
      </c>
      <c r="G7" s="86" t="s">
        <v>45</v>
      </c>
      <c r="H7" s="41" t="s">
        <v>220</v>
      </c>
      <c r="I7" s="50"/>
      <c r="J7" s="51">
        <v>19.55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19.55</v>
      </c>
      <c r="T7" s="51">
        <v>53391.05</v>
      </c>
      <c r="U7" s="51"/>
      <c r="V7" s="54"/>
      <c r="W7" s="54"/>
      <c r="X7" s="62">
        <f t="shared" si="4"/>
        <v>53391.05</v>
      </c>
    </row>
    <row r="8" customFormat="1" customHeight="1" spans="1:24">
      <c r="A8" s="29">
        <v>5</v>
      </c>
      <c r="B8" s="44" t="s">
        <v>11</v>
      </c>
      <c r="C8" s="30">
        <f t="shared" si="0"/>
        <v>47.55</v>
      </c>
      <c r="D8" s="31">
        <f t="shared" si="1"/>
        <v>125703.97</v>
      </c>
      <c r="E8" s="30">
        <f t="shared" si="2"/>
        <v>115520</v>
      </c>
      <c r="F8" s="45" t="s">
        <v>32</v>
      </c>
      <c r="G8" s="86" t="s">
        <v>33</v>
      </c>
      <c r="H8" s="41" t="s">
        <v>220</v>
      </c>
      <c r="I8" s="52"/>
      <c r="J8" s="51">
        <v>29.32</v>
      </c>
      <c r="K8" s="51">
        <v>18.23</v>
      </c>
      <c r="L8" s="51"/>
      <c r="M8" s="51"/>
      <c r="N8" s="51"/>
      <c r="O8" s="51"/>
      <c r="P8" s="51"/>
      <c r="Q8" s="63"/>
      <c r="R8" s="51"/>
      <c r="S8" s="59">
        <f t="shared" si="3"/>
        <v>47.55</v>
      </c>
      <c r="T8" s="51">
        <v>77522.08</v>
      </c>
      <c r="U8" s="51">
        <v>48181.89</v>
      </c>
      <c r="V8" s="54"/>
      <c r="W8" s="54"/>
      <c r="X8" s="62">
        <f t="shared" si="4"/>
        <v>125703.97</v>
      </c>
    </row>
    <row r="9" customFormat="1" customHeight="1" spans="1:24">
      <c r="A9" s="29">
        <v>6</v>
      </c>
      <c r="B9" s="44" t="s">
        <v>11</v>
      </c>
      <c r="C9" s="30">
        <f t="shared" si="0"/>
        <v>4.84</v>
      </c>
      <c r="D9" s="31">
        <f t="shared" si="1"/>
        <v>11746.68</v>
      </c>
      <c r="E9" s="30">
        <f t="shared" si="2"/>
        <v>10790</v>
      </c>
      <c r="F9" s="45" t="s">
        <v>73</v>
      </c>
      <c r="G9" s="86" t="s">
        <v>74</v>
      </c>
      <c r="H9" s="41" t="s">
        <v>220</v>
      </c>
      <c r="I9" s="50"/>
      <c r="J9" s="51">
        <v>4.84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4.84</v>
      </c>
      <c r="T9" s="51">
        <v>11746.68</v>
      </c>
      <c r="U9" s="51"/>
      <c r="V9" s="54"/>
      <c r="W9" s="54"/>
      <c r="X9" s="62">
        <f t="shared" si="4"/>
        <v>11746.68</v>
      </c>
    </row>
    <row r="10" customFormat="1" customHeight="1" spans="1:24">
      <c r="A10" s="29">
        <v>7</v>
      </c>
      <c r="B10" s="44" t="s">
        <v>11</v>
      </c>
      <c r="C10" s="30">
        <f t="shared" si="0"/>
        <v>6.41</v>
      </c>
      <c r="D10" s="31">
        <f t="shared" si="1"/>
        <v>16044.23</v>
      </c>
      <c r="E10" s="30">
        <f t="shared" si="2"/>
        <v>14740</v>
      </c>
      <c r="F10" s="45" t="s">
        <v>16</v>
      </c>
      <c r="G10" s="86" t="s">
        <v>17</v>
      </c>
      <c r="H10" s="41" t="s">
        <v>220</v>
      </c>
      <c r="I10" s="50"/>
      <c r="J10" s="51">
        <v>6.41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6.41</v>
      </c>
      <c r="T10" s="51">
        <v>16044.23</v>
      </c>
      <c r="U10" s="51"/>
      <c r="V10" s="54"/>
      <c r="W10" s="54"/>
      <c r="X10" s="62">
        <f t="shared" si="4"/>
        <v>16044.23</v>
      </c>
    </row>
    <row r="11" customFormat="1" customHeight="1" spans="1:24">
      <c r="A11" s="29">
        <v>8</v>
      </c>
      <c r="B11" s="42" t="s">
        <v>11</v>
      </c>
      <c r="C11" s="43">
        <f t="shared" si="0"/>
        <v>4.58</v>
      </c>
      <c r="D11" s="31">
        <f t="shared" si="1"/>
        <v>11362.98</v>
      </c>
      <c r="E11" s="30">
        <f t="shared" si="2"/>
        <v>10440</v>
      </c>
      <c r="F11" s="90" t="s">
        <v>221</v>
      </c>
      <c r="G11" s="86" t="s">
        <v>222</v>
      </c>
      <c r="H11" s="41" t="s">
        <v>220</v>
      </c>
      <c r="I11" s="50"/>
      <c r="J11" s="51">
        <v>4.58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4.58</v>
      </c>
      <c r="T11" s="51">
        <v>11362.98</v>
      </c>
      <c r="U11" s="51"/>
      <c r="V11" s="54"/>
      <c r="W11" s="54"/>
      <c r="X11" s="62">
        <f t="shared" si="4"/>
        <v>11362.98</v>
      </c>
    </row>
    <row r="12" customFormat="1" customHeight="1" spans="1:24">
      <c r="A12" s="29">
        <v>9</v>
      </c>
      <c r="B12" s="42" t="s">
        <v>11</v>
      </c>
      <c r="C12" s="43">
        <f t="shared" si="0"/>
        <v>6.23</v>
      </c>
      <c r="D12" s="31">
        <f t="shared" si="1"/>
        <v>15319.57</v>
      </c>
      <c r="E12" s="69">
        <f t="shared" si="2"/>
        <v>14070</v>
      </c>
      <c r="F12" s="70" t="s">
        <v>18</v>
      </c>
      <c r="G12" s="89" t="s">
        <v>145</v>
      </c>
      <c r="H12" s="41" t="s">
        <v>220</v>
      </c>
      <c r="I12" s="50"/>
      <c r="J12" s="51">
        <v>6.23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6.23</v>
      </c>
      <c r="T12" s="51">
        <v>15319.57</v>
      </c>
      <c r="U12" s="51"/>
      <c r="V12" s="54"/>
      <c r="W12" s="54"/>
      <c r="X12" s="62">
        <f t="shared" si="4"/>
        <v>15319.57</v>
      </c>
    </row>
    <row r="13" customFormat="1" customHeight="1" spans="1:24">
      <c r="A13" s="29">
        <v>10</v>
      </c>
      <c r="B13" s="42" t="s">
        <v>11</v>
      </c>
      <c r="C13" s="43">
        <f t="shared" si="0"/>
        <v>24.92</v>
      </c>
      <c r="D13" s="31">
        <f t="shared" si="1"/>
        <v>65758.24</v>
      </c>
      <c r="E13" s="30">
        <f t="shared" si="2"/>
        <v>60430</v>
      </c>
      <c r="F13" s="6" t="s">
        <v>101</v>
      </c>
      <c r="G13" s="86" t="s">
        <v>102</v>
      </c>
      <c r="H13" s="41" t="s">
        <v>220</v>
      </c>
      <c r="I13" s="50"/>
      <c r="J13" s="51">
        <v>13.08</v>
      </c>
      <c r="K13" s="51">
        <v>11.84</v>
      </c>
      <c r="L13" s="51"/>
      <c r="M13" s="51"/>
      <c r="N13" s="51"/>
      <c r="O13" s="51"/>
      <c r="P13" s="51"/>
      <c r="Q13" s="63"/>
      <c r="R13" s="51"/>
      <c r="S13" s="59">
        <f t="shared" si="3"/>
        <v>24.92</v>
      </c>
      <c r="T13" s="51">
        <v>65758.24</v>
      </c>
      <c r="U13" s="51"/>
      <c r="V13" s="54"/>
      <c r="W13" s="54"/>
      <c r="X13" s="62">
        <f t="shared" si="4"/>
        <v>65758.24</v>
      </c>
    </row>
    <row r="14" customFormat="1" customHeight="1" spans="1:24">
      <c r="A14" s="29">
        <v>11</v>
      </c>
      <c r="B14" s="44" t="s">
        <v>11</v>
      </c>
      <c r="C14" s="30">
        <f t="shared" si="0"/>
        <v>10.18</v>
      </c>
      <c r="D14" s="31">
        <f t="shared" si="1"/>
        <v>26590.16</v>
      </c>
      <c r="E14" s="30">
        <f t="shared" si="2"/>
        <v>24430</v>
      </c>
      <c r="F14" s="6" t="s">
        <v>20</v>
      </c>
      <c r="G14" s="86" t="s">
        <v>21</v>
      </c>
      <c r="H14" s="41" t="s">
        <v>220</v>
      </c>
      <c r="I14" s="50"/>
      <c r="J14" s="51">
        <v>10.18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10.18</v>
      </c>
      <c r="T14" s="63">
        <v>26590.16</v>
      </c>
      <c r="U14" s="51"/>
      <c r="V14" s="54"/>
      <c r="W14" s="54"/>
      <c r="X14" s="62">
        <f t="shared" si="4"/>
        <v>26590.16</v>
      </c>
    </row>
    <row r="15" customFormat="1" customHeight="1" spans="1:24">
      <c r="A15" s="29">
        <v>12</v>
      </c>
      <c r="B15" s="44" t="s">
        <v>11</v>
      </c>
      <c r="C15" s="30">
        <f t="shared" si="0"/>
        <v>11.52</v>
      </c>
      <c r="D15" s="31">
        <f t="shared" si="1"/>
        <v>30145.59</v>
      </c>
      <c r="E15" s="30">
        <f t="shared" si="2"/>
        <v>27700</v>
      </c>
      <c r="F15" s="45" t="s">
        <v>213</v>
      </c>
      <c r="G15" s="86" t="s">
        <v>214</v>
      </c>
      <c r="H15" s="41" t="s">
        <v>220</v>
      </c>
      <c r="I15" s="52"/>
      <c r="J15" s="51">
        <v>8.67</v>
      </c>
      <c r="K15" s="51">
        <v>2.85</v>
      </c>
      <c r="L15" s="51"/>
      <c r="M15" s="51"/>
      <c r="N15" s="51"/>
      <c r="O15" s="51"/>
      <c r="P15" s="51"/>
      <c r="Q15" s="63"/>
      <c r="R15" s="51"/>
      <c r="S15" s="59">
        <f t="shared" si="3"/>
        <v>11.52</v>
      </c>
      <c r="T15" s="51">
        <v>22732.74</v>
      </c>
      <c r="U15" s="51">
        <v>7412.85</v>
      </c>
      <c r="V15" s="54"/>
      <c r="W15" s="54"/>
      <c r="X15" s="62">
        <f t="shared" si="4"/>
        <v>30145.59</v>
      </c>
    </row>
    <row r="16" customFormat="1" customHeight="1" spans="1:24">
      <c r="A16" s="29">
        <v>13</v>
      </c>
      <c r="B16" s="44" t="s">
        <v>11</v>
      </c>
      <c r="C16" s="30">
        <f t="shared" si="0"/>
        <v>9.41</v>
      </c>
      <c r="D16" s="31">
        <f t="shared" si="1"/>
        <v>25595.2</v>
      </c>
      <c r="E16" s="30">
        <f t="shared" si="2"/>
        <v>23520</v>
      </c>
      <c r="F16" s="45" t="s">
        <v>30</v>
      </c>
      <c r="G16" s="86" t="s">
        <v>31</v>
      </c>
      <c r="H16" s="41" t="s">
        <v>220</v>
      </c>
      <c r="I16" s="52"/>
      <c r="J16" s="51">
        <v>9.41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9.41</v>
      </c>
      <c r="T16" s="51">
        <v>25595.2</v>
      </c>
      <c r="U16" s="51"/>
      <c r="V16" s="54"/>
      <c r="W16" s="54"/>
      <c r="X16" s="62">
        <f t="shared" si="4"/>
        <v>25595.2</v>
      </c>
    </row>
    <row r="17" customFormat="1" customHeight="1" spans="1:24">
      <c r="A17" s="29">
        <v>14</v>
      </c>
      <c r="B17" s="44" t="s">
        <v>11</v>
      </c>
      <c r="C17" s="30">
        <f t="shared" si="0"/>
        <v>5.08</v>
      </c>
      <c r="D17" s="31">
        <f t="shared" si="1"/>
        <v>13157.2</v>
      </c>
      <c r="E17" s="30">
        <f t="shared" si="2"/>
        <v>12090</v>
      </c>
      <c r="F17" s="45" t="s">
        <v>148</v>
      </c>
      <c r="G17" s="86" t="s">
        <v>149</v>
      </c>
      <c r="H17" s="41" t="s">
        <v>220</v>
      </c>
      <c r="I17" s="52"/>
      <c r="J17" s="51">
        <v>5.08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5.08</v>
      </c>
      <c r="T17" s="51">
        <v>13157.2</v>
      </c>
      <c r="U17" s="51"/>
      <c r="V17" s="54"/>
      <c r="W17" s="54"/>
      <c r="X17" s="62">
        <f t="shared" si="4"/>
        <v>13157.2</v>
      </c>
    </row>
    <row r="18" customFormat="1" customHeight="1" spans="1:24">
      <c r="A18" s="29">
        <v>15</v>
      </c>
      <c r="B18" s="44" t="s">
        <v>11</v>
      </c>
      <c r="C18" s="30">
        <f t="shared" si="0"/>
        <v>6.59</v>
      </c>
      <c r="D18" s="31">
        <f t="shared" si="1"/>
        <v>17140.59</v>
      </c>
      <c r="E18" s="30">
        <f t="shared" si="2"/>
        <v>15750</v>
      </c>
      <c r="F18" s="45" t="s">
        <v>121</v>
      </c>
      <c r="G18" s="86" t="s">
        <v>122</v>
      </c>
      <c r="H18" s="41" t="s">
        <v>220</v>
      </c>
      <c r="I18" s="52"/>
      <c r="J18" s="51">
        <v>6.59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6.59</v>
      </c>
      <c r="T18" s="51">
        <v>17140.59</v>
      </c>
      <c r="U18" s="51"/>
      <c r="V18" s="54"/>
      <c r="W18" s="54"/>
      <c r="X18" s="62">
        <f t="shared" si="4"/>
        <v>17140.59</v>
      </c>
    </row>
    <row r="19" customFormat="1" customHeight="1" spans="1:24">
      <c r="A19" s="29">
        <v>16</v>
      </c>
      <c r="B19" s="44" t="s">
        <v>11</v>
      </c>
      <c r="C19" s="30">
        <f t="shared" si="0"/>
        <v>9.51</v>
      </c>
      <c r="D19" s="31">
        <f t="shared" si="1"/>
        <v>25039.83</v>
      </c>
      <c r="E19" s="30">
        <f t="shared" si="2"/>
        <v>23010</v>
      </c>
      <c r="F19" s="45" t="s">
        <v>125</v>
      </c>
      <c r="G19" s="86" t="s">
        <v>126</v>
      </c>
      <c r="H19" s="41" t="s">
        <v>220</v>
      </c>
      <c r="I19" s="52"/>
      <c r="J19" s="51">
        <v>9.51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9.51</v>
      </c>
      <c r="T19" s="51">
        <v>25039.83</v>
      </c>
      <c r="U19" s="51"/>
      <c r="V19" s="54"/>
      <c r="W19" s="54"/>
      <c r="X19" s="62">
        <f t="shared" si="4"/>
        <v>25039.83</v>
      </c>
    </row>
    <row r="20" customFormat="1" customHeight="1" spans="1:24">
      <c r="A20" s="29">
        <v>17</v>
      </c>
      <c r="B20" s="44" t="s">
        <v>11</v>
      </c>
      <c r="C20" s="30">
        <f t="shared" si="0"/>
        <v>7.04</v>
      </c>
      <c r="D20" s="31">
        <f t="shared" si="1"/>
        <v>18156.16</v>
      </c>
      <c r="E20" s="30">
        <f t="shared" si="2"/>
        <v>16680</v>
      </c>
      <c r="F20" s="45" t="s">
        <v>223</v>
      </c>
      <c r="G20" s="86" t="s">
        <v>224</v>
      </c>
      <c r="H20" s="41" t="s">
        <v>220</v>
      </c>
      <c r="I20" s="52"/>
      <c r="J20" s="104">
        <v>7.04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7.04</v>
      </c>
      <c r="T20" s="51">
        <v>18156.16</v>
      </c>
      <c r="U20" s="51"/>
      <c r="V20" s="54"/>
      <c r="W20" s="54"/>
      <c r="X20" s="62">
        <f t="shared" si="4"/>
        <v>18156.16</v>
      </c>
    </row>
    <row r="21" customFormat="1" customHeight="1" spans="1:24">
      <c r="A21" s="29">
        <v>18</v>
      </c>
      <c r="B21" s="44" t="s">
        <v>11</v>
      </c>
      <c r="C21" s="30">
        <f t="shared" si="0"/>
        <v>3.67</v>
      </c>
      <c r="D21" s="31">
        <f t="shared" si="1"/>
        <v>8385.95</v>
      </c>
      <c r="E21" s="30">
        <f t="shared" si="2"/>
        <v>7700</v>
      </c>
      <c r="F21" s="45" t="s">
        <v>225</v>
      </c>
      <c r="G21" s="86" t="s">
        <v>226</v>
      </c>
      <c r="H21" s="41" t="s">
        <v>220</v>
      </c>
      <c r="I21" s="52"/>
      <c r="J21" s="51">
        <v>3.67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3.67</v>
      </c>
      <c r="T21" s="51">
        <v>8385.95</v>
      </c>
      <c r="U21" s="51"/>
      <c r="V21" s="54"/>
      <c r="W21" s="54"/>
      <c r="X21" s="62">
        <f t="shared" si="4"/>
        <v>8385.95</v>
      </c>
    </row>
    <row r="22" customFormat="1" customHeight="1" spans="1:24">
      <c r="A22" s="29">
        <v>19</v>
      </c>
      <c r="B22" s="44" t="s">
        <v>11</v>
      </c>
      <c r="C22" s="30">
        <f t="shared" si="0"/>
        <v>7.24</v>
      </c>
      <c r="D22" s="31">
        <f t="shared" si="1"/>
        <v>18433.04</v>
      </c>
      <c r="E22" s="30">
        <f t="shared" si="2"/>
        <v>16930</v>
      </c>
      <c r="F22" s="45" t="s">
        <v>38</v>
      </c>
      <c r="G22" s="86" t="s">
        <v>39</v>
      </c>
      <c r="H22" s="41" t="s">
        <v>220</v>
      </c>
      <c r="I22" s="52"/>
      <c r="J22" s="51">
        <v>7.24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7.24</v>
      </c>
      <c r="T22" s="51">
        <v>18433.04</v>
      </c>
      <c r="U22" s="51"/>
      <c r="V22" s="54"/>
      <c r="W22" s="54"/>
      <c r="X22" s="62">
        <f t="shared" si="4"/>
        <v>18433.04</v>
      </c>
    </row>
    <row r="23" customFormat="1" customHeight="1" spans="1:24">
      <c r="A23" s="29">
        <v>20</v>
      </c>
      <c r="B23" s="44" t="s">
        <v>11</v>
      </c>
      <c r="C23" s="30">
        <f t="shared" si="0"/>
        <v>10.67</v>
      </c>
      <c r="D23" s="31">
        <f t="shared" si="1"/>
        <v>27870.04</v>
      </c>
      <c r="E23" s="30">
        <f t="shared" si="2"/>
        <v>25610</v>
      </c>
      <c r="F23" s="45" t="s">
        <v>40</v>
      </c>
      <c r="G23" s="86" t="s">
        <v>41</v>
      </c>
      <c r="H23" s="41" t="s">
        <v>220</v>
      </c>
      <c r="I23" s="52"/>
      <c r="J23" s="51">
        <v>10.67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10.67</v>
      </c>
      <c r="T23" s="51">
        <v>27870.04</v>
      </c>
      <c r="U23" s="51"/>
      <c r="V23" s="54"/>
      <c r="W23" s="54"/>
      <c r="X23" s="62">
        <f t="shared" si="4"/>
        <v>27870.04</v>
      </c>
    </row>
    <row r="24" customFormat="1" customHeight="1" spans="1:24">
      <c r="A24" s="29">
        <v>21</v>
      </c>
      <c r="B24" s="44" t="s">
        <v>11</v>
      </c>
      <c r="C24" s="30">
        <f t="shared" si="0"/>
        <v>10.69</v>
      </c>
      <c r="D24" s="31">
        <f t="shared" si="1"/>
        <v>25709.45</v>
      </c>
      <c r="E24" s="30">
        <f t="shared" si="2"/>
        <v>23620</v>
      </c>
      <c r="F24" s="45" t="s">
        <v>133</v>
      </c>
      <c r="G24" s="86" t="s">
        <v>134</v>
      </c>
      <c r="H24" s="41" t="s">
        <v>220</v>
      </c>
      <c r="I24" s="52"/>
      <c r="J24" s="51">
        <v>10.69</v>
      </c>
      <c r="K24" s="51"/>
      <c r="L24" s="51"/>
      <c r="M24" s="51"/>
      <c r="N24" s="51"/>
      <c r="O24" s="51"/>
      <c r="P24" s="51"/>
      <c r="Q24" s="63"/>
      <c r="R24" s="51"/>
      <c r="S24" s="59">
        <f t="shared" si="3"/>
        <v>10.69</v>
      </c>
      <c r="T24" s="51">
        <v>25709.45</v>
      </c>
      <c r="U24" s="51"/>
      <c r="V24" s="54"/>
      <c r="W24" s="54"/>
      <c r="X24" s="62">
        <f t="shared" si="4"/>
        <v>25709.45</v>
      </c>
    </row>
    <row r="25" customFormat="1" customHeight="1" spans="1:24">
      <c r="A25" s="29">
        <v>22</v>
      </c>
      <c r="B25" s="44" t="s">
        <v>11</v>
      </c>
      <c r="C25" s="30">
        <f t="shared" si="0"/>
        <v>5.14</v>
      </c>
      <c r="D25" s="31">
        <f t="shared" si="1"/>
        <v>13369.14</v>
      </c>
      <c r="E25" s="30">
        <f t="shared" si="2"/>
        <v>12280</v>
      </c>
      <c r="F25" s="45" t="s">
        <v>97</v>
      </c>
      <c r="G25" s="86" t="s">
        <v>98</v>
      </c>
      <c r="H25" s="41" t="s">
        <v>220</v>
      </c>
      <c r="I25" s="52"/>
      <c r="J25" s="51">
        <v>5.14</v>
      </c>
      <c r="K25" s="51"/>
      <c r="L25" s="51"/>
      <c r="M25" s="51"/>
      <c r="N25" s="51"/>
      <c r="O25" s="51"/>
      <c r="P25" s="51"/>
      <c r="Q25" s="63"/>
      <c r="R25" s="51"/>
      <c r="S25" s="59">
        <f t="shared" si="3"/>
        <v>5.14</v>
      </c>
      <c r="T25" s="51">
        <v>13369.14</v>
      </c>
      <c r="U25" s="51"/>
      <c r="V25" s="54"/>
      <c r="W25" s="54"/>
      <c r="X25" s="62">
        <f t="shared" si="4"/>
        <v>13369.14</v>
      </c>
    </row>
    <row r="26" customHeight="1" spans="1:24">
      <c r="A26" s="32" t="s">
        <v>50</v>
      </c>
      <c r="B26" s="29" t="s">
        <v>11</v>
      </c>
      <c r="C26" s="34">
        <f>SUM(C4:C25)</f>
        <v>365.88</v>
      </c>
      <c r="D26" s="31">
        <f>SUM(D4:D25)</f>
        <v>955690.29</v>
      </c>
      <c r="E26" s="30">
        <f>SUM(E4:E25)</f>
        <v>878180</v>
      </c>
      <c r="F26" s="30"/>
      <c r="G26" s="88"/>
      <c r="H26" s="41" t="s">
        <v>220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365.88</v>
      </c>
      <c r="T26" s="64"/>
      <c r="U26" s="49"/>
      <c r="V26" s="49"/>
      <c r="W26" s="49"/>
      <c r="X26" s="62">
        <f>SUM(X4:X25)</f>
        <v>955690.29</v>
      </c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3">
        <v>10.58</v>
      </c>
      <c r="K29" s="53">
        <v>12.3</v>
      </c>
      <c r="L29" s="53">
        <v>10.4</v>
      </c>
      <c r="M29" s="53">
        <v>10.24</v>
      </c>
      <c r="N29" s="54"/>
      <c r="O29" s="54"/>
      <c r="P29" s="55"/>
      <c r="Q29" s="55"/>
      <c r="R29" s="55"/>
      <c r="S29" s="57">
        <f t="shared" ref="S29:S38" si="5">SUM(J29:R29)</f>
        <v>43.52</v>
      </c>
      <c r="T29" s="81"/>
      <c r="U29" s="102">
        <v>114588.16</v>
      </c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>
        <v>10.38</v>
      </c>
      <c r="K30" s="54">
        <v>9.46</v>
      </c>
      <c r="L30" s="54">
        <v>9.9</v>
      </c>
      <c r="M30" s="54">
        <v>9.54</v>
      </c>
      <c r="N30" s="54"/>
      <c r="O30" s="54"/>
      <c r="P30" s="55"/>
      <c r="Q30" s="55"/>
      <c r="R30" s="55"/>
      <c r="S30" s="57">
        <f t="shared" si="5"/>
        <v>39.28</v>
      </c>
      <c r="T30" s="82"/>
      <c r="U30" s="103">
        <v>103424.24</v>
      </c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>
        <v>11.3</v>
      </c>
      <c r="K31" s="54">
        <v>9.9</v>
      </c>
      <c r="L31" s="54">
        <v>10.14</v>
      </c>
      <c r="M31" s="54">
        <v>10.32</v>
      </c>
      <c r="N31" s="54"/>
      <c r="O31" s="54"/>
      <c r="P31" s="55"/>
      <c r="Q31" s="55"/>
      <c r="R31" s="55"/>
      <c r="S31" s="57">
        <f t="shared" si="5"/>
        <v>41.66</v>
      </c>
      <c r="T31" s="82"/>
      <c r="U31" s="103">
        <v>109690.78</v>
      </c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5"/>
      <c r="O32" s="55"/>
      <c r="P32" s="55"/>
      <c r="Q32" s="55"/>
      <c r="R32" s="55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5"/>
      <c r="O33" s="55"/>
      <c r="P33" s="55"/>
      <c r="Q33" s="55"/>
      <c r="R33" s="55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5"/>
      <c r="K34" s="55"/>
      <c r="L34" s="55"/>
      <c r="M34" s="55"/>
      <c r="N34" s="55"/>
      <c r="O34" s="55"/>
      <c r="P34" s="55"/>
      <c r="Q34" s="55"/>
      <c r="R34" s="55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4"/>
      <c r="K35" s="54"/>
      <c r="L35" s="54"/>
      <c r="M35" s="54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4"/>
      <c r="K36" s="54"/>
      <c r="L36" s="54"/>
      <c r="M36" s="54"/>
      <c r="N36" s="56"/>
      <c r="O36" s="56"/>
      <c r="P36" s="56"/>
      <c r="Q36" s="56"/>
      <c r="R36" s="56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6"/>
      <c r="K37" s="56"/>
      <c r="L37" s="56"/>
      <c r="M37" s="56"/>
      <c r="N37" s="56"/>
      <c r="O37" s="56"/>
      <c r="P37" s="56"/>
      <c r="Q37" s="56"/>
      <c r="R37" s="56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6"/>
      <c r="K38" s="56"/>
      <c r="L38" s="56"/>
      <c r="M38" s="56"/>
      <c r="N38" s="56"/>
      <c r="O38" s="56"/>
      <c r="P38" s="56"/>
      <c r="Q38" s="56"/>
      <c r="R38" s="56"/>
      <c r="S38" s="57">
        <f t="shared" si="5"/>
        <v>0</v>
      </c>
      <c r="T38" s="77"/>
      <c r="U38" s="78"/>
    </row>
    <row r="39" customFormat="1" customHeight="1" spans="1:21">
      <c r="A39" s="12"/>
      <c r="B39" s="12"/>
      <c r="C39" s="13"/>
      <c r="D39" s="14"/>
      <c r="E39" s="15"/>
      <c r="F39" s="16"/>
      <c r="G39" s="83"/>
      <c r="H39" s="36"/>
      <c r="J39" s="57"/>
      <c r="K39" s="57"/>
      <c r="L39" s="57"/>
      <c r="M39" s="57"/>
      <c r="N39" s="57"/>
      <c r="O39" s="57"/>
      <c r="P39" s="57"/>
      <c r="Q39" s="57"/>
      <c r="R39" s="57"/>
      <c r="S39" s="57">
        <f>SUM(S29:S38)</f>
        <v>124.46</v>
      </c>
      <c r="T39" s="79"/>
      <c r="U39" s="80">
        <f>SUM(U29:U38)</f>
        <v>327703.18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topLeftCell="A5" workbookViewId="0">
      <selection activeCell="F5" sqref="F5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227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24" si="0">S4</f>
        <v>11.33</v>
      </c>
      <c r="D4" s="31">
        <f t="shared" ref="D4:D24" si="1">X4</f>
        <v>29831.89</v>
      </c>
      <c r="E4" s="30">
        <f t="shared" ref="E4:E24" si="2">TRUNC(D4*0.919,-1)</f>
        <v>27410</v>
      </c>
      <c r="F4" s="32" t="s">
        <v>52</v>
      </c>
      <c r="G4" s="86"/>
      <c r="H4" s="41" t="s">
        <v>228</v>
      </c>
      <c r="J4" s="49">
        <v>11.33</v>
      </c>
      <c r="K4" s="49"/>
      <c r="L4" s="49"/>
      <c r="M4" s="49"/>
      <c r="N4" s="49"/>
      <c r="O4" s="49"/>
      <c r="P4" s="49"/>
      <c r="Q4" s="49"/>
      <c r="R4" s="49"/>
      <c r="S4" s="59">
        <f t="shared" ref="S4:S24" si="3">SUM(J4:R4)</f>
        <v>11.33</v>
      </c>
      <c r="T4" s="60">
        <v>29831.89</v>
      </c>
      <c r="U4" s="61"/>
      <c r="V4" s="61"/>
      <c r="W4" s="49"/>
      <c r="X4" s="62">
        <f t="shared" ref="X4:X24" si="4">SUM(T4:W4)</f>
        <v>29831.89</v>
      </c>
    </row>
    <row r="5" customFormat="1" customHeight="1" spans="1:24">
      <c r="A5" s="29">
        <v>2</v>
      </c>
      <c r="B5" s="42" t="s">
        <v>11</v>
      </c>
      <c r="C5" s="43">
        <f t="shared" si="0"/>
        <v>354.86</v>
      </c>
      <c r="D5" s="31">
        <f t="shared" si="1"/>
        <v>959176.58</v>
      </c>
      <c r="E5" s="30">
        <f t="shared" si="2"/>
        <v>881480</v>
      </c>
      <c r="F5" s="6" t="s">
        <v>64</v>
      </c>
      <c r="G5" s="86"/>
      <c r="H5" s="41" t="s">
        <v>228</v>
      </c>
      <c r="I5" s="50"/>
      <c r="J5" s="51">
        <v>324.88</v>
      </c>
      <c r="K5" s="51">
        <v>29.98</v>
      </c>
      <c r="L5" s="51"/>
      <c r="M5" s="51"/>
      <c r="N5" s="51"/>
      <c r="O5" s="51"/>
      <c r="P5" s="51"/>
      <c r="Q5" s="63"/>
      <c r="R5" s="51"/>
      <c r="S5" s="59">
        <f t="shared" si="3"/>
        <v>354.86</v>
      </c>
      <c r="T5" s="51">
        <v>876971.42</v>
      </c>
      <c r="U5" s="51">
        <v>82205.16</v>
      </c>
      <c r="V5" s="54"/>
      <c r="W5" s="54"/>
      <c r="X5" s="62">
        <f t="shared" si="4"/>
        <v>959176.58</v>
      </c>
    </row>
    <row r="6" customFormat="1" customHeight="1" spans="1:24">
      <c r="A6" s="29">
        <v>3</v>
      </c>
      <c r="B6" s="42" t="s">
        <v>11</v>
      </c>
      <c r="C6" s="43">
        <f t="shared" si="0"/>
        <v>13.78</v>
      </c>
      <c r="D6" s="31">
        <f t="shared" si="1"/>
        <v>35841.78</v>
      </c>
      <c r="E6" s="30">
        <f t="shared" si="2"/>
        <v>32930</v>
      </c>
      <c r="F6" s="32" t="s">
        <v>15</v>
      </c>
      <c r="G6" s="86"/>
      <c r="H6" s="41" t="s">
        <v>228</v>
      </c>
      <c r="I6" s="50"/>
      <c r="J6" s="51">
        <v>13.78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13.78</v>
      </c>
      <c r="T6" s="51">
        <v>35841.78</v>
      </c>
      <c r="U6" s="51"/>
      <c r="V6" s="54"/>
      <c r="W6" s="54"/>
      <c r="X6" s="62">
        <f t="shared" si="4"/>
        <v>35841.78</v>
      </c>
    </row>
    <row r="7" customFormat="1" ht="18" customHeight="1" spans="1:24">
      <c r="A7" s="29">
        <v>5</v>
      </c>
      <c r="B7" s="42" t="s">
        <v>11</v>
      </c>
      <c r="C7" s="43">
        <f t="shared" si="0"/>
        <v>77.4</v>
      </c>
      <c r="D7" s="31">
        <f t="shared" si="1"/>
        <v>208316.96</v>
      </c>
      <c r="E7" s="30">
        <f t="shared" si="2"/>
        <v>191440</v>
      </c>
      <c r="F7" s="6" t="s">
        <v>44</v>
      </c>
      <c r="G7" s="86" t="s">
        <v>45</v>
      </c>
      <c r="H7" s="41" t="s">
        <v>228</v>
      </c>
      <c r="I7" s="50"/>
      <c r="J7" s="51">
        <v>27.91</v>
      </c>
      <c r="K7" s="51">
        <v>31.6</v>
      </c>
      <c r="L7" s="51">
        <v>17.89</v>
      </c>
      <c r="M7" s="51"/>
      <c r="N7" s="51"/>
      <c r="O7" s="51"/>
      <c r="P7" s="51"/>
      <c r="Q7" s="63"/>
      <c r="R7" s="51"/>
      <c r="S7" s="59">
        <f t="shared" si="3"/>
        <v>77.4</v>
      </c>
      <c r="T7" s="51">
        <v>208316.96</v>
      </c>
      <c r="U7" s="51"/>
      <c r="V7" s="54"/>
      <c r="W7" s="54"/>
      <c r="X7" s="62">
        <f t="shared" si="4"/>
        <v>208316.96</v>
      </c>
    </row>
    <row r="8" customFormat="1" customHeight="1" spans="1:24">
      <c r="A8" s="29">
        <v>7</v>
      </c>
      <c r="B8" s="44" t="s">
        <v>11</v>
      </c>
      <c r="C8" s="30">
        <f t="shared" si="0"/>
        <v>50.4</v>
      </c>
      <c r="D8" s="31">
        <f t="shared" si="1"/>
        <v>132703.2</v>
      </c>
      <c r="E8" s="30">
        <f t="shared" si="2"/>
        <v>121950</v>
      </c>
      <c r="F8" s="45" t="s">
        <v>32</v>
      </c>
      <c r="G8" s="86" t="s">
        <v>33</v>
      </c>
      <c r="H8" s="41" t="s">
        <v>228</v>
      </c>
      <c r="I8" s="52"/>
      <c r="J8" s="51">
        <v>16.7</v>
      </c>
      <c r="K8" s="51">
        <v>33.7</v>
      </c>
      <c r="L8" s="51"/>
      <c r="M8" s="51"/>
      <c r="N8" s="51"/>
      <c r="O8" s="51"/>
      <c r="P8" s="51"/>
      <c r="Q8" s="63"/>
      <c r="R8" s="51"/>
      <c r="S8" s="59">
        <f t="shared" si="3"/>
        <v>50.4</v>
      </c>
      <c r="T8" s="51">
        <v>132703.2</v>
      </c>
      <c r="U8" s="51"/>
      <c r="V8" s="54"/>
      <c r="W8" s="54"/>
      <c r="X8" s="62">
        <f t="shared" si="4"/>
        <v>132703.2</v>
      </c>
    </row>
    <row r="9" customFormat="1" customHeight="1" spans="1:24">
      <c r="A9" s="29">
        <v>15</v>
      </c>
      <c r="B9" s="44" t="s">
        <v>11</v>
      </c>
      <c r="C9" s="30">
        <f t="shared" si="0"/>
        <v>6.96</v>
      </c>
      <c r="D9" s="31">
        <f t="shared" si="1"/>
        <v>16891.92</v>
      </c>
      <c r="E9" s="30">
        <f t="shared" si="2"/>
        <v>15520</v>
      </c>
      <c r="F9" s="45" t="s">
        <v>16</v>
      </c>
      <c r="G9" s="86" t="s">
        <v>17</v>
      </c>
      <c r="H9" s="41" t="s">
        <v>228</v>
      </c>
      <c r="I9" s="50"/>
      <c r="J9" s="51">
        <v>6.96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6.96</v>
      </c>
      <c r="T9" s="51">
        <v>16891.92</v>
      </c>
      <c r="U9" s="51"/>
      <c r="V9" s="54"/>
      <c r="W9" s="54"/>
      <c r="X9" s="62">
        <f t="shared" si="4"/>
        <v>16891.92</v>
      </c>
    </row>
    <row r="10" customFormat="1" customHeight="1" spans="1:24">
      <c r="A10" s="29">
        <v>16</v>
      </c>
      <c r="B10" s="44" t="s">
        <v>11</v>
      </c>
      <c r="C10" s="30">
        <f t="shared" si="0"/>
        <v>2.89</v>
      </c>
      <c r="D10" s="31">
        <f t="shared" si="1"/>
        <v>7389.73</v>
      </c>
      <c r="E10" s="30">
        <f t="shared" si="2"/>
        <v>6790</v>
      </c>
      <c r="F10" s="45" t="s">
        <v>143</v>
      </c>
      <c r="G10" s="86" t="s">
        <v>144</v>
      </c>
      <c r="H10" s="41" t="s">
        <v>228</v>
      </c>
      <c r="I10" s="50"/>
      <c r="J10" s="51">
        <v>2.89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2.89</v>
      </c>
      <c r="T10" s="51">
        <v>7389.73</v>
      </c>
      <c r="U10" s="51"/>
      <c r="V10" s="54"/>
      <c r="W10" s="54"/>
      <c r="X10" s="62">
        <f t="shared" si="4"/>
        <v>7389.73</v>
      </c>
    </row>
    <row r="11" customFormat="1" customHeight="1" spans="1:24">
      <c r="A11" s="29">
        <v>20</v>
      </c>
      <c r="B11" s="42" t="s">
        <v>11</v>
      </c>
      <c r="C11" s="43">
        <f t="shared" si="0"/>
        <v>11.02</v>
      </c>
      <c r="D11" s="31">
        <f t="shared" si="1"/>
        <v>28894.44</v>
      </c>
      <c r="E11" s="69">
        <f t="shared" si="2"/>
        <v>26550</v>
      </c>
      <c r="F11" s="70" t="s">
        <v>18</v>
      </c>
      <c r="G11" s="89" t="s">
        <v>145</v>
      </c>
      <c r="H11" s="41" t="s">
        <v>228</v>
      </c>
      <c r="I11" s="50"/>
      <c r="J11" s="51">
        <v>11.02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11.02</v>
      </c>
      <c r="T11" s="51">
        <v>28894.44</v>
      </c>
      <c r="U11" s="51"/>
      <c r="V11" s="54"/>
      <c r="W11" s="54"/>
      <c r="X11" s="62">
        <f t="shared" si="4"/>
        <v>28894.44</v>
      </c>
    </row>
    <row r="12" customFormat="1" customHeight="1" spans="1:24">
      <c r="A12" s="29">
        <v>23</v>
      </c>
      <c r="B12" s="44" t="s">
        <v>11</v>
      </c>
      <c r="C12" s="30">
        <f t="shared" si="0"/>
        <v>5.05</v>
      </c>
      <c r="D12" s="31">
        <f t="shared" si="1"/>
        <v>13463.3</v>
      </c>
      <c r="E12" s="30">
        <f t="shared" si="2"/>
        <v>12370</v>
      </c>
      <c r="F12" s="91" t="s">
        <v>77</v>
      </c>
      <c r="G12" s="86" t="s">
        <v>78</v>
      </c>
      <c r="H12" s="41" t="s">
        <v>228</v>
      </c>
      <c r="I12" s="50"/>
      <c r="J12" s="51">
        <v>5.05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5.05</v>
      </c>
      <c r="T12" s="51">
        <v>13463.3</v>
      </c>
      <c r="U12" s="51"/>
      <c r="V12" s="54"/>
      <c r="W12" s="54"/>
      <c r="X12" s="62">
        <f t="shared" si="4"/>
        <v>13463.3</v>
      </c>
    </row>
    <row r="13" customFormat="1" customHeight="1" spans="1:24">
      <c r="A13" s="29">
        <v>28</v>
      </c>
      <c r="B13" s="44" t="s">
        <v>11</v>
      </c>
      <c r="C13" s="30">
        <f t="shared" si="0"/>
        <v>10.6</v>
      </c>
      <c r="D13" s="31">
        <f t="shared" si="1"/>
        <v>27793.2</v>
      </c>
      <c r="E13" s="30">
        <f t="shared" si="2"/>
        <v>25540</v>
      </c>
      <c r="F13" s="6" t="s">
        <v>20</v>
      </c>
      <c r="G13" s="86" t="s">
        <v>21</v>
      </c>
      <c r="H13" s="41" t="s">
        <v>228</v>
      </c>
      <c r="I13" s="50"/>
      <c r="J13" s="51">
        <v>10.6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10.6</v>
      </c>
      <c r="T13" s="63">
        <v>27793.2</v>
      </c>
      <c r="U13" s="51"/>
      <c r="V13" s="54"/>
      <c r="W13" s="54"/>
      <c r="X13" s="62">
        <f t="shared" si="4"/>
        <v>27793.2</v>
      </c>
    </row>
    <row r="14" customFormat="1" customHeight="1" spans="1:24">
      <c r="A14" s="29">
        <v>34</v>
      </c>
      <c r="B14" s="44" t="s">
        <v>11</v>
      </c>
      <c r="C14" s="30">
        <f t="shared" si="0"/>
        <v>4.58</v>
      </c>
      <c r="D14" s="31">
        <f t="shared" si="1"/>
        <v>11312.6</v>
      </c>
      <c r="E14" s="30">
        <f t="shared" si="2"/>
        <v>10390</v>
      </c>
      <c r="F14" s="6" t="s">
        <v>56</v>
      </c>
      <c r="G14" s="86" t="s">
        <v>57</v>
      </c>
      <c r="H14" s="41" t="s">
        <v>228</v>
      </c>
      <c r="I14" s="50"/>
      <c r="J14" s="51">
        <v>4.58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4.58</v>
      </c>
      <c r="T14" s="51">
        <v>11312.6</v>
      </c>
      <c r="U14" s="51"/>
      <c r="V14" s="54"/>
      <c r="W14" s="54"/>
      <c r="X14" s="62">
        <f t="shared" si="4"/>
        <v>11312.6</v>
      </c>
    </row>
    <row r="15" customFormat="1" customHeight="1" spans="1:24">
      <c r="A15" s="29">
        <v>56</v>
      </c>
      <c r="B15" s="44" t="s">
        <v>11</v>
      </c>
      <c r="C15" s="30">
        <f t="shared" si="0"/>
        <v>12.07</v>
      </c>
      <c r="D15" s="31">
        <f t="shared" si="1"/>
        <v>30078.44</v>
      </c>
      <c r="E15" s="30">
        <f t="shared" si="2"/>
        <v>27640</v>
      </c>
      <c r="F15" s="45" t="s">
        <v>26</v>
      </c>
      <c r="G15" s="86" t="s">
        <v>27</v>
      </c>
      <c r="H15" s="41" t="s">
        <v>228</v>
      </c>
      <c r="I15" s="52"/>
      <c r="J15" s="51">
        <v>12.07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12.07</v>
      </c>
      <c r="T15" s="51">
        <v>30078.44</v>
      </c>
      <c r="U15" s="51"/>
      <c r="V15" s="54"/>
      <c r="W15" s="54"/>
      <c r="X15" s="62">
        <f t="shared" si="4"/>
        <v>30078.44</v>
      </c>
    </row>
    <row r="16" customFormat="1" customHeight="1" spans="1:24">
      <c r="A16" s="29">
        <v>64</v>
      </c>
      <c r="B16" s="44" t="s">
        <v>11</v>
      </c>
      <c r="C16" s="30">
        <f t="shared" si="0"/>
        <v>1.95</v>
      </c>
      <c r="D16" s="31">
        <f t="shared" si="1"/>
        <v>4921.8</v>
      </c>
      <c r="E16" s="30">
        <f t="shared" si="2"/>
        <v>4520</v>
      </c>
      <c r="F16" s="45" t="s">
        <v>162</v>
      </c>
      <c r="G16" s="86" t="s">
        <v>163</v>
      </c>
      <c r="H16" s="41" t="s">
        <v>228</v>
      </c>
      <c r="I16" s="52"/>
      <c r="J16" s="51">
        <v>1.95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1.95</v>
      </c>
      <c r="T16" s="51">
        <v>4921.8</v>
      </c>
      <c r="U16" s="51"/>
      <c r="V16" s="54"/>
      <c r="W16" s="54"/>
      <c r="X16" s="62">
        <f t="shared" si="4"/>
        <v>4921.8</v>
      </c>
    </row>
    <row r="17" customFormat="1" customHeight="1" spans="1:24">
      <c r="A17" s="29">
        <v>66</v>
      </c>
      <c r="B17" s="44" t="s">
        <v>11</v>
      </c>
      <c r="C17" s="30">
        <f t="shared" si="0"/>
        <v>5.62</v>
      </c>
      <c r="D17" s="31">
        <f t="shared" si="1"/>
        <v>15044.74</v>
      </c>
      <c r="E17" s="30">
        <f t="shared" si="2"/>
        <v>13820</v>
      </c>
      <c r="F17" s="45" t="s">
        <v>148</v>
      </c>
      <c r="G17" s="86" t="s">
        <v>149</v>
      </c>
      <c r="H17" s="41" t="s">
        <v>228</v>
      </c>
      <c r="I17" s="52"/>
      <c r="J17" s="51">
        <v>5.62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5.62</v>
      </c>
      <c r="T17" s="51">
        <v>15044.74</v>
      </c>
      <c r="U17" s="51"/>
      <c r="V17" s="54"/>
      <c r="W17" s="54"/>
      <c r="X17" s="62">
        <f t="shared" si="4"/>
        <v>15044.74</v>
      </c>
    </row>
    <row r="18" customFormat="1" customHeight="1" spans="1:24">
      <c r="A18" s="29">
        <v>74</v>
      </c>
      <c r="B18" s="44" t="s">
        <v>11</v>
      </c>
      <c r="C18" s="30">
        <f t="shared" si="0"/>
        <v>5.78</v>
      </c>
      <c r="D18" s="31">
        <f t="shared" si="1"/>
        <v>15033.78</v>
      </c>
      <c r="E18" s="30">
        <f t="shared" si="2"/>
        <v>13810</v>
      </c>
      <c r="F18" s="45" t="s">
        <v>58</v>
      </c>
      <c r="G18" s="86" t="s">
        <v>59</v>
      </c>
      <c r="H18" s="41" t="s">
        <v>228</v>
      </c>
      <c r="I18" s="52"/>
      <c r="J18" s="51">
        <v>5.78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5.78</v>
      </c>
      <c r="T18" s="51">
        <v>15033.78</v>
      </c>
      <c r="U18" s="51"/>
      <c r="V18" s="54"/>
      <c r="W18" s="54"/>
      <c r="X18" s="62">
        <f t="shared" si="4"/>
        <v>15033.78</v>
      </c>
    </row>
    <row r="19" customFormat="1" customHeight="1" spans="1:24">
      <c r="A19" s="29">
        <v>101</v>
      </c>
      <c r="B19" s="44" t="s">
        <v>11</v>
      </c>
      <c r="C19" s="30">
        <f t="shared" si="0"/>
        <v>4.67</v>
      </c>
      <c r="D19" s="31">
        <f t="shared" si="1"/>
        <v>11787.08</v>
      </c>
      <c r="E19" s="30">
        <f t="shared" si="2"/>
        <v>10830</v>
      </c>
      <c r="F19" s="45" t="s">
        <v>195</v>
      </c>
      <c r="G19" s="86" t="s">
        <v>196</v>
      </c>
      <c r="H19" s="41" t="s">
        <v>228</v>
      </c>
      <c r="I19" s="52"/>
      <c r="J19" s="51">
        <v>4.67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4.67</v>
      </c>
      <c r="T19" s="51">
        <v>11787.08</v>
      </c>
      <c r="U19" s="51"/>
      <c r="V19" s="54"/>
      <c r="W19" s="54"/>
      <c r="X19" s="62">
        <f t="shared" si="4"/>
        <v>11787.08</v>
      </c>
    </row>
    <row r="20" customFormat="1" customHeight="1" spans="1:24">
      <c r="A20" s="29">
        <v>102</v>
      </c>
      <c r="B20" s="44" t="s">
        <v>11</v>
      </c>
      <c r="C20" s="30">
        <f t="shared" si="0"/>
        <v>5.77</v>
      </c>
      <c r="D20" s="31">
        <f t="shared" si="1"/>
        <v>14442.31</v>
      </c>
      <c r="E20" s="30">
        <f t="shared" si="2"/>
        <v>13270</v>
      </c>
      <c r="F20" s="45" t="s">
        <v>127</v>
      </c>
      <c r="G20" s="86" t="s">
        <v>128</v>
      </c>
      <c r="H20" s="41" t="s">
        <v>228</v>
      </c>
      <c r="I20" s="52"/>
      <c r="J20" s="51">
        <v>2.73</v>
      </c>
      <c r="K20" s="51">
        <v>3.04</v>
      </c>
      <c r="L20" s="51"/>
      <c r="M20" s="51"/>
      <c r="N20" s="51"/>
      <c r="O20" s="51"/>
      <c r="P20" s="51"/>
      <c r="Q20" s="63"/>
      <c r="R20" s="51"/>
      <c r="S20" s="59">
        <f t="shared" si="3"/>
        <v>5.77</v>
      </c>
      <c r="T20" s="51">
        <v>14442.31</v>
      </c>
      <c r="U20" s="51"/>
      <c r="V20" s="54"/>
      <c r="W20" s="54"/>
      <c r="X20" s="62">
        <f t="shared" si="4"/>
        <v>14442.31</v>
      </c>
    </row>
    <row r="21" customFormat="1" customHeight="1" spans="1:24">
      <c r="A21" s="29">
        <v>122</v>
      </c>
      <c r="B21" s="44" t="s">
        <v>11</v>
      </c>
      <c r="C21" s="30">
        <f t="shared" si="0"/>
        <v>7.86</v>
      </c>
      <c r="D21" s="31">
        <f t="shared" si="1"/>
        <v>20530.32</v>
      </c>
      <c r="E21" s="30">
        <f t="shared" si="2"/>
        <v>18860</v>
      </c>
      <c r="F21" s="45" t="s">
        <v>229</v>
      </c>
      <c r="G21" s="86" t="s">
        <v>230</v>
      </c>
      <c r="H21" s="41" t="s">
        <v>228</v>
      </c>
      <c r="I21" s="52"/>
      <c r="J21" s="51">
        <v>7.86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7.86</v>
      </c>
      <c r="T21" s="51">
        <v>20530.32</v>
      </c>
      <c r="U21" s="51"/>
      <c r="V21" s="54"/>
      <c r="W21" s="54"/>
      <c r="X21" s="62">
        <f t="shared" si="4"/>
        <v>20530.32</v>
      </c>
    </row>
    <row r="22" customFormat="1" customHeight="1" spans="1:24">
      <c r="A22" s="29">
        <v>139</v>
      </c>
      <c r="B22" s="44" t="s">
        <v>11</v>
      </c>
      <c r="C22" s="30">
        <f t="shared" si="0"/>
        <v>2.4</v>
      </c>
      <c r="D22" s="31">
        <f t="shared" si="1"/>
        <v>5875.2</v>
      </c>
      <c r="E22" s="30">
        <f t="shared" si="2"/>
        <v>5390</v>
      </c>
      <c r="F22" s="45" t="s">
        <v>107</v>
      </c>
      <c r="G22" s="86" t="s">
        <v>108</v>
      </c>
      <c r="H22" s="41" t="s">
        <v>228</v>
      </c>
      <c r="I22" s="52"/>
      <c r="J22" s="51">
        <v>2.4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2.4</v>
      </c>
      <c r="T22" s="51">
        <v>5875.2</v>
      </c>
      <c r="U22" s="51"/>
      <c r="V22" s="54"/>
      <c r="W22" s="54"/>
      <c r="X22" s="62">
        <f t="shared" si="4"/>
        <v>5875.2</v>
      </c>
    </row>
    <row r="23" customFormat="1" customHeight="1" spans="1:24">
      <c r="A23" s="29">
        <v>186</v>
      </c>
      <c r="B23" s="44" t="s">
        <v>11</v>
      </c>
      <c r="C23" s="30">
        <f t="shared" si="0"/>
        <v>0.89</v>
      </c>
      <c r="D23" s="31">
        <f t="shared" si="1"/>
        <v>2392.32</v>
      </c>
      <c r="E23" s="30">
        <f t="shared" si="2"/>
        <v>2190</v>
      </c>
      <c r="F23" s="45" t="s">
        <v>217</v>
      </c>
      <c r="G23" s="86" t="s">
        <v>218</v>
      </c>
      <c r="H23" s="41" t="s">
        <v>228</v>
      </c>
      <c r="I23" s="52"/>
      <c r="J23" s="51">
        <v>0.89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0.89</v>
      </c>
      <c r="T23" s="51">
        <v>2392.32</v>
      </c>
      <c r="U23" s="51"/>
      <c r="V23" s="54"/>
      <c r="W23" s="54"/>
      <c r="X23" s="62">
        <f t="shared" si="4"/>
        <v>2392.32</v>
      </c>
    </row>
    <row r="24" customFormat="1" customHeight="1" spans="1:24">
      <c r="A24" s="29">
        <v>187</v>
      </c>
      <c r="B24" s="44" t="s">
        <v>11</v>
      </c>
      <c r="C24" s="30">
        <f t="shared" si="0"/>
        <v>9.97</v>
      </c>
      <c r="D24" s="31">
        <f t="shared" si="1"/>
        <v>26360.68</v>
      </c>
      <c r="E24" s="30">
        <f t="shared" si="2"/>
        <v>24220</v>
      </c>
      <c r="F24" s="45" t="s">
        <v>231</v>
      </c>
      <c r="G24" s="86" t="s">
        <v>232</v>
      </c>
      <c r="H24" s="41" t="s">
        <v>228</v>
      </c>
      <c r="I24" s="52"/>
      <c r="J24" s="51">
        <v>9.97</v>
      </c>
      <c r="K24" s="51"/>
      <c r="L24" s="51"/>
      <c r="M24" s="51"/>
      <c r="N24" s="51"/>
      <c r="O24" s="51"/>
      <c r="P24" s="51"/>
      <c r="Q24" s="63"/>
      <c r="R24" s="51"/>
      <c r="S24" s="59">
        <f t="shared" si="3"/>
        <v>9.97</v>
      </c>
      <c r="T24" s="51">
        <v>26360.68</v>
      </c>
      <c r="U24" s="51"/>
      <c r="V24" s="54"/>
      <c r="W24" s="54"/>
      <c r="X24" s="62">
        <f t="shared" si="4"/>
        <v>26360.68</v>
      </c>
    </row>
    <row r="25" customHeight="1" spans="1:24">
      <c r="A25" s="32" t="s">
        <v>50</v>
      </c>
      <c r="B25" s="29" t="s">
        <v>11</v>
      </c>
      <c r="C25" s="34">
        <f>SUM(C4:C24)</f>
        <v>605.85</v>
      </c>
      <c r="D25" s="31">
        <f>SUM(D4:D24)</f>
        <v>1618082.27</v>
      </c>
      <c r="E25" s="30">
        <f>SUM(E4:E24)</f>
        <v>1486920</v>
      </c>
      <c r="F25" s="30"/>
      <c r="G25" s="88"/>
      <c r="H25" s="41" t="s">
        <v>228</v>
      </c>
      <c r="J25" s="49"/>
      <c r="K25" s="49"/>
      <c r="L25" s="49"/>
      <c r="M25" s="49"/>
      <c r="N25" s="49"/>
      <c r="O25" s="49"/>
      <c r="P25" s="49"/>
      <c r="Q25" s="49"/>
      <c r="R25" s="49"/>
      <c r="S25" s="59">
        <f>SUM(S4:S24)</f>
        <v>605.85</v>
      </c>
      <c r="T25" s="64"/>
      <c r="U25" s="49"/>
      <c r="V25" s="49"/>
      <c r="W25" s="49"/>
      <c r="X25" s="62">
        <f>SUM(X4:X24)</f>
        <v>1618082.27</v>
      </c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3">
        <v>11.3</v>
      </c>
      <c r="K28" s="53">
        <v>11.32</v>
      </c>
      <c r="L28" s="53">
        <v>10.8</v>
      </c>
      <c r="M28" s="53">
        <v>11</v>
      </c>
      <c r="N28" s="54"/>
      <c r="O28" s="54"/>
      <c r="P28" s="55"/>
      <c r="Q28" s="55"/>
      <c r="R28" s="55"/>
      <c r="S28" s="57">
        <f t="shared" ref="S28:S37" si="5">SUM(J28:R28)</f>
        <v>44.42</v>
      </c>
      <c r="T28" s="81"/>
      <c r="U28" s="102">
        <v>116957.86</v>
      </c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>
        <v>11.74</v>
      </c>
      <c r="K29" s="54">
        <v>11.22</v>
      </c>
      <c r="L29" s="54">
        <v>11.62</v>
      </c>
      <c r="M29" s="54">
        <v>12.62</v>
      </c>
      <c r="N29" s="54"/>
      <c r="O29" s="54"/>
      <c r="P29" s="55"/>
      <c r="Q29" s="55"/>
      <c r="R29" s="55"/>
      <c r="S29" s="57">
        <f t="shared" si="5"/>
        <v>47.2</v>
      </c>
      <c r="T29" s="82"/>
      <c r="U29" s="103">
        <v>124277.6</v>
      </c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>
        <v>11.06</v>
      </c>
      <c r="K30" s="54">
        <v>13.58</v>
      </c>
      <c r="L30" s="54">
        <v>10.8</v>
      </c>
      <c r="M30" s="54"/>
      <c r="N30" s="54"/>
      <c r="O30" s="54"/>
      <c r="P30" s="55"/>
      <c r="Q30" s="55"/>
      <c r="R30" s="55"/>
      <c r="S30" s="57">
        <f t="shared" si="5"/>
        <v>35.44</v>
      </c>
      <c r="T30" s="82"/>
      <c r="U30" s="103">
        <v>93313.52</v>
      </c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>
        <v>27.48</v>
      </c>
      <c r="K31" s="54">
        <v>26.82</v>
      </c>
      <c r="L31" s="54">
        <v>25.12</v>
      </c>
      <c r="M31" s="54">
        <v>25.62</v>
      </c>
      <c r="N31" s="55"/>
      <c r="O31" s="55"/>
      <c r="P31" s="55"/>
      <c r="Q31" s="55"/>
      <c r="R31" s="55"/>
      <c r="S31" s="57">
        <f t="shared" si="5"/>
        <v>105.04</v>
      </c>
      <c r="T31" s="77"/>
      <c r="U31" s="78">
        <v>288019.68</v>
      </c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>
        <v>20.6</v>
      </c>
      <c r="K32" s="54">
        <v>24.8</v>
      </c>
      <c r="L32" s="54">
        <v>24.2</v>
      </c>
      <c r="M32" s="54">
        <v>23.18</v>
      </c>
      <c r="N32" s="55"/>
      <c r="O32" s="55"/>
      <c r="P32" s="55"/>
      <c r="Q32" s="55"/>
      <c r="R32" s="55"/>
      <c r="S32" s="57">
        <f t="shared" si="5"/>
        <v>92.78</v>
      </c>
      <c r="T32" s="77"/>
      <c r="U32" s="78">
        <v>254402.76</v>
      </c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5"/>
      <c r="K33" s="55"/>
      <c r="L33" s="55"/>
      <c r="M33" s="55"/>
      <c r="N33" s="55"/>
      <c r="O33" s="55"/>
      <c r="P33" s="55"/>
      <c r="Q33" s="55"/>
      <c r="R33" s="55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4"/>
      <c r="K34" s="54"/>
      <c r="L34" s="54"/>
      <c r="M34" s="54"/>
      <c r="N34" s="56"/>
      <c r="O34" s="56"/>
      <c r="P34" s="56"/>
      <c r="Q34" s="56"/>
      <c r="R34" s="56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4"/>
      <c r="K35" s="54"/>
      <c r="L35" s="54"/>
      <c r="M35" s="54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6"/>
      <c r="K36" s="56"/>
      <c r="L36" s="56"/>
      <c r="M36" s="56"/>
      <c r="N36" s="56"/>
      <c r="O36" s="56"/>
      <c r="P36" s="56"/>
      <c r="Q36" s="56"/>
      <c r="R36" s="56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6"/>
      <c r="K37" s="56"/>
      <c r="L37" s="56"/>
      <c r="M37" s="56"/>
      <c r="N37" s="56"/>
      <c r="O37" s="56"/>
      <c r="P37" s="56"/>
      <c r="Q37" s="56"/>
      <c r="R37" s="56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7"/>
      <c r="K38" s="57"/>
      <c r="L38" s="57"/>
      <c r="M38" s="57"/>
      <c r="N38" s="57"/>
      <c r="O38" s="57"/>
      <c r="P38" s="57"/>
      <c r="Q38" s="57"/>
      <c r="R38" s="57"/>
      <c r="S38" s="57">
        <f>SUM(S28:S37)</f>
        <v>324.88</v>
      </c>
      <c r="T38" s="79"/>
      <c r="U38" s="80">
        <f>SUM(U28:U37)</f>
        <v>876971.42</v>
      </c>
    </row>
  </sheetData>
  <autoFilter ref="J1:S38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workbookViewId="0">
      <selection activeCell="F5" sqref="F5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233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9" si="0">S4</f>
        <v>5.6</v>
      </c>
      <c r="D4" s="31">
        <f t="shared" ref="D4:D19" si="1">X4</f>
        <v>14319.2</v>
      </c>
      <c r="E4" s="30">
        <f t="shared" ref="E4:E19" si="2">TRUNC(D4*0.919,-1)</f>
        <v>13150</v>
      </c>
      <c r="F4" s="32" t="s">
        <v>52</v>
      </c>
      <c r="G4" s="86"/>
      <c r="H4" s="41" t="s">
        <v>234</v>
      </c>
      <c r="J4" s="49">
        <v>5.6</v>
      </c>
      <c r="K4" s="49"/>
      <c r="L4" s="49"/>
      <c r="M4" s="49"/>
      <c r="N4" s="49"/>
      <c r="O4" s="49"/>
      <c r="P4" s="49"/>
      <c r="Q4" s="49"/>
      <c r="R4" s="49"/>
      <c r="S4" s="59">
        <f t="shared" ref="S4:S19" si="3">SUM(J4:R4)</f>
        <v>5.6</v>
      </c>
      <c r="T4" s="60">
        <v>14319.2</v>
      </c>
      <c r="U4" s="61"/>
      <c r="V4" s="61"/>
      <c r="W4" s="49"/>
      <c r="X4" s="62">
        <f t="shared" ref="X4:X19" si="4">SUM(T4:W4)</f>
        <v>14319.2</v>
      </c>
    </row>
    <row r="5" customFormat="1" customHeight="1" spans="1:24">
      <c r="A5" s="29">
        <v>2</v>
      </c>
      <c r="B5" s="42" t="s">
        <v>11</v>
      </c>
      <c r="C5" s="43">
        <f t="shared" si="0"/>
        <v>583.57</v>
      </c>
      <c r="D5" s="31">
        <f t="shared" si="1"/>
        <v>1600148.94</v>
      </c>
      <c r="E5" s="30">
        <f t="shared" si="2"/>
        <v>1470530</v>
      </c>
      <c r="F5" s="6" t="s">
        <v>64</v>
      </c>
      <c r="G5" s="86"/>
      <c r="H5" s="41" t="s">
        <v>234</v>
      </c>
      <c r="I5" s="50"/>
      <c r="J5" s="51">
        <v>501.74</v>
      </c>
      <c r="K5" s="51">
        <v>21.8</v>
      </c>
      <c r="L5" s="51">
        <v>19.86</v>
      </c>
      <c r="M5" s="51">
        <v>21.24</v>
      </c>
      <c r="N5" s="51">
        <v>18.93</v>
      </c>
      <c r="O5" s="51"/>
      <c r="P5" s="51"/>
      <c r="Q5" s="63"/>
      <c r="R5" s="51"/>
      <c r="S5" s="59">
        <f t="shared" si="3"/>
        <v>583.57</v>
      </c>
      <c r="T5" s="51">
        <v>1375771.08</v>
      </c>
      <c r="U5" s="51">
        <v>224377.86</v>
      </c>
      <c r="V5" s="54"/>
      <c r="W5" s="54"/>
      <c r="X5" s="62">
        <f t="shared" si="4"/>
        <v>1600148.94</v>
      </c>
    </row>
    <row r="6" customFormat="1" customHeight="1" spans="1:24">
      <c r="A6" s="29">
        <v>3</v>
      </c>
      <c r="B6" s="42" t="s">
        <v>11</v>
      </c>
      <c r="C6" s="43">
        <f t="shared" si="0"/>
        <v>6.95</v>
      </c>
      <c r="D6" s="31">
        <f t="shared" si="1"/>
        <v>17090.05</v>
      </c>
      <c r="E6" s="30">
        <f t="shared" si="2"/>
        <v>15700</v>
      </c>
      <c r="F6" s="32" t="s">
        <v>15</v>
      </c>
      <c r="G6" s="86"/>
      <c r="H6" s="41" t="s">
        <v>234</v>
      </c>
      <c r="I6" s="50"/>
      <c r="J6" s="51">
        <v>6.95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6.95</v>
      </c>
      <c r="T6" s="51">
        <v>17090.05</v>
      </c>
      <c r="U6" s="51"/>
      <c r="V6" s="54"/>
      <c r="W6" s="54"/>
      <c r="X6" s="62">
        <f t="shared" si="4"/>
        <v>17090.05</v>
      </c>
    </row>
    <row r="7" customFormat="1" ht="18" customHeight="1" spans="1:24">
      <c r="A7" s="29">
        <v>4</v>
      </c>
      <c r="B7" s="42" t="s">
        <v>11</v>
      </c>
      <c r="C7" s="43">
        <f t="shared" si="0"/>
        <v>77.59</v>
      </c>
      <c r="D7" s="31">
        <f t="shared" si="1"/>
        <v>206417.69</v>
      </c>
      <c r="E7" s="30">
        <f t="shared" si="2"/>
        <v>189690</v>
      </c>
      <c r="F7" s="6" t="s">
        <v>44</v>
      </c>
      <c r="G7" s="86" t="s">
        <v>45</v>
      </c>
      <c r="H7" s="41" t="s">
        <v>234</v>
      </c>
      <c r="I7" s="50"/>
      <c r="J7" s="51">
        <v>19.42</v>
      </c>
      <c r="K7" s="51">
        <v>32.17</v>
      </c>
      <c r="L7" s="51">
        <v>26</v>
      </c>
      <c r="M7" s="51"/>
      <c r="N7" s="51"/>
      <c r="O7" s="51"/>
      <c r="P7" s="51"/>
      <c r="Q7" s="63"/>
      <c r="R7" s="51"/>
      <c r="S7" s="59">
        <f t="shared" si="3"/>
        <v>77.59</v>
      </c>
      <c r="T7" s="51">
        <v>206417.69</v>
      </c>
      <c r="U7" s="51"/>
      <c r="V7" s="54"/>
      <c r="W7" s="54"/>
      <c r="X7" s="62">
        <f t="shared" si="4"/>
        <v>206417.69</v>
      </c>
    </row>
    <row r="8" customFormat="1" customHeight="1" spans="1:24">
      <c r="A8" s="29">
        <v>5</v>
      </c>
      <c r="B8" s="42" t="s">
        <v>11</v>
      </c>
      <c r="C8" s="43">
        <f t="shared" si="0"/>
        <v>22.18</v>
      </c>
      <c r="D8" s="31">
        <f t="shared" si="1"/>
        <v>58258.78</v>
      </c>
      <c r="E8" s="30">
        <f t="shared" si="2"/>
        <v>53530</v>
      </c>
      <c r="F8" s="6" t="s">
        <v>36</v>
      </c>
      <c r="G8" s="86" t="s">
        <v>37</v>
      </c>
      <c r="H8" s="41" t="s">
        <v>234</v>
      </c>
      <c r="I8" s="50"/>
      <c r="J8" s="51">
        <v>1.31</v>
      </c>
      <c r="K8" s="51">
        <v>20.87</v>
      </c>
      <c r="L8" s="51"/>
      <c r="M8" s="51"/>
      <c r="N8" s="51"/>
      <c r="O8" s="51"/>
      <c r="P8" s="51"/>
      <c r="Q8" s="63"/>
      <c r="R8" s="51"/>
      <c r="S8" s="59">
        <f t="shared" si="3"/>
        <v>22.18</v>
      </c>
      <c r="T8" s="51">
        <v>58258.78</v>
      </c>
      <c r="U8" s="51"/>
      <c r="V8" s="54"/>
      <c r="W8" s="54"/>
      <c r="X8" s="62">
        <f t="shared" si="4"/>
        <v>58258.78</v>
      </c>
    </row>
    <row r="9" customFormat="1" customHeight="1" spans="1:24">
      <c r="A9" s="29">
        <v>6</v>
      </c>
      <c r="B9" s="44" t="s">
        <v>11</v>
      </c>
      <c r="C9" s="30">
        <f t="shared" si="0"/>
        <v>35.43</v>
      </c>
      <c r="D9" s="31">
        <f t="shared" si="1"/>
        <v>93287.19</v>
      </c>
      <c r="E9" s="30">
        <f t="shared" si="2"/>
        <v>85730</v>
      </c>
      <c r="F9" s="45" t="s">
        <v>32</v>
      </c>
      <c r="G9" s="86" t="s">
        <v>33</v>
      </c>
      <c r="H9" s="41" t="s">
        <v>234</v>
      </c>
      <c r="I9" s="52"/>
      <c r="J9" s="51">
        <v>17.73</v>
      </c>
      <c r="K9" s="51">
        <v>17.7</v>
      </c>
      <c r="L9" s="51"/>
      <c r="M9" s="51"/>
      <c r="N9" s="51"/>
      <c r="O9" s="51"/>
      <c r="P9" s="51"/>
      <c r="Q9" s="63"/>
      <c r="R9" s="51"/>
      <c r="S9" s="59">
        <f t="shared" si="3"/>
        <v>35.43</v>
      </c>
      <c r="T9" s="51">
        <v>93287.19</v>
      </c>
      <c r="U9" s="51"/>
      <c r="V9" s="54"/>
      <c r="W9" s="54"/>
      <c r="X9" s="62">
        <f t="shared" si="4"/>
        <v>93287.19</v>
      </c>
    </row>
    <row r="10" customFormat="1" customHeight="1" spans="1:24">
      <c r="A10" s="29">
        <v>7</v>
      </c>
      <c r="B10" s="44" t="s">
        <v>11</v>
      </c>
      <c r="C10" s="30">
        <f t="shared" si="0"/>
        <v>2.75</v>
      </c>
      <c r="D10" s="31">
        <f t="shared" si="1"/>
        <v>7361.75</v>
      </c>
      <c r="E10" s="30">
        <f t="shared" si="2"/>
        <v>6760</v>
      </c>
      <c r="F10" s="45" t="s">
        <v>117</v>
      </c>
      <c r="G10" s="86" t="s">
        <v>118</v>
      </c>
      <c r="H10" s="41" t="s">
        <v>234</v>
      </c>
      <c r="I10" s="50"/>
      <c r="J10" s="51">
        <v>2.75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2.75</v>
      </c>
      <c r="T10" s="51">
        <v>7361.75</v>
      </c>
      <c r="U10" s="51"/>
      <c r="V10" s="54"/>
      <c r="W10" s="54"/>
      <c r="X10" s="62">
        <f t="shared" si="4"/>
        <v>7361.75</v>
      </c>
    </row>
    <row r="11" customFormat="1" customHeight="1" spans="1:24">
      <c r="A11" s="29">
        <v>8</v>
      </c>
      <c r="B11" s="44" t="s">
        <v>11</v>
      </c>
      <c r="C11" s="30">
        <f t="shared" si="0"/>
        <v>11.15</v>
      </c>
      <c r="D11" s="31">
        <f t="shared" si="1"/>
        <v>29123.8</v>
      </c>
      <c r="E11" s="30">
        <f t="shared" si="2"/>
        <v>26760</v>
      </c>
      <c r="F11" s="45" t="s">
        <v>16</v>
      </c>
      <c r="G11" s="86" t="s">
        <v>17</v>
      </c>
      <c r="H11" s="41" t="s">
        <v>234</v>
      </c>
      <c r="I11" s="50"/>
      <c r="J11" s="51">
        <v>11.15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11.15</v>
      </c>
      <c r="T11" s="51">
        <v>29123.8</v>
      </c>
      <c r="U11" s="51"/>
      <c r="V11" s="54"/>
      <c r="W11" s="54"/>
      <c r="X11" s="62">
        <f t="shared" si="4"/>
        <v>29123.8</v>
      </c>
    </row>
    <row r="12" customFormat="1" customHeight="1" spans="1:24">
      <c r="A12" s="29">
        <v>9</v>
      </c>
      <c r="B12" s="44" t="s">
        <v>11</v>
      </c>
      <c r="C12" s="30">
        <f t="shared" si="0"/>
        <v>1.11</v>
      </c>
      <c r="D12" s="31">
        <f t="shared" si="1"/>
        <v>2790.54</v>
      </c>
      <c r="E12" s="30">
        <f t="shared" si="2"/>
        <v>2560</v>
      </c>
      <c r="F12" s="45" t="s">
        <v>143</v>
      </c>
      <c r="G12" s="86" t="s">
        <v>144</v>
      </c>
      <c r="H12" s="41" t="s">
        <v>234</v>
      </c>
      <c r="I12" s="50"/>
      <c r="J12" s="51">
        <v>1.11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1.11</v>
      </c>
      <c r="T12" s="51">
        <v>2790.54</v>
      </c>
      <c r="U12" s="51"/>
      <c r="V12" s="54"/>
      <c r="W12" s="54"/>
      <c r="X12" s="62">
        <f t="shared" si="4"/>
        <v>2790.54</v>
      </c>
    </row>
    <row r="13" customFormat="1" customHeight="1" spans="1:24">
      <c r="A13" s="29">
        <v>10</v>
      </c>
      <c r="B13" s="44" t="s">
        <v>11</v>
      </c>
      <c r="C13" s="30">
        <f t="shared" si="0"/>
        <v>5.77</v>
      </c>
      <c r="D13" s="31">
        <f t="shared" si="1"/>
        <v>14124.96</v>
      </c>
      <c r="E13" s="30">
        <f t="shared" si="2"/>
        <v>12980</v>
      </c>
      <c r="F13" s="6" t="s">
        <v>20</v>
      </c>
      <c r="G13" s="86" t="s">
        <v>21</v>
      </c>
      <c r="H13" s="41" t="s">
        <v>234</v>
      </c>
      <c r="I13" s="50"/>
      <c r="J13" s="51">
        <v>5.77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5.77</v>
      </c>
      <c r="T13" s="63">
        <v>14124.96</v>
      </c>
      <c r="U13" s="51"/>
      <c r="V13" s="54"/>
      <c r="W13" s="54"/>
      <c r="X13" s="62">
        <f t="shared" si="4"/>
        <v>14124.96</v>
      </c>
    </row>
    <row r="14" customFormat="1" customHeight="1" spans="1:24">
      <c r="A14" s="29">
        <v>11</v>
      </c>
      <c r="B14" s="44" t="s">
        <v>11</v>
      </c>
      <c r="C14" s="30">
        <f t="shared" si="0"/>
        <v>1.71</v>
      </c>
      <c r="D14" s="31">
        <f t="shared" si="1"/>
        <v>4037.31</v>
      </c>
      <c r="E14" s="30">
        <f t="shared" si="2"/>
        <v>3710</v>
      </c>
      <c r="F14" s="6" t="s">
        <v>56</v>
      </c>
      <c r="G14" s="86" t="s">
        <v>57</v>
      </c>
      <c r="H14" s="41" t="s">
        <v>234</v>
      </c>
      <c r="I14" s="50"/>
      <c r="J14" s="51">
        <v>1.71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1.71</v>
      </c>
      <c r="T14" s="51">
        <v>4037.31</v>
      </c>
      <c r="U14" s="51"/>
      <c r="V14" s="54"/>
      <c r="W14" s="54"/>
      <c r="X14" s="62">
        <f t="shared" si="4"/>
        <v>4037.31</v>
      </c>
    </row>
    <row r="15" customFormat="1" customHeight="1" spans="1:24">
      <c r="A15" s="29">
        <v>12</v>
      </c>
      <c r="B15" s="44" t="s">
        <v>11</v>
      </c>
      <c r="C15" s="30">
        <f t="shared" si="0"/>
        <v>9.02</v>
      </c>
      <c r="D15" s="31">
        <f t="shared" si="1"/>
        <v>24047.32</v>
      </c>
      <c r="E15" s="30">
        <f t="shared" si="2"/>
        <v>22090</v>
      </c>
      <c r="F15" s="45" t="s">
        <v>235</v>
      </c>
      <c r="G15" s="86" t="s">
        <v>236</v>
      </c>
      <c r="H15" s="41" t="s">
        <v>234</v>
      </c>
      <c r="I15" s="52"/>
      <c r="J15" s="51">
        <v>9.02</v>
      </c>
      <c r="K15" s="51"/>
      <c r="L15" s="51"/>
      <c r="M15" s="51"/>
      <c r="N15" s="32"/>
      <c r="O15" s="51"/>
      <c r="P15" s="51"/>
      <c r="Q15" s="63"/>
      <c r="R15" s="51"/>
      <c r="S15" s="59">
        <f t="shared" si="3"/>
        <v>9.02</v>
      </c>
      <c r="T15" s="51">
        <v>24047.32</v>
      </c>
      <c r="U15" s="51"/>
      <c r="V15" s="54"/>
      <c r="W15" s="54"/>
      <c r="X15" s="62">
        <f t="shared" si="4"/>
        <v>24047.32</v>
      </c>
    </row>
    <row r="16" customFormat="1" customHeight="1" spans="1:24">
      <c r="A16" s="29">
        <v>13</v>
      </c>
      <c r="B16" s="44" t="s">
        <v>11</v>
      </c>
      <c r="C16" s="30">
        <f t="shared" si="0"/>
        <v>2.88</v>
      </c>
      <c r="D16" s="31">
        <f t="shared" si="1"/>
        <v>7583.04</v>
      </c>
      <c r="E16" s="30">
        <f t="shared" si="2"/>
        <v>6960</v>
      </c>
      <c r="F16" s="45" t="s">
        <v>135</v>
      </c>
      <c r="G16" s="86" t="s">
        <v>136</v>
      </c>
      <c r="H16" s="41" t="s">
        <v>234</v>
      </c>
      <c r="I16" s="52"/>
      <c r="J16" s="51">
        <v>2.88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2.88</v>
      </c>
      <c r="T16" s="51">
        <v>7583.04</v>
      </c>
      <c r="U16" s="51"/>
      <c r="V16" s="54"/>
      <c r="W16" s="54"/>
      <c r="X16" s="62">
        <f t="shared" si="4"/>
        <v>7583.04</v>
      </c>
    </row>
    <row r="17" customFormat="1" customHeight="1" spans="1:24">
      <c r="A17" s="29">
        <v>14</v>
      </c>
      <c r="B17" s="44" t="s">
        <v>11</v>
      </c>
      <c r="C17" s="30">
        <f t="shared" si="0"/>
        <v>8.57</v>
      </c>
      <c r="D17" s="31">
        <f t="shared" si="1"/>
        <v>21630.68</v>
      </c>
      <c r="E17" s="30">
        <f t="shared" si="2"/>
        <v>19870</v>
      </c>
      <c r="F17" s="45" t="s">
        <v>231</v>
      </c>
      <c r="G17" s="86" t="s">
        <v>232</v>
      </c>
      <c r="H17" s="41" t="s">
        <v>234</v>
      </c>
      <c r="I17" s="52"/>
      <c r="J17" s="51">
        <v>8.57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8.57</v>
      </c>
      <c r="T17" s="51">
        <v>21630.68</v>
      </c>
      <c r="U17" s="51"/>
      <c r="V17" s="54"/>
      <c r="W17" s="54"/>
      <c r="X17" s="62">
        <f t="shared" si="4"/>
        <v>21630.68</v>
      </c>
    </row>
    <row r="18" customFormat="1" customHeight="1" spans="1:24">
      <c r="A18" s="29">
        <v>15</v>
      </c>
      <c r="B18" s="44" t="s">
        <v>11</v>
      </c>
      <c r="C18" s="30">
        <f t="shared" si="0"/>
        <v>5.98</v>
      </c>
      <c r="D18" s="31">
        <f t="shared" si="1"/>
        <v>15619.76</v>
      </c>
      <c r="E18" s="30">
        <f t="shared" si="2"/>
        <v>14350</v>
      </c>
      <c r="F18" s="45" t="s">
        <v>237</v>
      </c>
      <c r="G18" s="86" t="s">
        <v>238</v>
      </c>
      <c r="H18" s="41" t="s">
        <v>234</v>
      </c>
      <c r="I18" s="52"/>
      <c r="J18" s="51">
        <v>5.98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5.98</v>
      </c>
      <c r="T18" s="51">
        <v>15619.76</v>
      </c>
      <c r="U18" s="51"/>
      <c r="V18" s="54"/>
      <c r="W18" s="54"/>
      <c r="X18" s="62">
        <f t="shared" si="4"/>
        <v>15619.76</v>
      </c>
    </row>
    <row r="19" customFormat="1" customHeight="1" spans="1:24">
      <c r="A19" s="29">
        <v>16</v>
      </c>
      <c r="B19" s="44" t="s">
        <v>11</v>
      </c>
      <c r="C19" s="30">
        <f t="shared" si="0"/>
        <v>92.19</v>
      </c>
      <c r="D19" s="31">
        <f t="shared" si="1"/>
        <v>243774.53</v>
      </c>
      <c r="E19" s="30">
        <f t="shared" si="2"/>
        <v>224020</v>
      </c>
      <c r="F19" s="45" t="s">
        <v>239</v>
      </c>
      <c r="G19" s="86" t="s">
        <v>240</v>
      </c>
      <c r="H19" s="41" t="s">
        <v>234</v>
      </c>
      <c r="I19" s="52"/>
      <c r="J19" s="51">
        <v>22.27</v>
      </c>
      <c r="K19" s="51">
        <v>35.13</v>
      </c>
      <c r="L19" s="51">
        <v>14.23</v>
      </c>
      <c r="M19" s="51">
        <v>9.63</v>
      </c>
      <c r="N19" s="51">
        <v>10.93</v>
      </c>
      <c r="O19" s="51"/>
      <c r="P19" s="51"/>
      <c r="Q19" s="63"/>
      <c r="R19" s="51"/>
      <c r="S19" s="59">
        <f t="shared" si="3"/>
        <v>92.19</v>
      </c>
      <c r="T19" s="51">
        <v>188600.88</v>
      </c>
      <c r="U19" s="51">
        <v>55173.65</v>
      </c>
      <c r="V19" s="54"/>
      <c r="W19" s="54"/>
      <c r="X19" s="62">
        <f t="shared" si="4"/>
        <v>243774.53</v>
      </c>
    </row>
    <row r="20" customHeight="1" spans="1:24">
      <c r="A20" s="32" t="s">
        <v>50</v>
      </c>
      <c r="B20" s="29" t="s">
        <v>11</v>
      </c>
      <c r="C20" s="34">
        <f>SUM(C4:C19)</f>
        <v>872.45</v>
      </c>
      <c r="D20" s="31">
        <f>SUM(D4:D19)</f>
        <v>2359615.54</v>
      </c>
      <c r="E20" s="30">
        <f>SUM(E4:E19)</f>
        <v>2168390</v>
      </c>
      <c r="F20" s="30"/>
      <c r="G20" s="88"/>
      <c r="H20" s="41" t="s">
        <v>234</v>
      </c>
      <c r="J20" s="49"/>
      <c r="K20" s="49"/>
      <c r="L20" s="49"/>
      <c r="M20" s="49"/>
      <c r="N20" s="49"/>
      <c r="O20" s="49"/>
      <c r="P20" s="49"/>
      <c r="Q20" s="49"/>
      <c r="R20" s="49"/>
      <c r="S20" s="59">
        <f>SUM(S4:S19)</f>
        <v>872.45</v>
      </c>
      <c r="T20" s="64"/>
      <c r="U20" s="49"/>
      <c r="V20" s="49"/>
      <c r="W20" s="49"/>
      <c r="X20" s="62">
        <f>SUM(X4:X19)</f>
        <v>2359615.54</v>
      </c>
    </row>
    <row r="23" customFormat="1" customHeight="1" spans="1:21">
      <c r="A23" s="12"/>
      <c r="B23" s="12"/>
      <c r="C23" s="13"/>
      <c r="D23" s="14"/>
      <c r="E23" s="15"/>
      <c r="F23" s="16"/>
      <c r="G23" s="83"/>
      <c r="H23" s="36"/>
      <c r="J23" s="53">
        <v>28.56</v>
      </c>
      <c r="K23" s="53">
        <v>21.92</v>
      </c>
      <c r="L23" s="53">
        <v>26.88</v>
      </c>
      <c r="M23" s="53">
        <v>24.2</v>
      </c>
      <c r="N23" s="54"/>
      <c r="O23" s="54"/>
      <c r="P23" s="55"/>
      <c r="Q23" s="55"/>
      <c r="R23" s="55"/>
      <c r="S23" s="57">
        <f t="shared" ref="S23:S32" si="5">SUM(J23:R23)</f>
        <v>101.56</v>
      </c>
      <c r="T23" s="81"/>
      <c r="U23" s="102">
        <v>278477.52</v>
      </c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54">
        <v>22.96</v>
      </c>
      <c r="K24" s="54">
        <v>24.1</v>
      </c>
      <c r="L24" s="54">
        <v>24.54</v>
      </c>
      <c r="M24" s="54">
        <v>29.38</v>
      </c>
      <c r="N24" s="54"/>
      <c r="O24" s="54"/>
      <c r="P24" s="55"/>
      <c r="Q24" s="55"/>
      <c r="R24" s="55"/>
      <c r="S24" s="57">
        <f t="shared" si="5"/>
        <v>100.98</v>
      </c>
      <c r="T24" s="82"/>
      <c r="U24" s="103">
        <v>276887.16</v>
      </c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54">
        <v>24.86</v>
      </c>
      <c r="K25" s="54">
        <v>22.64</v>
      </c>
      <c r="L25" s="54">
        <v>24.26</v>
      </c>
      <c r="M25" s="54">
        <v>24.58</v>
      </c>
      <c r="N25" s="54"/>
      <c r="O25" s="54"/>
      <c r="P25" s="55"/>
      <c r="Q25" s="55"/>
      <c r="R25" s="55"/>
      <c r="S25" s="57">
        <f t="shared" si="5"/>
        <v>96.34</v>
      </c>
      <c r="T25" s="82"/>
      <c r="U25" s="103">
        <v>264164.28</v>
      </c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4">
        <v>23.86</v>
      </c>
      <c r="K26" s="54">
        <v>24.24</v>
      </c>
      <c r="L26" s="54">
        <v>26.32</v>
      </c>
      <c r="M26" s="54">
        <v>25.8</v>
      </c>
      <c r="N26" s="55"/>
      <c r="O26" s="55"/>
      <c r="P26" s="55"/>
      <c r="Q26" s="55"/>
      <c r="R26" s="55"/>
      <c r="S26" s="57">
        <f t="shared" si="5"/>
        <v>100.22</v>
      </c>
      <c r="T26" s="77"/>
      <c r="U26" s="78">
        <v>274803.24</v>
      </c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>
        <v>25.76</v>
      </c>
      <c r="K27" s="54">
        <v>24.28</v>
      </c>
      <c r="L27" s="54">
        <v>26.22</v>
      </c>
      <c r="M27" s="54">
        <v>26.38</v>
      </c>
      <c r="N27" s="55"/>
      <c r="O27" s="55"/>
      <c r="P27" s="55"/>
      <c r="Q27" s="55"/>
      <c r="R27" s="55"/>
      <c r="S27" s="57">
        <f t="shared" si="5"/>
        <v>102.64</v>
      </c>
      <c r="T27" s="77"/>
      <c r="U27" s="78">
        <v>281438.88</v>
      </c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5"/>
      <c r="K28" s="55"/>
      <c r="L28" s="55"/>
      <c r="M28" s="55"/>
      <c r="N28" s="55"/>
      <c r="O28" s="55"/>
      <c r="P28" s="55"/>
      <c r="Q28" s="55"/>
      <c r="R28" s="55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6"/>
      <c r="O29" s="56"/>
      <c r="P29" s="56"/>
      <c r="Q29" s="56"/>
      <c r="R29" s="56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6"/>
      <c r="K31" s="56"/>
      <c r="L31" s="56"/>
      <c r="M31" s="56"/>
      <c r="N31" s="56"/>
      <c r="O31" s="56"/>
      <c r="P31" s="56"/>
      <c r="Q31" s="56"/>
      <c r="R31" s="56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6"/>
      <c r="K32" s="56"/>
      <c r="L32" s="56"/>
      <c r="M32" s="56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7"/>
      <c r="K33" s="57"/>
      <c r="L33" s="57"/>
      <c r="M33" s="57"/>
      <c r="N33" s="57"/>
      <c r="O33" s="57"/>
      <c r="P33" s="57"/>
      <c r="Q33" s="57"/>
      <c r="R33" s="57"/>
      <c r="S33" s="57">
        <f>SUM(S23:S32)</f>
        <v>501.74</v>
      </c>
      <c r="T33" s="79"/>
      <c r="U33" s="80">
        <f>SUM(U23:U32)</f>
        <v>1375771.08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F5" sqref="F5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241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5" si="0">S4</f>
        <v>10.94</v>
      </c>
      <c r="D4" s="31">
        <f t="shared" ref="D4:D25" si="1">X4</f>
        <v>28805.02</v>
      </c>
      <c r="E4" s="30">
        <f t="shared" ref="E4:E25" si="2">TRUNC(D4*0.919,-1)</f>
        <v>26470</v>
      </c>
      <c r="F4" s="32" t="s">
        <v>52</v>
      </c>
      <c r="G4" s="86"/>
      <c r="H4" s="41" t="s">
        <v>242</v>
      </c>
      <c r="J4" s="49">
        <v>10.94</v>
      </c>
      <c r="K4" s="49"/>
      <c r="L4" s="49"/>
      <c r="M4" s="49"/>
      <c r="N4" s="49"/>
      <c r="O4" s="49"/>
      <c r="P4" s="49"/>
      <c r="Q4" s="49"/>
      <c r="R4" s="49"/>
      <c r="S4" s="59">
        <f t="shared" ref="S4:S25" si="3">SUM(J4:R4)</f>
        <v>10.94</v>
      </c>
      <c r="T4" s="60">
        <v>28805.02</v>
      </c>
      <c r="U4" s="61"/>
      <c r="V4" s="61"/>
      <c r="W4" s="49"/>
      <c r="X4" s="62">
        <f t="shared" ref="X4:X25" si="4">SUM(T4:W4)</f>
        <v>28805.02</v>
      </c>
    </row>
    <row r="5" customFormat="1" ht="15" customHeight="1" spans="1:24">
      <c r="A5" s="29">
        <v>2</v>
      </c>
      <c r="B5" s="42" t="s">
        <v>11</v>
      </c>
      <c r="C5" s="43">
        <f t="shared" si="0"/>
        <v>236.62</v>
      </c>
      <c r="D5" s="31">
        <f t="shared" si="1"/>
        <v>648812.04</v>
      </c>
      <c r="E5" s="30">
        <f t="shared" si="2"/>
        <v>596250</v>
      </c>
      <c r="F5" s="6" t="s">
        <v>64</v>
      </c>
      <c r="G5" s="86"/>
      <c r="H5" s="41" t="s">
        <v>242</v>
      </c>
      <c r="I5" s="50"/>
      <c r="J5" s="51">
        <v>236.62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236.62</v>
      </c>
      <c r="T5" s="51">
        <v>648812.04</v>
      </c>
      <c r="U5" s="51"/>
      <c r="V5" s="54"/>
      <c r="W5" s="54"/>
      <c r="X5" s="62">
        <f t="shared" si="4"/>
        <v>648812.04</v>
      </c>
    </row>
    <row r="6" customFormat="1" ht="15" customHeight="1" spans="1:24">
      <c r="A6" s="29">
        <v>3</v>
      </c>
      <c r="B6" s="42" t="s">
        <v>11</v>
      </c>
      <c r="C6" s="43">
        <f t="shared" si="0"/>
        <v>14.15</v>
      </c>
      <c r="D6" s="31">
        <f t="shared" si="1"/>
        <v>36804.15</v>
      </c>
      <c r="E6" s="30">
        <f t="shared" si="2"/>
        <v>33820</v>
      </c>
      <c r="F6" s="32" t="s">
        <v>15</v>
      </c>
      <c r="G6" s="86"/>
      <c r="H6" s="41" t="s">
        <v>242</v>
      </c>
      <c r="I6" s="50"/>
      <c r="J6" s="51">
        <v>14.15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14.15</v>
      </c>
      <c r="T6" s="51">
        <v>36804.15</v>
      </c>
      <c r="U6" s="51"/>
      <c r="V6" s="54"/>
      <c r="W6" s="54"/>
      <c r="X6" s="62">
        <f t="shared" si="4"/>
        <v>36804.15</v>
      </c>
    </row>
    <row r="7" customFormat="1" ht="15" customHeight="1" spans="1:24">
      <c r="A7" s="29">
        <v>5</v>
      </c>
      <c r="B7" s="42" t="s">
        <v>11</v>
      </c>
      <c r="C7" s="43">
        <f t="shared" si="0"/>
        <v>97.22</v>
      </c>
      <c r="D7" s="31">
        <f t="shared" si="1"/>
        <v>259907.92</v>
      </c>
      <c r="E7" s="30">
        <f t="shared" si="2"/>
        <v>238850</v>
      </c>
      <c r="F7" s="6" t="s">
        <v>44</v>
      </c>
      <c r="G7" s="86" t="s">
        <v>45</v>
      </c>
      <c r="H7" s="41" t="s">
        <v>242</v>
      </c>
      <c r="I7" s="50"/>
      <c r="J7" s="51">
        <v>31.91</v>
      </c>
      <c r="K7" s="51">
        <v>33.12</v>
      </c>
      <c r="L7" s="51">
        <v>32.19</v>
      </c>
      <c r="M7" s="51"/>
      <c r="N7" s="51"/>
      <c r="O7" s="51"/>
      <c r="P7" s="51"/>
      <c r="Q7" s="63"/>
      <c r="R7" s="51"/>
      <c r="S7" s="59">
        <f t="shared" si="3"/>
        <v>97.22</v>
      </c>
      <c r="T7" s="51">
        <v>259907.92</v>
      </c>
      <c r="U7" s="51"/>
      <c r="V7" s="54"/>
      <c r="W7" s="54"/>
      <c r="X7" s="62">
        <f t="shared" si="4"/>
        <v>259907.92</v>
      </c>
    </row>
    <row r="8" customFormat="1" ht="15" customHeight="1" spans="1:24">
      <c r="A8" s="29">
        <v>6</v>
      </c>
      <c r="B8" s="42" t="s">
        <v>11</v>
      </c>
      <c r="C8" s="43">
        <f t="shared" si="0"/>
        <v>29.22</v>
      </c>
      <c r="D8" s="31">
        <f t="shared" si="1"/>
        <v>78864.78</v>
      </c>
      <c r="E8" s="30">
        <f t="shared" si="2"/>
        <v>72470</v>
      </c>
      <c r="F8" s="6" t="s">
        <v>36</v>
      </c>
      <c r="G8" s="86" t="s">
        <v>37</v>
      </c>
      <c r="H8" s="41" t="s">
        <v>242</v>
      </c>
      <c r="I8" s="50"/>
      <c r="J8" s="51">
        <v>29.22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29.22</v>
      </c>
      <c r="T8" s="51">
        <v>78864.78</v>
      </c>
      <c r="U8" s="51"/>
      <c r="V8" s="54"/>
      <c r="W8" s="54"/>
      <c r="X8" s="62">
        <f t="shared" si="4"/>
        <v>78864.78</v>
      </c>
    </row>
    <row r="9" customFormat="1" ht="15" customHeight="1" spans="1:24">
      <c r="A9" s="29">
        <v>7</v>
      </c>
      <c r="B9" s="44" t="s">
        <v>11</v>
      </c>
      <c r="C9" s="30">
        <f t="shared" si="0"/>
        <v>17.79</v>
      </c>
      <c r="D9" s="31">
        <f t="shared" si="1"/>
        <v>46841.07</v>
      </c>
      <c r="E9" s="30">
        <f t="shared" si="2"/>
        <v>43040</v>
      </c>
      <c r="F9" s="45" t="s">
        <v>32</v>
      </c>
      <c r="G9" s="86" t="s">
        <v>33</v>
      </c>
      <c r="H9" s="41" t="s">
        <v>242</v>
      </c>
      <c r="I9" s="52"/>
      <c r="J9" s="51">
        <v>17.79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17.79</v>
      </c>
      <c r="T9" s="51">
        <v>46841.07</v>
      </c>
      <c r="U9" s="51"/>
      <c r="V9" s="54"/>
      <c r="W9" s="54"/>
      <c r="X9" s="62">
        <f t="shared" si="4"/>
        <v>46841.07</v>
      </c>
    </row>
    <row r="10" customFormat="1" ht="15" customHeight="1" spans="1:24">
      <c r="A10" s="29">
        <v>10</v>
      </c>
      <c r="B10" s="44" t="s">
        <v>11</v>
      </c>
      <c r="C10" s="30">
        <f t="shared" si="0"/>
        <v>2.93</v>
      </c>
      <c r="D10" s="31">
        <f t="shared" si="1"/>
        <v>7556.47</v>
      </c>
      <c r="E10" s="30">
        <f t="shared" si="2"/>
        <v>6940</v>
      </c>
      <c r="F10" s="45" t="s">
        <v>117</v>
      </c>
      <c r="G10" s="86" t="s">
        <v>118</v>
      </c>
      <c r="H10" s="41" t="s">
        <v>242</v>
      </c>
      <c r="I10" s="50"/>
      <c r="J10" s="51">
        <v>2.93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2.93</v>
      </c>
      <c r="T10" s="51">
        <v>7556.47</v>
      </c>
      <c r="U10" s="51"/>
      <c r="V10" s="54"/>
      <c r="W10" s="54"/>
      <c r="X10" s="62">
        <f t="shared" si="4"/>
        <v>7556.47</v>
      </c>
    </row>
    <row r="11" customFormat="1" ht="15" customHeight="1" spans="1:24">
      <c r="A11" s="29">
        <v>15</v>
      </c>
      <c r="B11" s="44" t="s">
        <v>11</v>
      </c>
      <c r="C11" s="30">
        <f t="shared" si="0"/>
        <v>9.6</v>
      </c>
      <c r="D11" s="31">
        <f t="shared" si="1"/>
        <v>25075.2</v>
      </c>
      <c r="E11" s="30">
        <f t="shared" si="2"/>
        <v>23040</v>
      </c>
      <c r="F11" s="45" t="s">
        <v>16</v>
      </c>
      <c r="G11" s="86" t="s">
        <v>17</v>
      </c>
      <c r="H11" s="41" t="s">
        <v>242</v>
      </c>
      <c r="I11" s="50"/>
      <c r="J11" s="51">
        <v>9.6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9.6</v>
      </c>
      <c r="T11" s="51">
        <v>25075.2</v>
      </c>
      <c r="U11" s="51"/>
      <c r="V11" s="54"/>
      <c r="W11" s="54"/>
      <c r="X11" s="62">
        <f t="shared" si="4"/>
        <v>25075.2</v>
      </c>
    </row>
    <row r="12" customFormat="1" ht="15" customHeight="1" spans="1:24">
      <c r="A12" s="29">
        <v>20</v>
      </c>
      <c r="B12" s="42" t="s">
        <v>11</v>
      </c>
      <c r="C12" s="43">
        <f t="shared" si="0"/>
        <v>9.52</v>
      </c>
      <c r="D12" s="31">
        <f t="shared" si="1"/>
        <v>24342.64</v>
      </c>
      <c r="E12" s="69">
        <f t="shared" si="2"/>
        <v>22370</v>
      </c>
      <c r="F12" s="70" t="s">
        <v>18</v>
      </c>
      <c r="G12" s="89" t="s">
        <v>145</v>
      </c>
      <c r="H12" s="41" t="s">
        <v>242</v>
      </c>
      <c r="I12" s="50"/>
      <c r="J12" s="51">
        <v>9.52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9.52</v>
      </c>
      <c r="T12" s="51">
        <v>24342.64</v>
      </c>
      <c r="U12" s="51"/>
      <c r="V12" s="54"/>
      <c r="W12" s="54"/>
      <c r="X12" s="62">
        <f t="shared" si="4"/>
        <v>24342.64</v>
      </c>
    </row>
    <row r="13" customFormat="1" ht="15" customHeight="1" spans="1:24">
      <c r="A13" s="29">
        <v>23</v>
      </c>
      <c r="B13" s="44" t="s">
        <v>11</v>
      </c>
      <c r="C13" s="30">
        <f t="shared" si="0"/>
        <v>3.26</v>
      </c>
      <c r="D13" s="31">
        <f t="shared" si="1"/>
        <v>8371.68</v>
      </c>
      <c r="E13" s="30">
        <f t="shared" si="2"/>
        <v>7690</v>
      </c>
      <c r="F13" s="91" t="s">
        <v>77</v>
      </c>
      <c r="G13" s="86" t="s">
        <v>78</v>
      </c>
      <c r="H13" s="41" t="s">
        <v>242</v>
      </c>
      <c r="I13" s="50"/>
      <c r="J13" s="51">
        <v>3.26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3.26</v>
      </c>
      <c r="T13" s="51">
        <v>8371.68</v>
      </c>
      <c r="U13" s="51"/>
      <c r="V13" s="54"/>
      <c r="W13" s="54"/>
      <c r="X13" s="62">
        <f t="shared" si="4"/>
        <v>8371.68</v>
      </c>
    </row>
    <row r="14" customFormat="1" ht="15" customHeight="1" spans="1:24">
      <c r="A14" s="29">
        <v>28</v>
      </c>
      <c r="B14" s="44" t="s">
        <v>11</v>
      </c>
      <c r="C14" s="30">
        <f t="shared" si="0"/>
        <v>4.61</v>
      </c>
      <c r="D14" s="31">
        <f t="shared" si="1"/>
        <v>11234.57</v>
      </c>
      <c r="E14" s="30">
        <f t="shared" si="2"/>
        <v>10320</v>
      </c>
      <c r="F14" s="6" t="s">
        <v>20</v>
      </c>
      <c r="G14" s="86" t="s">
        <v>21</v>
      </c>
      <c r="H14" s="41" t="s">
        <v>242</v>
      </c>
      <c r="I14" s="50"/>
      <c r="J14" s="51">
        <v>4.61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4.61</v>
      </c>
      <c r="T14" s="63">
        <v>11234.57</v>
      </c>
      <c r="U14" s="51"/>
      <c r="V14" s="54"/>
      <c r="W14" s="54"/>
      <c r="X14" s="62">
        <f t="shared" si="4"/>
        <v>11234.57</v>
      </c>
    </row>
    <row r="15" customFormat="1" ht="15" customHeight="1" spans="1:24">
      <c r="A15" s="29">
        <v>50</v>
      </c>
      <c r="B15" s="44" t="s">
        <v>11</v>
      </c>
      <c r="C15" s="30">
        <f t="shared" si="0"/>
        <v>17.13</v>
      </c>
      <c r="D15" s="31">
        <f t="shared" si="1"/>
        <v>46593.6</v>
      </c>
      <c r="E15" s="30">
        <f t="shared" si="2"/>
        <v>42810</v>
      </c>
      <c r="F15" s="45" t="s">
        <v>103</v>
      </c>
      <c r="G15" s="86" t="s">
        <v>104</v>
      </c>
      <c r="H15" s="41" t="s">
        <v>242</v>
      </c>
      <c r="I15" s="52"/>
      <c r="J15" s="51">
        <v>17.13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17.13</v>
      </c>
      <c r="T15" s="51">
        <v>46593.6</v>
      </c>
      <c r="U15" s="51"/>
      <c r="V15" s="54"/>
      <c r="W15" s="54"/>
      <c r="X15" s="62">
        <f t="shared" si="4"/>
        <v>46593.6</v>
      </c>
    </row>
    <row r="16" customFormat="1" ht="15" customHeight="1" spans="1:24">
      <c r="A16" s="29">
        <v>66</v>
      </c>
      <c r="B16" s="44" t="s">
        <v>11</v>
      </c>
      <c r="C16" s="30">
        <f t="shared" si="0"/>
        <v>6.36</v>
      </c>
      <c r="D16" s="31">
        <f t="shared" si="1"/>
        <v>17095.68</v>
      </c>
      <c r="E16" s="30">
        <f t="shared" si="2"/>
        <v>15710</v>
      </c>
      <c r="F16" s="45" t="s">
        <v>148</v>
      </c>
      <c r="G16" s="86" t="s">
        <v>149</v>
      </c>
      <c r="H16" s="41" t="s">
        <v>242</v>
      </c>
      <c r="I16" s="52"/>
      <c r="J16" s="51">
        <v>6.36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6.36</v>
      </c>
      <c r="T16" s="51">
        <v>17095.68</v>
      </c>
      <c r="U16" s="51"/>
      <c r="V16" s="54"/>
      <c r="W16" s="54"/>
      <c r="X16" s="62">
        <f t="shared" si="4"/>
        <v>17095.68</v>
      </c>
    </row>
    <row r="17" customFormat="1" ht="15" customHeight="1" spans="1:24">
      <c r="A17" s="29">
        <v>68</v>
      </c>
      <c r="B17" s="44" t="s">
        <v>11</v>
      </c>
      <c r="C17" s="30">
        <f t="shared" si="0"/>
        <v>18.92</v>
      </c>
      <c r="D17" s="31">
        <f t="shared" si="1"/>
        <v>49816.36</v>
      </c>
      <c r="E17" s="30">
        <f t="shared" si="2"/>
        <v>45780</v>
      </c>
      <c r="F17" s="45" t="s">
        <v>81</v>
      </c>
      <c r="G17" s="86" t="s">
        <v>82</v>
      </c>
      <c r="H17" s="41" t="s">
        <v>242</v>
      </c>
      <c r="I17" s="52"/>
      <c r="J17" s="51">
        <v>18.92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18.92</v>
      </c>
      <c r="T17" s="51">
        <v>49816.36</v>
      </c>
      <c r="U17" s="51"/>
      <c r="V17" s="54"/>
      <c r="W17" s="54"/>
      <c r="X17" s="62">
        <f t="shared" si="4"/>
        <v>49816.36</v>
      </c>
    </row>
    <row r="18" customFormat="1" ht="15" customHeight="1" spans="1:24">
      <c r="A18" s="29">
        <v>69</v>
      </c>
      <c r="B18" s="44" t="s">
        <v>11</v>
      </c>
      <c r="C18" s="30">
        <f t="shared" si="0"/>
        <v>13.89</v>
      </c>
      <c r="D18" s="31">
        <f t="shared" si="1"/>
        <v>36280.68</v>
      </c>
      <c r="E18" s="30">
        <f t="shared" si="2"/>
        <v>33340</v>
      </c>
      <c r="F18" s="45" t="s">
        <v>83</v>
      </c>
      <c r="G18" s="86" t="s">
        <v>84</v>
      </c>
      <c r="H18" s="41" t="s">
        <v>242</v>
      </c>
      <c r="I18" s="52"/>
      <c r="J18" s="51">
        <v>13.89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13.89</v>
      </c>
      <c r="T18" s="51">
        <v>36280.68</v>
      </c>
      <c r="U18" s="51"/>
      <c r="V18" s="54"/>
      <c r="W18" s="54"/>
      <c r="X18" s="62">
        <f t="shared" si="4"/>
        <v>36280.68</v>
      </c>
    </row>
    <row r="19" customFormat="1" ht="15" customHeight="1" spans="1:24">
      <c r="A19" s="29">
        <v>77</v>
      </c>
      <c r="B19" s="44" t="s">
        <v>11</v>
      </c>
      <c r="C19" s="30">
        <f t="shared" si="0"/>
        <v>24.42</v>
      </c>
      <c r="D19" s="31">
        <f t="shared" si="1"/>
        <v>62173.32</v>
      </c>
      <c r="E19" s="30">
        <f t="shared" si="2"/>
        <v>57130</v>
      </c>
      <c r="F19" s="45" t="s">
        <v>243</v>
      </c>
      <c r="G19" s="86" t="s">
        <v>244</v>
      </c>
      <c r="H19" s="41" t="s">
        <v>242</v>
      </c>
      <c r="I19" s="52"/>
      <c r="J19" s="51">
        <v>24.42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24.42</v>
      </c>
      <c r="T19" s="51">
        <v>62173.32</v>
      </c>
      <c r="U19" s="51"/>
      <c r="V19" s="54"/>
      <c r="W19" s="54"/>
      <c r="X19" s="62">
        <f t="shared" si="4"/>
        <v>62173.32</v>
      </c>
    </row>
    <row r="20" customFormat="1" ht="15" customHeight="1" spans="1:24">
      <c r="A20" s="29">
        <v>93</v>
      </c>
      <c r="B20" s="44" t="s">
        <v>11</v>
      </c>
      <c r="C20" s="30">
        <f t="shared" si="0"/>
        <v>7.78</v>
      </c>
      <c r="D20" s="31">
        <f t="shared" si="1"/>
        <v>20484.74</v>
      </c>
      <c r="E20" s="30">
        <f t="shared" si="2"/>
        <v>18820</v>
      </c>
      <c r="F20" s="45" t="s">
        <v>245</v>
      </c>
      <c r="G20" s="86" t="s">
        <v>246</v>
      </c>
      <c r="H20" s="41" t="s">
        <v>242</v>
      </c>
      <c r="I20" s="52"/>
      <c r="J20" s="51">
        <v>7.78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7.78</v>
      </c>
      <c r="T20" s="51">
        <v>20484.74</v>
      </c>
      <c r="U20" s="51"/>
      <c r="V20" s="54"/>
      <c r="W20" s="54"/>
      <c r="X20" s="62">
        <f t="shared" si="4"/>
        <v>20484.74</v>
      </c>
    </row>
    <row r="21" customFormat="1" ht="15" customHeight="1" spans="1:24">
      <c r="A21" s="29">
        <v>94</v>
      </c>
      <c r="B21" s="44" t="s">
        <v>11</v>
      </c>
      <c r="C21" s="30">
        <f t="shared" si="0"/>
        <v>11.88</v>
      </c>
      <c r="D21" s="31">
        <f t="shared" si="1"/>
        <v>31672.08</v>
      </c>
      <c r="E21" s="30">
        <f t="shared" si="2"/>
        <v>29100</v>
      </c>
      <c r="F21" s="45" t="s">
        <v>150</v>
      </c>
      <c r="G21" s="86" t="s">
        <v>151</v>
      </c>
      <c r="H21" s="41" t="s">
        <v>242</v>
      </c>
      <c r="I21" s="52"/>
      <c r="J21" s="51">
        <v>11.88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11.88</v>
      </c>
      <c r="T21" s="51">
        <v>31672.08</v>
      </c>
      <c r="U21" s="51"/>
      <c r="V21" s="54"/>
      <c r="W21" s="54"/>
      <c r="X21" s="62">
        <f t="shared" si="4"/>
        <v>31672.08</v>
      </c>
    </row>
    <row r="22" customFormat="1" ht="15" customHeight="1" spans="1:24">
      <c r="A22" s="29">
        <v>101</v>
      </c>
      <c r="B22" s="44" t="s">
        <v>11</v>
      </c>
      <c r="C22" s="30">
        <f t="shared" si="0"/>
        <v>3.16</v>
      </c>
      <c r="D22" s="31">
        <f t="shared" si="1"/>
        <v>8010.6</v>
      </c>
      <c r="E22" s="30">
        <f t="shared" si="2"/>
        <v>7360</v>
      </c>
      <c r="F22" s="45" t="s">
        <v>195</v>
      </c>
      <c r="G22" s="86" t="s">
        <v>196</v>
      </c>
      <c r="H22" s="41" t="s">
        <v>242</v>
      </c>
      <c r="I22" s="52"/>
      <c r="J22" s="51">
        <v>3.16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3.16</v>
      </c>
      <c r="T22" s="51">
        <v>8010.6</v>
      </c>
      <c r="U22" s="51"/>
      <c r="V22" s="54"/>
      <c r="W22" s="54"/>
      <c r="X22" s="62">
        <f t="shared" si="4"/>
        <v>8010.6</v>
      </c>
    </row>
    <row r="23" customFormat="1" ht="15" customHeight="1" spans="1:24">
      <c r="A23" s="29">
        <v>114</v>
      </c>
      <c r="B23" s="44" t="s">
        <v>11</v>
      </c>
      <c r="C23" s="30">
        <f t="shared" si="0"/>
        <v>11.25</v>
      </c>
      <c r="D23" s="31">
        <f t="shared" si="1"/>
        <v>29621.25</v>
      </c>
      <c r="E23" s="30">
        <f t="shared" si="2"/>
        <v>27220</v>
      </c>
      <c r="F23" s="45" t="s">
        <v>40</v>
      </c>
      <c r="G23" s="86" t="s">
        <v>41</v>
      </c>
      <c r="H23" s="41" t="s">
        <v>242</v>
      </c>
      <c r="I23" s="52"/>
      <c r="J23" s="51">
        <v>11.25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11.25</v>
      </c>
      <c r="T23" s="51">
        <v>29621.25</v>
      </c>
      <c r="U23" s="51"/>
      <c r="V23" s="54"/>
      <c r="W23" s="54"/>
      <c r="X23" s="62">
        <f t="shared" si="4"/>
        <v>29621.25</v>
      </c>
    </row>
    <row r="24" customFormat="1" ht="15" customHeight="1" spans="1:24">
      <c r="A24" s="29">
        <v>189</v>
      </c>
      <c r="B24" s="44" t="s">
        <v>11</v>
      </c>
      <c r="C24" s="30">
        <f t="shared" si="0"/>
        <v>145.16</v>
      </c>
      <c r="D24" s="31">
        <f t="shared" si="1"/>
        <v>381917.84</v>
      </c>
      <c r="E24" s="30">
        <f t="shared" si="2"/>
        <v>350980</v>
      </c>
      <c r="F24" s="45" t="s">
        <v>239</v>
      </c>
      <c r="G24" s="86" t="s">
        <v>240</v>
      </c>
      <c r="H24" s="41" t="s">
        <v>242</v>
      </c>
      <c r="I24" s="52"/>
      <c r="J24" s="51">
        <v>37.82</v>
      </c>
      <c r="K24" s="51">
        <v>31.17</v>
      </c>
      <c r="L24" s="51">
        <v>14.61</v>
      </c>
      <c r="M24" s="51">
        <v>14.11</v>
      </c>
      <c r="N24" s="51">
        <v>5.79</v>
      </c>
      <c r="O24" s="51">
        <v>5.98</v>
      </c>
      <c r="P24" s="51">
        <v>8.45</v>
      </c>
      <c r="Q24" s="63">
        <v>9.36</v>
      </c>
      <c r="R24" s="51">
        <v>17.87</v>
      </c>
      <c r="S24" s="59">
        <f t="shared" si="3"/>
        <v>145.16</v>
      </c>
      <c r="T24" s="51">
        <v>256799.54</v>
      </c>
      <c r="U24" s="51">
        <v>76887.17</v>
      </c>
      <c r="V24" s="54">
        <v>48231.13</v>
      </c>
      <c r="W24" s="54"/>
      <c r="X24" s="62">
        <f t="shared" si="4"/>
        <v>381917.84</v>
      </c>
    </row>
    <row r="25" customFormat="1" ht="15" customHeight="1" spans="1:24">
      <c r="A25" s="29">
        <v>189</v>
      </c>
      <c r="B25" s="44" t="s">
        <v>11</v>
      </c>
      <c r="C25" s="30">
        <f t="shared" si="0"/>
        <v>17.21</v>
      </c>
      <c r="D25" s="31">
        <f t="shared" si="1"/>
        <v>45146.07</v>
      </c>
      <c r="E25" s="30">
        <f t="shared" si="2"/>
        <v>41480</v>
      </c>
      <c r="F25" s="101" t="s">
        <v>247</v>
      </c>
      <c r="G25" s="99" t="s">
        <v>248</v>
      </c>
      <c r="H25" s="41" t="s">
        <v>242</v>
      </c>
      <c r="I25" s="52"/>
      <c r="J25" s="51">
        <v>10.12</v>
      </c>
      <c r="K25" s="51">
        <v>7.09</v>
      </c>
      <c r="L25" s="51"/>
      <c r="M25" s="51"/>
      <c r="N25" s="51"/>
      <c r="O25" s="51"/>
      <c r="P25" s="51"/>
      <c r="Q25" s="63"/>
      <c r="R25" s="51"/>
      <c r="S25" s="59">
        <f t="shared" si="3"/>
        <v>17.21</v>
      </c>
      <c r="T25" s="51">
        <v>45146.07</v>
      </c>
      <c r="U25" s="51"/>
      <c r="V25" s="54"/>
      <c r="W25" s="54"/>
      <c r="X25" s="62">
        <f t="shared" si="4"/>
        <v>45146.07</v>
      </c>
    </row>
    <row r="26" ht="15" customHeight="1" spans="1:24">
      <c r="A26" s="32" t="s">
        <v>50</v>
      </c>
      <c r="B26" s="29" t="s">
        <v>11</v>
      </c>
      <c r="C26" s="34">
        <f>SUM(C4:C25)</f>
        <v>713.02</v>
      </c>
      <c r="D26" s="31">
        <f>SUM(D4:D25)</f>
        <v>1905427.76</v>
      </c>
      <c r="E26" s="30">
        <f>SUM(E4:E25)</f>
        <v>1750990</v>
      </c>
      <c r="F26" s="30"/>
      <c r="G26" s="88"/>
      <c r="H26" s="41" t="s">
        <v>242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713.02</v>
      </c>
      <c r="T26" s="64"/>
      <c r="U26" s="49"/>
      <c r="V26" s="49"/>
      <c r="W26" s="49"/>
      <c r="X26" s="62">
        <f>SUM(X4:X25)</f>
        <v>1905427.76</v>
      </c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3">
        <v>17.72</v>
      </c>
      <c r="K29" s="53">
        <v>24.24</v>
      </c>
      <c r="L29" s="53">
        <v>18.12</v>
      </c>
      <c r="M29" s="53">
        <v>23.82</v>
      </c>
      <c r="N29" s="54"/>
      <c r="O29" s="54"/>
      <c r="P29" s="55"/>
      <c r="Q29" s="55"/>
      <c r="R29" s="55"/>
      <c r="S29" s="57">
        <f t="shared" ref="S26:S38" si="5">SUM(J29:R29)</f>
        <v>83.9</v>
      </c>
      <c r="T29" s="38"/>
      <c r="U29" s="81">
        <v>230053.8</v>
      </c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>
        <v>30.8</v>
      </c>
      <c r="K30" s="54">
        <v>19.4</v>
      </c>
      <c r="L30" s="54">
        <v>20.7</v>
      </c>
      <c r="M30" s="54">
        <v>27.26</v>
      </c>
      <c r="N30" s="54"/>
      <c r="O30" s="54"/>
      <c r="P30" s="55"/>
      <c r="Q30" s="55"/>
      <c r="R30" s="55"/>
      <c r="S30" s="57">
        <f t="shared" si="5"/>
        <v>98.16</v>
      </c>
      <c r="T30" s="38"/>
      <c r="U30" s="82">
        <v>269154.72</v>
      </c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>
        <v>28.96</v>
      </c>
      <c r="K31" s="54">
        <v>25.6</v>
      </c>
      <c r="L31" s="54"/>
      <c r="M31" s="54"/>
      <c r="N31" s="54"/>
      <c r="O31" s="54"/>
      <c r="P31" s="55"/>
      <c r="Q31" s="55"/>
      <c r="R31" s="55"/>
      <c r="S31" s="57">
        <f t="shared" si="5"/>
        <v>54.56</v>
      </c>
      <c r="T31" s="38"/>
      <c r="U31" s="82">
        <v>149603.52</v>
      </c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5"/>
      <c r="O32" s="55"/>
      <c r="P32" s="55"/>
      <c r="Q32" s="55"/>
      <c r="R32" s="55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5"/>
      <c r="O33" s="55"/>
      <c r="P33" s="55"/>
      <c r="Q33" s="55"/>
      <c r="R33" s="55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5"/>
      <c r="K34" s="55"/>
      <c r="L34" s="55"/>
      <c r="M34" s="55"/>
      <c r="N34" s="55"/>
      <c r="O34" s="55"/>
      <c r="P34" s="55"/>
      <c r="Q34" s="55"/>
      <c r="R34" s="55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4"/>
      <c r="K35" s="54"/>
      <c r="L35" s="54"/>
      <c r="M35" s="54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4"/>
      <c r="K36" s="54"/>
      <c r="L36" s="54"/>
      <c r="M36" s="54"/>
      <c r="N36" s="56"/>
      <c r="O36" s="56"/>
      <c r="P36" s="56"/>
      <c r="Q36" s="56"/>
      <c r="R36" s="56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6"/>
      <c r="K37" s="56"/>
      <c r="L37" s="56"/>
      <c r="M37" s="56"/>
      <c r="N37" s="56"/>
      <c r="O37" s="56"/>
      <c r="P37" s="56"/>
      <c r="Q37" s="56"/>
      <c r="R37" s="56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6"/>
      <c r="K38" s="56"/>
      <c r="L38" s="56"/>
      <c r="M38" s="56"/>
      <c r="N38" s="56"/>
      <c r="O38" s="56"/>
      <c r="P38" s="56"/>
      <c r="Q38" s="56"/>
      <c r="R38" s="56"/>
      <c r="S38" s="57">
        <f t="shared" si="5"/>
        <v>0</v>
      </c>
      <c r="T38" s="77"/>
      <c r="U38" s="78"/>
    </row>
    <row r="39" customFormat="1" customHeight="1" spans="1:21">
      <c r="A39" s="12"/>
      <c r="B39" s="12"/>
      <c r="C39" s="13"/>
      <c r="D39" s="14"/>
      <c r="E39" s="15"/>
      <c r="F39" s="16"/>
      <c r="G39" s="83"/>
      <c r="H39" s="36"/>
      <c r="J39" s="57"/>
      <c r="K39" s="57"/>
      <c r="L39" s="57"/>
      <c r="M39" s="57"/>
      <c r="N39" s="57"/>
      <c r="O39" s="57"/>
      <c r="P39" s="57"/>
      <c r="Q39" s="57"/>
      <c r="R39" s="57"/>
      <c r="S39" s="57">
        <f>SUM(S29:S38)</f>
        <v>236.62</v>
      </c>
      <c r="T39" s="79"/>
      <c r="U39" s="80">
        <f>SUM(U29:U38)</f>
        <v>648812.04</v>
      </c>
    </row>
  </sheetData>
  <autoFilter ref="J1:S39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workbookViewId="0">
      <selection activeCell="E23" sqref="E2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249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20" si="0">S4</f>
        <v>6.58</v>
      </c>
      <c r="D4" s="31">
        <f t="shared" ref="D4:D20" si="1">X4</f>
        <v>16107.84</v>
      </c>
      <c r="E4" s="30">
        <f t="shared" ref="E4:E20" si="2">TRUNC(D4*0.919,-1)</f>
        <v>14800</v>
      </c>
      <c r="F4" s="32" t="s">
        <v>15</v>
      </c>
      <c r="G4" s="86"/>
      <c r="H4" s="41" t="s">
        <v>250</v>
      </c>
      <c r="I4" s="50"/>
      <c r="J4" s="51">
        <v>6.58</v>
      </c>
      <c r="K4" s="51"/>
      <c r="L4" s="51"/>
      <c r="M4" s="51"/>
      <c r="N4" s="51"/>
      <c r="O4" s="51"/>
      <c r="P4" s="51"/>
      <c r="Q4" s="63"/>
      <c r="R4" s="51"/>
      <c r="S4" s="59">
        <f t="shared" ref="S4:S20" si="3">SUM(J4:R4)</f>
        <v>6.58</v>
      </c>
      <c r="T4" s="51">
        <v>16107.84</v>
      </c>
      <c r="U4" s="51"/>
      <c r="V4" s="54"/>
      <c r="W4" s="54"/>
      <c r="X4" s="62">
        <f t="shared" ref="X4:X20" si="4">SUM(T4:W4)</f>
        <v>16107.84</v>
      </c>
    </row>
    <row r="5" customFormat="1" ht="18" customHeight="1" spans="1:24">
      <c r="A5" s="29">
        <v>2</v>
      </c>
      <c r="B5" s="42" t="s">
        <v>11</v>
      </c>
      <c r="C5" s="43">
        <f t="shared" si="0"/>
        <v>58.84</v>
      </c>
      <c r="D5" s="31">
        <f t="shared" si="1"/>
        <v>158809.16</v>
      </c>
      <c r="E5" s="30">
        <f t="shared" si="2"/>
        <v>145940</v>
      </c>
      <c r="F5" s="6" t="s">
        <v>44</v>
      </c>
      <c r="G5" s="86" t="s">
        <v>45</v>
      </c>
      <c r="H5" s="41" t="s">
        <v>250</v>
      </c>
      <c r="I5" s="50"/>
      <c r="J5" s="51">
        <v>30.8</v>
      </c>
      <c r="K5" s="51">
        <v>28.04</v>
      </c>
      <c r="L5" s="51"/>
      <c r="M5" s="51"/>
      <c r="N5" s="51"/>
      <c r="O5" s="51"/>
      <c r="P5" s="51"/>
      <c r="Q5" s="63"/>
      <c r="R5" s="51"/>
      <c r="S5" s="59">
        <f t="shared" si="3"/>
        <v>58.84</v>
      </c>
      <c r="T5" s="51">
        <v>158809.16</v>
      </c>
      <c r="U5" s="51"/>
      <c r="V5" s="54"/>
      <c r="W5" s="54"/>
      <c r="X5" s="62">
        <f t="shared" si="4"/>
        <v>158809.16</v>
      </c>
    </row>
    <row r="6" customFormat="1" customHeight="1" spans="1:24">
      <c r="A6" s="29">
        <v>3</v>
      </c>
      <c r="B6" s="44" t="s">
        <v>11</v>
      </c>
      <c r="C6" s="30">
        <f t="shared" si="0"/>
        <v>37.54</v>
      </c>
      <c r="D6" s="31">
        <f t="shared" si="1"/>
        <v>100491.06</v>
      </c>
      <c r="E6" s="30">
        <f t="shared" si="2"/>
        <v>92350</v>
      </c>
      <c r="F6" s="45" t="s">
        <v>32</v>
      </c>
      <c r="G6" s="86" t="s">
        <v>33</v>
      </c>
      <c r="H6" s="41" t="s">
        <v>250</v>
      </c>
      <c r="I6" s="52"/>
      <c r="J6" s="51">
        <v>18.93</v>
      </c>
      <c r="K6" s="51">
        <v>18.61</v>
      </c>
      <c r="L6" s="51"/>
      <c r="M6" s="51"/>
      <c r="N6" s="51"/>
      <c r="O6" s="51"/>
      <c r="P6" s="51"/>
      <c r="Q6" s="63"/>
      <c r="R6" s="51"/>
      <c r="S6" s="59">
        <f t="shared" si="3"/>
        <v>37.54</v>
      </c>
      <c r="T6" s="51">
        <v>100491.06</v>
      </c>
      <c r="U6" s="51"/>
      <c r="V6" s="54"/>
      <c r="W6" s="54"/>
      <c r="X6" s="62">
        <f t="shared" si="4"/>
        <v>100491.06</v>
      </c>
    </row>
    <row r="7" customFormat="1" customHeight="1" spans="1:24">
      <c r="A7" s="29">
        <v>4</v>
      </c>
      <c r="B7" s="44" t="s">
        <v>11</v>
      </c>
      <c r="C7" s="30">
        <f t="shared" si="0"/>
        <v>6.57</v>
      </c>
      <c r="D7" s="31">
        <f t="shared" si="1"/>
        <v>16155.63</v>
      </c>
      <c r="E7" s="30">
        <f t="shared" si="2"/>
        <v>14840</v>
      </c>
      <c r="F7" s="45" t="s">
        <v>16</v>
      </c>
      <c r="G7" s="86" t="s">
        <v>17</v>
      </c>
      <c r="H7" s="41" t="s">
        <v>250</v>
      </c>
      <c r="I7" s="50"/>
      <c r="J7" s="51">
        <v>6.57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6.57</v>
      </c>
      <c r="T7" s="51">
        <v>16155.63</v>
      </c>
      <c r="U7" s="51"/>
      <c r="V7" s="54"/>
      <c r="W7" s="54"/>
      <c r="X7" s="62">
        <f t="shared" si="4"/>
        <v>16155.63</v>
      </c>
    </row>
    <row r="8" customFormat="1" customHeight="1" spans="1:24">
      <c r="A8" s="29">
        <v>5</v>
      </c>
      <c r="B8" s="44" t="s">
        <v>11</v>
      </c>
      <c r="C8" s="30">
        <f t="shared" si="0"/>
        <v>2.35</v>
      </c>
      <c r="D8" s="31">
        <f t="shared" si="1"/>
        <v>5957.25</v>
      </c>
      <c r="E8" s="30">
        <f t="shared" si="2"/>
        <v>5470</v>
      </c>
      <c r="F8" s="45" t="s">
        <v>143</v>
      </c>
      <c r="G8" s="86" t="s">
        <v>144</v>
      </c>
      <c r="H8" s="41" t="s">
        <v>250</v>
      </c>
      <c r="I8" s="50"/>
      <c r="J8" s="51">
        <v>2.35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2.35</v>
      </c>
      <c r="T8" s="51">
        <v>5957.25</v>
      </c>
      <c r="U8" s="51"/>
      <c r="V8" s="54"/>
      <c r="W8" s="54"/>
      <c r="X8" s="62">
        <f t="shared" si="4"/>
        <v>5957.25</v>
      </c>
    </row>
    <row r="9" customFormat="1" customHeight="1" spans="1:24">
      <c r="A9" s="29">
        <v>6</v>
      </c>
      <c r="B9" s="44" t="s">
        <v>11</v>
      </c>
      <c r="C9" s="30">
        <f t="shared" si="0"/>
        <v>4.75</v>
      </c>
      <c r="D9" s="31">
        <f t="shared" si="1"/>
        <v>12559</v>
      </c>
      <c r="E9" s="30">
        <f t="shared" si="2"/>
        <v>11540</v>
      </c>
      <c r="F9" s="91" t="s">
        <v>77</v>
      </c>
      <c r="G9" s="86" t="s">
        <v>78</v>
      </c>
      <c r="H9" s="41" t="s">
        <v>250</v>
      </c>
      <c r="I9" s="50"/>
      <c r="J9" s="51">
        <v>4.75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4.75</v>
      </c>
      <c r="T9" s="51">
        <v>12559</v>
      </c>
      <c r="U9" s="51"/>
      <c r="V9" s="54"/>
      <c r="W9" s="54"/>
      <c r="X9" s="62">
        <f t="shared" si="4"/>
        <v>12559</v>
      </c>
    </row>
    <row r="10" customFormat="1" customHeight="1" spans="1:24">
      <c r="A10" s="29">
        <v>7</v>
      </c>
      <c r="B10" s="44" t="s">
        <v>11</v>
      </c>
      <c r="C10" s="30">
        <f t="shared" si="0"/>
        <v>14.4</v>
      </c>
      <c r="D10" s="31">
        <f t="shared" si="1"/>
        <v>37915.2</v>
      </c>
      <c r="E10" s="30">
        <f t="shared" si="2"/>
        <v>34840</v>
      </c>
      <c r="F10" s="45" t="s">
        <v>213</v>
      </c>
      <c r="G10" s="86" t="s">
        <v>214</v>
      </c>
      <c r="H10" s="41" t="s">
        <v>250</v>
      </c>
      <c r="I10" s="52"/>
      <c r="J10" s="51">
        <v>14.4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14.4</v>
      </c>
      <c r="T10" s="51">
        <v>37915.2</v>
      </c>
      <c r="U10" s="51"/>
      <c r="V10" s="54"/>
      <c r="W10" s="54"/>
      <c r="X10" s="62">
        <f t="shared" si="4"/>
        <v>37915.2</v>
      </c>
    </row>
    <row r="11" customFormat="1" customHeight="1" spans="1:24">
      <c r="A11" s="29">
        <v>8</v>
      </c>
      <c r="B11" s="44" t="s">
        <v>11</v>
      </c>
      <c r="C11" s="30">
        <f t="shared" si="0"/>
        <v>31.91</v>
      </c>
      <c r="D11" s="31">
        <f t="shared" si="1"/>
        <v>83348.92</v>
      </c>
      <c r="E11" s="30">
        <f t="shared" si="2"/>
        <v>76590</v>
      </c>
      <c r="F11" s="45" t="s">
        <v>180</v>
      </c>
      <c r="G11" s="86" t="s">
        <v>181</v>
      </c>
      <c r="H11" s="41" t="s">
        <v>250</v>
      </c>
      <c r="I11" s="52"/>
      <c r="J11" s="51">
        <v>15.52</v>
      </c>
      <c r="K11" s="51">
        <v>16.39</v>
      </c>
      <c r="L11" s="51"/>
      <c r="M11" s="51"/>
      <c r="N11" s="51"/>
      <c r="O11" s="51"/>
      <c r="P11" s="51"/>
      <c r="Q11" s="63"/>
      <c r="R11" s="51"/>
      <c r="S11" s="59">
        <f t="shared" si="3"/>
        <v>31.91</v>
      </c>
      <c r="T11" s="51">
        <v>83348.92</v>
      </c>
      <c r="U11" s="51"/>
      <c r="V11" s="54"/>
      <c r="W11" s="54"/>
      <c r="X11" s="62">
        <f t="shared" si="4"/>
        <v>83348.92</v>
      </c>
    </row>
    <row r="12" customFormat="1" customHeight="1" spans="1:24">
      <c r="A12" s="29">
        <v>9</v>
      </c>
      <c r="B12" s="44" t="s">
        <v>11</v>
      </c>
      <c r="C12" s="30">
        <f t="shared" si="0"/>
        <v>10.6</v>
      </c>
      <c r="D12" s="31">
        <f t="shared" si="1"/>
        <v>28376.2</v>
      </c>
      <c r="E12" s="30">
        <f t="shared" si="2"/>
        <v>26070</v>
      </c>
      <c r="F12" s="45" t="s">
        <v>125</v>
      </c>
      <c r="G12" s="86" t="s">
        <v>126</v>
      </c>
      <c r="H12" s="41" t="s">
        <v>250</v>
      </c>
      <c r="I12" s="52"/>
      <c r="J12" s="51">
        <v>10.6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10.6</v>
      </c>
      <c r="T12" s="51">
        <v>28376.2</v>
      </c>
      <c r="U12" s="51"/>
      <c r="V12" s="54"/>
      <c r="W12" s="54"/>
      <c r="X12" s="62">
        <f t="shared" si="4"/>
        <v>28376.2</v>
      </c>
    </row>
    <row r="13" customFormat="1" customHeight="1" spans="1:24">
      <c r="A13" s="29">
        <v>10</v>
      </c>
      <c r="B13" s="44" t="s">
        <v>11</v>
      </c>
      <c r="C13" s="30">
        <f t="shared" si="0"/>
        <v>4.8</v>
      </c>
      <c r="D13" s="31">
        <f t="shared" si="1"/>
        <v>11856</v>
      </c>
      <c r="E13" s="30">
        <f t="shared" si="2"/>
        <v>10890</v>
      </c>
      <c r="F13" s="45" t="s">
        <v>251</v>
      </c>
      <c r="G13" s="86" t="s">
        <v>252</v>
      </c>
      <c r="H13" s="41" t="s">
        <v>250</v>
      </c>
      <c r="I13" s="52"/>
      <c r="J13" s="51">
        <v>4.8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4.8</v>
      </c>
      <c r="T13" s="51">
        <v>11856</v>
      </c>
      <c r="U13" s="51"/>
      <c r="V13" s="54"/>
      <c r="W13" s="54"/>
      <c r="X13" s="62">
        <f t="shared" si="4"/>
        <v>11856</v>
      </c>
    </row>
    <row r="14" customFormat="1" customHeight="1" spans="1:24">
      <c r="A14" s="29">
        <v>11</v>
      </c>
      <c r="B14" s="44" t="s">
        <v>11</v>
      </c>
      <c r="C14" s="30">
        <f t="shared" si="0"/>
        <v>5.04</v>
      </c>
      <c r="D14" s="31">
        <f t="shared" si="1"/>
        <v>12065.76</v>
      </c>
      <c r="E14" s="30">
        <f t="shared" si="2"/>
        <v>11080</v>
      </c>
      <c r="F14" s="45" t="s">
        <v>184</v>
      </c>
      <c r="G14" s="86" t="s">
        <v>185</v>
      </c>
      <c r="H14" s="41" t="s">
        <v>250</v>
      </c>
      <c r="I14" s="52"/>
      <c r="J14" s="51">
        <v>5.04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5.04</v>
      </c>
      <c r="T14" s="51">
        <v>12065.76</v>
      </c>
      <c r="U14" s="51"/>
      <c r="V14" s="54"/>
      <c r="W14" s="54"/>
      <c r="X14" s="62">
        <f t="shared" si="4"/>
        <v>12065.76</v>
      </c>
    </row>
    <row r="15" customFormat="1" customHeight="1" spans="1:24">
      <c r="A15" s="29">
        <v>12</v>
      </c>
      <c r="B15" s="44" t="s">
        <v>11</v>
      </c>
      <c r="C15" s="30">
        <f t="shared" si="0"/>
        <v>2.17</v>
      </c>
      <c r="D15" s="31">
        <f t="shared" si="1"/>
        <v>4910.71</v>
      </c>
      <c r="E15" s="30">
        <f t="shared" si="2"/>
        <v>4510</v>
      </c>
      <c r="F15" s="45" t="s">
        <v>195</v>
      </c>
      <c r="G15" s="86" t="s">
        <v>196</v>
      </c>
      <c r="H15" s="41" t="s">
        <v>250</v>
      </c>
      <c r="I15" s="52"/>
      <c r="J15" s="51">
        <v>2.17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2.17</v>
      </c>
      <c r="T15" s="51">
        <v>4910.71</v>
      </c>
      <c r="U15" s="51"/>
      <c r="V15" s="54"/>
      <c r="W15" s="54"/>
      <c r="X15" s="62">
        <f t="shared" si="4"/>
        <v>4910.71</v>
      </c>
    </row>
    <row r="16" customFormat="1" customHeight="1" spans="1:24">
      <c r="A16" s="29">
        <v>13</v>
      </c>
      <c r="B16" s="44" t="s">
        <v>11</v>
      </c>
      <c r="C16" s="30">
        <f t="shared" si="0"/>
        <v>8.39</v>
      </c>
      <c r="D16" s="31">
        <f t="shared" si="1"/>
        <v>21914.68</v>
      </c>
      <c r="E16" s="30">
        <f t="shared" si="2"/>
        <v>20130</v>
      </c>
      <c r="F16" s="45" t="s">
        <v>60</v>
      </c>
      <c r="G16" s="86" t="s">
        <v>61</v>
      </c>
      <c r="H16" s="41" t="s">
        <v>250</v>
      </c>
      <c r="I16" s="52"/>
      <c r="J16" s="51">
        <v>8.39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8.39</v>
      </c>
      <c r="T16" s="51">
        <v>21914.68</v>
      </c>
      <c r="U16" s="51"/>
      <c r="V16" s="54"/>
      <c r="W16" s="54"/>
      <c r="X16" s="62">
        <f t="shared" si="4"/>
        <v>21914.68</v>
      </c>
    </row>
    <row r="17" customFormat="1" customHeight="1" spans="1:24">
      <c r="A17" s="29">
        <v>14</v>
      </c>
      <c r="B17" s="44" t="s">
        <v>11</v>
      </c>
      <c r="C17" s="30">
        <f t="shared" si="0"/>
        <v>6.74</v>
      </c>
      <c r="D17" s="31">
        <f t="shared" si="1"/>
        <v>17011.76</v>
      </c>
      <c r="E17" s="30">
        <f t="shared" si="2"/>
        <v>15630</v>
      </c>
      <c r="F17" s="45" t="s">
        <v>40</v>
      </c>
      <c r="G17" s="86" t="s">
        <v>41</v>
      </c>
      <c r="H17" s="41" t="s">
        <v>250</v>
      </c>
      <c r="I17" s="52"/>
      <c r="J17" s="51">
        <v>6.74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6.74</v>
      </c>
      <c r="T17" s="51">
        <v>17011.76</v>
      </c>
      <c r="U17" s="51"/>
      <c r="V17" s="54"/>
      <c r="W17" s="54"/>
      <c r="X17" s="62">
        <f t="shared" si="4"/>
        <v>17011.76</v>
      </c>
    </row>
    <row r="18" customFormat="1" customHeight="1" spans="1:24">
      <c r="A18" s="29">
        <v>15</v>
      </c>
      <c r="B18" s="44" t="s">
        <v>11</v>
      </c>
      <c r="C18" s="30">
        <f t="shared" si="0"/>
        <v>1.49</v>
      </c>
      <c r="D18" s="31">
        <f t="shared" si="1"/>
        <v>3647.52</v>
      </c>
      <c r="E18" s="30">
        <f t="shared" si="2"/>
        <v>3350</v>
      </c>
      <c r="F18" s="45" t="s">
        <v>135</v>
      </c>
      <c r="G18" s="86" t="s">
        <v>136</v>
      </c>
      <c r="H18" s="41" t="s">
        <v>250</v>
      </c>
      <c r="I18" s="52"/>
      <c r="J18" s="51">
        <v>1.49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1.49</v>
      </c>
      <c r="T18" s="51">
        <v>3647.52</v>
      </c>
      <c r="U18" s="51"/>
      <c r="V18" s="54"/>
      <c r="W18" s="54"/>
      <c r="X18" s="62">
        <f t="shared" si="4"/>
        <v>3647.52</v>
      </c>
    </row>
    <row r="19" customFormat="1" customHeight="1" spans="1:24">
      <c r="A19" s="29">
        <v>16</v>
      </c>
      <c r="B19" s="44" t="s">
        <v>11</v>
      </c>
      <c r="C19" s="30">
        <f t="shared" si="0"/>
        <v>3.76</v>
      </c>
      <c r="D19" s="31">
        <f t="shared" si="1"/>
        <v>9411.28</v>
      </c>
      <c r="E19" s="30">
        <f t="shared" si="2"/>
        <v>8640</v>
      </c>
      <c r="F19" s="45" t="s">
        <v>97</v>
      </c>
      <c r="G19" s="86" t="s">
        <v>98</v>
      </c>
      <c r="H19" s="41" t="s">
        <v>250</v>
      </c>
      <c r="I19" s="52"/>
      <c r="J19" s="51">
        <v>3.76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3.76</v>
      </c>
      <c r="T19" s="51">
        <v>9411.28</v>
      </c>
      <c r="U19" s="51"/>
      <c r="V19" s="54"/>
      <c r="W19" s="54"/>
      <c r="X19" s="62">
        <f t="shared" si="4"/>
        <v>9411.28</v>
      </c>
    </row>
    <row r="20" customFormat="1" customHeight="1" spans="1:24">
      <c r="A20" s="29">
        <v>17</v>
      </c>
      <c r="B20" s="44" t="s">
        <v>11</v>
      </c>
      <c r="C20" s="30">
        <f t="shared" si="0"/>
        <v>155.29</v>
      </c>
      <c r="D20" s="31">
        <f t="shared" si="1"/>
        <v>414092.07</v>
      </c>
      <c r="E20" s="30">
        <f t="shared" si="2"/>
        <v>380550</v>
      </c>
      <c r="F20" s="45" t="s">
        <v>239</v>
      </c>
      <c r="G20" s="86" t="s">
        <v>240</v>
      </c>
      <c r="H20" s="41" t="s">
        <v>250</v>
      </c>
      <c r="I20" s="52"/>
      <c r="J20" s="51">
        <v>11.96</v>
      </c>
      <c r="K20" s="51">
        <v>13.08</v>
      </c>
      <c r="L20" s="51">
        <v>4.71</v>
      </c>
      <c r="M20" s="51">
        <v>10.56</v>
      </c>
      <c r="N20" s="51">
        <v>5.49</v>
      </c>
      <c r="O20" s="51">
        <v>31.39</v>
      </c>
      <c r="P20" s="51">
        <v>22.41</v>
      </c>
      <c r="Q20" s="63">
        <v>28.99</v>
      </c>
      <c r="R20" s="51">
        <v>26.7</v>
      </c>
      <c r="S20" s="59">
        <f t="shared" si="3"/>
        <v>155.29</v>
      </c>
      <c r="T20" s="51">
        <v>30581.72</v>
      </c>
      <c r="U20" s="51">
        <v>89229.39</v>
      </c>
      <c r="V20" s="54">
        <v>294280.96</v>
      </c>
      <c r="W20" s="54"/>
      <c r="X20" s="62">
        <f t="shared" si="4"/>
        <v>414092.07</v>
      </c>
    </row>
    <row r="21" customHeight="1" spans="1:24">
      <c r="A21" s="32" t="s">
        <v>50</v>
      </c>
      <c r="B21" s="29" t="s">
        <v>11</v>
      </c>
      <c r="C21" s="34">
        <f>SUM(C4:C20)</f>
        <v>361.22</v>
      </c>
      <c r="D21" s="31">
        <f>SUM(D4:D20)</f>
        <v>954630.04</v>
      </c>
      <c r="E21" s="30">
        <f>SUM(E4:E20)</f>
        <v>877220</v>
      </c>
      <c r="F21" s="30"/>
      <c r="G21" s="88"/>
      <c r="H21" s="41" t="s">
        <v>250</v>
      </c>
      <c r="J21" s="49"/>
      <c r="K21" s="49"/>
      <c r="L21" s="49"/>
      <c r="M21" s="49"/>
      <c r="N21" s="49"/>
      <c r="O21" s="49"/>
      <c r="P21" s="49"/>
      <c r="Q21" s="49"/>
      <c r="R21" s="49"/>
      <c r="S21" s="59">
        <f>SUM(S4:S20)</f>
        <v>361.22</v>
      </c>
      <c r="T21" s="64"/>
      <c r="U21" s="49"/>
      <c r="V21" s="49"/>
      <c r="W21" s="49"/>
      <c r="X21" s="62">
        <f>SUM(X4:X20)</f>
        <v>954630.04</v>
      </c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53"/>
      <c r="K24" s="53"/>
      <c r="L24" s="53"/>
      <c r="M24" s="53"/>
      <c r="N24" s="54"/>
      <c r="O24" s="54"/>
      <c r="P24" s="55"/>
      <c r="Q24" s="55"/>
      <c r="R24" s="55"/>
      <c r="S24" s="57">
        <f t="shared" ref="S21:S33" si="5">SUM(J24:R24)</f>
        <v>0</v>
      </c>
      <c r="T24" s="38"/>
      <c r="U24" s="81"/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54"/>
      <c r="K25" s="54"/>
      <c r="L25" s="54"/>
      <c r="M25" s="54"/>
      <c r="N25" s="54"/>
      <c r="O25" s="54"/>
      <c r="P25" s="55"/>
      <c r="Q25" s="55"/>
      <c r="R25" s="55"/>
      <c r="S25" s="57">
        <f t="shared" si="5"/>
        <v>0</v>
      </c>
      <c r="T25" s="38"/>
      <c r="U25" s="82"/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4"/>
      <c r="K26" s="54"/>
      <c r="L26" s="54"/>
      <c r="M26" s="54"/>
      <c r="N26" s="54"/>
      <c r="O26" s="54"/>
      <c r="P26" s="55"/>
      <c r="Q26" s="55"/>
      <c r="R26" s="55"/>
      <c r="S26" s="57">
        <f t="shared" si="5"/>
        <v>0</v>
      </c>
      <c r="T26" s="38"/>
      <c r="U26" s="82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/>
      <c r="K27" s="54"/>
      <c r="L27" s="54"/>
      <c r="M27" s="54"/>
      <c r="N27" s="55"/>
      <c r="O27" s="55"/>
      <c r="P27" s="55"/>
      <c r="Q27" s="55"/>
      <c r="R27" s="55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4"/>
      <c r="K28" s="54"/>
      <c r="L28" s="54"/>
      <c r="M28" s="54"/>
      <c r="N28" s="55"/>
      <c r="O28" s="55"/>
      <c r="P28" s="55"/>
      <c r="Q28" s="55"/>
      <c r="R28" s="55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5"/>
      <c r="K29" s="55"/>
      <c r="L29" s="55"/>
      <c r="M29" s="55"/>
      <c r="N29" s="55"/>
      <c r="O29" s="55"/>
      <c r="P29" s="55"/>
      <c r="Q29" s="55"/>
      <c r="R29" s="55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/>
      <c r="K31" s="54"/>
      <c r="L31" s="54"/>
      <c r="M31" s="54"/>
      <c r="N31" s="56"/>
      <c r="O31" s="56"/>
      <c r="P31" s="56"/>
      <c r="Q31" s="56"/>
      <c r="R31" s="56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6"/>
      <c r="K32" s="56"/>
      <c r="L32" s="56"/>
      <c r="M32" s="56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6"/>
      <c r="K33" s="56"/>
      <c r="L33" s="56"/>
      <c r="M33" s="56"/>
      <c r="N33" s="56"/>
      <c r="O33" s="56"/>
      <c r="P33" s="56"/>
      <c r="Q33" s="56"/>
      <c r="R33" s="56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7"/>
      <c r="K34" s="57"/>
      <c r="L34" s="57"/>
      <c r="M34" s="57"/>
      <c r="N34" s="57"/>
      <c r="O34" s="57"/>
      <c r="P34" s="57"/>
      <c r="Q34" s="57"/>
      <c r="R34" s="57"/>
      <c r="S34" s="57">
        <f>SUM(S24:S33)</f>
        <v>0</v>
      </c>
      <c r="T34" s="79"/>
      <c r="U34" s="80">
        <f>SUM(U24:U33)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workbookViewId="0">
      <selection activeCell="J23" sqref="J2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253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22" si="0">S4</f>
        <v>14.82</v>
      </c>
      <c r="D4" s="31">
        <f t="shared" ref="D4:D22" si="1">X4</f>
        <v>38546.82</v>
      </c>
      <c r="E4" s="30">
        <f t="shared" ref="E4:E22" si="2">TRUNC(D4*0.919,-1)</f>
        <v>35420</v>
      </c>
      <c r="F4" s="32" t="s">
        <v>15</v>
      </c>
      <c r="G4" s="86"/>
      <c r="H4" s="41" t="s">
        <v>254</v>
      </c>
      <c r="I4" s="50"/>
      <c r="J4" s="51">
        <v>14.82</v>
      </c>
      <c r="K4" s="51"/>
      <c r="L4" s="51"/>
      <c r="M4" s="51"/>
      <c r="N4" s="51"/>
      <c r="O4" s="51"/>
      <c r="P4" s="51"/>
      <c r="Q4" s="63"/>
      <c r="R4" s="51"/>
      <c r="S4" s="59">
        <f t="shared" ref="S4:S22" si="3">SUM(J4:R4)</f>
        <v>14.82</v>
      </c>
      <c r="T4" s="51">
        <v>38546.82</v>
      </c>
      <c r="U4" s="51"/>
      <c r="V4" s="54"/>
      <c r="W4" s="54"/>
      <c r="X4" s="62">
        <f t="shared" ref="X4:X22" si="4">SUM(T4:W4)</f>
        <v>38546.82</v>
      </c>
    </row>
    <row r="5" customFormat="1" ht="18" customHeight="1" spans="1:24">
      <c r="A5" s="29">
        <v>2</v>
      </c>
      <c r="B5" s="42" t="s">
        <v>11</v>
      </c>
      <c r="C5" s="43">
        <f t="shared" si="0"/>
        <v>58.61</v>
      </c>
      <c r="D5" s="31">
        <f t="shared" si="1"/>
        <v>156465.13</v>
      </c>
      <c r="E5" s="30">
        <f t="shared" si="2"/>
        <v>143790</v>
      </c>
      <c r="F5" s="6" t="s">
        <v>44</v>
      </c>
      <c r="G5" s="86" t="s">
        <v>45</v>
      </c>
      <c r="H5" s="41" t="s">
        <v>254</v>
      </c>
      <c r="I5" s="50"/>
      <c r="J5" s="51">
        <v>26.11</v>
      </c>
      <c r="K5" s="51">
        <v>32.5</v>
      </c>
      <c r="L5" s="51"/>
      <c r="M5" s="51"/>
      <c r="N5" s="51"/>
      <c r="O5" s="51"/>
      <c r="P5" s="51"/>
      <c r="Q5" s="63"/>
      <c r="R5" s="51"/>
      <c r="S5" s="59">
        <f t="shared" si="3"/>
        <v>58.61</v>
      </c>
      <c r="T5" s="51">
        <v>156465.13</v>
      </c>
      <c r="U5" s="51"/>
      <c r="V5" s="54"/>
      <c r="W5" s="54"/>
      <c r="X5" s="62">
        <f t="shared" si="4"/>
        <v>156465.13</v>
      </c>
    </row>
    <row r="6" customFormat="1" customHeight="1" spans="1:24">
      <c r="A6" s="29">
        <v>3</v>
      </c>
      <c r="B6" s="44" t="s">
        <v>11</v>
      </c>
      <c r="C6" s="30">
        <f t="shared" si="0"/>
        <v>68.19</v>
      </c>
      <c r="D6" s="31">
        <f t="shared" si="1"/>
        <v>181371.26</v>
      </c>
      <c r="E6" s="30">
        <f t="shared" si="2"/>
        <v>166680</v>
      </c>
      <c r="F6" s="45" t="s">
        <v>32</v>
      </c>
      <c r="G6" s="86" t="s">
        <v>33</v>
      </c>
      <c r="H6" s="41" t="s">
        <v>254</v>
      </c>
      <c r="I6" s="52"/>
      <c r="J6" s="51">
        <v>19.24</v>
      </c>
      <c r="K6" s="51">
        <v>30.62</v>
      </c>
      <c r="L6" s="51">
        <v>18.33</v>
      </c>
      <c r="M6" s="51"/>
      <c r="N6" s="51"/>
      <c r="O6" s="51"/>
      <c r="P6" s="51"/>
      <c r="Q6" s="63"/>
      <c r="R6" s="51"/>
      <c r="S6" s="59">
        <f t="shared" si="3"/>
        <v>68.19</v>
      </c>
      <c r="T6" s="51">
        <v>181371.26</v>
      </c>
      <c r="U6" s="51"/>
      <c r="V6" s="54"/>
      <c r="W6" s="54"/>
      <c r="X6" s="62">
        <f t="shared" si="4"/>
        <v>181371.26</v>
      </c>
    </row>
    <row r="7" customFormat="1" customHeight="1" spans="1:24">
      <c r="A7" s="29">
        <v>4</v>
      </c>
      <c r="B7" s="44" t="s">
        <v>11</v>
      </c>
      <c r="C7" s="30">
        <f t="shared" si="0"/>
        <v>6.84</v>
      </c>
      <c r="D7" s="31">
        <f t="shared" si="1"/>
        <v>18461.16</v>
      </c>
      <c r="E7" s="30">
        <f t="shared" si="2"/>
        <v>16960</v>
      </c>
      <c r="F7" s="45" t="s">
        <v>255</v>
      </c>
      <c r="G7" s="86" t="s">
        <v>256</v>
      </c>
      <c r="H7" s="41" t="s">
        <v>254</v>
      </c>
      <c r="I7" s="50"/>
      <c r="J7" s="51">
        <v>6.84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6.84</v>
      </c>
      <c r="T7" s="51">
        <v>18461.16</v>
      </c>
      <c r="U7" s="51"/>
      <c r="V7" s="54"/>
      <c r="W7" s="54"/>
      <c r="X7" s="62">
        <f t="shared" si="4"/>
        <v>18461.16</v>
      </c>
    </row>
    <row r="8" customFormat="1" customHeight="1" spans="1:24">
      <c r="A8" s="29">
        <v>5</v>
      </c>
      <c r="B8" s="44" t="s">
        <v>11</v>
      </c>
      <c r="C8" s="30">
        <f t="shared" si="0"/>
        <v>9.31</v>
      </c>
      <c r="D8" s="31">
        <f t="shared" si="1"/>
        <v>24718.05</v>
      </c>
      <c r="E8" s="30">
        <f t="shared" si="2"/>
        <v>22710</v>
      </c>
      <c r="F8" s="45" t="s">
        <v>16</v>
      </c>
      <c r="G8" s="86" t="s">
        <v>17</v>
      </c>
      <c r="H8" s="41" t="s">
        <v>254</v>
      </c>
      <c r="I8" s="50"/>
      <c r="J8" s="51">
        <v>9.31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9.31</v>
      </c>
      <c r="T8" s="51">
        <v>24718.05</v>
      </c>
      <c r="U8" s="51"/>
      <c r="V8" s="54"/>
      <c r="W8" s="54"/>
      <c r="X8" s="62">
        <f t="shared" si="4"/>
        <v>24718.05</v>
      </c>
    </row>
    <row r="9" customFormat="1" customHeight="1" spans="1:24">
      <c r="A9" s="29">
        <v>6</v>
      </c>
      <c r="B9" s="42" t="s">
        <v>11</v>
      </c>
      <c r="C9" s="43">
        <f t="shared" si="0"/>
        <v>6.79</v>
      </c>
      <c r="D9" s="31">
        <f t="shared" si="1"/>
        <v>16404.64</v>
      </c>
      <c r="E9" s="69">
        <f t="shared" si="2"/>
        <v>15070</v>
      </c>
      <c r="F9" s="70" t="s">
        <v>18</v>
      </c>
      <c r="G9" s="89" t="s">
        <v>145</v>
      </c>
      <c r="H9" s="41" t="s">
        <v>254</v>
      </c>
      <c r="I9" s="50"/>
      <c r="J9" s="51">
        <v>6.79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6.79</v>
      </c>
      <c r="T9" s="51">
        <v>16404.64</v>
      </c>
      <c r="U9" s="51"/>
      <c r="V9" s="54"/>
      <c r="W9" s="54"/>
      <c r="X9" s="62">
        <f t="shared" si="4"/>
        <v>16404.64</v>
      </c>
    </row>
    <row r="10" customFormat="1" customHeight="1" spans="1:24">
      <c r="A10" s="29">
        <v>7</v>
      </c>
      <c r="B10" s="44" t="s">
        <v>11</v>
      </c>
      <c r="C10" s="30">
        <f t="shared" si="0"/>
        <v>6.54</v>
      </c>
      <c r="D10" s="31">
        <f t="shared" si="1"/>
        <v>17082.48</v>
      </c>
      <c r="E10" s="30">
        <f t="shared" si="2"/>
        <v>15690</v>
      </c>
      <c r="F10" s="6" t="s">
        <v>119</v>
      </c>
      <c r="G10" s="86" t="s">
        <v>120</v>
      </c>
      <c r="H10" s="41" t="s">
        <v>254</v>
      </c>
      <c r="I10" s="50"/>
      <c r="J10" s="51">
        <v>6.54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6.54</v>
      </c>
      <c r="T10" s="51">
        <v>17082.48</v>
      </c>
      <c r="U10" s="51"/>
      <c r="V10" s="54"/>
      <c r="W10" s="54"/>
      <c r="X10" s="62">
        <f t="shared" si="4"/>
        <v>17082.48</v>
      </c>
    </row>
    <row r="11" customFormat="1" customHeight="1" spans="1:24">
      <c r="A11" s="29">
        <v>8</v>
      </c>
      <c r="B11" s="44" t="s">
        <v>11</v>
      </c>
      <c r="C11" s="30">
        <f t="shared" si="0"/>
        <v>6.57</v>
      </c>
      <c r="D11" s="31">
        <f t="shared" si="1"/>
        <v>17660.16</v>
      </c>
      <c r="E11" s="30">
        <f t="shared" si="2"/>
        <v>16220</v>
      </c>
      <c r="F11" s="6" t="s">
        <v>160</v>
      </c>
      <c r="G11" s="86" t="s">
        <v>161</v>
      </c>
      <c r="H11" s="41" t="s">
        <v>254</v>
      </c>
      <c r="I11" s="50"/>
      <c r="J11" s="51">
        <v>6.57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6.57</v>
      </c>
      <c r="T11" s="51">
        <v>17660.16</v>
      </c>
      <c r="U11" s="51"/>
      <c r="V11" s="54"/>
      <c r="W11" s="54"/>
      <c r="X11" s="62">
        <f t="shared" si="4"/>
        <v>17660.16</v>
      </c>
    </row>
    <row r="12" customFormat="1" customHeight="1" spans="1:24">
      <c r="A12" s="29">
        <v>9</v>
      </c>
      <c r="B12" s="44" t="s">
        <v>11</v>
      </c>
      <c r="C12" s="30">
        <f t="shared" si="0"/>
        <v>7.79</v>
      </c>
      <c r="D12" s="31">
        <f t="shared" si="1"/>
        <v>20261.79</v>
      </c>
      <c r="E12" s="30">
        <f t="shared" si="2"/>
        <v>18620</v>
      </c>
      <c r="F12" s="45" t="s">
        <v>191</v>
      </c>
      <c r="G12" s="86" t="s">
        <v>192</v>
      </c>
      <c r="H12" s="41" t="s">
        <v>254</v>
      </c>
      <c r="I12" s="52"/>
      <c r="J12" s="51">
        <v>7.79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7.79</v>
      </c>
      <c r="T12" s="51">
        <v>20261.79</v>
      </c>
      <c r="U12" s="51"/>
      <c r="V12" s="54"/>
      <c r="W12" s="54"/>
      <c r="X12" s="62">
        <f t="shared" si="4"/>
        <v>20261.79</v>
      </c>
    </row>
    <row r="13" customFormat="1" customHeight="1" spans="1:24">
      <c r="A13" s="29">
        <v>10</v>
      </c>
      <c r="B13" s="44" t="s">
        <v>11</v>
      </c>
      <c r="C13" s="30">
        <f t="shared" si="0"/>
        <v>13.75</v>
      </c>
      <c r="D13" s="31">
        <f t="shared" si="1"/>
        <v>36808.75</v>
      </c>
      <c r="E13" s="30">
        <f t="shared" si="2"/>
        <v>33820</v>
      </c>
      <c r="F13" s="45" t="s">
        <v>24</v>
      </c>
      <c r="G13" s="86" t="s">
        <v>25</v>
      </c>
      <c r="H13" s="41" t="s">
        <v>254</v>
      </c>
      <c r="I13" s="52"/>
      <c r="J13" s="51">
        <v>13.75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13.75</v>
      </c>
      <c r="T13" s="51">
        <v>36808.75</v>
      </c>
      <c r="U13" s="51"/>
      <c r="V13" s="54"/>
      <c r="W13" s="54"/>
      <c r="X13" s="62">
        <f t="shared" si="4"/>
        <v>36808.75</v>
      </c>
    </row>
    <row r="14" customFormat="1" customHeight="1" spans="1:24">
      <c r="A14" s="29">
        <v>11</v>
      </c>
      <c r="B14" s="44" t="s">
        <v>11</v>
      </c>
      <c r="C14" s="30">
        <f t="shared" si="0"/>
        <v>17.99</v>
      </c>
      <c r="D14" s="31">
        <f t="shared" si="1"/>
        <v>47367.67</v>
      </c>
      <c r="E14" s="30">
        <f t="shared" si="2"/>
        <v>43530</v>
      </c>
      <c r="F14" s="45" t="s">
        <v>81</v>
      </c>
      <c r="G14" s="86" t="s">
        <v>82</v>
      </c>
      <c r="H14" s="41" t="s">
        <v>254</v>
      </c>
      <c r="I14" s="52"/>
      <c r="J14" s="51">
        <v>17.99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17.99</v>
      </c>
      <c r="T14" s="51">
        <v>47367.67</v>
      </c>
      <c r="U14" s="51"/>
      <c r="V14" s="54"/>
      <c r="W14" s="54"/>
      <c r="X14" s="62">
        <f t="shared" si="4"/>
        <v>47367.67</v>
      </c>
    </row>
    <row r="15" customFormat="1" customHeight="1" spans="1:24">
      <c r="A15" s="29">
        <v>12</v>
      </c>
      <c r="B15" s="44" t="s">
        <v>11</v>
      </c>
      <c r="C15" s="30">
        <f t="shared" si="0"/>
        <v>12.6</v>
      </c>
      <c r="D15" s="31">
        <f t="shared" si="1"/>
        <v>31966.3</v>
      </c>
      <c r="E15" s="30">
        <f t="shared" si="2"/>
        <v>29370</v>
      </c>
      <c r="F15" s="45" t="s">
        <v>83</v>
      </c>
      <c r="G15" s="86" t="s">
        <v>84</v>
      </c>
      <c r="H15" s="41" t="s">
        <v>254</v>
      </c>
      <c r="I15" s="52"/>
      <c r="J15" s="51">
        <v>4.42</v>
      </c>
      <c r="K15" s="51">
        <v>8.18</v>
      </c>
      <c r="L15" s="51"/>
      <c r="M15" s="51"/>
      <c r="N15" s="51"/>
      <c r="O15" s="51"/>
      <c r="P15" s="51"/>
      <c r="Q15" s="63"/>
      <c r="R15" s="51"/>
      <c r="S15" s="59">
        <f t="shared" si="3"/>
        <v>12.6</v>
      </c>
      <c r="T15" s="51">
        <v>31966.3</v>
      </c>
      <c r="U15" s="51"/>
      <c r="V15" s="54"/>
      <c r="W15" s="54"/>
      <c r="X15" s="62">
        <f t="shared" si="4"/>
        <v>31966.3</v>
      </c>
    </row>
    <row r="16" customFormat="1" customHeight="1" spans="1:24">
      <c r="A16" s="29">
        <v>13</v>
      </c>
      <c r="B16" s="44" t="s">
        <v>11</v>
      </c>
      <c r="C16" s="30">
        <f t="shared" si="0"/>
        <v>8.09</v>
      </c>
      <c r="D16" s="31">
        <f t="shared" si="1"/>
        <v>21300.97</v>
      </c>
      <c r="E16" s="30">
        <f t="shared" si="2"/>
        <v>19570</v>
      </c>
      <c r="F16" s="45" t="s">
        <v>184</v>
      </c>
      <c r="G16" s="86" t="s">
        <v>185</v>
      </c>
      <c r="H16" s="41" t="s">
        <v>254</v>
      </c>
      <c r="I16" s="52"/>
      <c r="J16" s="51">
        <v>8.09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8.09</v>
      </c>
      <c r="T16" s="51">
        <v>21300.97</v>
      </c>
      <c r="U16" s="51"/>
      <c r="V16" s="54"/>
      <c r="W16" s="54"/>
      <c r="X16" s="62">
        <f t="shared" si="4"/>
        <v>21300.97</v>
      </c>
    </row>
    <row r="17" customFormat="1" customHeight="1" spans="1:24">
      <c r="A17" s="29">
        <v>14</v>
      </c>
      <c r="B17" s="44" t="s">
        <v>11</v>
      </c>
      <c r="C17" s="30">
        <f t="shared" si="0"/>
        <v>11.18</v>
      </c>
      <c r="D17" s="31">
        <f t="shared" si="1"/>
        <v>28587.26</v>
      </c>
      <c r="E17" s="30">
        <f t="shared" si="2"/>
        <v>26270</v>
      </c>
      <c r="F17" s="45" t="s">
        <v>127</v>
      </c>
      <c r="G17" s="86" t="s">
        <v>128</v>
      </c>
      <c r="H17" s="41" t="s">
        <v>254</v>
      </c>
      <c r="I17" s="52"/>
      <c r="J17" s="51">
        <v>11.18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11.18</v>
      </c>
      <c r="T17" s="51">
        <v>28587.26</v>
      </c>
      <c r="U17" s="51"/>
      <c r="V17" s="54"/>
      <c r="W17" s="54"/>
      <c r="X17" s="62">
        <f t="shared" si="4"/>
        <v>28587.26</v>
      </c>
    </row>
    <row r="18" customFormat="1" customHeight="1" spans="1:24">
      <c r="A18" s="29">
        <v>15</v>
      </c>
      <c r="B18" s="44" t="s">
        <v>11</v>
      </c>
      <c r="C18" s="30">
        <f t="shared" si="0"/>
        <v>3.38</v>
      </c>
      <c r="D18" s="31">
        <f t="shared" si="1"/>
        <v>7834.84</v>
      </c>
      <c r="E18" s="30">
        <f t="shared" si="2"/>
        <v>7200</v>
      </c>
      <c r="F18" s="45" t="s">
        <v>60</v>
      </c>
      <c r="G18" s="86" t="s">
        <v>61</v>
      </c>
      <c r="H18" s="41" t="s">
        <v>254</v>
      </c>
      <c r="I18" s="52"/>
      <c r="J18" s="51">
        <v>3.38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3.38</v>
      </c>
      <c r="T18" s="51">
        <v>7834.84</v>
      </c>
      <c r="U18" s="51"/>
      <c r="V18" s="54"/>
      <c r="W18" s="54"/>
      <c r="X18" s="62">
        <f t="shared" si="4"/>
        <v>7834.84</v>
      </c>
    </row>
    <row r="19" customFormat="1" customHeight="1" spans="1:24">
      <c r="A19" s="29">
        <v>16</v>
      </c>
      <c r="B19" s="44" t="s">
        <v>11</v>
      </c>
      <c r="C19" s="30">
        <f t="shared" si="0"/>
        <v>23.43</v>
      </c>
      <c r="D19" s="31">
        <f t="shared" si="1"/>
        <v>64245.06</v>
      </c>
      <c r="E19" s="30">
        <f t="shared" si="2"/>
        <v>59040</v>
      </c>
      <c r="F19" s="45" t="s">
        <v>257</v>
      </c>
      <c r="G19" s="100" t="s">
        <v>258</v>
      </c>
      <c r="H19" s="41" t="s">
        <v>254</v>
      </c>
      <c r="I19" s="52"/>
      <c r="J19" s="51">
        <v>23.43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23.43</v>
      </c>
      <c r="T19" s="51">
        <v>64245.06</v>
      </c>
      <c r="U19" s="51"/>
      <c r="V19" s="54"/>
      <c r="W19" s="54"/>
      <c r="X19" s="62">
        <f t="shared" si="4"/>
        <v>64245.06</v>
      </c>
    </row>
    <row r="20" customFormat="1" customHeight="1" spans="1:24">
      <c r="A20" s="29">
        <v>17</v>
      </c>
      <c r="B20" s="44" t="s">
        <v>11</v>
      </c>
      <c r="C20" s="30">
        <f t="shared" si="0"/>
        <v>3.94</v>
      </c>
      <c r="D20" s="31">
        <f t="shared" si="1"/>
        <v>9731.8</v>
      </c>
      <c r="E20" s="30">
        <f t="shared" si="2"/>
        <v>8940</v>
      </c>
      <c r="F20" s="45" t="s">
        <v>109</v>
      </c>
      <c r="G20" s="86" t="s">
        <v>110</v>
      </c>
      <c r="H20" s="41" t="s">
        <v>254</v>
      </c>
      <c r="I20" s="52"/>
      <c r="J20" s="51">
        <v>3.94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3.94</v>
      </c>
      <c r="T20" s="51">
        <v>9731.8</v>
      </c>
      <c r="U20" s="51"/>
      <c r="V20" s="54"/>
      <c r="W20" s="54"/>
      <c r="X20" s="62">
        <f t="shared" si="4"/>
        <v>9731.8</v>
      </c>
    </row>
    <row r="21" customFormat="1" customHeight="1" spans="1:24">
      <c r="A21" s="29">
        <v>18</v>
      </c>
      <c r="B21" s="44" t="s">
        <v>11</v>
      </c>
      <c r="C21" s="30">
        <f t="shared" si="0"/>
        <v>3.21</v>
      </c>
      <c r="D21" s="31">
        <f t="shared" si="1"/>
        <v>8034.63</v>
      </c>
      <c r="E21" s="30">
        <f t="shared" si="2"/>
        <v>7380</v>
      </c>
      <c r="F21" s="45" t="s">
        <v>205</v>
      </c>
      <c r="G21" s="86" t="s">
        <v>206</v>
      </c>
      <c r="H21" s="41" t="s">
        <v>254</v>
      </c>
      <c r="I21" s="52"/>
      <c r="J21" s="51">
        <v>3.21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3.21</v>
      </c>
      <c r="T21" s="51">
        <v>8034.63</v>
      </c>
      <c r="U21" s="51"/>
      <c r="V21" s="54"/>
      <c r="W21" s="54"/>
      <c r="X21" s="62">
        <f t="shared" si="4"/>
        <v>8034.63</v>
      </c>
    </row>
    <row r="22" customFormat="1" customHeight="1" spans="1:24">
      <c r="A22" s="29">
        <v>19</v>
      </c>
      <c r="B22" s="44" t="s">
        <v>11</v>
      </c>
      <c r="C22" s="30">
        <f t="shared" si="0"/>
        <v>32.82</v>
      </c>
      <c r="D22" s="31">
        <f t="shared" si="1"/>
        <v>88581.18</v>
      </c>
      <c r="E22" s="30">
        <f t="shared" si="2"/>
        <v>81400</v>
      </c>
      <c r="F22" s="45" t="s">
        <v>239</v>
      </c>
      <c r="G22" s="86" t="s">
        <v>240</v>
      </c>
      <c r="H22" s="41" t="s">
        <v>254</v>
      </c>
      <c r="I22" s="52"/>
      <c r="J22" s="51">
        <v>32.82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32.82</v>
      </c>
      <c r="T22" s="51">
        <v>88581.18</v>
      </c>
      <c r="U22" s="51"/>
      <c r="V22" s="54"/>
      <c r="W22" s="54"/>
      <c r="X22" s="62">
        <f t="shared" si="4"/>
        <v>88581.18</v>
      </c>
    </row>
    <row r="23" customHeight="1" spans="1:24">
      <c r="A23" s="32" t="s">
        <v>50</v>
      </c>
      <c r="B23" s="29" t="s">
        <v>11</v>
      </c>
      <c r="C23" s="34">
        <f>SUM(C4:C22)</f>
        <v>315.85</v>
      </c>
      <c r="D23" s="31">
        <f>SUM(D4:D22)</f>
        <v>835429.95</v>
      </c>
      <c r="E23" s="30">
        <f>SUM(E4:E22)</f>
        <v>767680</v>
      </c>
      <c r="F23" s="30"/>
      <c r="G23" s="88"/>
      <c r="H23" s="41" t="s">
        <v>254</v>
      </c>
      <c r="J23" s="49"/>
      <c r="K23" s="49"/>
      <c r="L23" s="49"/>
      <c r="M23" s="49"/>
      <c r="N23" s="49"/>
      <c r="O23" s="49"/>
      <c r="P23" s="49"/>
      <c r="Q23" s="49"/>
      <c r="R23" s="49"/>
      <c r="S23" s="59">
        <f>SUM(S4:S22)</f>
        <v>315.85</v>
      </c>
      <c r="T23" s="64"/>
      <c r="U23" s="49"/>
      <c r="V23" s="49"/>
      <c r="W23" s="49"/>
      <c r="X23" s="62">
        <f>SUM(X4:X22)</f>
        <v>835429.95</v>
      </c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3"/>
      <c r="K26" s="53"/>
      <c r="L26" s="53"/>
      <c r="M26" s="53"/>
      <c r="N26" s="54"/>
      <c r="O26" s="54"/>
      <c r="P26" s="55"/>
      <c r="Q26" s="55"/>
      <c r="R26" s="55"/>
      <c r="S26" s="57">
        <f t="shared" ref="S23:S35" si="5">SUM(J26:R26)</f>
        <v>0</v>
      </c>
      <c r="T26" s="38"/>
      <c r="U26" s="81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/>
      <c r="K27" s="54"/>
      <c r="L27" s="54"/>
      <c r="M27" s="54"/>
      <c r="N27" s="54"/>
      <c r="O27" s="54"/>
      <c r="P27" s="55"/>
      <c r="Q27" s="55"/>
      <c r="R27" s="55"/>
      <c r="S27" s="57">
        <f t="shared" si="5"/>
        <v>0</v>
      </c>
      <c r="T27" s="38"/>
      <c r="U27" s="82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4"/>
      <c r="K28" s="54"/>
      <c r="L28" s="54"/>
      <c r="M28" s="54"/>
      <c r="N28" s="54"/>
      <c r="O28" s="54"/>
      <c r="P28" s="55"/>
      <c r="Q28" s="55"/>
      <c r="R28" s="55"/>
      <c r="S28" s="57">
        <f t="shared" si="5"/>
        <v>0</v>
      </c>
      <c r="T28" s="38"/>
      <c r="U28" s="82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5"/>
      <c r="O29" s="55"/>
      <c r="P29" s="55"/>
      <c r="Q29" s="55"/>
      <c r="R29" s="55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5"/>
      <c r="O30" s="55"/>
      <c r="P30" s="55"/>
      <c r="Q30" s="55"/>
      <c r="R30" s="55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5"/>
      <c r="K31" s="55"/>
      <c r="L31" s="55"/>
      <c r="M31" s="55"/>
      <c r="N31" s="55"/>
      <c r="O31" s="55"/>
      <c r="P31" s="55"/>
      <c r="Q31" s="55"/>
      <c r="R31" s="55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6"/>
      <c r="O33" s="56"/>
      <c r="P33" s="56"/>
      <c r="Q33" s="56"/>
      <c r="R33" s="56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6"/>
      <c r="K34" s="56"/>
      <c r="L34" s="56"/>
      <c r="M34" s="56"/>
      <c r="N34" s="56"/>
      <c r="O34" s="56"/>
      <c r="P34" s="56"/>
      <c r="Q34" s="56"/>
      <c r="R34" s="56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6"/>
      <c r="K35" s="56"/>
      <c r="L35" s="56"/>
      <c r="M35" s="56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7"/>
      <c r="K36" s="57"/>
      <c r="L36" s="57"/>
      <c r="M36" s="57"/>
      <c r="N36" s="57"/>
      <c r="O36" s="57"/>
      <c r="P36" s="57"/>
      <c r="Q36" s="57"/>
      <c r="R36" s="57"/>
      <c r="S36" s="57">
        <f>SUM(S26:S35)</f>
        <v>0</v>
      </c>
      <c r="T36" s="79"/>
      <c r="U36" s="80">
        <f>SUM(U26:U35)</f>
        <v>0</v>
      </c>
    </row>
  </sheetData>
  <autoFilter ref="J1:S36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F18" sqref="F18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117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10" customWidth="1"/>
    <col min="23" max="23" width="10.375" customWidth="1"/>
    <col min="24" max="24" width="10.25" customWidth="1"/>
  </cols>
  <sheetData>
    <row r="1" ht="30" customHeight="1" spans="1:8">
      <c r="A1" s="19" t="s">
        <v>51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118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Height="1" spans="1:24">
      <c r="A4" s="29">
        <v>1</v>
      </c>
      <c r="B4" s="29" t="s">
        <v>11</v>
      </c>
      <c r="C4" s="30">
        <f t="shared" ref="C4:C18" si="0">S4</f>
        <v>10.68</v>
      </c>
      <c r="D4" s="31">
        <f t="shared" ref="D4:D18" si="1">X4</f>
        <v>28472.88</v>
      </c>
      <c r="E4" s="30">
        <f t="shared" ref="E4:E18" si="2">TRUNC(D4*0.919,-1)</f>
        <v>26160</v>
      </c>
      <c r="F4" s="32" t="s">
        <v>52</v>
      </c>
      <c r="G4" s="86"/>
      <c r="H4" s="128" t="s">
        <v>53</v>
      </c>
      <c r="J4" s="49">
        <v>10.68</v>
      </c>
      <c r="K4" s="49"/>
      <c r="L4" s="49"/>
      <c r="M4" s="49"/>
      <c r="N4" s="49"/>
      <c r="O4" s="49"/>
      <c r="P4" s="49"/>
      <c r="Q4" s="94"/>
      <c r="R4" s="49"/>
      <c r="S4" s="59">
        <f t="shared" ref="S4:S18" si="3">SUM(J4:R4)</f>
        <v>10.68</v>
      </c>
      <c r="T4" s="60">
        <v>28472.88</v>
      </c>
      <c r="U4" s="61"/>
      <c r="V4" s="61"/>
      <c r="W4" s="49"/>
      <c r="X4" s="62">
        <f t="shared" ref="X4:X18" si="4">SUM(T4:W4)</f>
        <v>28472.88</v>
      </c>
    </row>
    <row r="5" customFormat="1" customHeight="1" spans="1:24">
      <c r="A5" s="29">
        <v>2</v>
      </c>
      <c r="B5" s="44" t="s">
        <v>11</v>
      </c>
      <c r="C5" s="30">
        <f t="shared" si="0"/>
        <v>23.98</v>
      </c>
      <c r="D5" s="31">
        <f t="shared" si="1"/>
        <v>61316.86</v>
      </c>
      <c r="E5" s="30">
        <f t="shared" si="2"/>
        <v>56350</v>
      </c>
      <c r="F5" s="45" t="s">
        <v>12</v>
      </c>
      <c r="G5" s="86" t="s">
        <v>13</v>
      </c>
      <c r="H5" s="128" t="s">
        <v>53</v>
      </c>
      <c r="I5" s="52"/>
      <c r="J5" s="51">
        <v>23.98</v>
      </c>
      <c r="K5" s="51"/>
      <c r="L5" s="51"/>
      <c r="M5" s="51"/>
      <c r="N5" s="51"/>
      <c r="O5" s="51"/>
      <c r="P5" s="51"/>
      <c r="Q5" s="97"/>
      <c r="R5" s="51"/>
      <c r="S5" s="59">
        <f t="shared" si="3"/>
        <v>23.98</v>
      </c>
      <c r="T5" s="51">
        <v>61316.86</v>
      </c>
      <c r="U5" s="51"/>
      <c r="V5" s="54"/>
      <c r="W5" s="54"/>
      <c r="X5" s="62">
        <f t="shared" si="4"/>
        <v>61316.86</v>
      </c>
    </row>
    <row r="6" customHeight="1" spans="1:24">
      <c r="A6" s="29">
        <v>3</v>
      </c>
      <c r="B6" s="29" t="s">
        <v>11</v>
      </c>
      <c r="C6" s="30">
        <f t="shared" si="0"/>
        <v>15.22</v>
      </c>
      <c r="D6" s="31">
        <f t="shared" si="1"/>
        <v>37760.82</v>
      </c>
      <c r="E6" s="30">
        <f t="shared" si="2"/>
        <v>34700</v>
      </c>
      <c r="F6" s="32" t="s">
        <v>15</v>
      </c>
      <c r="G6" s="86"/>
      <c r="H6" s="128" t="s">
        <v>53</v>
      </c>
      <c r="J6" s="49">
        <v>15.22</v>
      </c>
      <c r="K6" s="49"/>
      <c r="L6" s="49"/>
      <c r="M6" s="49"/>
      <c r="N6" s="49"/>
      <c r="O6" s="49"/>
      <c r="P6" s="49"/>
      <c r="Q6" s="94"/>
      <c r="R6" s="49"/>
      <c r="S6" s="59">
        <f t="shared" si="3"/>
        <v>15.22</v>
      </c>
      <c r="T6" s="60">
        <v>37760.82</v>
      </c>
      <c r="U6" s="61"/>
      <c r="V6" s="61"/>
      <c r="W6" s="49"/>
      <c r="X6" s="62">
        <f t="shared" si="4"/>
        <v>37760.82</v>
      </c>
    </row>
    <row r="7" customFormat="1" customHeight="1" spans="1:24">
      <c r="A7" s="29">
        <v>4</v>
      </c>
      <c r="B7" s="44" t="s">
        <v>11</v>
      </c>
      <c r="C7" s="30">
        <f t="shared" si="0"/>
        <v>2.95</v>
      </c>
      <c r="D7" s="31">
        <f t="shared" si="1"/>
        <v>7221.6</v>
      </c>
      <c r="E7" s="30">
        <f t="shared" si="2"/>
        <v>6630</v>
      </c>
      <c r="F7" s="45" t="s">
        <v>54</v>
      </c>
      <c r="G7" s="86" t="s">
        <v>55</v>
      </c>
      <c r="H7" s="128" t="s">
        <v>53</v>
      </c>
      <c r="I7" s="50"/>
      <c r="J7" s="51">
        <v>2.95</v>
      </c>
      <c r="K7" s="51"/>
      <c r="L7" s="51"/>
      <c r="M7" s="51"/>
      <c r="N7" s="51"/>
      <c r="O7" s="51"/>
      <c r="P7" s="51"/>
      <c r="Q7" s="97"/>
      <c r="R7" s="51"/>
      <c r="S7" s="59">
        <f t="shared" si="3"/>
        <v>2.95</v>
      </c>
      <c r="T7" s="51">
        <v>7221.6</v>
      </c>
      <c r="U7" s="51"/>
      <c r="V7" s="54"/>
      <c r="W7" s="54"/>
      <c r="X7" s="62">
        <f t="shared" si="4"/>
        <v>7221.6</v>
      </c>
    </row>
    <row r="8" customFormat="1" customHeight="1" spans="1:24">
      <c r="A8" s="29">
        <v>5</v>
      </c>
      <c r="B8" s="44" t="s">
        <v>11</v>
      </c>
      <c r="C8" s="30">
        <f t="shared" si="0"/>
        <v>6.83</v>
      </c>
      <c r="D8" s="31">
        <f t="shared" si="1"/>
        <v>17095.49</v>
      </c>
      <c r="E8" s="30">
        <f t="shared" si="2"/>
        <v>15710</v>
      </c>
      <c r="F8" s="45" t="s">
        <v>16</v>
      </c>
      <c r="G8" s="86" t="s">
        <v>17</v>
      </c>
      <c r="H8" s="128" t="s">
        <v>53</v>
      </c>
      <c r="I8" s="50"/>
      <c r="J8" s="51">
        <v>6.83</v>
      </c>
      <c r="K8" s="51"/>
      <c r="L8" s="51"/>
      <c r="M8" s="51"/>
      <c r="N8" s="51"/>
      <c r="O8" s="51"/>
      <c r="P8" s="51"/>
      <c r="Q8" s="97"/>
      <c r="R8" s="51"/>
      <c r="S8" s="59">
        <f t="shared" si="3"/>
        <v>6.83</v>
      </c>
      <c r="T8" s="51">
        <v>17095.49</v>
      </c>
      <c r="U8" s="51"/>
      <c r="V8" s="54"/>
      <c r="W8" s="54"/>
      <c r="X8" s="62">
        <f t="shared" si="4"/>
        <v>17095.49</v>
      </c>
    </row>
    <row r="9" customFormat="1" customHeight="1" spans="1:24">
      <c r="A9" s="29">
        <v>6</v>
      </c>
      <c r="B9" s="42" t="s">
        <v>11</v>
      </c>
      <c r="C9" s="43">
        <f t="shared" si="0"/>
        <v>14.06</v>
      </c>
      <c r="D9" s="31">
        <f t="shared" si="1"/>
        <v>36524.76</v>
      </c>
      <c r="E9" s="30">
        <f t="shared" si="2"/>
        <v>33560</v>
      </c>
      <c r="F9" s="6" t="s">
        <v>18</v>
      </c>
      <c r="G9" s="86" t="s">
        <v>19</v>
      </c>
      <c r="H9" s="128" t="s">
        <v>53</v>
      </c>
      <c r="I9" s="50"/>
      <c r="J9" s="51">
        <v>8.8</v>
      </c>
      <c r="K9" s="51">
        <v>5.26</v>
      </c>
      <c r="L9" s="51"/>
      <c r="M9" s="51"/>
      <c r="N9" s="51"/>
      <c r="O9" s="51"/>
      <c r="P9" s="51"/>
      <c r="Q9" s="97"/>
      <c r="R9" s="51"/>
      <c r="S9" s="59">
        <f t="shared" si="3"/>
        <v>14.06</v>
      </c>
      <c r="T9" s="51">
        <v>36524.76</v>
      </c>
      <c r="U9" s="51"/>
      <c r="V9" s="54"/>
      <c r="W9" s="54"/>
      <c r="X9" s="62">
        <f t="shared" si="4"/>
        <v>36524.76</v>
      </c>
    </row>
    <row r="10" customFormat="1" customHeight="1" spans="1:24">
      <c r="A10" s="29">
        <v>7</v>
      </c>
      <c r="B10" s="44" t="s">
        <v>11</v>
      </c>
      <c r="C10" s="30">
        <f t="shared" si="0"/>
        <v>8.08</v>
      </c>
      <c r="D10" s="31">
        <f t="shared" si="1"/>
        <v>21274.64</v>
      </c>
      <c r="E10" s="30">
        <f t="shared" si="2"/>
        <v>19550</v>
      </c>
      <c r="F10" s="6" t="s">
        <v>20</v>
      </c>
      <c r="G10" s="86" t="s">
        <v>21</v>
      </c>
      <c r="H10" s="128" t="s">
        <v>53</v>
      </c>
      <c r="I10" s="50"/>
      <c r="J10" s="51">
        <v>8.08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8.08</v>
      </c>
      <c r="T10" s="51">
        <v>21274.64</v>
      </c>
      <c r="U10" s="51"/>
      <c r="V10" s="54"/>
      <c r="W10" s="54"/>
      <c r="X10" s="62">
        <f t="shared" si="4"/>
        <v>21274.64</v>
      </c>
    </row>
    <row r="11" customFormat="1" customHeight="1" spans="1:24">
      <c r="A11" s="29">
        <v>8</v>
      </c>
      <c r="B11" s="44" t="s">
        <v>11</v>
      </c>
      <c r="C11" s="30">
        <f t="shared" si="0"/>
        <v>3.92</v>
      </c>
      <c r="D11" s="31">
        <f t="shared" si="1"/>
        <v>9854.88</v>
      </c>
      <c r="E11" s="30">
        <f t="shared" si="2"/>
        <v>9050</v>
      </c>
      <c r="F11" s="6" t="s">
        <v>56</v>
      </c>
      <c r="G11" s="86" t="s">
        <v>57</v>
      </c>
      <c r="H11" s="128" t="s">
        <v>53</v>
      </c>
      <c r="I11" s="50"/>
      <c r="J11" s="51">
        <v>3.92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3.92</v>
      </c>
      <c r="T11" s="51">
        <v>9854.88</v>
      </c>
      <c r="U11" s="51"/>
      <c r="V11" s="54"/>
      <c r="W11" s="54"/>
      <c r="X11" s="62">
        <f t="shared" si="4"/>
        <v>9854.88</v>
      </c>
    </row>
    <row r="12" customFormat="1" customHeight="1" spans="1:24">
      <c r="A12" s="29">
        <v>9</v>
      </c>
      <c r="B12" s="44" t="s">
        <v>11</v>
      </c>
      <c r="C12" s="30">
        <f t="shared" si="0"/>
        <v>18.34</v>
      </c>
      <c r="D12" s="31">
        <f t="shared" si="1"/>
        <v>47904.08</v>
      </c>
      <c r="E12" s="30">
        <f t="shared" si="2"/>
        <v>44020</v>
      </c>
      <c r="F12" s="45" t="s">
        <v>24</v>
      </c>
      <c r="G12" s="86" t="s">
        <v>25</v>
      </c>
      <c r="H12" s="128" t="s">
        <v>53</v>
      </c>
      <c r="I12" s="52"/>
      <c r="J12" s="51">
        <v>18.34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18.34</v>
      </c>
      <c r="T12" s="51">
        <v>47904.08</v>
      </c>
      <c r="U12" s="51"/>
      <c r="V12" s="54"/>
      <c r="W12" s="54"/>
      <c r="X12" s="62">
        <f t="shared" si="4"/>
        <v>47904.08</v>
      </c>
    </row>
    <row r="13" customFormat="1" customHeight="1" spans="1:24">
      <c r="A13" s="29">
        <v>10</v>
      </c>
      <c r="B13" s="44" t="s">
        <v>11</v>
      </c>
      <c r="C13" s="30">
        <f t="shared" si="0"/>
        <v>9.26</v>
      </c>
      <c r="D13" s="31">
        <f t="shared" si="1"/>
        <v>23859.54</v>
      </c>
      <c r="E13" s="30">
        <f t="shared" si="2"/>
        <v>21920</v>
      </c>
      <c r="F13" s="45" t="s">
        <v>58</v>
      </c>
      <c r="G13" s="86" t="s">
        <v>59</v>
      </c>
      <c r="H13" s="128" t="s">
        <v>53</v>
      </c>
      <c r="I13" s="52"/>
      <c r="J13" s="51">
        <v>3.42</v>
      </c>
      <c r="K13" s="51">
        <v>5.84</v>
      </c>
      <c r="L13" s="51"/>
      <c r="M13" s="51"/>
      <c r="N13" s="51"/>
      <c r="O13" s="51"/>
      <c r="P13" s="51"/>
      <c r="Q13" s="97"/>
      <c r="R13" s="51"/>
      <c r="S13" s="59">
        <f t="shared" si="3"/>
        <v>9.26</v>
      </c>
      <c r="T13" s="51">
        <v>23859.54</v>
      </c>
      <c r="U13" s="51"/>
      <c r="V13" s="54"/>
      <c r="W13" s="54"/>
      <c r="X13" s="62">
        <f t="shared" si="4"/>
        <v>23859.54</v>
      </c>
    </row>
    <row r="14" customFormat="1" customHeight="1" spans="1:24">
      <c r="A14" s="29">
        <v>11</v>
      </c>
      <c r="B14" s="44" t="s">
        <v>11</v>
      </c>
      <c r="C14" s="30">
        <f t="shared" si="0"/>
        <v>8.06</v>
      </c>
      <c r="D14" s="31">
        <f t="shared" si="1"/>
        <v>20964.06</v>
      </c>
      <c r="E14" s="30">
        <f t="shared" si="2"/>
        <v>19260</v>
      </c>
      <c r="F14" s="45" t="s">
        <v>60</v>
      </c>
      <c r="G14" s="86" t="s">
        <v>61</v>
      </c>
      <c r="H14" s="128" t="s">
        <v>53</v>
      </c>
      <c r="I14" s="52"/>
      <c r="J14" s="51">
        <v>8.06</v>
      </c>
      <c r="K14" s="51"/>
      <c r="L14" s="51"/>
      <c r="M14" s="51"/>
      <c r="N14" s="51"/>
      <c r="O14" s="51"/>
      <c r="P14" s="51"/>
      <c r="Q14" s="97"/>
      <c r="R14" s="51"/>
      <c r="S14" s="59">
        <f t="shared" si="3"/>
        <v>8.06</v>
      </c>
      <c r="T14" s="51">
        <v>20964.06</v>
      </c>
      <c r="U14" s="51"/>
      <c r="V14" s="54"/>
      <c r="W14" s="54"/>
      <c r="X14" s="62">
        <f t="shared" si="4"/>
        <v>20964.06</v>
      </c>
    </row>
    <row r="15" customFormat="1" customHeight="1" spans="1:24">
      <c r="A15" s="29">
        <v>12</v>
      </c>
      <c r="B15" s="44" t="s">
        <v>11</v>
      </c>
      <c r="C15" s="30">
        <f t="shared" si="0"/>
        <v>21.87</v>
      </c>
      <c r="D15" s="31">
        <f t="shared" si="1"/>
        <v>56883.87</v>
      </c>
      <c r="E15" s="30">
        <f t="shared" si="2"/>
        <v>52270</v>
      </c>
      <c r="F15" s="45" t="s">
        <v>62</v>
      </c>
      <c r="G15" s="86" t="s">
        <v>63</v>
      </c>
      <c r="H15" s="128" t="s">
        <v>53</v>
      </c>
      <c r="I15" s="52"/>
      <c r="J15" s="51">
        <v>21.87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21.87</v>
      </c>
      <c r="T15" s="51">
        <v>56883.87</v>
      </c>
      <c r="U15" s="51"/>
      <c r="V15" s="54"/>
      <c r="W15" s="54"/>
      <c r="X15" s="62">
        <f t="shared" si="4"/>
        <v>56883.87</v>
      </c>
    </row>
    <row r="16" customFormat="1" customHeight="1" spans="1:24">
      <c r="A16" s="29">
        <v>13</v>
      </c>
      <c r="B16" s="44" t="s">
        <v>11</v>
      </c>
      <c r="C16" s="30">
        <f t="shared" si="0"/>
        <v>37.9</v>
      </c>
      <c r="D16" s="31">
        <f t="shared" si="1"/>
        <v>102671.1</v>
      </c>
      <c r="E16" s="30">
        <f t="shared" si="2"/>
        <v>94350</v>
      </c>
      <c r="F16" s="45" t="s">
        <v>44</v>
      </c>
      <c r="G16" s="86" t="s">
        <v>45</v>
      </c>
      <c r="H16" s="128" t="s">
        <v>53</v>
      </c>
      <c r="I16" s="52"/>
      <c r="J16" s="51">
        <v>37.9</v>
      </c>
      <c r="K16" s="51"/>
      <c r="L16" s="51"/>
      <c r="M16" s="51"/>
      <c r="N16" s="51"/>
      <c r="O16" s="51"/>
      <c r="P16" s="51"/>
      <c r="Q16" s="97"/>
      <c r="R16" s="51"/>
      <c r="S16" s="59">
        <f t="shared" si="3"/>
        <v>37.9</v>
      </c>
      <c r="T16" s="51">
        <v>102671.1</v>
      </c>
      <c r="U16" s="51"/>
      <c r="V16" s="54"/>
      <c r="W16" s="54"/>
      <c r="X16" s="62">
        <f t="shared" si="4"/>
        <v>102671.1</v>
      </c>
    </row>
    <row r="17" customFormat="1" customHeight="1" spans="1:24">
      <c r="A17" s="29">
        <v>14</v>
      </c>
      <c r="B17" s="44" t="s">
        <v>11</v>
      </c>
      <c r="C17" s="30">
        <f t="shared" si="0"/>
        <v>78.19</v>
      </c>
      <c r="D17" s="31">
        <f t="shared" si="1"/>
        <v>209150.62</v>
      </c>
      <c r="E17" s="30">
        <f t="shared" si="2"/>
        <v>192200</v>
      </c>
      <c r="F17" s="45" t="s">
        <v>46</v>
      </c>
      <c r="G17" s="86" t="s">
        <v>47</v>
      </c>
      <c r="H17" s="128" t="s">
        <v>53</v>
      </c>
      <c r="I17" s="52"/>
      <c r="J17" s="51">
        <v>15.36</v>
      </c>
      <c r="K17" s="51">
        <v>16.5</v>
      </c>
      <c r="L17" s="51">
        <v>14.91</v>
      </c>
      <c r="M17" s="51">
        <v>15.28</v>
      </c>
      <c r="N17" s="51">
        <v>16.14</v>
      </c>
      <c r="O17" s="51"/>
      <c r="P17" s="51"/>
      <c r="Q17" s="97"/>
      <c r="R17" s="51"/>
      <c r="S17" s="59">
        <f t="shared" si="3"/>
        <v>78.19</v>
      </c>
      <c r="T17" s="51">
        <v>165943.84</v>
      </c>
      <c r="U17" s="51">
        <v>43206.78</v>
      </c>
      <c r="V17" s="54"/>
      <c r="W17" s="54"/>
      <c r="X17" s="62">
        <f t="shared" si="4"/>
        <v>209150.62</v>
      </c>
    </row>
    <row r="18" customHeight="1" spans="1:24">
      <c r="A18" s="29">
        <v>15</v>
      </c>
      <c r="B18" s="44" t="s">
        <v>11</v>
      </c>
      <c r="C18" s="30">
        <f t="shared" si="0"/>
        <v>263.96</v>
      </c>
      <c r="D18" s="31">
        <f t="shared" si="1"/>
        <v>695006.68</v>
      </c>
      <c r="E18" s="30">
        <f t="shared" si="2"/>
        <v>638710</v>
      </c>
      <c r="F18" s="45" t="s">
        <v>64</v>
      </c>
      <c r="G18" s="86"/>
      <c r="H18" s="128" t="s">
        <v>53</v>
      </c>
      <c r="J18" s="49">
        <v>157.26</v>
      </c>
      <c r="K18" s="49">
        <v>106.7</v>
      </c>
      <c r="L18" s="49"/>
      <c r="M18" s="49"/>
      <c r="N18" s="49"/>
      <c r="O18" s="49"/>
      <c r="P18" s="49"/>
      <c r="Q18" s="94"/>
      <c r="R18" s="49"/>
      <c r="S18" s="59">
        <f t="shared" si="3"/>
        <v>263.96</v>
      </c>
      <c r="T18" s="64">
        <v>414065.58</v>
      </c>
      <c r="U18" s="49">
        <v>280941.1</v>
      </c>
      <c r="V18" s="49"/>
      <c r="W18" s="49"/>
      <c r="X18" s="62">
        <f t="shared" si="4"/>
        <v>695006.68</v>
      </c>
    </row>
    <row r="19" customHeight="1" spans="1:24">
      <c r="A19" s="32" t="s">
        <v>50</v>
      </c>
      <c r="B19" s="29" t="s">
        <v>11</v>
      </c>
      <c r="C19" s="34">
        <f>SUM(C4:C18)</f>
        <v>523.3</v>
      </c>
      <c r="D19" s="31">
        <f>SUM(D4:D18)</f>
        <v>1375961.88</v>
      </c>
      <c r="E19" s="30">
        <f>SUM(E4:E18)</f>
        <v>1264440</v>
      </c>
      <c r="F19" s="30"/>
      <c r="G19" s="88"/>
      <c r="H19" s="128" t="s">
        <v>53</v>
      </c>
      <c r="J19" s="94"/>
      <c r="K19" s="94"/>
      <c r="L19" s="94"/>
      <c r="M19" s="94"/>
      <c r="N19" s="94"/>
      <c r="O19" s="94"/>
      <c r="P19" s="94"/>
      <c r="Q19" s="94"/>
      <c r="R19" s="49"/>
      <c r="S19" s="59">
        <f>SUM(S4:S18)</f>
        <v>523.3</v>
      </c>
      <c r="T19" s="64"/>
      <c r="U19" s="49"/>
      <c r="V19" s="49"/>
      <c r="W19" s="49"/>
      <c r="X19" s="62">
        <f>SUM(X4:X18)</f>
        <v>1375961.88</v>
      </c>
    </row>
    <row r="20" customFormat="1" customHeight="1" spans="1:21">
      <c r="A20" s="12"/>
      <c r="B20" s="12"/>
      <c r="C20" s="13"/>
      <c r="D20" s="14"/>
      <c r="E20" s="15"/>
      <c r="F20" s="16"/>
      <c r="G20" s="83"/>
      <c r="H20" s="117"/>
      <c r="J20" s="106"/>
      <c r="K20" s="57"/>
      <c r="L20" s="57"/>
      <c r="M20" s="57"/>
      <c r="N20" s="57"/>
      <c r="O20" s="57"/>
      <c r="P20" s="57"/>
      <c r="Q20" s="57"/>
      <c r="R20" s="57"/>
      <c r="S20" s="57"/>
      <c r="T20" s="109"/>
      <c r="U20" s="110"/>
    </row>
    <row r="21" customHeight="1" spans="25:26">
      <c r="Y21">
        <v>9.06</v>
      </c>
      <c r="Z21">
        <f>SUM(J21:Y21)</f>
        <v>9.06</v>
      </c>
    </row>
  </sheetData>
  <autoFilter ref="J1:S24">
    <extLst/>
  </autoFilter>
  <mergeCells count="3">
    <mergeCell ref="A1:H2"/>
    <mergeCell ref="J2:S3"/>
    <mergeCell ref="T2:X3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workbookViewId="0">
      <selection activeCell="G22" sqref="G22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259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9" si="0">S4</f>
        <v>8.59</v>
      </c>
      <c r="D4" s="31">
        <f t="shared" ref="D4:D19" si="1">X4</f>
        <v>21595.26</v>
      </c>
      <c r="E4" s="30">
        <f t="shared" ref="E4:E19" si="2">TRUNC(D4*0.919,-1)</f>
        <v>19840</v>
      </c>
      <c r="F4" s="32" t="s">
        <v>52</v>
      </c>
      <c r="G4" s="86"/>
      <c r="H4" s="41" t="s">
        <v>260</v>
      </c>
      <c r="J4" s="49">
        <v>8.59</v>
      </c>
      <c r="K4" s="49"/>
      <c r="L4" s="49"/>
      <c r="M4" s="49"/>
      <c r="N4" s="49"/>
      <c r="O4" s="49"/>
      <c r="P4" s="49"/>
      <c r="Q4" s="49"/>
      <c r="R4" s="49"/>
      <c r="S4" s="59">
        <f t="shared" ref="S4:S19" si="3">SUM(J4:R4)</f>
        <v>8.59</v>
      </c>
      <c r="T4" s="60">
        <v>21595.26</v>
      </c>
      <c r="U4" s="61"/>
      <c r="V4" s="61"/>
      <c r="W4" s="49"/>
      <c r="X4" s="62">
        <f t="shared" ref="X4:X19" si="4">SUM(T4:W4)</f>
        <v>21595.26</v>
      </c>
    </row>
    <row r="5" customFormat="1" customHeight="1" spans="1:24">
      <c r="A5" s="29">
        <v>2</v>
      </c>
      <c r="B5" s="42" t="s">
        <v>11</v>
      </c>
      <c r="C5" s="43">
        <f t="shared" si="0"/>
        <v>15.15</v>
      </c>
      <c r="D5" s="31">
        <f t="shared" si="1"/>
        <v>40223.25</v>
      </c>
      <c r="E5" s="30">
        <f t="shared" si="2"/>
        <v>36960</v>
      </c>
      <c r="F5" s="32" t="s">
        <v>15</v>
      </c>
      <c r="G5" s="86"/>
      <c r="H5" s="41" t="s">
        <v>260</v>
      </c>
      <c r="I5" s="50"/>
      <c r="J5" s="51">
        <v>15.15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15.15</v>
      </c>
      <c r="T5" s="51">
        <v>40223.25</v>
      </c>
      <c r="U5" s="51"/>
      <c r="V5" s="54"/>
      <c r="W5" s="54"/>
      <c r="X5" s="62">
        <f t="shared" si="4"/>
        <v>40223.25</v>
      </c>
    </row>
    <row r="6" customFormat="1" ht="18" customHeight="1" spans="1:24">
      <c r="A6" s="29">
        <v>3</v>
      </c>
      <c r="B6" s="42" t="s">
        <v>11</v>
      </c>
      <c r="C6" s="43">
        <f t="shared" si="0"/>
        <v>77.16</v>
      </c>
      <c r="D6" s="31">
        <f t="shared" si="1"/>
        <v>205524.31</v>
      </c>
      <c r="E6" s="30">
        <f t="shared" si="2"/>
        <v>188870</v>
      </c>
      <c r="F6" s="6" t="s">
        <v>44</v>
      </c>
      <c r="G6" s="86" t="s">
        <v>45</v>
      </c>
      <c r="H6" s="41" t="s">
        <v>260</v>
      </c>
      <c r="I6" s="50"/>
      <c r="J6" s="51">
        <v>19.06</v>
      </c>
      <c r="K6" s="51">
        <v>26.59</v>
      </c>
      <c r="L6" s="51">
        <v>31.51</v>
      </c>
      <c r="M6" s="51"/>
      <c r="N6" s="51"/>
      <c r="O6" s="51"/>
      <c r="P6" s="51"/>
      <c r="Q6" s="63"/>
      <c r="R6" s="51"/>
      <c r="S6" s="59">
        <f t="shared" si="3"/>
        <v>77.16</v>
      </c>
      <c r="T6" s="51">
        <v>205524.31</v>
      </c>
      <c r="U6" s="51"/>
      <c r="V6" s="54"/>
      <c r="W6" s="54"/>
      <c r="X6" s="62">
        <f t="shared" si="4"/>
        <v>205524.31</v>
      </c>
    </row>
    <row r="7" customFormat="1" customHeight="1" spans="1:24">
      <c r="A7" s="29">
        <v>4</v>
      </c>
      <c r="B7" s="44" t="s">
        <v>11</v>
      </c>
      <c r="C7" s="30">
        <f t="shared" si="0"/>
        <v>45.12</v>
      </c>
      <c r="D7" s="31">
        <f t="shared" si="1"/>
        <v>120289.92</v>
      </c>
      <c r="E7" s="30">
        <f t="shared" si="2"/>
        <v>110540</v>
      </c>
      <c r="F7" s="45" t="s">
        <v>32</v>
      </c>
      <c r="G7" s="86" t="s">
        <v>33</v>
      </c>
      <c r="H7" s="41" t="s">
        <v>260</v>
      </c>
      <c r="I7" s="52"/>
      <c r="J7" s="51">
        <v>17.38</v>
      </c>
      <c r="K7" s="51">
        <v>27.74</v>
      </c>
      <c r="L7" s="51"/>
      <c r="M7" s="51"/>
      <c r="N7" s="51"/>
      <c r="O7" s="51"/>
      <c r="P7" s="51"/>
      <c r="Q7" s="63"/>
      <c r="R7" s="51"/>
      <c r="S7" s="59">
        <f t="shared" si="3"/>
        <v>45.12</v>
      </c>
      <c r="T7" s="51">
        <v>120289.92</v>
      </c>
      <c r="U7" s="51"/>
      <c r="V7" s="54"/>
      <c r="W7" s="54"/>
      <c r="X7" s="62">
        <f t="shared" si="4"/>
        <v>120289.92</v>
      </c>
    </row>
    <row r="8" customFormat="1" customHeight="1" spans="1:24">
      <c r="A8" s="29">
        <v>5</v>
      </c>
      <c r="B8" s="44" t="s">
        <v>11</v>
      </c>
      <c r="C8" s="30">
        <f t="shared" si="0"/>
        <v>4.49</v>
      </c>
      <c r="D8" s="31">
        <f t="shared" si="1"/>
        <v>10650.28</v>
      </c>
      <c r="E8" s="30">
        <f t="shared" si="2"/>
        <v>9780</v>
      </c>
      <c r="F8" s="45" t="s">
        <v>73</v>
      </c>
      <c r="G8" s="86" t="s">
        <v>74</v>
      </c>
      <c r="H8" s="41" t="s">
        <v>260</v>
      </c>
      <c r="I8" s="50"/>
      <c r="J8" s="51">
        <v>4.49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4.49</v>
      </c>
      <c r="T8" s="51">
        <v>10650.28</v>
      </c>
      <c r="U8" s="51"/>
      <c r="V8" s="54"/>
      <c r="W8" s="54"/>
      <c r="X8" s="62">
        <f t="shared" si="4"/>
        <v>10650.28</v>
      </c>
    </row>
    <row r="9" customFormat="1" customHeight="1" spans="1:24">
      <c r="A9" s="29">
        <v>6</v>
      </c>
      <c r="B9" s="44" t="s">
        <v>11</v>
      </c>
      <c r="C9" s="30">
        <f t="shared" si="0"/>
        <v>2.09</v>
      </c>
      <c r="D9" s="31">
        <f t="shared" si="1"/>
        <v>5116.32</v>
      </c>
      <c r="E9" s="30">
        <f t="shared" si="2"/>
        <v>4700</v>
      </c>
      <c r="F9" s="6" t="s">
        <v>170</v>
      </c>
      <c r="G9" s="98" t="s">
        <v>171</v>
      </c>
      <c r="H9" s="41" t="s">
        <v>260</v>
      </c>
      <c r="I9" s="50"/>
      <c r="J9" s="51">
        <v>2.09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2.09</v>
      </c>
      <c r="T9" s="51">
        <v>5116.32</v>
      </c>
      <c r="U9" s="51"/>
      <c r="V9" s="54"/>
      <c r="W9" s="54"/>
      <c r="X9" s="62">
        <f t="shared" si="4"/>
        <v>5116.32</v>
      </c>
    </row>
    <row r="10" customFormat="1" customHeight="1" spans="1:24">
      <c r="A10" s="29">
        <v>7</v>
      </c>
      <c r="B10" s="44" t="s">
        <v>11</v>
      </c>
      <c r="C10" s="30">
        <f t="shared" si="0"/>
        <v>7.32</v>
      </c>
      <c r="D10" s="31">
        <f t="shared" si="1"/>
        <v>18160.92</v>
      </c>
      <c r="E10" s="30">
        <f t="shared" si="2"/>
        <v>16680</v>
      </c>
      <c r="F10" s="45" t="s">
        <v>16</v>
      </c>
      <c r="G10" s="86" t="s">
        <v>17</v>
      </c>
      <c r="H10" s="41" t="s">
        <v>260</v>
      </c>
      <c r="I10" s="50"/>
      <c r="J10" s="51">
        <v>7.32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7.32</v>
      </c>
      <c r="T10" s="51">
        <v>18160.92</v>
      </c>
      <c r="U10" s="51"/>
      <c r="V10" s="54"/>
      <c r="W10" s="54"/>
      <c r="X10" s="62">
        <f t="shared" si="4"/>
        <v>18160.92</v>
      </c>
    </row>
    <row r="11" customFormat="1" customHeight="1" spans="1:24">
      <c r="A11" s="29">
        <v>8</v>
      </c>
      <c r="B11" s="42" t="s">
        <v>11</v>
      </c>
      <c r="C11" s="43">
        <f t="shared" si="0"/>
        <v>20.69</v>
      </c>
      <c r="D11" s="31">
        <f t="shared" si="1"/>
        <v>53814.69</v>
      </c>
      <c r="E11" s="30">
        <f t="shared" si="2"/>
        <v>49450</v>
      </c>
      <c r="F11" s="6" t="s">
        <v>261</v>
      </c>
      <c r="G11" s="99" t="s">
        <v>262</v>
      </c>
      <c r="H11" s="41" t="s">
        <v>260</v>
      </c>
      <c r="I11" s="50"/>
      <c r="J11" s="51">
        <v>12</v>
      </c>
      <c r="K11" s="51">
        <v>8.69</v>
      </c>
      <c r="L11" s="51"/>
      <c r="M11" s="51"/>
      <c r="N11" s="51"/>
      <c r="O11" s="51"/>
      <c r="P11" s="51"/>
      <c r="Q11" s="63"/>
      <c r="R11" s="51"/>
      <c r="S11" s="59">
        <f t="shared" si="3"/>
        <v>20.69</v>
      </c>
      <c r="T11" s="51">
        <v>53814.69</v>
      </c>
      <c r="U11" s="51"/>
      <c r="V11" s="54"/>
      <c r="W11" s="54"/>
      <c r="X11" s="62">
        <f t="shared" si="4"/>
        <v>53814.69</v>
      </c>
    </row>
    <row r="12" customFormat="1" customHeight="1" spans="1:24">
      <c r="A12" s="29">
        <v>9</v>
      </c>
      <c r="B12" s="44" t="s">
        <v>11</v>
      </c>
      <c r="C12" s="30">
        <f t="shared" si="0"/>
        <v>9.27</v>
      </c>
      <c r="D12" s="31">
        <f t="shared" si="1"/>
        <v>24111.27</v>
      </c>
      <c r="E12" s="30">
        <f t="shared" si="2"/>
        <v>22150</v>
      </c>
      <c r="F12" s="6" t="s">
        <v>20</v>
      </c>
      <c r="G12" s="86" t="s">
        <v>21</v>
      </c>
      <c r="H12" s="41" t="s">
        <v>260</v>
      </c>
      <c r="I12" s="50"/>
      <c r="J12" s="51">
        <v>9.27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9.27</v>
      </c>
      <c r="T12" s="63">
        <v>24111.27</v>
      </c>
      <c r="U12" s="51"/>
      <c r="V12" s="54"/>
      <c r="W12" s="54"/>
      <c r="X12" s="62">
        <f t="shared" si="4"/>
        <v>24111.27</v>
      </c>
    </row>
    <row r="13" customFormat="1" customHeight="1" spans="1:24">
      <c r="A13" s="29">
        <v>10</v>
      </c>
      <c r="B13" s="44" t="s">
        <v>11</v>
      </c>
      <c r="C13" s="30">
        <f t="shared" si="0"/>
        <v>17.76</v>
      </c>
      <c r="D13" s="31">
        <f t="shared" si="1"/>
        <v>42517.44</v>
      </c>
      <c r="E13" s="30">
        <f t="shared" si="2"/>
        <v>39070</v>
      </c>
      <c r="F13" s="45" t="s">
        <v>263</v>
      </c>
      <c r="G13" s="86" t="s">
        <v>264</v>
      </c>
      <c r="H13" s="41" t="s">
        <v>260</v>
      </c>
      <c r="I13" s="52"/>
      <c r="J13" s="51">
        <v>17.76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17.76</v>
      </c>
      <c r="T13" s="51">
        <v>42517.44</v>
      </c>
      <c r="U13" s="51"/>
      <c r="V13" s="54"/>
      <c r="W13" s="54"/>
      <c r="X13" s="62">
        <f t="shared" si="4"/>
        <v>42517.44</v>
      </c>
    </row>
    <row r="14" customFormat="1" customHeight="1" spans="1:24">
      <c r="A14" s="29">
        <v>11</v>
      </c>
      <c r="B14" s="44" t="s">
        <v>11</v>
      </c>
      <c r="C14" s="30">
        <f t="shared" si="0"/>
        <v>11.98</v>
      </c>
      <c r="D14" s="31">
        <f t="shared" si="1"/>
        <v>31291.76</v>
      </c>
      <c r="E14" s="30">
        <f t="shared" si="2"/>
        <v>28750</v>
      </c>
      <c r="F14" s="45" t="s">
        <v>103</v>
      </c>
      <c r="G14" s="86" t="s">
        <v>104</v>
      </c>
      <c r="H14" s="41" t="s">
        <v>260</v>
      </c>
      <c r="I14" s="52"/>
      <c r="J14" s="51">
        <v>11.98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11.98</v>
      </c>
      <c r="T14" s="51">
        <v>31291.76</v>
      </c>
      <c r="U14" s="51"/>
      <c r="V14" s="54"/>
      <c r="W14" s="54"/>
      <c r="X14" s="62">
        <f t="shared" si="4"/>
        <v>31291.76</v>
      </c>
    </row>
    <row r="15" customFormat="1" customHeight="1" spans="1:24">
      <c r="A15" s="29">
        <v>12</v>
      </c>
      <c r="B15" s="44" t="s">
        <v>11</v>
      </c>
      <c r="C15" s="30">
        <f t="shared" si="0"/>
        <v>11.73</v>
      </c>
      <c r="D15" s="31">
        <f t="shared" si="1"/>
        <v>31143.15</v>
      </c>
      <c r="E15" s="30">
        <f t="shared" si="2"/>
        <v>28620</v>
      </c>
      <c r="F15" s="32" t="s">
        <v>131</v>
      </c>
      <c r="G15" s="86" t="s">
        <v>132</v>
      </c>
      <c r="H15" s="41" t="s">
        <v>260</v>
      </c>
      <c r="I15" s="52"/>
      <c r="J15" s="51">
        <v>11.73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11.73</v>
      </c>
      <c r="T15" s="51">
        <v>31143.15</v>
      </c>
      <c r="U15" s="51"/>
      <c r="V15" s="54"/>
      <c r="W15" s="54"/>
      <c r="X15" s="62">
        <f t="shared" si="4"/>
        <v>31143.15</v>
      </c>
    </row>
    <row r="16" customFormat="1" customHeight="1" spans="1:24">
      <c r="A16" s="29">
        <v>13</v>
      </c>
      <c r="B16" s="44" t="s">
        <v>11</v>
      </c>
      <c r="C16" s="30">
        <f t="shared" si="0"/>
        <v>3.11</v>
      </c>
      <c r="D16" s="31">
        <f t="shared" si="1"/>
        <v>7784.33</v>
      </c>
      <c r="E16" s="30">
        <f t="shared" si="2"/>
        <v>7150</v>
      </c>
      <c r="F16" s="45" t="s">
        <v>265</v>
      </c>
      <c r="G16" s="86" t="s">
        <v>266</v>
      </c>
      <c r="H16" s="41" t="s">
        <v>260</v>
      </c>
      <c r="I16" s="52"/>
      <c r="J16" s="51">
        <v>3.11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3.11</v>
      </c>
      <c r="T16" s="51">
        <v>7784.33</v>
      </c>
      <c r="U16" s="51"/>
      <c r="V16" s="54"/>
      <c r="W16" s="54"/>
      <c r="X16" s="62">
        <f t="shared" si="4"/>
        <v>7784.33</v>
      </c>
    </row>
    <row r="17" customFormat="1" customHeight="1" spans="1:24">
      <c r="A17" s="29">
        <v>14</v>
      </c>
      <c r="B17" s="44" t="s">
        <v>11</v>
      </c>
      <c r="C17" s="30">
        <f t="shared" si="0"/>
        <v>3.59</v>
      </c>
      <c r="D17" s="31">
        <f t="shared" si="1"/>
        <v>9764.8</v>
      </c>
      <c r="E17" s="30">
        <f t="shared" si="2"/>
        <v>8970</v>
      </c>
      <c r="F17" s="45" t="s">
        <v>267</v>
      </c>
      <c r="G17" s="86" t="s">
        <v>268</v>
      </c>
      <c r="H17" s="41" t="s">
        <v>260</v>
      </c>
      <c r="I17" s="52"/>
      <c r="J17" s="51">
        <v>3.59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3.59</v>
      </c>
      <c r="T17" s="51">
        <v>9764.8</v>
      </c>
      <c r="U17" s="51"/>
      <c r="V17" s="54"/>
      <c r="W17" s="54"/>
      <c r="X17" s="62">
        <f t="shared" si="4"/>
        <v>9764.8</v>
      </c>
    </row>
    <row r="18" customFormat="1" customHeight="1" spans="1:24">
      <c r="A18" s="29">
        <v>15</v>
      </c>
      <c r="B18" s="44" t="s">
        <v>11</v>
      </c>
      <c r="C18" s="30">
        <f t="shared" si="0"/>
        <v>126.34</v>
      </c>
      <c r="D18" s="31">
        <f t="shared" si="1"/>
        <v>332508.56</v>
      </c>
      <c r="E18" s="30">
        <f t="shared" si="2"/>
        <v>305570</v>
      </c>
      <c r="F18" s="45" t="s">
        <v>239</v>
      </c>
      <c r="G18" s="86" t="s">
        <v>240</v>
      </c>
      <c r="H18" s="41" t="s">
        <v>260</v>
      </c>
      <c r="I18" s="52"/>
      <c r="J18" s="51">
        <v>14.07</v>
      </c>
      <c r="K18" s="51">
        <v>11.12</v>
      </c>
      <c r="L18" s="51">
        <v>6.7</v>
      </c>
      <c r="M18" s="51">
        <v>36.1</v>
      </c>
      <c r="N18" s="51">
        <v>22.87</v>
      </c>
      <c r="O18" s="51">
        <v>14.31</v>
      </c>
      <c r="P18" s="51">
        <v>21.17</v>
      </c>
      <c r="Q18" s="63"/>
      <c r="R18" s="51"/>
      <c r="S18" s="59">
        <f t="shared" si="3"/>
        <v>126.34</v>
      </c>
      <c r="T18" s="51">
        <v>83759.43</v>
      </c>
      <c r="U18" s="51">
        <v>248749.13</v>
      </c>
      <c r="V18" s="54"/>
      <c r="W18" s="54"/>
      <c r="X18" s="62">
        <f t="shared" si="4"/>
        <v>332508.56</v>
      </c>
    </row>
    <row r="19" customFormat="1" customHeight="1" spans="1:24">
      <c r="A19" s="29">
        <v>16</v>
      </c>
      <c r="B19" s="44" t="s">
        <v>11</v>
      </c>
      <c r="C19" s="30">
        <f t="shared" si="0"/>
        <v>2.66</v>
      </c>
      <c r="D19" s="31">
        <f t="shared" si="1"/>
        <v>6570.2</v>
      </c>
      <c r="E19" s="30">
        <f t="shared" si="2"/>
        <v>6030</v>
      </c>
      <c r="F19" s="45" t="s">
        <v>269</v>
      </c>
      <c r="G19" s="99" t="s">
        <v>270</v>
      </c>
      <c r="H19" s="41" t="s">
        <v>260</v>
      </c>
      <c r="I19" s="52"/>
      <c r="J19" s="51">
        <v>2.66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2.66</v>
      </c>
      <c r="T19" s="51">
        <v>6570.2</v>
      </c>
      <c r="U19" s="51"/>
      <c r="V19" s="54"/>
      <c r="W19" s="54"/>
      <c r="X19" s="62">
        <f t="shared" si="4"/>
        <v>6570.2</v>
      </c>
    </row>
    <row r="20" customHeight="1" spans="1:24">
      <c r="A20" s="32" t="s">
        <v>50</v>
      </c>
      <c r="B20" s="29" t="s">
        <v>11</v>
      </c>
      <c r="C20" s="34">
        <f>SUM(C4:C19)</f>
        <v>367.05</v>
      </c>
      <c r="D20" s="31">
        <f>SUM(D4:D19)</f>
        <v>961066.46</v>
      </c>
      <c r="E20" s="30">
        <f>SUM(E4:E19)</f>
        <v>883130</v>
      </c>
      <c r="F20" s="30"/>
      <c r="G20" s="88"/>
      <c r="H20" s="41" t="s">
        <v>260</v>
      </c>
      <c r="J20" s="49"/>
      <c r="K20" s="49"/>
      <c r="L20" s="49"/>
      <c r="M20" s="49"/>
      <c r="N20" s="49"/>
      <c r="O20" s="49"/>
      <c r="P20" s="49"/>
      <c r="Q20" s="49"/>
      <c r="R20" s="49"/>
      <c r="S20" s="59">
        <f>SUM(S4:S19)</f>
        <v>367.05</v>
      </c>
      <c r="T20" s="64"/>
      <c r="U20" s="49"/>
      <c r="V20" s="49"/>
      <c r="W20" s="49"/>
      <c r="X20" s="62">
        <f>SUM(X4:X19)</f>
        <v>961066.46</v>
      </c>
    </row>
    <row r="23" customFormat="1" customHeight="1" spans="1:21">
      <c r="A23" s="12"/>
      <c r="B23" s="12"/>
      <c r="C23" s="13"/>
      <c r="D23" s="14"/>
      <c r="E23" s="15"/>
      <c r="F23" s="16"/>
      <c r="G23" s="83"/>
      <c r="H23" s="36"/>
      <c r="J23" s="53"/>
      <c r="K23" s="53"/>
      <c r="L23" s="53"/>
      <c r="M23" s="53"/>
      <c r="N23" s="54"/>
      <c r="O23" s="54"/>
      <c r="P23" s="55"/>
      <c r="Q23" s="55"/>
      <c r="R23" s="55"/>
      <c r="S23" s="57">
        <f t="shared" ref="S20:S32" si="5">SUM(J23:R23)</f>
        <v>0</v>
      </c>
      <c r="T23" s="38"/>
      <c r="U23" s="81"/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54"/>
      <c r="K24" s="54"/>
      <c r="L24" s="54"/>
      <c r="M24" s="54"/>
      <c r="N24" s="54"/>
      <c r="O24" s="54"/>
      <c r="P24" s="55"/>
      <c r="Q24" s="55"/>
      <c r="R24" s="55"/>
      <c r="S24" s="57">
        <f t="shared" si="5"/>
        <v>0</v>
      </c>
      <c r="T24" s="38"/>
      <c r="U24" s="82"/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54"/>
      <c r="K25" s="54"/>
      <c r="L25" s="54"/>
      <c r="M25" s="54"/>
      <c r="N25" s="54"/>
      <c r="O25" s="54"/>
      <c r="P25" s="55"/>
      <c r="Q25" s="55"/>
      <c r="R25" s="55"/>
      <c r="S25" s="57">
        <f t="shared" si="5"/>
        <v>0</v>
      </c>
      <c r="T25" s="38"/>
      <c r="U25" s="82"/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4"/>
      <c r="K26" s="54"/>
      <c r="L26" s="54"/>
      <c r="M26" s="54"/>
      <c r="N26" s="55"/>
      <c r="O26" s="55"/>
      <c r="P26" s="55"/>
      <c r="Q26" s="55"/>
      <c r="R26" s="55"/>
      <c r="S26" s="57">
        <f t="shared" si="5"/>
        <v>0</v>
      </c>
      <c r="T26" s="77"/>
      <c r="U26" s="78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/>
      <c r="K27" s="54"/>
      <c r="L27" s="54"/>
      <c r="M27" s="54"/>
      <c r="N27" s="55"/>
      <c r="O27" s="55"/>
      <c r="P27" s="55"/>
      <c r="Q27" s="55"/>
      <c r="R27" s="55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5"/>
      <c r="K28" s="55"/>
      <c r="L28" s="55"/>
      <c r="M28" s="55"/>
      <c r="N28" s="55"/>
      <c r="O28" s="55"/>
      <c r="P28" s="55"/>
      <c r="Q28" s="55"/>
      <c r="R28" s="55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6"/>
      <c r="O29" s="56"/>
      <c r="P29" s="56"/>
      <c r="Q29" s="56"/>
      <c r="R29" s="56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6"/>
      <c r="K31" s="56"/>
      <c r="L31" s="56"/>
      <c r="M31" s="56"/>
      <c r="N31" s="56"/>
      <c r="O31" s="56"/>
      <c r="P31" s="56"/>
      <c r="Q31" s="56"/>
      <c r="R31" s="56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6"/>
      <c r="K32" s="56"/>
      <c r="L32" s="56"/>
      <c r="M32" s="56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7"/>
      <c r="K33" s="57"/>
      <c r="L33" s="57"/>
      <c r="M33" s="57"/>
      <c r="N33" s="57"/>
      <c r="O33" s="57"/>
      <c r="P33" s="57"/>
      <c r="Q33" s="57"/>
      <c r="R33" s="57"/>
      <c r="S33" s="57">
        <f>SUM(S23:S32)</f>
        <v>0</v>
      </c>
      <c r="T33" s="79"/>
      <c r="U33" s="80">
        <f>SUM(U23:U32)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A4" workbookViewId="0">
      <selection activeCell="A4" sqref="A4:A26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271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26" si="0">S4</f>
        <v>11.46</v>
      </c>
      <c r="D4" s="31">
        <f t="shared" ref="D4:D26" si="1">X4</f>
        <v>30048.12</v>
      </c>
      <c r="E4" s="30">
        <f t="shared" ref="E4:E26" si="2">TRUNC(D4*0.919,-1)</f>
        <v>27610</v>
      </c>
      <c r="F4" s="32" t="s">
        <v>52</v>
      </c>
      <c r="G4" s="86"/>
      <c r="H4" s="41" t="s">
        <v>272</v>
      </c>
      <c r="J4" s="94">
        <v>11.46</v>
      </c>
      <c r="K4" s="94"/>
      <c r="L4" s="94"/>
      <c r="M4" s="94"/>
      <c r="N4" s="49"/>
      <c r="O4" s="49"/>
      <c r="P4" s="49"/>
      <c r="Q4" s="49"/>
      <c r="R4" s="49"/>
      <c r="S4" s="59">
        <f t="shared" ref="S4:S26" si="3">SUM(J4:R4)</f>
        <v>11.46</v>
      </c>
      <c r="T4" s="95">
        <v>30048.12</v>
      </c>
      <c r="U4" s="96"/>
      <c r="V4" s="61"/>
      <c r="W4" s="49"/>
      <c r="X4" s="62">
        <f t="shared" ref="X4:X26" si="4">SUM(T4:W4)</f>
        <v>30048.12</v>
      </c>
    </row>
    <row r="5" customFormat="1" customHeight="1" spans="1:24">
      <c r="A5" s="29">
        <v>2</v>
      </c>
      <c r="B5" s="42" t="s">
        <v>11</v>
      </c>
      <c r="C5" s="43">
        <f t="shared" si="0"/>
        <v>16.33</v>
      </c>
      <c r="D5" s="31">
        <f t="shared" si="1"/>
        <v>42474.33</v>
      </c>
      <c r="E5" s="30">
        <f t="shared" si="2"/>
        <v>39030</v>
      </c>
      <c r="F5" s="32" t="s">
        <v>15</v>
      </c>
      <c r="G5" s="86"/>
      <c r="H5" s="41" t="s">
        <v>272</v>
      </c>
      <c r="I5" s="50"/>
      <c r="J5" s="50">
        <v>16.33</v>
      </c>
      <c r="K5" s="50"/>
      <c r="L5" s="50"/>
      <c r="M5" s="50"/>
      <c r="N5" s="51"/>
      <c r="O5" s="51"/>
      <c r="P5" s="51"/>
      <c r="Q5" s="63"/>
      <c r="R5" s="51"/>
      <c r="S5" s="59">
        <f t="shared" si="3"/>
        <v>16.33</v>
      </c>
      <c r="T5" s="50">
        <v>42474.33</v>
      </c>
      <c r="U5" s="50"/>
      <c r="V5" s="54"/>
      <c r="W5" s="54"/>
      <c r="X5" s="62">
        <f t="shared" si="4"/>
        <v>42474.33</v>
      </c>
    </row>
    <row r="6" customFormat="1" ht="18" customHeight="1" spans="1:24">
      <c r="A6" s="29">
        <v>3</v>
      </c>
      <c r="B6" s="42" t="s">
        <v>11</v>
      </c>
      <c r="C6" s="43">
        <f t="shared" si="0"/>
        <v>31.93</v>
      </c>
      <c r="D6" s="31">
        <f t="shared" si="1"/>
        <v>86179.07</v>
      </c>
      <c r="E6" s="30">
        <f t="shared" si="2"/>
        <v>79190</v>
      </c>
      <c r="F6" s="6" t="s">
        <v>44</v>
      </c>
      <c r="G6" s="86" t="s">
        <v>45</v>
      </c>
      <c r="H6" s="41" t="s">
        <v>272</v>
      </c>
      <c r="I6" s="50"/>
      <c r="J6" s="50">
        <v>31.93</v>
      </c>
      <c r="K6" s="50"/>
      <c r="L6" s="50"/>
      <c r="M6" s="50"/>
      <c r="N6" s="51"/>
      <c r="O6" s="51"/>
      <c r="P6" s="51"/>
      <c r="Q6" s="63"/>
      <c r="R6" s="51"/>
      <c r="S6" s="59">
        <f t="shared" si="3"/>
        <v>31.93</v>
      </c>
      <c r="T6" s="50">
        <v>86179.07</v>
      </c>
      <c r="U6" s="50"/>
      <c r="V6" s="54"/>
      <c r="W6" s="54"/>
      <c r="X6" s="62">
        <f t="shared" si="4"/>
        <v>86179.07</v>
      </c>
    </row>
    <row r="7" customFormat="1" customHeight="1" spans="1:24">
      <c r="A7" s="29">
        <v>4</v>
      </c>
      <c r="B7" s="44" t="s">
        <v>11</v>
      </c>
      <c r="C7" s="30">
        <f t="shared" si="0"/>
        <v>55.68</v>
      </c>
      <c r="D7" s="31">
        <f t="shared" si="1"/>
        <v>147426.15</v>
      </c>
      <c r="E7" s="30">
        <f t="shared" si="2"/>
        <v>135480</v>
      </c>
      <c r="F7" s="45" t="s">
        <v>32</v>
      </c>
      <c r="G7" s="86" t="s">
        <v>33</v>
      </c>
      <c r="H7" s="41" t="s">
        <v>272</v>
      </c>
      <c r="I7" s="52"/>
      <c r="J7" s="50">
        <v>18.9</v>
      </c>
      <c r="K7" s="50">
        <v>18.21</v>
      </c>
      <c r="L7" s="50">
        <v>18.57</v>
      </c>
      <c r="M7" s="50"/>
      <c r="N7" s="51"/>
      <c r="O7" s="51"/>
      <c r="P7" s="51"/>
      <c r="Q7" s="63"/>
      <c r="R7" s="51"/>
      <c r="S7" s="59">
        <f t="shared" si="3"/>
        <v>55.68</v>
      </c>
      <c r="T7" s="50">
        <v>147426.15</v>
      </c>
      <c r="U7" s="50"/>
      <c r="V7" s="54"/>
      <c r="W7" s="54"/>
      <c r="X7" s="62">
        <f t="shared" si="4"/>
        <v>147426.15</v>
      </c>
    </row>
    <row r="8" customFormat="1" customHeight="1" spans="1:24">
      <c r="A8" s="29">
        <v>5</v>
      </c>
      <c r="B8" s="44" t="s">
        <v>11</v>
      </c>
      <c r="C8" s="30">
        <f t="shared" si="0"/>
        <v>5.03</v>
      </c>
      <c r="D8" s="31">
        <f t="shared" si="1"/>
        <v>11986.49</v>
      </c>
      <c r="E8" s="30">
        <f t="shared" si="2"/>
        <v>11010</v>
      </c>
      <c r="F8" s="45" t="s">
        <v>73</v>
      </c>
      <c r="G8" s="86" t="s">
        <v>74</v>
      </c>
      <c r="H8" s="41" t="s">
        <v>272</v>
      </c>
      <c r="I8" s="50"/>
      <c r="J8" s="50">
        <v>5.03</v>
      </c>
      <c r="K8" s="50"/>
      <c r="L8" s="50"/>
      <c r="M8" s="50"/>
      <c r="N8" s="51"/>
      <c r="O8" s="51"/>
      <c r="P8" s="51"/>
      <c r="Q8" s="63"/>
      <c r="R8" s="51"/>
      <c r="S8" s="59">
        <f t="shared" si="3"/>
        <v>5.03</v>
      </c>
      <c r="T8" s="50">
        <v>11986.49</v>
      </c>
      <c r="U8" s="50"/>
      <c r="V8" s="54"/>
      <c r="W8" s="54"/>
      <c r="X8" s="62">
        <f t="shared" si="4"/>
        <v>11986.49</v>
      </c>
    </row>
    <row r="9" customFormat="1" customHeight="1" spans="1:24">
      <c r="A9" s="29">
        <v>6</v>
      </c>
      <c r="B9" s="44" t="s">
        <v>11</v>
      </c>
      <c r="C9" s="30">
        <f t="shared" si="0"/>
        <v>12.44</v>
      </c>
      <c r="D9" s="31">
        <f t="shared" si="1"/>
        <v>33836.8</v>
      </c>
      <c r="E9" s="30">
        <f t="shared" si="2"/>
        <v>31090</v>
      </c>
      <c r="F9" s="45" t="s">
        <v>16</v>
      </c>
      <c r="G9" s="86" t="s">
        <v>17</v>
      </c>
      <c r="H9" s="41" t="s">
        <v>272</v>
      </c>
      <c r="I9" s="50"/>
      <c r="J9" s="50">
        <v>12.44</v>
      </c>
      <c r="K9" s="50"/>
      <c r="L9" s="50"/>
      <c r="M9" s="50"/>
      <c r="N9" s="51"/>
      <c r="O9" s="51"/>
      <c r="P9" s="51"/>
      <c r="Q9" s="63"/>
      <c r="R9" s="51"/>
      <c r="S9" s="59">
        <f t="shared" si="3"/>
        <v>12.44</v>
      </c>
      <c r="T9" s="50">
        <v>33836.8</v>
      </c>
      <c r="U9" s="50"/>
      <c r="V9" s="54"/>
      <c r="W9" s="54"/>
      <c r="X9" s="62">
        <f t="shared" si="4"/>
        <v>33836.8</v>
      </c>
    </row>
    <row r="10" customFormat="1" customHeight="1" spans="1:24">
      <c r="A10" s="29">
        <v>7</v>
      </c>
      <c r="B10" s="44" t="s">
        <v>11</v>
      </c>
      <c r="C10" s="30">
        <f t="shared" si="0"/>
        <v>2.57</v>
      </c>
      <c r="D10" s="31">
        <f t="shared" si="1"/>
        <v>6486.68</v>
      </c>
      <c r="E10" s="30">
        <f t="shared" si="2"/>
        <v>5960</v>
      </c>
      <c r="F10" s="45" t="s">
        <v>143</v>
      </c>
      <c r="G10" s="86" t="s">
        <v>144</v>
      </c>
      <c r="H10" s="41" t="s">
        <v>272</v>
      </c>
      <c r="I10" s="50"/>
      <c r="J10" s="50">
        <v>2.57</v>
      </c>
      <c r="K10" s="50"/>
      <c r="L10" s="50"/>
      <c r="M10" s="50"/>
      <c r="N10" s="51"/>
      <c r="O10" s="51"/>
      <c r="P10" s="51"/>
      <c r="Q10" s="63"/>
      <c r="R10" s="51"/>
      <c r="S10" s="59">
        <f t="shared" si="3"/>
        <v>2.57</v>
      </c>
      <c r="T10" s="50">
        <v>6486.68</v>
      </c>
      <c r="U10" s="50"/>
      <c r="V10" s="54"/>
      <c r="W10" s="54"/>
      <c r="X10" s="62">
        <f t="shared" si="4"/>
        <v>6486.68</v>
      </c>
    </row>
    <row r="11" customFormat="1" customHeight="1" spans="1:24">
      <c r="A11" s="29">
        <v>8</v>
      </c>
      <c r="B11" s="42" t="s">
        <v>11</v>
      </c>
      <c r="C11" s="43">
        <f t="shared" si="0"/>
        <v>4.06</v>
      </c>
      <c r="D11" s="31">
        <f t="shared" si="1"/>
        <v>9719.64</v>
      </c>
      <c r="E11" s="30">
        <f t="shared" si="2"/>
        <v>8930</v>
      </c>
      <c r="F11" s="6" t="s">
        <v>75</v>
      </c>
      <c r="G11" s="86" t="s">
        <v>76</v>
      </c>
      <c r="H11" s="41" t="s">
        <v>272</v>
      </c>
      <c r="I11" s="50"/>
      <c r="J11" s="50">
        <v>4.06</v>
      </c>
      <c r="K11" s="50"/>
      <c r="L11" s="50"/>
      <c r="M11" s="50"/>
      <c r="N11" s="51"/>
      <c r="O11" s="51"/>
      <c r="P11" s="51"/>
      <c r="Q11" s="63"/>
      <c r="R11" s="51"/>
      <c r="S11" s="59">
        <f t="shared" si="3"/>
        <v>4.06</v>
      </c>
      <c r="T11" s="50">
        <v>9719.64</v>
      </c>
      <c r="U11" s="50"/>
      <c r="V11" s="54"/>
      <c r="W11" s="54"/>
      <c r="X11" s="62">
        <f t="shared" si="4"/>
        <v>9719.64</v>
      </c>
    </row>
    <row r="12" customFormat="1" customHeight="1" spans="1:24">
      <c r="A12" s="29">
        <v>9</v>
      </c>
      <c r="B12" s="44" t="s">
        <v>11</v>
      </c>
      <c r="C12" s="30">
        <f t="shared" si="0"/>
        <v>5.57</v>
      </c>
      <c r="D12" s="31">
        <f t="shared" si="1"/>
        <v>13518.39</v>
      </c>
      <c r="E12" s="30">
        <f t="shared" si="2"/>
        <v>12420</v>
      </c>
      <c r="F12" s="6" t="s">
        <v>20</v>
      </c>
      <c r="G12" s="86" t="s">
        <v>21</v>
      </c>
      <c r="H12" s="41" t="s">
        <v>272</v>
      </c>
      <c r="I12" s="50"/>
      <c r="J12" s="50">
        <v>5.57</v>
      </c>
      <c r="K12" s="50"/>
      <c r="L12" s="50"/>
      <c r="M12" s="50"/>
      <c r="N12" s="51"/>
      <c r="O12" s="51"/>
      <c r="P12" s="51"/>
      <c r="Q12" s="63"/>
      <c r="R12" s="51"/>
      <c r="S12" s="59">
        <f t="shared" si="3"/>
        <v>5.57</v>
      </c>
      <c r="T12" s="97">
        <v>13518.39</v>
      </c>
      <c r="U12" s="50"/>
      <c r="V12" s="54"/>
      <c r="W12" s="54"/>
      <c r="X12" s="62">
        <f t="shared" si="4"/>
        <v>13518.39</v>
      </c>
    </row>
    <row r="13" customFormat="1" customHeight="1" spans="1:24">
      <c r="A13" s="29">
        <v>10</v>
      </c>
      <c r="B13" s="44" t="s">
        <v>11</v>
      </c>
      <c r="C13" s="30">
        <f t="shared" si="0"/>
        <v>4.46</v>
      </c>
      <c r="D13" s="31">
        <f t="shared" si="1"/>
        <v>11502.34</v>
      </c>
      <c r="E13" s="30">
        <f t="shared" si="2"/>
        <v>10570</v>
      </c>
      <c r="F13" s="6" t="s">
        <v>160</v>
      </c>
      <c r="G13" s="86" t="s">
        <v>161</v>
      </c>
      <c r="H13" s="41" t="s">
        <v>272</v>
      </c>
      <c r="I13" s="50"/>
      <c r="J13" s="50">
        <v>4.46</v>
      </c>
      <c r="K13" s="50"/>
      <c r="L13" s="50"/>
      <c r="M13" s="50"/>
      <c r="N13" s="51"/>
      <c r="O13" s="51"/>
      <c r="P13" s="51"/>
      <c r="Q13" s="63"/>
      <c r="R13" s="51"/>
      <c r="S13" s="59">
        <f t="shared" si="3"/>
        <v>4.46</v>
      </c>
      <c r="T13" s="50">
        <v>11502.34</v>
      </c>
      <c r="U13" s="50"/>
      <c r="V13" s="54"/>
      <c r="W13" s="54"/>
      <c r="X13" s="62">
        <f t="shared" si="4"/>
        <v>11502.34</v>
      </c>
    </row>
    <row r="14" customFormat="1" customHeight="1" spans="1:24">
      <c r="A14" s="29">
        <v>11</v>
      </c>
      <c r="B14" s="44" t="s">
        <v>11</v>
      </c>
      <c r="C14" s="30">
        <f t="shared" si="0"/>
        <v>6.12</v>
      </c>
      <c r="D14" s="31">
        <f t="shared" si="1"/>
        <v>14785.92</v>
      </c>
      <c r="E14" s="30">
        <f t="shared" si="2"/>
        <v>13580</v>
      </c>
      <c r="F14" s="45" t="s">
        <v>191</v>
      </c>
      <c r="G14" s="86" t="s">
        <v>192</v>
      </c>
      <c r="H14" s="41" t="s">
        <v>272</v>
      </c>
      <c r="I14" s="52"/>
      <c r="J14" s="50">
        <v>6.12</v>
      </c>
      <c r="K14" s="50"/>
      <c r="L14" s="50"/>
      <c r="M14" s="50"/>
      <c r="N14" s="51"/>
      <c r="O14" s="51"/>
      <c r="P14" s="51"/>
      <c r="Q14" s="63"/>
      <c r="R14" s="51"/>
      <c r="S14" s="59">
        <f t="shared" si="3"/>
        <v>6.12</v>
      </c>
      <c r="T14" s="50">
        <v>14785.92</v>
      </c>
      <c r="U14" s="50"/>
      <c r="V14" s="54"/>
      <c r="W14" s="54"/>
      <c r="X14" s="62">
        <f t="shared" si="4"/>
        <v>14785.92</v>
      </c>
    </row>
    <row r="15" customFormat="1" customHeight="1" spans="1:24">
      <c r="A15" s="29">
        <v>12</v>
      </c>
      <c r="B15" s="44" t="s">
        <v>11</v>
      </c>
      <c r="C15" s="30">
        <f t="shared" si="0"/>
        <v>11.02</v>
      </c>
      <c r="D15" s="31">
        <f t="shared" si="1"/>
        <v>29136.88</v>
      </c>
      <c r="E15" s="30">
        <f t="shared" si="2"/>
        <v>26770</v>
      </c>
      <c r="F15" s="45" t="s">
        <v>105</v>
      </c>
      <c r="G15" s="86" t="s">
        <v>106</v>
      </c>
      <c r="H15" s="41" t="s">
        <v>272</v>
      </c>
      <c r="I15" s="52"/>
      <c r="J15" s="50">
        <v>11.02</v>
      </c>
      <c r="K15" s="50"/>
      <c r="L15" s="50"/>
      <c r="M15" s="50"/>
      <c r="N15" s="51"/>
      <c r="O15" s="51"/>
      <c r="P15" s="51"/>
      <c r="Q15" s="63"/>
      <c r="R15" s="51"/>
      <c r="S15" s="59">
        <f t="shared" si="3"/>
        <v>11.02</v>
      </c>
      <c r="T15" s="50">
        <v>29136.88</v>
      </c>
      <c r="U15" s="50"/>
      <c r="V15" s="54"/>
      <c r="W15" s="54"/>
      <c r="X15" s="62">
        <f t="shared" si="4"/>
        <v>29136.88</v>
      </c>
    </row>
    <row r="16" customFormat="1" customHeight="1" spans="1:24">
      <c r="A16" s="29">
        <v>13</v>
      </c>
      <c r="B16" s="44" t="s">
        <v>11</v>
      </c>
      <c r="C16" s="30">
        <f t="shared" si="0"/>
        <v>22.19</v>
      </c>
      <c r="D16" s="31">
        <f t="shared" si="1"/>
        <v>59646.72</v>
      </c>
      <c r="E16" s="30">
        <f t="shared" si="2"/>
        <v>54810</v>
      </c>
      <c r="F16" s="45" t="s">
        <v>26</v>
      </c>
      <c r="G16" s="86" t="s">
        <v>27</v>
      </c>
      <c r="H16" s="41" t="s">
        <v>272</v>
      </c>
      <c r="I16" s="52"/>
      <c r="J16" s="50">
        <v>22.19</v>
      </c>
      <c r="K16" s="50"/>
      <c r="L16" s="50"/>
      <c r="M16" s="50"/>
      <c r="N16" s="51"/>
      <c r="O16" s="51"/>
      <c r="P16" s="51"/>
      <c r="Q16" s="63"/>
      <c r="R16" s="51"/>
      <c r="S16" s="59">
        <f t="shared" si="3"/>
        <v>22.19</v>
      </c>
      <c r="T16" s="50">
        <v>59646.72</v>
      </c>
      <c r="U16" s="50"/>
      <c r="V16" s="54"/>
      <c r="W16" s="54"/>
      <c r="X16" s="62">
        <f t="shared" si="4"/>
        <v>59646.72</v>
      </c>
    </row>
    <row r="17" customFormat="1" customHeight="1" spans="1:24">
      <c r="A17" s="29">
        <v>14</v>
      </c>
      <c r="B17" s="44" t="s">
        <v>11</v>
      </c>
      <c r="C17" s="30">
        <f t="shared" si="0"/>
        <v>3.33</v>
      </c>
      <c r="D17" s="31">
        <f t="shared" si="1"/>
        <v>8334.99</v>
      </c>
      <c r="E17" s="30">
        <f t="shared" si="2"/>
        <v>7650</v>
      </c>
      <c r="F17" s="45" t="s">
        <v>162</v>
      </c>
      <c r="G17" s="86" t="s">
        <v>163</v>
      </c>
      <c r="H17" s="41" t="s">
        <v>272</v>
      </c>
      <c r="I17" s="52"/>
      <c r="J17" s="50">
        <v>3.33</v>
      </c>
      <c r="K17" s="50"/>
      <c r="L17" s="50"/>
      <c r="M17" s="50"/>
      <c r="N17" s="51"/>
      <c r="O17" s="51"/>
      <c r="P17" s="51"/>
      <c r="Q17" s="63"/>
      <c r="R17" s="51"/>
      <c r="S17" s="59">
        <f t="shared" si="3"/>
        <v>3.33</v>
      </c>
      <c r="T17" s="50">
        <v>8334.99</v>
      </c>
      <c r="U17" s="50"/>
      <c r="V17" s="54"/>
      <c r="W17" s="54"/>
      <c r="X17" s="62">
        <f t="shared" si="4"/>
        <v>8334.99</v>
      </c>
    </row>
    <row r="18" customFormat="1" customHeight="1" spans="1:24">
      <c r="A18" s="29">
        <v>15</v>
      </c>
      <c r="B18" s="44" t="s">
        <v>11</v>
      </c>
      <c r="C18" s="30">
        <f t="shared" si="0"/>
        <v>10.85</v>
      </c>
      <c r="D18" s="31">
        <f t="shared" si="1"/>
        <v>28422.37</v>
      </c>
      <c r="E18" s="30">
        <f t="shared" si="2"/>
        <v>26120</v>
      </c>
      <c r="F18" s="45" t="s">
        <v>148</v>
      </c>
      <c r="G18" s="86" t="s">
        <v>149</v>
      </c>
      <c r="H18" s="41" t="s">
        <v>272</v>
      </c>
      <c r="I18" s="52"/>
      <c r="J18" s="50">
        <v>5.79</v>
      </c>
      <c r="K18" s="50">
        <v>5.06</v>
      </c>
      <c r="L18" s="50"/>
      <c r="M18" s="50"/>
      <c r="N18" s="51"/>
      <c r="O18" s="51"/>
      <c r="P18" s="51"/>
      <c r="Q18" s="63"/>
      <c r="R18" s="51"/>
      <c r="S18" s="59">
        <f t="shared" si="3"/>
        <v>10.85</v>
      </c>
      <c r="T18" s="50">
        <v>14932.41</v>
      </c>
      <c r="U18" s="50">
        <v>13489.96</v>
      </c>
      <c r="V18" s="54"/>
      <c r="W18" s="54"/>
      <c r="X18" s="62">
        <f t="shared" si="4"/>
        <v>28422.37</v>
      </c>
    </row>
    <row r="19" customFormat="1" customHeight="1" spans="1:24">
      <c r="A19" s="29">
        <v>16</v>
      </c>
      <c r="B19" s="44" t="s">
        <v>11</v>
      </c>
      <c r="C19" s="30">
        <f t="shared" si="0"/>
        <v>6.16</v>
      </c>
      <c r="D19" s="31">
        <f t="shared" si="1"/>
        <v>15751.12</v>
      </c>
      <c r="E19" s="30">
        <f t="shared" si="2"/>
        <v>14470</v>
      </c>
      <c r="F19" s="45" t="s">
        <v>58</v>
      </c>
      <c r="G19" s="86" t="s">
        <v>59</v>
      </c>
      <c r="H19" s="41" t="s">
        <v>272</v>
      </c>
      <c r="I19" s="52"/>
      <c r="J19" s="50">
        <v>6.16</v>
      </c>
      <c r="K19" s="50"/>
      <c r="L19" s="50"/>
      <c r="M19" s="50"/>
      <c r="N19" s="51"/>
      <c r="O19" s="51"/>
      <c r="P19" s="51"/>
      <c r="Q19" s="63"/>
      <c r="R19" s="51"/>
      <c r="S19" s="59">
        <f t="shared" si="3"/>
        <v>6.16</v>
      </c>
      <c r="T19" s="50">
        <v>15751.12</v>
      </c>
      <c r="U19" s="50"/>
      <c r="V19" s="54"/>
      <c r="W19" s="54"/>
      <c r="X19" s="62">
        <f t="shared" si="4"/>
        <v>15751.12</v>
      </c>
    </row>
    <row r="20" customFormat="1" customHeight="1" spans="1:24">
      <c r="A20" s="29">
        <v>17</v>
      </c>
      <c r="B20" s="44" t="s">
        <v>11</v>
      </c>
      <c r="C20" s="30">
        <f t="shared" si="0"/>
        <v>1.79</v>
      </c>
      <c r="D20" s="31">
        <f t="shared" si="1"/>
        <v>4480.37</v>
      </c>
      <c r="E20" s="30">
        <f t="shared" si="2"/>
        <v>4110</v>
      </c>
      <c r="F20" s="45" t="s">
        <v>34</v>
      </c>
      <c r="G20" s="86" t="s">
        <v>35</v>
      </c>
      <c r="H20" s="41" t="s">
        <v>272</v>
      </c>
      <c r="I20" s="52"/>
      <c r="J20" s="50">
        <v>1.79</v>
      </c>
      <c r="K20" s="50"/>
      <c r="L20" s="50"/>
      <c r="M20" s="50"/>
      <c r="N20" s="51"/>
      <c r="O20" s="51"/>
      <c r="P20" s="51"/>
      <c r="Q20" s="63"/>
      <c r="R20" s="51"/>
      <c r="S20" s="59">
        <f t="shared" si="3"/>
        <v>1.79</v>
      </c>
      <c r="T20" s="50">
        <v>4480.37</v>
      </c>
      <c r="U20" s="50"/>
      <c r="V20" s="54"/>
      <c r="W20" s="54"/>
      <c r="X20" s="62">
        <f t="shared" si="4"/>
        <v>4480.37</v>
      </c>
    </row>
    <row r="21" customFormat="1" customHeight="1" spans="1:24">
      <c r="A21" s="29">
        <v>18</v>
      </c>
      <c r="B21" s="44" t="s">
        <v>11</v>
      </c>
      <c r="C21" s="30">
        <f t="shared" si="0"/>
        <v>11.83</v>
      </c>
      <c r="D21" s="31">
        <f t="shared" si="1"/>
        <v>30769.83</v>
      </c>
      <c r="E21" s="30">
        <f t="shared" si="2"/>
        <v>28270</v>
      </c>
      <c r="F21" s="45" t="s">
        <v>40</v>
      </c>
      <c r="G21" s="86" t="s">
        <v>41</v>
      </c>
      <c r="H21" s="41" t="s">
        <v>272</v>
      </c>
      <c r="I21" s="52"/>
      <c r="J21" s="50">
        <v>11.83</v>
      </c>
      <c r="K21" s="50"/>
      <c r="L21" s="50"/>
      <c r="M21" s="50"/>
      <c r="N21" s="51"/>
      <c r="O21" s="51"/>
      <c r="P21" s="51"/>
      <c r="Q21" s="63"/>
      <c r="R21" s="51"/>
      <c r="S21" s="59">
        <f t="shared" si="3"/>
        <v>11.83</v>
      </c>
      <c r="T21" s="50">
        <v>30769.83</v>
      </c>
      <c r="U21" s="50"/>
      <c r="V21" s="54"/>
      <c r="W21" s="54"/>
      <c r="X21" s="62">
        <f t="shared" si="4"/>
        <v>30769.83</v>
      </c>
    </row>
    <row r="22" customFormat="1" customHeight="1" spans="1:24">
      <c r="A22" s="29">
        <v>19</v>
      </c>
      <c r="B22" s="44" t="s">
        <v>11</v>
      </c>
      <c r="C22" s="30">
        <f t="shared" si="0"/>
        <v>3.91</v>
      </c>
      <c r="D22" s="31">
        <f t="shared" si="1"/>
        <v>10252.02</v>
      </c>
      <c r="E22" s="30">
        <f t="shared" si="2"/>
        <v>9420</v>
      </c>
      <c r="F22" s="45" t="s">
        <v>197</v>
      </c>
      <c r="G22" s="86" t="s">
        <v>198</v>
      </c>
      <c r="H22" s="41" t="s">
        <v>272</v>
      </c>
      <c r="I22" s="52"/>
      <c r="J22" s="50">
        <v>3.91</v>
      </c>
      <c r="K22" s="50"/>
      <c r="L22" s="50"/>
      <c r="M22" s="50"/>
      <c r="N22" s="51"/>
      <c r="O22" s="51"/>
      <c r="P22" s="51"/>
      <c r="Q22" s="63"/>
      <c r="R22" s="51"/>
      <c r="S22" s="59">
        <f t="shared" si="3"/>
        <v>3.91</v>
      </c>
      <c r="T22" s="50">
        <v>10252.02</v>
      </c>
      <c r="U22" s="50"/>
      <c r="V22" s="54"/>
      <c r="W22" s="54"/>
      <c r="X22" s="62">
        <f t="shared" si="4"/>
        <v>10252.02</v>
      </c>
    </row>
    <row r="23" customFormat="1" customHeight="1" spans="1:24">
      <c r="A23" s="29">
        <v>20</v>
      </c>
      <c r="B23" s="44" t="s">
        <v>11</v>
      </c>
      <c r="C23" s="30">
        <f t="shared" si="0"/>
        <v>2.77</v>
      </c>
      <c r="D23" s="31">
        <f t="shared" si="1"/>
        <v>6780.96</v>
      </c>
      <c r="E23" s="30">
        <f t="shared" si="2"/>
        <v>6230</v>
      </c>
      <c r="F23" s="45" t="s">
        <v>107</v>
      </c>
      <c r="G23" s="86" t="s">
        <v>108</v>
      </c>
      <c r="H23" s="41" t="s">
        <v>272</v>
      </c>
      <c r="I23" s="52"/>
      <c r="J23" s="50">
        <v>2.77</v>
      </c>
      <c r="K23" s="50"/>
      <c r="L23" s="50"/>
      <c r="M23" s="50"/>
      <c r="N23" s="51"/>
      <c r="O23" s="51"/>
      <c r="P23" s="51"/>
      <c r="Q23" s="63"/>
      <c r="R23" s="51"/>
      <c r="S23" s="59">
        <f t="shared" si="3"/>
        <v>2.77</v>
      </c>
      <c r="T23" s="50">
        <v>6780.96</v>
      </c>
      <c r="U23" s="50"/>
      <c r="V23" s="54"/>
      <c r="W23" s="54"/>
      <c r="X23" s="62">
        <f t="shared" si="4"/>
        <v>6780.96</v>
      </c>
    </row>
    <row r="24" customFormat="1" customHeight="1" spans="1:24">
      <c r="A24" s="29">
        <v>21</v>
      </c>
      <c r="B24" s="44" t="s">
        <v>11</v>
      </c>
      <c r="C24" s="30">
        <f t="shared" si="0"/>
        <v>2.86</v>
      </c>
      <c r="D24" s="31">
        <f t="shared" si="1"/>
        <v>7530.38</v>
      </c>
      <c r="E24" s="30">
        <f t="shared" si="2"/>
        <v>6920</v>
      </c>
      <c r="F24" s="45" t="s">
        <v>135</v>
      </c>
      <c r="G24" s="86" t="s">
        <v>136</v>
      </c>
      <c r="H24" s="41" t="s">
        <v>272</v>
      </c>
      <c r="I24" s="52"/>
      <c r="J24" s="50">
        <v>2.86</v>
      </c>
      <c r="K24" s="50"/>
      <c r="L24" s="50"/>
      <c r="M24" s="50"/>
      <c r="N24" s="51"/>
      <c r="O24" s="51"/>
      <c r="P24" s="51"/>
      <c r="Q24" s="63"/>
      <c r="R24" s="51"/>
      <c r="S24" s="59">
        <f t="shared" si="3"/>
        <v>2.86</v>
      </c>
      <c r="T24" s="50">
        <v>7530.38</v>
      </c>
      <c r="U24" s="50"/>
      <c r="V24" s="54"/>
      <c r="W24" s="54"/>
      <c r="X24" s="62">
        <f t="shared" si="4"/>
        <v>7530.38</v>
      </c>
    </row>
    <row r="25" customFormat="1" customHeight="1" spans="1:24">
      <c r="A25" s="29">
        <v>22</v>
      </c>
      <c r="B25" s="44" t="s">
        <v>11</v>
      </c>
      <c r="C25" s="30">
        <f t="shared" si="0"/>
        <v>3.76</v>
      </c>
      <c r="D25" s="31">
        <f t="shared" si="1"/>
        <v>9411.28</v>
      </c>
      <c r="E25" s="30">
        <f t="shared" si="2"/>
        <v>8640</v>
      </c>
      <c r="F25" s="45" t="s">
        <v>273</v>
      </c>
      <c r="G25" s="86" t="s">
        <v>274</v>
      </c>
      <c r="H25" s="41" t="s">
        <v>272</v>
      </c>
      <c r="I25" s="52"/>
      <c r="J25" s="50">
        <v>3.76</v>
      </c>
      <c r="K25" s="50"/>
      <c r="L25" s="50"/>
      <c r="M25" s="50"/>
      <c r="N25" s="51"/>
      <c r="O25" s="51"/>
      <c r="P25" s="51"/>
      <c r="Q25" s="63"/>
      <c r="R25" s="51"/>
      <c r="S25" s="59">
        <f t="shared" si="3"/>
        <v>3.76</v>
      </c>
      <c r="T25" s="50">
        <v>9411.28</v>
      </c>
      <c r="U25" s="50"/>
      <c r="V25" s="54"/>
      <c r="W25" s="54"/>
      <c r="X25" s="62">
        <f t="shared" si="4"/>
        <v>9411.28</v>
      </c>
    </row>
    <row r="26" customFormat="1" customHeight="1" spans="1:24">
      <c r="A26" s="29">
        <v>23</v>
      </c>
      <c r="B26" s="44" t="s">
        <v>11</v>
      </c>
      <c r="C26" s="30">
        <f t="shared" si="0"/>
        <v>83.12</v>
      </c>
      <c r="D26" s="31">
        <f t="shared" si="1"/>
        <v>217520.17</v>
      </c>
      <c r="E26" s="30">
        <f t="shared" si="2"/>
        <v>199900</v>
      </c>
      <c r="F26" s="45" t="s">
        <v>239</v>
      </c>
      <c r="G26" s="86" t="s">
        <v>240</v>
      </c>
      <c r="H26" s="41" t="s">
        <v>272</v>
      </c>
      <c r="I26" s="52"/>
      <c r="J26" s="50">
        <v>33.97</v>
      </c>
      <c r="K26" s="50">
        <v>13.23</v>
      </c>
      <c r="L26" s="50">
        <v>23.27</v>
      </c>
      <c r="M26" s="50">
        <v>12.65</v>
      </c>
      <c r="N26" s="51"/>
      <c r="O26" s="51"/>
      <c r="P26" s="51"/>
      <c r="Q26" s="63"/>
      <c r="R26" s="51"/>
      <c r="S26" s="59">
        <f t="shared" si="3"/>
        <v>83.12</v>
      </c>
      <c r="T26" s="50">
        <v>217520.17</v>
      </c>
      <c r="U26" s="50"/>
      <c r="V26" s="54"/>
      <c r="W26" s="54"/>
      <c r="X26" s="62">
        <f t="shared" si="4"/>
        <v>217520.17</v>
      </c>
    </row>
    <row r="27" customHeight="1" spans="1:24">
      <c r="A27" s="32" t="s">
        <v>50</v>
      </c>
      <c r="B27" s="29" t="s">
        <v>11</v>
      </c>
      <c r="C27" s="34">
        <f>SUM(C4:C26)</f>
        <v>319.24</v>
      </c>
      <c r="D27" s="31">
        <f>SUM(D4:D26)</f>
        <v>836001.02</v>
      </c>
      <c r="E27" s="30">
        <f>SUM(E4:E26)</f>
        <v>768180</v>
      </c>
      <c r="F27" s="30"/>
      <c r="G27" s="88"/>
      <c r="H27" s="41" t="s">
        <v>272</v>
      </c>
      <c r="J27" s="94"/>
      <c r="K27" s="94"/>
      <c r="L27" s="94"/>
      <c r="M27" s="94"/>
      <c r="N27" s="49"/>
      <c r="O27" s="49"/>
      <c r="P27" s="49"/>
      <c r="Q27" s="49"/>
      <c r="R27" s="49"/>
      <c r="S27" s="59">
        <f>SUM(S4:S26)</f>
        <v>319.24</v>
      </c>
      <c r="T27" s="64"/>
      <c r="U27" s="49"/>
      <c r="V27" s="49"/>
      <c r="W27" s="49"/>
      <c r="X27" s="62">
        <f>SUM(X4:X26)</f>
        <v>836001.02</v>
      </c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3"/>
      <c r="K30" s="53"/>
      <c r="L30" s="53"/>
      <c r="M30" s="53"/>
      <c r="N30" s="54"/>
      <c r="O30" s="54"/>
      <c r="P30" s="55"/>
      <c r="Q30" s="55"/>
      <c r="R30" s="55"/>
      <c r="S30" s="57">
        <f t="shared" ref="S27:S39" si="5">SUM(J30:R30)</f>
        <v>0</v>
      </c>
      <c r="T30" s="38"/>
      <c r="U30" s="81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/>
      <c r="K31" s="54"/>
      <c r="L31" s="54"/>
      <c r="M31" s="54"/>
      <c r="N31" s="54"/>
      <c r="O31" s="54"/>
      <c r="P31" s="55"/>
      <c r="Q31" s="55"/>
      <c r="R31" s="55"/>
      <c r="S31" s="57">
        <f t="shared" si="5"/>
        <v>0</v>
      </c>
      <c r="T31" s="38"/>
      <c r="U31" s="82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4"/>
      <c r="O32" s="54"/>
      <c r="P32" s="55"/>
      <c r="Q32" s="55"/>
      <c r="R32" s="55"/>
      <c r="S32" s="57">
        <f t="shared" si="5"/>
        <v>0</v>
      </c>
      <c r="T32" s="38"/>
      <c r="U32" s="82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5"/>
      <c r="O33" s="55"/>
      <c r="P33" s="55"/>
      <c r="Q33" s="55"/>
      <c r="R33" s="55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4"/>
      <c r="K34" s="54"/>
      <c r="L34" s="54"/>
      <c r="M34" s="54"/>
      <c r="N34" s="55"/>
      <c r="O34" s="55"/>
      <c r="P34" s="55"/>
      <c r="Q34" s="55"/>
      <c r="R34" s="55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5"/>
      <c r="K35" s="55"/>
      <c r="L35" s="55"/>
      <c r="M35" s="55"/>
      <c r="N35" s="55"/>
      <c r="O35" s="55"/>
      <c r="P35" s="55"/>
      <c r="Q35" s="55"/>
      <c r="R35" s="55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4"/>
      <c r="K36" s="54"/>
      <c r="L36" s="54"/>
      <c r="M36" s="54"/>
      <c r="N36" s="56"/>
      <c r="O36" s="56"/>
      <c r="P36" s="56"/>
      <c r="Q36" s="56"/>
      <c r="R36" s="56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4"/>
      <c r="K37" s="54"/>
      <c r="L37" s="54"/>
      <c r="M37" s="54"/>
      <c r="N37" s="56"/>
      <c r="O37" s="56"/>
      <c r="P37" s="56"/>
      <c r="Q37" s="56"/>
      <c r="R37" s="56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6"/>
      <c r="K38" s="56"/>
      <c r="L38" s="56"/>
      <c r="M38" s="56"/>
      <c r="N38" s="56"/>
      <c r="O38" s="56"/>
      <c r="P38" s="56"/>
      <c r="Q38" s="56"/>
      <c r="R38" s="56"/>
      <c r="S38" s="57">
        <f t="shared" si="5"/>
        <v>0</v>
      </c>
      <c r="T38" s="77"/>
      <c r="U38" s="78"/>
    </row>
    <row r="39" customFormat="1" customHeight="1" spans="1:21">
      <c r="A39" s="12"/>
      <c r="B39" s="12"/>
      <c r="C39" s="13"/>
      <c r="D39" s="14"/>
      <c r="E39" s="15"/>
      <c r="F39" s="16"/>
      <c r="G39" s="83"/>
      <c r="H39" s="36"/>
      <c r="J39" s="56"/>
      <c r="K39" s="56"/>
      <c r="L39" s="56"/>
      <c r="M39" s="56"/>
      <c r="N39" s="56"/>
      <c r="O39" s="56"/>
      <c r="P39" s="56"/>
      <c r="Q39" s="56"/>
      <c r="R39" s="56"/>
      <c r="S39" s="57">
        <f t="shared" si="5"/>
        <v>0</v>
      </c>
      <c r="T39" s="77"/>
      <c r="U39" s="78"/>
    </row>
    <row r="40" customFormat="1" customHeight="1" spans="1:21">
      <c r="A40" s="12"/>
      <c r="B40" s="12"/>
      <c r="C40" s="13"/>
      <c r="D40" s="14"/>
      <c r="E40" s="15"/>
      <c r="F40" s="16"/>
      <c r="G40" s="83"/>
      <c r="H40" s="36"/>
      <c r="J40" s="57"/>
      <c r="K40" s="57"/>
      <c r="L40" s="57"/>
      <c r="M40" s="57"/>
      <c r="N40" s="57"/>
      <c r="O40" s="57"/>
      <c r="P40" s="57"/>
      <c r="Q40" s="57"/>
      <c r="R40" s="57"/>
      <c r="S40" s="57">
        <f>SUM(S30:S39)</f>
        <v>0</v>
      </c>
      <c r="T40" s="79"/>
      <c r="U40" s="80">
        <f>SUM(U30:U39)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workbookViewId="0">
      <selection activeCell="E20" sqref="E20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275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5" si="0">S4</f>
        <v>6.42</v>
      </c>
      <c r="D4" s="31">
        <f t="shared" ref="D4:D15" si="1">X4</f>
        <v>15786.78</v>
      </c>
      <c r="E4" s="30">
        <f t="shared" ref="E4:E15" si="2">TRUNC(D4*0.919,-1)</f>
        <v>14500</v>
      </c>
      <c r="F4" s="32" t="s">
        <v>52</v>
      </c>
      <c r="G4" s="86"/>
      <c r="H4" s="41" t="s">
        <v>276</v>
      </c>
      <c r="J4" s="59">
        <v>6.42</v>
      </c>
      <c r="K4" s="49"/>
      <c r="L4" s="49"/>
      <c r="M4" s="49"/>
      <c r="N4" s="49"/>
      <c r="O4" s="49"/>
      <c r="P4" s="49"/>
      <c r="Q4" s="49"/>
      <c r="R4" s="49"/>
      <c r="S4" s="59">
        <f t="shared" ref="S4:S13" si="3">SUM(J4:R4)</f>
        <v>6.42</v>
      </c>
      <c r="T4" s="60">
        <v>15786.78</v>
      </c>
      <c r="U4" s="61"/>
      <c r="V4" s="61"/>
      <c r="W4" s="49"/>
      <c r="X4" s="62">
        <f t="shared" ref="X4:X15" si="4">SUM(T4:W4)</f>
        <v>15786.78</v>
      </c>
    </row>
    <row r="5" customFormat="1" customHeight="1" spans="1:24">
      <c r="A5" s="29">
        <v>2</v>
      </c>
      <c r="B5" s="42" t="s">
        <v>11</v>
      </c>
      <c r="C5" s="43">
        <f t="shared" si="0"/>
        <v>6.5</v>
      </c>
      <c r="D5" s="31">
        <f t="shared" si="1"/>
        <v>15704</v>
      </c>
      <c r="E5" s="30">
        <f t="shared" si="2"/>
        <v>14430</v>
      </c>
      <c r="F5" s="32" t="s">
        <v>15</v>
      </c>
      <c r="G5" s="86"/>
      <c r="H5" s="41" t="s">
        <v>276</v>
      </c>
      <c r="I5" s="50"/>
      <c r="J5" s="93">
        <v>6.5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6.5</v>
      </c>
      <c r="T5" s="93">
        <v>15704</v>
      </c>
      <c r="U5" s="51"/>
      <c r="V5" s="54"/>
      <c r="W5" s="54"/>
      <c r="X5" s="62">
        <f t="shared" si="4"/>
        <v>15704</v>
      </c>
    </row>
    <row r="6" customFormat="1" ht="18" customHeight="1" spans="1:24">
      <c r="A6" s="29">
        <v>3</v>
      </c>
      <c r="B6" s="42" t="s">
        <v>11</v>
      </c>
      <c r="C6" s="43">
        <f t="shared" si="0"/>
        <v>168.35</v>
      </c>
      <c r="D6" s="31">
        <f t="shared" si="1"/>
        <v>447809.22</v>
      </c>
      <c r="E6" s="30">
        <f t="shared" si="2"/>
        <v>411530</v>
      </c>
      <c r="F6" s="6" t="s">
        <v>44</v>
      </c>
      <c r="G6" s="86" t="s">
        <v>45</v>
      </c>
      <c r="H6" s="41" t="s">
        <v>276</v>
      </c>
      <c r="I6" s="50"/>
      <c r="J6" s="93">
        <v>21.75</v>
      </c>
      <c r="K6" s="51">
        <v>23.29</v>
      </c>
      <c r="L6" s="51">
        <v>32.94</v>
      </c>
      <c r="M6" s="51">
        <v>17.97</v>
      </c>
      <c r="N6" s="51">
        <v>33.88</v>
      </c>
      <c r="O6" s="51">
        <v>19.18</v>
      </c>
      <c r="P6" s="51">
        <v>19.34</v>
      </c>
      <c r="Q6" s="63"/>
      <c r="R6" s="51"/>
      <c r="S6" s="59">
        <f t="shared" si="3"/>
        <v>168.35</v>
      </c>
      <c r="T6" s="51">
        <v>194189.24</v>
      </c>
      <c r="U6" s="51">
        <v>253619.98</v>
      </c>
      <c r="V6" s="54"/>
      <c r="W6" s="54"/>
      <c r="X6" s="62">
        <f t="shared" si="4"/>
        <v>447809.22</v>
      </c>
    </row>
    <row r="7" customFormat="1" customHeight="1" spans="1:24">
      <c r="A7" s="29">
        <v>4</v>
      </c>
      <c r="B7" s="44" t="s">
        <v>11</v>
      </c>
      <c r="C7" s="30">
        <f t="shared" si="0"/>
        <v>25.45</v>
      </c>
      <c r="D7" s="31">
        <f t="shared" si="1"/>
        <v>67289.8</v>
      </c>
      <c r="E7" s="30">
        <f t="shared" si="2"/>
        <v>61830</v>
      </c>
      <c r="F7" s="45" t="s">
        <v>32</v>
      </c>
      <c r="G7" s="86" t="s">
        <v>33</v>
      </c>
      <c r="H7" s="41" t="s">
        <v>276</v>
      </c>
      <c r="I7" s="52"/>
      <c r="J7" s="93">
        <v>25.45</v>
      </c>
      <c r="K7" s="93"/>
      <c r="L7" s="93"/>
      <c r="M7" s="51"/>
      <c r="N7" s="51"/>
      <c r="O7" s="51"/>
      <c r="P7" s="51"/>
      <c r="Q7" s="63"/>
      <c r="R7" s="51"/>
      <c r="S7" s="59">
        <f t="shared" si="3"/>
        <v>25.45</v>
      </c>
      <c r="T7" s="51">
        <v>67289.8</v>
      </c>
      <c r="U7" s="51"/>
      <c r="V7" s="54"/>
      <c r="W7" s="54"/>
      <c r="X7" s="62">
        <f t="shared" si="4"/>
        <v>67289.8</v>
      </c>
    </row>
    <row r="8" customFormat="1" customHeight="1" spans="1:24">
      <c r="A8" s="29">
        <v>5</v>
      </c>
      <c r="B8" s="44" t="s">
        <v>11</v>
      </c>
      <c r="C8" s="30">
        <f t="shared" si="0"/>
        <v>8.8</v>
      </c>
      <c r="D8" s="31">
        <f t="shared" si="1"/>
        <v>22985.6</v>
      </c>
      <c r="E8" s="30">
        <f t="shared" si="2"/>
        <v>21120</v>
      </c>
      <c r="F8" s="45" t="s">
        <v>73</v>
      </c>
      <c r="G8" s="86" t="s">
        <v>74</v>
      </c>
      <c r="H8" s="41" t="s">
        <v>276</v>
      </c>
      <c r="I8" s="50"/>
      <c r="J8" s="51">
        <v>8.8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8.8</v>
      </c>
      <c r="T8" s="51">
        <v>22985.6</v>
      </c>
      <c r="U8" s="51"/>
      <c r="V8" s="54"/>
      <c r="W8" s="54"/>
      <c r="X8" s="62">
        <f t="shared" si="4"/>
        <v>22985.6</v>
      </c>
    </row>
    <row r="9" customFormat="1" customHeight="1" spans="1:24">
      <c r="A9" s="29">
        <v>6</v>
      </c>
      <c r="B9" s="44" t="s">
        <v>11</v>
      </c>
      <c r="C9" s="30">
        <f t="shared" si="0"/>
        <v>11</v>
      </c>
      <c r="D9" s="31">
        <f t="shared" si="1"/>
        <v>28369</v>
      </c>
      <c r="E9" s="30">
        <f t="shared" si="2"/>
        <v>26070</v>
      </c>
      <c r="F9" s="45" t="s">
        <v>16</v>
      </c>
      <c r="G9" s="86" t="s">
        <v>17</v>
      </c>
      <c r="H9" s="41" t="s">
        <v>276</v>
      </c>
      <c r="I9" s="50"/>
      <c r="J9" s="51">
        <v>11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11</v>
      </c>
      <c r="T9" s="51">
        <v>28369</v>
      </c>
      <c r="U9" s="51"/>
      <c r="V9" s="54"/>
      <c r="W9" s="54"/>
      <c r="X9" s="62">
        <f t="shared" si="4"/>
        <v>28369</v>
      </c>
    </row>
    <row r="10" customFormat="1" customHeight="1" spans="1:24">
      <c r="A10" s="29">
        <v>7</v>
      </c>
      <c r="B10" s="44" t="s">
        <v>11</v>
      </c>
      <c r="C10" s="30">
        <f t="shared" si="0"/>
        <v>2.89</v>
      </c>
      <c r="D10" s="31">
        <f t="shared" si="1"/>
        <v>7170.09</v>
      </c>
      <c r="E10" s="30">
        <f t="shared" si="2"/>
        <v>6580</v>
      </c>
      <c r="F10" s="45" t="s">
        <v>143</v>
      </c>
      <c r="G10" s="86" t="s">
        <v>144</v>
      </c>
      <c r="H10" s="41" t="s">
        <v>276</v>
      </c>
      <c r="I10" s="50"/>
      <c r="J10" s="93">
        <v>2.89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2.89</v>
      </c>
      <c r="T10" s="51">
        <v>7170.09</v>
      </c>
      <c r="U10" s="51"/>
      <c r="V10" s="54"/>
      <c r="W10" s="54"/>
      <c r="X10" s="62">
        <f t="shared" si="4"/>
        <v>7170.09</v>
      </c>
    </row>
    <row r="11" customFormat="1" customHeight="1" spans="1:24">
      <c r="A11" s="29">
        <v>8</v>
      </c>
      <c r="B11" s="44" t="s">
        <v>11</v>
      </c>
      <c r="C11" s="30">
        <f t="shared" si="0"/>
        <v>1.89</v>
      </c>
      <c r="D11" s="31">
        <f t="shared" si="1"/>
        <v>4524.66</v>
      </c>
      <c r="E11" s="30">
        <f t="shared" si="2"/>
        <v>4150</v>
      </c>
      <c r="F11" s="91" t="s">
        <v>77</v>
      </c>
      <c r="G11" s="86" t="s">
        <v>78</v>
      </c>
      <c r="H11" s="41" t="s">
        <v>276</v>
      </c>
      <c r="I11" s="50"/>
      <c r="J11" s="51">
        <v>1.89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1.89</v>
      </c>
      <c r="T11" s="51">
        <v>4524.66</v>
      </c>
      <c r="U11" s="51"/>
      <c r="V11" s="54"/>
      <c r="W11" s="54"/>
      <c r="X11" s="62">
        <f t="shared" si="4"/>
        <v>4524.66</v>
      </c>
    </row>
    <row r="12" customFormat="1" customHeight="1" spans="1:24">
      <c r="A12" s="29">
        <v>9</v>
      </c>
      <c r="B12" s="44" t="s">
        <v>11</v>
      </c>
      <c r="C12" s="30">
        <f t="shared" si="0"/>
        <v>8.82</v>
      </c>
      <c r="D12" s="31">
        <f t="shared" si="1"/>
        <v>22649.76</v>
      </c>
      <c r="E12" s="30">
        <f t="shared" si="2"/>
        <v>20810</v>
      </c>
      <c r="F12" s="6" t="s">
        <v>20</v>
      </c>
      <c r="G12" s="86" t="s">
        <v>21</v>
      </c>
      <c r="H12" s="41" t="s">
        <v>276</v>
      </c>
      <c r="I12" s="50"/>
      <c r="J12" s="93">
        <v>8.82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8.82</v>
      </c>
      <c r="T12" s="63">
        <v>22649.76</v>
      </c>
      <c r="U12" s="51"/>
      <c r="V12" s="54"/>
      <c r="W12" s="54"/>
      <c r="X12" s="62">
        <f t="shared" si="4"/>
        <v>22649.76</v>
      </c>
    </row>
    <row r="13" customFormat="1" customHeight="1" spans="1:24">
      <c r="A13" s="29">
        <v>10</v>
      </c>
      <c r="B13" s="44" t="s">
        <v>11</v>
      </c>
      <c r="C13" s="30">
        <f t="shared" si="0"/>
        <v>60.79</v>
      </c>
      <c r="D13" s="31">
        <f t="shared" si="1"/>
        <v>150545.6</v>
      </c>
      <c r="E13" s="30">
        <f t="shared" si="2"/>
        <v>138350</v>
      </c>
      <c r="F13" s="45" t="s">
        <v>239</v>
      </c>
      <c r="G13" s="86" t="s">
        <v>240</v>
      </c>
      <c r="H13" s="41" t="s">
        <v>276</v>
      </c>
      <c r="I13" s="52"/>
      <c r="J13" s="93">
        <v>18.76</v>
      </c>
      <c r="K13" s="93">
        <v>13.41</v>
      </c>
      <c r="L13" s="93">
        <v>13.79</v>
      </c>
      <c r="M13" s="93">
        <v>14.83</v>
      </c>
      <c r="N13" s="51"/>
      <c r="O13" s="51"/>
      <c r="P13" s="51"/>
      <c r="Q13" s="63"/>
      <c r="R13" s="51"/>
      <c r="S13" s="59">
        <f t="shared" si="3"/>
        <v>60.79</v>
      </c>
      <c r="T13" s="51">
        <v>150545.6</v>
      </c>
      <c r="U13" s="51"/>
      <c r="V13" s="54"/>
      <c r="W13" s="54"/>
      <c r="X13" s="62">
        <f t="shared" si="4"/>
        <v>150545.6</v>
      </c>
    </row>
    <row r="14" customFormat="1" customHeight="1" spans="1:24">
      <c r="A14" s="29">
        <v>11</v>
      </c>
      <c r="B14" s="44" t="s">
        <v>11</v>
      </c>
      <c r="C14" s="30">
        <f t="shared" si="0"/>
        <v>102.22</v>
      </c>
      <c r="D14" s="31">
        <f t="shared" si="1"/>
        <v>259534.81</v>
      </c>
      <c r="E14" s="30">
        <f t="shared" si="2"/>
        <v>238510</v>
      </c>
      <c r="F14" s="45" t="s">
        <v>277</v>
      </c>
      <c r="G14" s="92"/>
      <c r="H14" s="41" t="s">
        <v>278</v>
      </c>
      <c r="I14" s="52"/>
      <c r="J14" s="51">
        <v>7.47</v>
      </c>
      <c r="K14" s="51">
        <v>7.19</v>
      </c>
      <c r="L14" s="51">
        <v>16.74</v>
      </c>
      <c r="M14" s="51">
        <v>23.33</v>
      </c>
      <c r="N14" s="51">
        <v>10.63</v>
      </c>
      <c r="O14" s="51">
        <v>4.95</v>
      </c>
      <c r="P14" s="51">
        <v>2.78</v>
      </c>
      <c r="Q14" s="63">
        <v>16.21</v>
      </c>
      <c r="R14" s="51">
        <v>12.92</v>
      </c>
      <c r="S14" s="59">
        <f t="shared" ref="S14:S28" si="5">SUM(J14:R14)</f>
        <v>102.22</v>
      </c>
      <c r="T14" s="51">
        <v>141029.62</v>
      </c>
      <c r="U14" s="51">
        <v>84344.71</v>
      </c>
      <c r="V14" s="54">
        <v>34160.48</v>
      </c>
      <c r="W14" s="54"/>
      <c r="X14" s="62">
        <f t="shared" si="4"/>
        <v>259534.81</v>
      </c>
    </row>
    <row r="15" customHeight="1" spans="1:24">
      <c r="A15" s="29">
        <v>12</v>
      </c>
      <c r="B15" s="44" t="s">
        <v>11</v>
      </c>
      <c r="C15" s="30">
        <f t="shared" si="0"/>
        <v>33.27</v>
      </c>
      <c r="D15" s="31">
        <f t="shared" si="1"/>
        <v>90494.4</v>
      </c>
      <c r="E15" s="30">
        <f t="shared" si="2"/>
        <v>83160</v>
      </c>
      <c r="F15" s="45" t="s">
        <v>279</v>
      </c>
      <c r="G15" s="86"/>
      <c r="H15" s="41" t="s">
        <v>276</v>
      </c>
      <c r="J15" s="49">
        <v>33.27</v>
      </c>
      <c r="K15" s="49"/>
      <c r="L15" s="49"/>
      <c r="M15" s="49"/>
      <c r="N15" s="49"/>
      <c r="O15" s="49"/>
      <c r="P15" s="49"/>
      <c r="Q15" s="49"/>
      <c r="R15" s="49"/>
      <c r="S15" s="59">
        <f t="shared" si="5"/>
        <v>33.27</v>
      </c>
      <c r="T15" s="64">
        <v>90494.4</v>
      </c>
      <c r="U15" s="49"/>
      <c r="V15" s="49"/>
      <c r="W15" s="49"/>
      <c r="X15" s="62">
        <f t="shared" si="4"/>
        <v>90494.4</v>
      </c>
    </row>
    <row r="16" customHeight="1" spans="1:24">
      <c r="A16" s="32" t="s">
        <v>50</v>
      </c>
      <c r="B16" s="29" t="s">
        <v>11</v>
      </c>
      <c r="C16" s="34">
        <f>SUM(C4:C15)</f>
        <v>436.4</v>
      </c>
      <c r="D16" s="31">
        <f>SUM(D4:D15)</f>
        <v>1132863.72</v>
      </c>
      <c r="E16" s="30">
        <f>SUM(E4:E15)</f>
        <v>1041040</v>
      </c>
      <c r="F16" s="30"/>
      <c r="G16" s="88"/>
      <c r="H16" s="41" t="s">
        <v>276</v>
      </c>
      <c r="J16" s="49"/>
      <c r="K16" s="49"/>
      <c r="L16" s="49"/>
      <c r="M16" s="49"/>
      <c r="N16" s="49"/>
      <c r="O16" s="49"/>
      <c r="P16" s="49"/>
      <c r="Q16" s="49"/>
      <c r="R16" s="49"/>
      <c r="S16" s="59">
        <f>SUM(S4:S15)</f>
        <v>436.4</v>
      </c>
      <c r="T16" s="64"/>
      <c r="U16" s="49"/>
      <c r="V16" s="49"/>
      <c r="W16" s="49"/>
      <c r="X16" s="62">
        <f>SUM(X4:X15)</f>
        <v>1132863.72</v>
      </c>
    </row>
    <row r="19" customFormat="1" customHeight="1" spans="1:21">
      <c r="A19" s="12"/>
      <c r="B19" s="12"/>
      <c r="C19" s="13"/>
      <c r="D19" s="14"/>
      <c r="E19" s="15"/>
      <c r="F19" s="16"/>
      <c r="G19" s="83"/>
      <c r="H19" s="36"/>
      <c r="J19" s="53">
        <v>12.92</v>
      </c>
      <c r="K19" s="53"/>
      <c r="L19" s="53"/>
      <c r="M19" s="53"/>
      <c r="N19" s="54"/>
      <c r="O19" s="54"/>
      <c r="P19" s="55"/>
      <c r="Q19" s="55"/>
      <c r="R19" s="55"/>
      <c r="S19" s="57">
        <f t="shared" si="5"/>
        <v>12.92</v>
      </c>
      <c r="T19" s="38"/>
      <c r="U19" s="81">
        <v>34160.48</v>
      </c>
    </row>
    <row r="20" customFormat="1" customHeight="1" spans="1:21">
      <c r="A20" s="12"/>
      <c r="B20" s="12"/>
      <c r="C20" s="13"/>
      <c r="D20" s="14"/>
      <c r="E20" s="15"/>
      <c r="F20" s="16"/>
      <c r="G20" s="83"/>
      <c r="H20" s="36"/>
      <c r="J20" s="54"/>
      <c r="K20" s="54"/>
      <c r="L20" s="54"/>
      <c r="M20" s="54"/>
      <c r="N20" s="54"/>
      <c r="O20" s="54"/>
      <c r="P20" s="55"/>
      <c r="Q20" s="55"/>
      <c r="R20" s="55"/>
      <c r="S20" s="57">
        <f t="shared" si="5"/>
        <v>0</v>
      </c>
      <c r="T20" s="38"/>
      <c r="U20" s="82"/>
    </row>
    <row r="21" customFormat="1" customHeight="1" spans="1:21">
      <c r="A21" s="12"/>
      <c r="B21" s="12"/>
      <c r="C21" s="13"/>
      <c r="D21" s="14"/>
      <c r="E21" s="15"/>
      <c r="F21" s="16"/>
      <c r="G21" s="83"/>
      <c r="H21" s="36"/>
      <c r="J21" s="54"/>
      <c r="K21" s="54"/>
      <c r="L21" s="54"/>
      <c r="M21" s="54"/>
      <c r="N21" s="54"/>
      <c r="O21" s="54"/>
      <c r="P21" s="55"/>
      <c r="Q21" s="55"/>
      <c r="R21" s="55"/>
      <c r="S21" s="57">
        <f t="shared" si="5"/>
        <v>0</v>
      </c>
      <c r="T21" s="38"/>
      <c r="U21" s="82"/>
    </row>
    <row r="22" customFormat="1" customHeight="1" spans="1:21">
      <c r="A22" s="12"/>
      <c r="B22" s="12"/>
      <c r="C22" s="13"/>
      <c r="D22" s="14"/>
      <c r="E22" s="15"/>
      <c r="F22" s="16"/>
      <c r="G22" s="83"/>
      <c r="H22" s="36"/>
      <c r="J22" s="54"/>
      <c r="K22" s="54"/>
      <c r="L22" s="54"/>
      <c r="M22" s="54"/>
      <c r="N22" s="55"/>
      <c r="O22" s="55"/>
      <c r="P22" s="55"/>
      <c r="Q22" s="55"/>
      <c r="R22" s="55"/>
      <c r="S22" s="57">
        <f t="shared" si="5"/>
        <v>0</v>
      </c>
      <c r="T22" s="77"/>
      <c r="U22" s="78"/>
    </row>
    <row r="23" customFormat="1" customHeight="1" spans="1:21">
      <c r="A23" s="12"/>
      <c r="B23" s="12"/>
      <c r="C23" s="13"/>
      <c r="D23" s="14"/>
      <c r="E23" s="15"/>
      <c r="F23" s="16"/>
      <c r="G23" s="83"/>
      <c r="H23" s="36"/>
      <c r="J23" s="54"/>
      <c r="K23" s="54"/>
      <c r="L23" s="54"/>
      <c r="M23" s="54"/>
      <c r="N23" s="55"/>
      <c r="O23" s="55"/>
      <c r="P23" s="55"/>
      <c r="Q23" s="55"/>
      <c r="R23" s="55"/>
      <c r="S23" s="57">
        <f t="shared" si="5"/>
        <v>0</v>
      </c>
      <c r="T23" s="77"/>
      <c r="U23" s="78"/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55"/>
      <c r="K24" s="55"/>
      <c r="L24" s="55"/>
      <c r="M24" s="55"/>
      <c r="N24" s="55"/>
      <c r="O24" s="55"/>
      <c r="P24" s="55"/>
      <c r="Q24" s="55"/>
      <c r="R24" s="55"/>
      <c r="S24" s="57">
        <f t="shared" si="5"/>
        <v>0</v>
      </c>
      <c r="T24" s="77"/>
      <c r="U24" s="78"/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54"/>
      <c r="K25" s="54"/>
      <c r="L25" s="54"/>
      <c r="M25" s="54"/>
      <c r="N25" s="56"/>
      <c r="O25" s="56"/>
      <c r="P25" s="56"/>
      <c r="Q25" s="56"/>
      <c r="R25" s="56"/>
      <c r="S25" s="57">
        <f t="shared" si="5"/>
        <v>0</v>
      </c>
      <c r="T25" s="77"/>
      <c r="U25" s="78"/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4"/>
      <c r="K26" s="54"/>
      <c r="L26" s="54"/>
      <c r="M26" s="54"/>
      <c r="N26" s="56"/>
      <c r="O26" s="56"/>
      <c r="P26" s="56"/>
      <c r="Q26" s="56"/>
      <c r="R26" s="56"/>
      <c r="S26" s="57">
        <f t="shared" si="5"/>
        <v>0</v>
      </c>
      <c r="T26" s="77"/>
      <c r="U26" s="78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6"/>
      <c r="K27" s="56"/>
      <c r="L27" s="56"/>
      <c r="M27" s="56"/>
      <c r="N27" s="56"/>
      <c r="O27" s="56"/>
      <c r="P27" s="56"/>
      <c r="Q27" s="56"/>
      <c r="R27" s="56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6"/>
      <c r="K28" s="56"/>
      <c r="L28" s="56"/>
      <c r="M28" s="56"/>
      <c r="N28" s="56"/>
      <c r="O28" s="56"/>
      <c r="P28" s="56"/>
      <c r="Q28" s="56"/>
      <c r="R28" s="56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7"/>
      <c r="K29" s="57"/>
      <c r="L29" s="57"/>
      <c r="M29" s="57"/>
      <c r="N29" s="57"/>
      <c r="O29" s="57"/>
      <c r="P29" s="57"/>
      <c r="Q29" s="57"/>
      <c r="R29" s="57"/>
      <c r="S29" s="57">
        <f>SUM(S19:S28)</f>
        <v>12.92</v>
      </c>
      <c r="T29" s="79"/>
      <c r="U29" s="80">
        <f>SUM(U19:U28)</f>
        <v>34160.48</v>
      </c>
    </row>
  </sheetData>
  <autoFilter ref="J1:S29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workbookViewId="0">
      <selection activeCell="F25" sqref="F25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280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22" si="0">S4</f>
        <v>14.74</v>
      </c>
      <c r="D4" s="31">
        <f t="shared" ref="D4:D22" si="1">X4</f>
        <v>37852.32</v>
      </c>
      <c r="E4" s="30">
        <f t="shared" ref="E4:E22" si="2">TRUNC(D4*0.919,-1)</f>
        <v>34780</v>
      </c>
      <c r="F4" s="32" t="s">
        <v>15</v>
      </c>
      <c r="G4" s="86"/>
      <c r="H4" s="41" t="s">
        <v>278</v>
      </c>
      <c r="I4" s="50"/>
      <c r="J4" s="51">
        <v>14.74</v>
      </c>
      <c r="K4" s="51"/>
      <c r="L4" s="51"/>
      <c r="M4" s="51"/>
      <c r="N4" s="51"/>
      <c r="O4" s="51"/>
      <c r="P4" s="51"/>
      <c r="Q4" s="63"/>
      <c r="R4" s="51"/>
      <c r="S4" s="59">
        <f t="shared" ref="S4:S22" si="3">SUM(J4:R4)</f>
        <v>14.74</v>
      </c>
      <c r="T4" s="51">
        <v>37852.32</v>
      </c>
      <c r="U4" s="51"/>
      <c r="V4" s="54"/>
      <c r="W4" s="54"/>
      <c r="X4" s="62">
        <f t="shared" ref="X4:X22" si="4">SUM(T4:W4)</f>
        <v>37852.32</v>
      </c>
    </row>
    <row r="5" customFormat="1" customHeight="1" spans="1:24">
      <c r="A5" s="29">
        <v>2</v>
      </c>
      <c r="B5" s="44" t="s">
        <v>11</v>
      </c>
      <c r="C5" s="30">
        <f t="shared" si="0"/>
        <v>18.1</v>
      </c>
      <c r="D5" s="31">
        <f t="shared" si="1"/>
        <v>47277.2</v>
      </c>
      <c r="E5" s="30">
        <f t="shared" si="2"/>
        <v>43440</v>
      </c>
      <c r="F5" s="45" t="s">
        <v>32</v>
      </c>
      <c r="G5" s="86" t="s">
        <v>33</v>
      </c>
      <c r="H5" s="41" t="s">
        <v>278</v>
      </c>
      <c r="I5" s="52"/>
      <c r="J5" s="51">
        <v>18.1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18.1</v>
      </c>
      <c r="T5" s="51">
        <v>47277.2</v>
      </c>
      <c r="U5" s="51"/>
      <c r="V5" s="54"/>
      <c r="W5" s="54"/>
      <c r="X5" s="62">
        <f t="shared" si="4"/>
        <v>47277.2</v>
      </c>
    </row>
    <row r="6" customFormat="1" customHeight="1" spans="1:24">
      <c r="A6" s="29">
        <v>3</v>
      </c>
      <c r="B6" s="44" t="s">
        <v>11</v>
      </c>
      <c r="C6" s="30">
        <f t="shared" si="0"/>
        <v>9.84</v>
      </c>
      <c r="D6" s="31">
        <f t="shared" si="1"/>
        <v>25106.69</v>
      </c>
      <c r="E6" s="30">
        <f t="shared" si="2"/>
        <v>23070</v>
      </c>
      <c r="F6" s="45" t="s">
        <v>143</v>
      </c>
      <c r="G6" s="86" t="s">
        <v>144</v>
      </c>
      <c r="H6" s="41" t="s">
        <v>278</v>
      </c>
      <c r="I6" s="50"/>
      <c r="J6" s="51">
        <v>2.65</v>
      </c>
      <c r="K6" s="51">
        <v>1.43</v>
      </c>
      <c r="L6" s="51">
        <v>3.41</v>
      </c>
      <c r="M6" s="51">
        <v>2.35</v>
      </c>
      <c r="N6" s="51"/>
      <c r="O6" s="51"/>
      <c r="P6" s="51"/>
      <c r="Q6" s="63"/>
      <c r="R6" s="51"/>
      <c r="S6" s="59">
        <f t="shared" si="3"/>
        <v>9.84</v>
      </c>
      <c r="T6" s="51">
        <v>19224.64</v>
      </c>
      <c r="U6" s="51">
        <v>5882.05</v>
      </c>
      <c r="V6" s="54"/>
      <c r="W6" s="54"/>
      <c r="X6" s="62">
        <f t="shared" si="4"/>
        <v>25106.69</v>
      </c>
    </row>
    <row r="7" customFormat="1" customHeight="1" spans="1:24">
      <c r="A7" s="29">
        <v>4</v>
      </c>
      <c r="B7" s="42" t="s">
        <v>11</v>
      </c>
      <c r="C7" s="43">
        <f t="shared" si="0"/>
        <v>9.22</v>
      </c>
      <c r="D7" s="31">
        <f t="shared" si="1"/>
        <v>22671.98</v>
      </c>
      <c r="E7" s="30">
        <f t="shared" si="2"/>
        <v>20830</v>
      </c>
      <c r="F7" s="90" t="s">
        <v>221</v>
      </c>
      <c r="G7" s="86" t="s">
        <v>222</v>
      </c>
      <c r="H7" s="41" t="s">
        <v>278</v>
      </c>
      <c r="I7" s="50"/>
      <c r="J7" s="51">
        <v>4.52</v>
      </c>
      <c r="K7" s="51">
        <v>4.7</v>
      </c>
      <c r="L7" s="51"/>
      <c r="M7" s="51"/>
      <c r="N7" s="51"/>
      <c r="O7" s="51"/>
      <c r="P7" s="51"/>
      <c r="Q7" s="63"/>
      <c r="R7" s="51"/>
      <c r="S7" s="59">
        <f t="shared" si="3"/>
        <v>9.22</v>
      </c>
      <c r="T7" s="51">
        <v>22671.98</v>
      </c>
      <c r="U7" s="51"/>
      <c r="V7" s="54"/>
      <c r="W7" s="54"/>
      <c r="X7" s="62">
        <f t="shared" si="4"/>
        <v>22671.98</v>
      </c>
    </row>
    <row r="8" customFormat="1" customHeight="1" spans="1:24">
      <c r="A8" s="29">
        <v>5</v>
      </c>
      <c r="B8" s="42" t="s">
        <v>11</v>
      </c>
      <c r="C8" s="43">
        <f t="shared" si="0"/>
        <v>18.91</v>
      </c>
      <c r="D8" s="31">
        <f t="shared" si="1"/>
        <v>48775.57</v>
      </c>
      <c r="E8" s="69">
        <f t="shared" si="2"/>
        <v>44820</v>
      </c>
      <c r="F8" s="70" t="s">
        <v>18</v>
      </c>
      <c r="G8" s="89" t="s">
        <v>145</v>
      </c>
      <c r="H8" s="41" t="s">
        <v>278</v>
      </c>
      <c r="I8" s="50"/>
      <c r="J8" s="51">
        <v>8.67</v>
      </c>
      <c r="K8" s="51">
        <v>10.24</v>
      </c>
      <c r="L8" s="51"/>
      <c r="M8" s="51"/>
      <c r="N8" s="51"/>
      <c r="O8" s="51"/>
      <c r="P8" s="51"/>
      <c r="Q8" s="63"/>
      <c r="R8" s="51"/>
      <c r="S8" s="59">
        <f t="shared" si="3"/>
        <v>18.91</v>
      </c>
      <c r="T8" s="51">
        <v>48775.57</v>
      </c>
      <c r="U8" s="51"/>
      <c r="V8" s="54"/>
      <c r="W8" s="54"/>
      <c r="X8" s="62">
        <f t="shared" si="4"/>
        <v>48775.57</v>
      </c>
    </row>
    <row r="9" customFormat="1" customHeight="1" spans="1:24">
      <c r="A9" s="29">
        <v>6</v>
      </c>
      <c r="B9" s="44" t="s">
        <v>11</v>
      </c>
      <c r="C9" s="30">
        <f t="shared" si="0"/>
        <v>6.57</v>
      </c>
      <c r="D9" s="31">
        <f t="shared" si="1"/>
        <v>16300.17</v>
      </c>
      <c r="E9" s="30">
        <f t="shared" si="2"/>
        <v>14970</v>
      </c>
      <c r="F9" s="6" t="s">
        <v>56</v>
      </c>
      <c r="G9" s="86" t="s">
        <v>57</v>
      </c>
      <c r="H9" s="41" t="s">
        <v>278</v>
      </c>
      <c r="I9" s="50"/>
      <c r="J9" s="51">
        <v>6.57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6.57</v>
      </c>
      <c r="T9" s="51">
        <v>16300.17</v>
      </c>
      <c r="U9" s="51"/>
      <c r="V9" s="54"/>
      <c r="W9" s="54"/>
      <c r="X9" s="62">
        <f t="shared" si="4"/>
        <v>16300.17</v>
      </c>
    </row>
    <row r="10" customFormat="1" customHeight="1" spans="1:24">
      <c r="A10" s="29">
        <v>7</v>
      </c>
      <c r="B10" s="44" t="s">
        <v>11</v>
      </c>
      <c r="C10" s="30">
        <f t="shared" si="0"/>
        <v>9.13</v>
      </c>
      <c r="D10" s="31">
        <f t="shared" si="1"/>
        <v>24441.01</v>
      </c>
      <c r="E10" s="30">
        <f t="shared" si="2"/>
        <v>22460</v>
      </c>
      <c r="F10" s="45" t="s">
        <v>103</v>
      </c>
      <c r="G10" s="86" t="s">
        <v>104</v>
      </c>
      <c r="H10" s="41" t="s">
        <v>278</v>
      </c>
      <c r="I10" s="52"/>
      <c r="J10" s="51">
        <v>9.13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9.13</v>
      </c>
      <c r="T10" s="51">
        <v>24441.01</v>
      </c>
      <c r="U10" s="51"/>
      <c r="V10" s="54"/>
      <c r="W10" s="54"/>
      <c r="X10" s="62">
        <f t="shared" si="4"/>
        <v>24441.01</v>
      </c>
    </row>
    <row r="11" customFormat="1" customHeight="1" spans="1:24">
      <c r="A11" s="29">
        <v>8</v>
      </c>
      <c r="B11" s="44" t="s">
        <v>11</v>
      </c>
      <c r="C11" s="30">
        <f t="shared" si="0"/>
        <v>10.98</v>
      </c>
      <c r="D11" s="31">
        <f t="shared" si="1"/>
        <v>28910.34</v>
      </c>
      <c r="E11" s="30">
        <f t="shared" si="2"/>
        <v>26560</v>
      </c>
      <c r="F11" s="45" t="s">
        <v>24</v>
      </c>
      <c r="G11" s="86" t="s">
        <v>25</v>
      </c>
      <c r="H11" s="41" t="s">
        <v>278</v>
      </c>
      <c r="I11" s="52"/>
      <c r="J11" s="51">
        <v>10.98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10.98</v>
      </c>
      <c r="T11" s="51">
        <v>28910.34</v>
      </c>
      <c r="U11" s="51"/>
      <c r="V11" s="54"/>
      <c r="W11" s="54"/>
      <c r="X11" s="62">
        <f t="shared" si="4"/>
        <v>28910.34</v>
      </c>
    </row>
    <row r="12" customFormat="1" customHeight="1" spans="1:24">
      <c r="A12" s="29">
        <v>9</v>
      </c>
      <c r="B12" s="44" t="s">
        <v>11</v>
      </c>
      <c r="C12" s="30">
        <f t="shared" si="0"/>
        <v>18.4</v>
      </c>
      <c r="D12" s="31">
        <f t="shared" si="1"/>
        <v>47858.4</v>
      </c>
      <c r="E12" s="30">
        <f t="shared" si="2"/>
        <v>43980</v>
      </c>
      <c r="F12" s="45" t="s">
        <v>26</v>
      </c>
      <c r="G12" s="86" t="s">
        <v>27</v>
      </c>
      <c r="H12" s="41" t="s">
        <v>278</v>
      </c>
      <c r="I12" s="52"/>
      <c r="J12" s="51">
        <v>18.4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18.4</v>
      </c>
      <c r="T12" s="51">
        <v>47858.4</v>
      </c>
      <c r="U12" s="51"/>
      <c r="V12" s="54"/>
      <c r="W12" s="54"/>
      <c r="X12" s="62">
        <f t="shared" si="4"/>
        <v>47858.4</v>
      </c>
    </row>
    <row r="13" customFormat="1" customHeight="1" spans="1:24">
      <c r="A13" s="29">
        <v>10</v>
      </c>
      <c r="B13" s="44" t="s">
        <v>11</v>
      </c>
      <c r="C13" s="30">
        <f t="shared" si="0"/>
        <v>6.56</v>
      </c>
      <c r="D13" s="31">
        <f t="shared" si="1"/>
        <v>17416.8</v>
      </c>
      <c r="E13" s="30">
        <f t="shared" si="2"/>
        <v>16000</v>
      </c>
      <c r="F13" s="45" t="s">
        <v>148</v>
      </c>
      <c r="G13" s="86" t="s">
        <v>149</v>
      </c>
      <c r="H13" s="41" t="s">
        <v>278</v>
      </c>
      <c r="I13" s="52"/>
      <c r="J13" s="51">
        <v>6.56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6.56</v>
      </c>
      <c r="T13" s="51">
        <v>17416.8</v>
      </c>
      <c r="U13" s="51"/>
      <c r="V13" s="54"/>
      <c r="W13" s="54"/>
      <c r="X13" s="62">
        <f t="shared" si="4"/>
        <v>17416.8</v>
      </c>
    </row>
    <row r="14" customFormat="1" customHeight="1" spans="1:24">
      <c r="A14" s="29">
        <v>11</v>
      </c>
      <c r="B14" s="44" t="s">
        <v>11</v>
      </c>
      <c r="C14" s="30">
        <f t="shared" si="0"/>
        <v>17.37</v>
      </c>
      <c r="D14" s="31">
        <f t="shared" si="1"/>
        <v>45544.14</v>
      </c>
      <c r="E14" s="30">
        <f t="shared" si="2"/>
        <v>41850</v>
      </c>
      <c r="F14" s="45" t="s">
        <v>81</v>
      </c>
      <c r="G14" s="86" t="s">
        <v>82</v>
      </c>
      <c r="H14" s="41" t="s">
        <v>278</v>
      </c>
      <c r="I14" s="52"/>
      <c r="J14" s="51">
        <v>17.37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17.37</v>
      </c>
      <c r="T14" s="51">
        <v>45544.14</v>
      </c>
      <c r="U14" s="51"/>
      <c r="V14" s="54"/>
      <c r="W14" s="54"/>
      <c r="X14" s="62">
        <f t="shared" si="4"/>
        <v>45544.14</v>
      </c>
    </row>
    <row r="15" customFormat="1" customHeight="1" spans="1:24">
      <c r="A15" s="29">
        <v>12</v>
      </c>
      <c r="B15" s="44" t="s">
        <v>11</v>
      </c>
      <c r="C15" s="30">
        <f t="shared" si="0"/>
        <v>1.95</v>
      </c>
      <c r="D15" s="31">
        <f t="shared" si="1"/>
        <v>4921.8</v>
      </c>
      <c r="E15" s="30">
        <f t="shared" si="2"/>
        <v>4520</v>
      </c>
      <c r="F15" s="45" t="s">
        <v>58</v>
      </c>
      <c r="G15" s="86" t="s">
        <v>59</v>
      </c>
      <c r="H15" s="41" t="s">
        <v>278</v>
      </c>
      <c r="I15" s="52"/>
      <c r="J15" s="51">
        <v>1.95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1.95</v>
      </c>
      <c r="T15" s="51">
        <v>4921.8</v>
      </c>
      <c r="U15" s="51"/>
      <c r="V15" s="54"/>
      <c r="W15" s="54"/>
      <c r="X15" s="62">
        <f t="shared" si="4"/>
        <v>4921.8</v>
      </c>
    </row>
    <row r="16" customFormat="1" customHeight="1" spans="1:24">
      <c r="A16" s="29">
        <v>13</v>
      </c>
      <c r="B16" s="44" t="s">
        <v>11</v>
      </c>
      <c r="C16" s="30">
        <f t="shared" si="0"/>
        <v>40.02</v>
      </c>
      <c r="D16" s="31">
        <f t="shared" si="1"/>
        <v>103211.58</v>
      </c>
      <c r="E16" s="30">
        <f t="shared" si="2"/>
        <v>94850</v>
      </c>
      <c r="F16" s="45" t="s">
        <v>281</v>
      </c>
      <c r="G16" s="86" t="s">
        <v>282</v>
      </c>
      <c r="H16" s="41" t="s">
        <v>278</v>
      </c>
      <c r="I16" s="52"/>
      <c r="J16" s="51">
        <v>11.01</v>
      </c>
      <c r="K16" s="51">
        <v>9.81</v>
      </c>
      <c r="L16" s="51">
        <v>9.69</v>
      </c>
      <c r="M16" s="51">
        <v>9.51</v>
      </c>
      <c r="N16" s="51"/>
      <c r="O16" s="51"/>
      <c r="P16" s="51"/>
      <c r="Q16" s="63"/>
      <c r="R16" s="51"/>
      <c r="S16" s="59">
        <f t="shared" si="3"/>
        <v>40.02</v>
      </c>
      <c r="T16" s="51">
        <v>103211.58</v>
      </c>
      <c r="U16" s="51"/>
      <c r="V16" s="54"/>
      <c r="W16" s="54"/>
      <c r="X16" s="62">
        <f t="shared" si="4"/>
        <v>103211.58</v>
      </c>
    </row>
    <row r="17" customFormat="1" customHeight="1" spans="1:24">
      <c r="A17" s="29">
        <v>14</v>
      </c>
      <c r="B17" s="44" t="s">
        <v>11</v>
      </c>
      <c r="C17" s="30">
        <f t="shared" si="0"/>
        <v>2.45</v>
      </c>
      <c r="D17" s="31">
        <f t="shared" si="1"/>
        <v>6210.75</v>
      </c>
      <c r="E17" s="30">
        <f t="shared" si="2"/>
        <v>5700</v>
      </c>
      <c r="F17" s="45" t="s">
        <v>283</v>
      </c>
      <c r="G17" s="86" t="s">
        <v>284</v>
      </c>
      <c r="H17" s="41" t="s">
        <v>278</v>
      </c>
      <c r="I17" s="52"/>
      <c r="J17" s="51">
        <v>2.45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2.45</v>
      </c>
      <c r="T17" s="51">
        <v>6210.75</v>
      </c>
      <c r="U17" s="51"/>
      <c r="V17" s="54"/>
      <c r="W17" s="54"/>
      <c r="X17" s="62">
        <f t="shared" si="4"/>
        <v>6210.75</v>
      </c>
    </row>
    <row r="18" customFormat="1" customHeight="1" spans="1:24">
      <c r="A18" s="29">
        <v>15</v>
      </c>
      <c r="B18" s="44" t="s">
        <v>11</v>
      </c>
      <c r="C18" s="30">
        <f t="shared" si="0"/>
        <v>3.73</v>
      </c>
      <c r="D18" s="31">
        <f t="shared" si="1"/>
        <v>9213.1</v>
      </c>
      <c r="E18" s="30">
        <f t="shared" si="2"/>
        <v>8460</v>
      </c>
      <c r="F18" s="45" t="s">
        <v>273</v>
      </c>
      <c r="G18" s="86" t="s">
        <v>274</v>
      </c>
      <c r="H18" s="41" t="s">
        <v>278</v>
      </c>
      <c r="I18" s="52"/>
      <c r="J18" s="51">
        <v>3.73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3.73</v>
      </c>
      <c r="T18" s="51">
        <v>9213.1</v>
      </c>
      <c r="U18" s="51"/>
      <c r="V18" s="54"/>
      <c r="W18" s="54"/>
      <c r="X18" s="62">
        <f t="shared" si="4"/>
        <v>9213.1</v>
      </c>
    </row>
    <row r="19" customFormat="1" customHeight="1" spans="1:24">
      <c r="A19" s="29">
        <v>16</v>
      </c>
      <c r="B19" s="44" t="s">
        <v>11</v>
      </c>
      <c r="C19" s="30">
        <f t="shared" si="0"/>
        <v>85.46</v>
      </c>
      <c r="D19" s="31">
        <f t="shared" si="1"/>
        <v>224563.46</v>
      </c>
      <c r="E19" s="30">
        <f t="shared" si="2"/>
        <v>206370</v>
      </c>
      <c r="F19" s="45" t="s">
        <v>239</v>
      </c>
      <c r="G19" s="86" t="s">
        <v>240</v>
      </c>
      <c r="H19" s="41" t="s">
        <v>278</v>
      </c>
      <c r="I19" s="52"/>
      <c r="J19" s="51">
        <v>8.06</v>
      </c>
      <c r="K19" s="51">
        <v>24.7</v>
      </c>
      <c r="L19" s="51">
        <v>33.06</v>
      </c>
      <c r="M19" s="51">
        <v>19.64</v>
      </c>
      <c r="N19" s="51"/>
      <c r="O19" s="51"/>
      <c r="P19" s="51"/>
      <c r="Q19" s="63"/>
      <c r="R19" s="51"/>
      <c r="S19" s="59">
        <f t="shared" si="3"/>
        <v>85.46</v>
      </c>
      <c r="T19" s="51">
        <v>224563.46</v>
      </c>
      <c r="U19" s="51"/>
      <c r="V19" s="54"/>
      <c r="W19" s="54"/>
      <c r="X19" s="62">
        <f t="shared" si="4"/>
        <v>224563.46</v>
      </c>
    </row>
    <row r="20" customFormat="1" customHeight="1" spans="1:24">
      <c r="A20" s="29">
        <v>17</v>
      </c>
      <c r="B20" s="44" t="s">
        <v>11</v>
      </c>
      <c r="C20" s="30">
        <f t="shared" si="0"/>
        <v>112.05</v>
      </c>
      <c r="D20" s="31">
        <f t="shared" si="1"/>
        <v>289214.26</v>
      </c>
      <c r="E20" s="30">
        <f t="shared" si="2"/>
        <v>265780</v>
      </c>
      <c r="F20" s="45" t="s">
        <v>277</v>
      </c>
      <c r="G20" s="87"/>
      <c r="H20" s="41" t="s">
        <v>278</v>
      </c>
      <c r="I20" s="52"/>
      <c r="J20" s="51">
        <v>23.49</v>
      </c>
      <c r="K20" s="51">
        <v>6.02</v>
      </c>
      <c r="L20" s="51">
        <v>12.82</v>
      </c>
      <c r="M20" s="51">
        <v>7.18</v>
      </c>
      <c r="N20" s="51">
        <v>62.54</v>
      </c>
      <c r="O20" s="51"/>
      <c r="P20" s="51"/>
      <c r="Q20" s="63"/>
      <c r="R20" s="51"/>
      <c r="S20" s="59">
        <f t="shared" si="3"/>
        <v>112.05</v>
      </c>
      <c r="T20" s="51">
        <v>128650.29</v>
      </c>
      <c r="U20" s="51">
        <v>111923.77</v>
      </c>
      <c r="V20" s="54">
        <v>48640.2</v>
      </c>
      <c r="W20" s="54"/>
      <c r="X20" s="62">
        <f t="shared" si="4"/>
        <v>289214.26</v>
      </c>
    </row>
    <row r="21" customFormat="1" customHeight="1" spans="1:24">
      <c r="A21" s="29">
        <v>18</v>
      </c>
      <c r="B21" s="44" t="s">
        <v>11</v>
      </c>
      <c r="C21" s="30">
        <f t="shared" si="0"/>
        <v>10.83</v>
      </c>
      <c r="D21" s="31">
        <f t="shared" si="1"/>
        <v>28634.52</v>
      </c>
      <c r="E21" s="30">
        <f t="shared" si="2"/>
        <v>26310</v>
      </c>
      <c r="F21" s="45" t="s">
        <v>285</v>
      </c>
      <c r="G21" s="87" t="s">
        <v>286</v>
      </c>
      <c r="H21" s="41" t="s">
        <v>278</v>
      </c>
      <c r="I21" s="52"/>
      <c r="J21" s="51">
        <v>10.83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10.83</v>
      </c>
      <c r="T21" s="51">
        <v>28634.52</v>
      </c>
      <c r="U21" s="51"/>
      <c r="V21" s="54"/>
      <c r="W21" s="54"/>
      <c r="X21" s="62">
        <f t="shared" si="4"/>
        <v>28634.52</v>
      </c>
    </row>
    <row r="22" customFormat="1" customHeight="1" spans="1:24">
      <c r="A22" s="29">
        <v>19</v>
      </c>
      <c r="B22" s="44" t="s">
        <v>11</v>
      </c>
      <c r="C22" s="30">
        <f t="shared" si="0"/>
        <v>4.14</v>
      </c>
      <c r="D22" s="31">
        <f t="shared" si="1"/>
        <v>10225.8</v>
      </c>
      <c r="E22" s="30">
        <f t="shared" si="2"/>
        <v>9390</v>
      </c>
      <c r="F22" s="45" t="s">
        <v>287</v>
      </c>
      <c r="G22" s="87" t="s">
        <v>288</v>
      </c>
      <c r="H22" s="41" t="s">
        <v>278</v>
      </c>
      <c r="I22" s="52"/>
      <c r="J22" s="51">
        <v>4.14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4.14</v>
      </c>
      <c r="T22" s="51">
        <v>10225.8</v>
      </c>
      <c r="U22" s="51"/>
      <c r="V22" s="54"/>
      <c r="W22" s="54"/>
      <c r="X22" s="62">
        <f t="shared" si="4"/>
        <v>10225.8</v>
      </c>
    </row>
    <row r="23" customHeight="1" spans="1:24">
      <c r="A23" s="32" t="s">
        <v>50</v>
      </c>
      <c r="B23" s="29" t="s">
        <v>11</v>
      </c>
      <c r="C23" s="34">
        <f>SUM(C4:C22)</f>
        <v>400.45</v>
      </c>
      <c r="D23" s="31">
        <f>SUM(D4:D22)</f>
        <v>1038349.89</v>
      </c>
      <c r="E23" s="30">
        <f>SUM(E4:E22)</f>
        <v>954140</v>
      </c>
      <c r="F23" s="30"/>
      <c r="G23" s="88"/>
      <c r="H23" s="41" t="s">
        <v>278</v>
      </c>
      <c r="J23" s="49"/>
      <c r="K23" s="49"/>
      <c r="L23" s="49"/>
      <c r="M23" s="49"/>
      <c r="N23" s="49"/>
      <c r="O23" s="49"/>
      <c r="P23" s="49"/>
      <c r="Q23" s="49"/>
      <c r="R23" s="49"/>
      <c r="S23" s="59">
        <f>SUM(S4:S22)</f>
        <v>400.45</v>
      </c>
      <c r="T23" s="64"/>
      <c r="U23" s="49"/>
      <c r="V23" s="49"/>
      <c r="W23" s="49"/>
      <c r="X23" s="62">
        <f>SUM(X4:X22)</f>
        <v>1038349.89</v>
      </c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3">
        <v>2.71</v>
      </c>
      <c r="K26" s="53">
        <v>11.67</v>
      </c>
      <c r="L26" s="53">
        <v>13.09</v>
      </c>
      <c r="M26" s="53">
        <v>16.29</v>
      </c>
      <c r="N26" s="54">
        <v>18.78</v>
      </c>
      <c r="O26" s="54"/>
      <c r="P26" s="55"/>
      <c r="Q26" s="55"/>
      <c r="R26" s="55"/>
      <c r="S26" s="57">
        <f t="shared" ref="S26:S35" si="5">SUM(J26:R26)</f>
        <v>62.54</v>
      </c>
      <c r="T26" s="38"/>
      <c r="U26" s="81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/>
      <c r="K27" s="54"/>
      <c r="L27" s="54"/>
      <c r="M27" s="54"/>
      <c r="N27" s="54"/>
      <c r="O27" s="54"/>
      <c r="P27" s="55"/>
      <c r="Q27" s="55"/>
      <c r="R27" s="55"/>
      <c r="S27" s="57">
        <f t="shared" si="5"/>
        <v>0</v>
      </c>
      <c r="T27" s="38"/>
      <c r="U27" s="82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4"/>
      <c r="K28" s="54"/>
      <c r="L28" s="54"/>
      <c r="M28" s="54"/>
      <c r="N28" s="54"/>
      <c r="O28" s="54"/>
      <c r="P28" s="55"/>
      <c r="Q28" s="55"/>
      <c r="R28" s="55"/>
      <c r="S28" s="57">
        <f t="shared" si="5"/>
        <v>0</v>
      </c>
      <c r="T28" s="38"/>
      <c r="U28" s="82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5"/>
      <c r="O29" s="55"/>
      <c r="P29" s="55"/>
      <c r="Q29" s="55"/>
      <c r="R29" s="55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5"/>
      <c r="O30" s="55"/>
      <c r="P30" s="55"/>
      <c r="Q30" s="55"/>
      <c r="R30" s="55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5"/>
      <c r="K31" s="55"/>
      <c r="L31" s="55"/>
      <c r="M31" s="55"/>
      <c r="N31" s="55"/>
      <c r="O31" s="55"/>
      <c r="P31" s="55"/>
      <c r="Q31" s="55"/>
      <c r="R31" s="55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6"/>
      <c r="O33" s="56"/>
      <c r="P33" s="56"/>
      <c r="Q33" s="56"/>
      <c r="R33" s="56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6"/>
      <c r="K34" s="56"/>
      <c r="L34" s="56"/>
      <c r="M34" s="56"/>
      <c r="N34" s="56"/>
      <c r="O34" s="56"/>
      <c r="P34" s="56"/>
      <c r="Q34" s="56"/>
      <c r="R34" s="56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6"/>
      <c r="K35" s="56"/>
      <c r="L35" s="56"/>
      <c r="M35" s="56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7"/>
      <c r="K36" s="57"/>
      <c r="L36" s="57"/>
      <c r="M36" s="57"/>
      <c r="N36" s="57"/>
      <c r="O36" s="57"/>
      <c r="P36" s="57"/>
      <c r="Q36" s="57"/>
      <c r="R36" s="57"/>
      <c r="S36" s="57">
        <f>SUM(S26:S35)</f>
        <v>62.54</v>
      </c>
      <c r="T36" s="79"/>
      <c r="U36" s="80">
        <f>SUM(U26:U35)</f>
        <v>0</v>
      </c>
    </row>
  </sheetData>
  <autoFilter ref="J1:S36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A10" workbookViewId="0">
      <selection activeCell="L14" sqref="L14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289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28" si="0">S4</f>
        <v>5.82</v>
      </c>
      <c r="D4" s="31">
        <f t="shared" ref="D4:D28" si="1">X4</f>
        <v>14061.12</v>
      </c>
      <c r="E4" s="30">
        <f t="shared" ref="E4:E28" si="2">TRUNC(D4*0.919,-1)</f>
        <v>12920</v>
      </c>
      <c r="F4" s="32" t="s">
        <v>15</v>
      </c>
      <c r="G4" s="86"/>
      <c r="H4" s="41" t="s">
        <v>290</v>
      </c>
      <c r="I4" s="50"/>
      <c r="J4" s="51">
        <v>5.82</v>
      </c>
      <c r="K4" s="51"/>
      <c r="L4" s="51"/>
      <c r="M4" s="51"/>
      <c r="N4" s="51"/>
      <c r="O4" s="51"/>
      <c r="P4" s="51"/>
      <c r="Q4" s="63"/>
      <c r="R4" s="51"/>
      <c r="S4" s="59">
        <f t="shared" ref="S4:S28" si="3">SUM(J4:R4)</f>
        <v>5.82</v>
      </c>
      <c r="T4" s="51">
        <v>14061.12</v>
      </c>
      <c r="U4" s="51"/>
      <c r="V4" s="54"/>
      <c r="W4" s="54"/>
      <c r="X4" s="62">
        <f t="shared" ref="X4:X28" si="4">SUM(T4:W4)</f>
        <v>14061.12</v>
      </c>
    </row>
    <row r="5" customFormat="1" ht="18" customHeight="1" spans="1:24">
      <c r="A5" s="29">
        <v>2</v>
      </c>
      <c r="B5" s="42" t="s">
        <v>11</v>
      </c>
      <c r="C5" s="43">
        <f t="shared" si="0"/>
        <v>80.9</v>
      </c>
      <c r="D5" s="31">
        <f t="shared" si="1"/>
        <v>215084.83</v>
      </c>
      <c r="E5" s="30">
        <f t="shared" si="2"/>
        <v>197660</v>
      </c>
      <c r="F5" s="6" t="s">
        <v>44</v>
      </c>
      <c r="G5" s="86" t="s">
        <v>45</v>
      </c>
      <c r="H5" s="41" t="s">
        <v>290</v>
      </c>
      <c r="I5" s="50"/>
      <c r="J5" s="51">
        <v>19.46</v>
      </c>
      <c r="K5" s="51">
        <v>17.57</v>
      </c>
      <c r="L5" s="51">
        <v>43.87</v>
      </c>
      <c r="M5" s="51"/>
      <c r="N5" s="51"/>
      <c r="O5" s="51"/>
      <c r="P5" s="51"/>
      <c r="Q5" s="63"/>
      <c r="R5" s="51"/>
      <c r="S5" s="59">
        <f t="shared" si="3"/>
        <v>80.9</v>
      </c>
      <c r="T5" s="51">
        <v>215084.83</v>
      </c>
      <c r="U5" s="51"/>
      <c r="V5" s="54"/>
      <c r="W5" s="54"/>
      <c r="X5" s="62">
        <f t="shared" si="4"/>
        <v>215084.83</v>
      </c>
    </row>
    <row r="6" customFormat="1" customHeight="1" spans="1:24">
      <c r="A6" s="29">
        <v>3</v>
      </c>
      <c r="B6" s="42" t="s">
        <v>11</v>
      </c>
      <c r="C6" s="43">
        <f t="shared" si="0"/>
        <v>33.72</v>
      </c>
      <c r="D6" s="31">
        <f t="shared" si="1"/>
        <v>90268.44</v>
      </c>
      <c r="E6" s="30">
        <f t="shared" si="2"/>
        <v>82950</v>
      </c>
      <c r="F6" s="6" t="s">
        <v>36</v>
      </c>
      <c r="G6" s="86" t="s">
        <v>37</v>
      </c>
      <c r="H6" s="41" t="s">
        <v>290</v>
      </c>
      <c r="I6" s="50"/>
      <c r="J6" s="51">
        <v>33.72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33.72</v>
      </c>
      <c r="T6" s="51">
        <v>90268.44</v>
      </c>
      <c r="U6" s="51"/>
      <c r="V6" s="54"/>
      <c r="W6" s="54"/>
      <c r="X6" s="62">
        <f t="shared" si="4"/>
        <v>90268.44</v>
      </c>
    </row>
    <row r="7" customFormat="1" customHeight="1" spans="1:24">
      <c r="A7" s="29">
        <v>4</v>
      </c>
      <c r="B7" s="44" t="s">
        <v>11</v>
      </c>
      <c r="C7" s="30">
        <f t="shared" si="0"/>
        <v>6.96</v>
      </c>
      <c r="D7" s="31">
        <f t="shared" si="1"/>
        <v>17949.84</v>
      </c>
      <c r="E7" s="30">
        <f t="shared" si="2"/>
        <v>16490</v>
      </c>
      <c r="F7" s="45" t="s">
        <v>71</v>
      </c>
      <c r="G7" s="86" t="s">
        <v>72</v>
      </c>
      <c r="H7" s="41" t="s">
        <v>290</v>
      </c>
      <c r="I7" s="50"/>
      <c r="J7" s="51">
        <v>6.96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6.96</v>
      </c>
      <c r="T7" s="51">
        <v>17949.84</v>
      </c>
      <c r="U7" s="51"/>
      <c r="V7" s="54"/>
      <c r="W7" s="54"/>
      <c r="X7" s="62">
        <f t="shared" si="4"/>
        <v>17949.84</v>
      </c>
    </row>
    <row r="8" customFormat="1" customHeight="1" spans="1:24">
      <c r="A8" s="29">
        <v>5</v>
      </c>
      <c r="B8" s="44" t="s">
        <v>11</v>
      </c>
      <c r="C8" s="30">
        <f t="shared" si="0"/>
        <v>4.54</v>
      </c>
      <c r="D8" s="31">
        <f t="shared" si="1"/>
        <v>10968.64</v>
      </c>
      <c r="E8" s="30">
        <f t="shared" si="2"/>
        <v>10080</v>
      </c>
      <c r="F8" s="45" t="s">
        <v>73</v>
      </c>
      <c r="G8" s="86" t="s">
        <v>74</v>
      </c>
      <c r="H8" s="41" t="s">
        <v>290</v>
      </c>
      <c r="I8" s="50"/>
      <c r="J8" s="51">
        <v>4.54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4.54</v>
      </c>
      <c r="T8" s="51">
        <v>10968.64</v>
      </c>
      <c r="U8" s="51"/>
      <c r="V8" s="54"/>
      <c r="W8" s="54"/>
      <c r="X8" s="62">
        <f t="shared" si="4"/>
        <v>10968.64</v>
      </c>
    </row>
    <row r="9" customFormat="1" customHeight="1" spans="1:24">
      <c r="A9" s="29">
        <v>6</v>
      </c>
      <c r="B9" s="42" t="s">
        <v>11</v>
      </c>
      <c r="C9" s="43">
        <f t="shared" si="0"/>
        <v>11.11</v>
      </c>
      <c r="D9" s="31">
        <f t="shared" si="1"/>
        <v>28774.9</v>
      </c>
      <c r="E9" s="69">
        <f t="shared" si="2"/>
        <v>26440</v>
      </c>
      <c r="F9" s="70" t="s">
        <v>18</v>
      </c>
      <c r="G9" s="89" t="s">
        <v>145</v>
      </c>
      <c r="H9" s="41" t="s">
        <v>290</v>
      </c>
      <c r="I9" s="50"/>
      <c r="J9" s="51">
        <v>11.11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11.11</v>
      </c>
      <c r="T9" s="51">
        <v>28774.9</v>
      </c>
      <c r="U9" s="51"/>
      <c r="V9" s="54"/>
      <c r="W9" s="54"/>
      <c r="X9" s="62">
        <f t="shared" si="4"/>
        <v>28774.9</v>
      </c>
    </row>
    <row r="10" customFormat="1" customHeight="1" spans="1:24">
      <c r="A10" s="29">
        <v>7</v>
      </c>
      <c r="B10" s="44" t="s">
        <v>11</v>
      </c>
      <c r="C10" s="30">
        <f t="shared" si="0"/>
        <v>3.18</v>
      </c>
      <c r="D10" s="31">
        <f t="shared" si="1"/>
        <v>7717.86</v>
      </c>
      <c r="E10" s="30">
        <f t="shared" si="2"/>
        <v>7090</v>
      </c>
      <c r="F10" s="6" t="s">
        <v>172</v>
      </c>
      <c r="G10" s="86" t="s">
        <v>173</v>
      </c>
      <c r="H10" s="41" t="s">
        <v>290</v>
      </c>
      <c r="I10" s="50"/>
      <c r="J10" s="51">
        <v>3.18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3.18</v>
      </c>
      <c r="T10" s="51">
        <v>7717.86</v>
      </c>
      <c r="U10" s="51"/>
      <c r="V10" s="54"/>
      <c r="W10" s="54"/>
      <c r="X10" s="62">
        <f t="shared" si="4"/>
        <v>7717.86</v>
      </c>
    </row>
    <row r="11" customFormat="1" customHeight="1" spans="1:24">
      <c r="A11" s="29">
        <v>8</v>
      </c>
      <c r="B11" s="44" t="s">
        <v>11</v>
      </c>
      <c r="C11" s="30">
        <f t="shared" si="0"/>
        <v>6.55</v>
      </c>
      <c r="D11" s="31">
        <f t="shared" si="1"/>
        <v>17246.15</v>
      </c>
      <c r="E11" s="30">
        <f t="shared" si="2"/>
        <v>15840</v>
      </c>
      <c r="F11" s="6" t="s">
        <v>160</v>
      </c>
      <c r="G11" s="86" t="s">
        <v>161</v>
      </c>
      <c r="H11" s="41" t="s">
        <v>290</v>
      </c>
      <c r="I11" s="50"/>
      <c r="J11" s="51">
        <v>6.55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6.55</v>
      </c>
      <c r="T11" s="51">
        <v>17246.15</v>
      </c>
      <c r="U11" s="51"/>
      <c r="V11" s="54"/>
      <c r="W11" s="54"/>
      <c r="X11" s="62">
        <f t="shared" si="4"/>
        <v>17246.15</v>
      </c>
    </row>
    <row r="12" customFormat="1" customHeight="1" spans="1:24">
      <c r="A12" s="29">
        <v>9</v>
      </c>
      <c r="B12" s="44" t="s">
        <v>11</v>
      </c>
      <c r="C12" s="30">
        <f t="shared" si="0"/>
        <v>3.56</v>
      </c>
      <c r="D12" s="31">
        <f t="shared" si="1"/>
        <v>8405.16</v>
      </c>
      <c r="E12" s="30">
        <f t="shared" si="2"/>
        <v>7720</v>
      </c>
      <c r="F12" s="45" t="s">
        <v>291</v>
      </c>
      <c r="G12" s="86" t="s">
        <v>292</v>
      </c>
      <c r="H12" s="41" t="s">
        <v>290</v>
      </c>
      <c r="I12" s="52"/>
      <c r="J12" s="51">
        <v>3.56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3.56</v>
      </c>
      <c r="T12" s="51">
        <v>8405.16</v>
      </c>
      <c r="U12" s="51"/>
      <c r="V12" s="54"/>
      <c r="W12" s="54"/>
      <c r="X12" s="62">
        <f t="shared" si="4"/>
        <v>8405.16</v>
      </c>
    </row>
    <row r="13" customFormat="1" customHeight="1" spans="1:24">
      <c r="A13" s="29">
        <v>10</v>
      </c>
      <c r="B13" s="44" t="s">
        <v>11</v>
      </c>
      <c r="C13" s="30">
        <f t="shared" si="0"/>
        <v>11.4</v>
      </c>
      <c r="D13" s="31">
        <f t="shared" si="1"/>
        <v>30016.2</v>
      </c>
      <c r="E13" s="30">
        <f t="shared" si="2"/>
        <v>27580</v>
      </c>
      <c r="F13" s="45" t="s">
        <v>24</v>
      </c>
      <c r="G13" s="86" t="s">
        <v>25</v>
      </c>
      <c r="H13" s="41" t="s">
        <v>290</v>
      </c>
      <c r="I13" s="52"/>
      <c r="J13" s="51">
        <v>11.4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11.4</v>
      </c>
      <c r="T13" s="51">
        <v>30016.2</v>
      </c>
      <c r="U13" s="51"/>
      <c r="V13" s="54"/>
      <c r="W13" s="54"/>
      <c r="X13" s="62">
        <f t="shared" si="4"/>
        <v>30016.2</v>
      </c>
    </row>
    <row r="14" customFormat="1" customHeight="1" spans="1:24">
      <c r="A14" s="29">
        <v>11</v>
      </c>
      <c r="B14" s="44" t="s">
        <v>11</v>
      </c>
      <c r="C14" s="30">
        <f t="shared" si="0"/>
        <v>5.91</v>
      </c>
      <c r="D14" s="31">
        <f t="shared" si="1"/>
        <v>14916.84</v>
      </c>
      <c r="E14" s="30">
        <f t="shared" si="2"/>
        <v>13700</v>
      </c>
      <c r="F14" s="45" t="s">
        <v>293</v>
      </c>
      <c r="G14" s="86" t="s">
        <v>294</v>
      </c>
      <c r="H14" s="41" t="s">
        <v>290</v>
      </c>
      <c r="I14" s="52"/>
      <c r="J14" s="51">
        <v>5.91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5.91</v>
      </c>
      <c r="T14" s="51">
        <v>14916.84</v>
      </c>
      <c r="U14" s="51"/>
      <c r="V14" s="54"/>
      <c r="W14" s="54"/>
      <c r="X14" s="62">
        <f t="shared" si="4"/>
        <v>14916.84</v>
      </c>
    </row>
    <row r="15" customFormat="1" customHeight="1" spans="1:24">
      <c r="A15" s="29">
        <v>12</v>
      </c>
      <c r="B15" s="44" t="s">
        <v>11</v>
      </c>
      <c r="C15" s="30">
        <f t="shared" si="0"/>
        <v>23.47</v>
      </c>
      <c r="D15" s="31">
        <f t="shared" si="1"/>
        <v>61303.64</v>
      </c>
      <c r="E15" s="30">
        <f t="shared" si="2"/>
        <v>56330</v>
      </c>
      <c r="F15" s="45" t="s">
        <v>81</v>
      </c>
      <c r="G15" s="86" t="s">
        <v>82</v>
      </c>
      <c r="H15" s="41" t="s">
        <v>290</v>
      </c>
      <c r="I15" s="52"/>
      <c r="J15" s="51">
        <v>23.47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23.47</v>
      </c>
      <c r="T15" s="51">
        <v>61303.64</v>
      </c>
      <c r="U15" s="51"/>
      <c r="V15" s="54"/>
      <c r="W15" s="54"/>
      <c r="X15" s="62">
        <f t="shared" si="4"/>
        <v>61303.64</v>
      </c>
    </row>
    <row r="16" customFormat="1" customHeight="1" spans="1:24">
      <c r="A16" s="29">
        <v>13</v>
      </c>
      <c r="B16" s="44" t="s">
        <v>11</v>
      </c>
      <c r="C16" s="30">
        <f t="shared" si="0"/>
        <v>58.36</v>
      </c>
      <c r="D16" s="31">
        <f t="shared" si="1"/>
        <v>150510.44</v>
      </c>
      <c r="E16" s="30">
        <f t="shared" si="2"/>
        <v>138310</v>
      </c>
      <c r="F16" s="45" t="s">
        <v>281</v>
      </c>
      <c r="G16" s="86" t="s">
        <v>282</v>
      </c>
      <c r="H16" s="41" t="s">
        <v>290</v>
      </c>
      <c r="I16" s="52"/>
      <c r="J16" s="51">
        <v>10.05</v>
      </c>
      <c r="K16" s="51">
        <v>8.93</v>
      </c>
      <c r="L16" s="51">
        <v>8.55</v>
      </c>
      <c r="M16" s="51">
        <v>10.01</v>
      </c>
      <c r="N16" s="51">
        <v>9.85</v>
      </c>
      <c r="O16" s="51">
        <v>10.97</v>
      </c>
      <c r="P16" s="51"/>
      <c r="Q16" s="63"/>
      <c r="R16" s="51"/>
      <c r="S16" s="59">
        <f t="shared" si="3"/>
        <v>58.36</v>
      </c>
      <c r="T16" s="51">
        <v>96815.66</v>
      </c>
      <c r="U16" s="51">
        <v>53694.78</v>
      </c>
      <c r="V16" s="54"/>
      <c r="W16" s="54"/>
      <c r="X16" s="62">
        <f t="shared" si="4"/>
        <v>150510.44</v>
      </c>
    </row>
    <row r="17" customFormat="1" customHeight="1" spans="1:24">
      <c r="A17" s="29">
        <v>14</v>
      </c>
      <c r="B17" s="44" t="s">
        <v>11</v>
      </c>
      <c r="C17" s="30">
        <f t="shared" si="0"/>
        <v>3.01</v>
      </c>
      <c r="D17" s="31">
        <f t="shared" si="1"/>
        <v>7106.61</v>
      </c>
      <c r="E17" s="30">
        <f t="shared" si="2"/>
        <v>6530</v>
      </c>
      <c r="F17" s="45" t="s">
        <v>164</v>
      </c>
      <c r="G17" s="86" t="s">
        <v>165</v>
      </c>
      <c r="H17" s="41" t="s">
        <v>290</v>
      </c>
      <c r="I17" s="52"/>
      <c r="J17" s="51">
        <v>3.01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3.01</v>
      </c>
      <c r="T17" s="51">
        <v>7106.61</v>
      </c>
      <c r="U17" s="51"/>
      <c r="V17" s="54"/>
      <c r="W17" s="54"/>
      <c r="X17" s="62">
        <f t="shared" si="4"/>
        <v>7106.61</v>
      </c>
    </row>
    <row r="18" customFormat="1" customHeight="1" spans="1:24">
      <c r="A18" s="29">
        <v>15</v>
      </c>
      <c r="B18" s="44" t="s">
        <v>11</v>
      </c>
      <c r="C18" s="30">
        <f t="shared" si="0"/>
        <v>6.08</v>
      </c>
      <c r="D18" s="31">
        <f t="shared" si="1"/>
        <v>14221.12</v>
      </c>
      <c r="E18" s="30">
        <f t="shared" si="2"/>
        <v>13060</v>
      </c>
      <c r="F18" s="45" t="s">
        <v>40</v>
      </c>
      <c r="G18" s="86" t="s">
        <v>41</v>
      </c>
      <c r="H18" s="41" t="s">
        <v>290</v>
      </c>
      <c r="I18" s="52"/>
      <c r="J18" s="51">
        <v>6.08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6.08</v>
      </c>
      <c r="T18" s="51">
        <v>14221.12</v>
      </c>
      <c r="U18" s="51"/>
      <c r="V18" s="54"/>
      <c r="W18" s="54"/>
      <c r="X18" s="62">
        <f t="shared" si="4"/>
        <v>14221.12</v>
      </c>
    </row>
    <row r="19" customFormat="1" customHeight="1" spans="1:24">
      <c r="A19" s="29">
        <v>16</v>
      </c>
      <c r="B19" s="44" t="s">
        <v>11</v>
      </c>
      <c r="C19" s="30">
        <f t="shared" si="0"/>
        <v>3.79</v>
      </c>
      <c r="D19" s="31">
        <f t="shared" si="1"/>
        <v>10187.52</v>
      </c>
      <c r="E19" s="30">
        <f t="shared" si="2"/>
        <v>9360</v>
      </c>
      <c r="F19" s="45" t="s">
        <v>295</v>
      </c>
      <c r="G19" s="86" t="s">
        <v>296</v>
      </c>
      <c r="H19" s="41" t="s">
        <v>290</v>
      </c>
      <c r="I19" s="52"/>
      <c r="J19" s="51">
        <v>3.79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3.79</v>
      </c>
      <c r="T19" s="51">
        <v>10187.52</v>
      </c>
      <c r="U19" s="51"/>
      <c r="V19" s="54"/>
      <c r="W19" s="54"/>
      <c r="X19" s="62">
        <f t="shared" si="4"/>
        <v>10187.52</v>
      </c>
    </row>
    <row r="20" customFormat="1" customHeight="1" spans="1:24">
      <c r="A20" s="29">
        <v>17</v>
      </c>
      <c r="B20" s="44" t="s">
        <v>11</v>
      </c>
      <c r="C20" s="30">
        <f t="shared" si="0"/>
        <v>3.92</v>
      </c>
      <c r="D20" s="31">
        <f t="shared" si="1"/>
        <v>10109.68</v>
      </c>
      <c r="E20" s="30">
        <f t="shared" si="2"/>
        <v>9290</v>
      </c>
      <c r="F20" s="45" t="s">
        <v>297</v>
      </c>
      <c r="G20" s="86" t="s">
        <v>298</v>
      </c>
      <c r="H20" s="41" t="s">
        <v>290</v>
      </c>
      <c r="I20" s="52"/>
      <c r="J20" s="51">
        <v>3.92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3.92</v>
      </c>
      <c r="T20" s="51">
        <v>10109.68</v>
      </c>
      <c r="U20" s="51"/>
      <c r="V20" s="54"/>
      <c r="W20" s="54"/>
      <c r="X20" s="62">
        <f t="shared" si="4"/>
        <v>10109.68</v>
      </c>
    </row>
    <row r="21" customFormat="1" customHeight="1" spans="1:24">
      <c r="A21" s="29">
        <v>18</v>
      </c>
      <c r="B21" s="44" t="s">
        <v>11</v>
      </c>
      <c r="C21" s="30">
        <f t="shared" si="0"/>
        <v>5.32</v>
      </c>
      <c r="D21" s="31">
        <f t="shared" si="1"/>
        <v>14124.6</v>
      </c>
      <c r="E21" s="30">
        <f t="shared" si="2"/>
        <v>12980</v>
      </c>
      <c r="F21" s="45" t="s">
        <v>109</v>
      </c>
      <c r="G21" s="86" t="s">
        <v>110</v>
      </c>
      <c r="H21" s="41" t="s">
        <v>290</v>
      </c>
      <c r="I21" s="52"/>
      <c r="J21" s="51">
        <v>5.32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5.32</v>
      </c>
      <c r="T21" s="51">
        <v>14124.6</v>
      </c>
      <c r="U21" s="51"/>
      <c r="V21" s="54"/>
      <c r="W21" s="54"/>
      <c r="X21" s="62">
        <f t="shared" si="4"/>
        <v>14124.6</v>
      </c>
    </row>
    <row r="22" customFormat="1" customHeight="1" spans="1:24">
      <c r="A22" s="29">
        <v>19</v>
      </c>
      <c r="B22" s="44" t="s">
        <v>11</v>
      </c>
      <c r="C22" s="30">
        <f t="shared" si="0"/>
        <v>1.83</v>
      </c>
      <c r="D22" s="31">
        <f t="shared" si="1"/>
        <v>4580.49</v>
      </c>
      <c r="E22" s="30">
        <f t="shared" si="2"/>
        <v>4200</v>
      </c>
      <c r="F22" s="45" t="s">
        <v>215</v>
      </c>
      <c r="G22" s="86" t="s">
        <v>216</v>
      </c>
      <c r="H22" s="41" t="s">
        <v>290</v>
      </c>
      <c r="I22" s="52"/>
      <c r="J22" s="51">
        <v>1.83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1.83</v>
      </c>
      <c r="T22" s="51">
        <v>4580.49</v>
      </c>
      <c r="U22" s="51"/>
      <c r="V22" s="54"/>
      <c r="W22" s="54"/>
      <c r="X22" s="62">
        <f t="shared" si="4"/>
        <v>4580.49</v>
      </c>
    </row>
    <row r="23" customFormat="1" customHeight="1" spans="1:24">
      <c r="A23" s="29">
        <v>20</v>
      </c>
      <c r="B23" s="44" t="s">
        <v>11</v>
      </c>
      <c r="C23" s="30">
        <f t="shared" si="0"/>
        <v>6.75</v>
      </c>
      <c r="D23" s="31">
        <f t="shared" si="1"/>
        <v>16524</v>
      </c>
      <c r="E23" s="30">
        <f t="shared" si="2"/>
        <v>15180</v>
      </c>
      <c r="F23" s="45" t="s">
        <v>273</v>
      </c>
      <c r="G23" s="86" t="s">
        <v>274</v>
      </c>
      <c r="H23" s="41" t="s">
        <v>290</v>
      </c>
      <c r="I23" s="52"/>
      <c r="J23" s="51">
        <v>3.18</v>
      </c>
      <c r="K23" s="51">
        <v>3.57</v>
      </c>
      <c r="L23" s="51"/>
      <c r="M23" s="51"/>
      <c r="N23" s="51"/>
      <c r="O23" s="51"/>
      <c r="P23" s="51"/>
      <c r="Q23" s="63"/>
      <c r="R23" s="51"/>
      <c r="S23" s="59">
        <f t="shared" si="3"/>
        <v>6.75</v>
      </c>
      <c r="T23" s="51">
        <v>16524</v>
      </c>
      <c r="U23" s="51"/>
      <c r="V23" s="54"/>
      <c r="W23" s="54"/>
      <c r="X23" s="62">
        <f t="shared" si="4"/>
        <v>16524</v>
      </c>
    </row>
    <row r="24" customFormat="1" customHeight="1" spans="1:24">
      <c r="A24" s="29">
        <v>21</v>
      </c>
      <c r="B24" s="44" t="s">
        <v>11</v>
      </c>
      <c r="C24" s="30">
        <f t="shared" si="0"/>
        <v>106.65</v>
      </c>
      <c r="D24" s="31">
        <f t="shared" si="1"/>
        <v>276502.94</v>
      </c>
      <c r="E24" s="30">
        <f t="shared" si="2"/>
        <v>254100</v>
      </c>
      <c r="F24" s="45" t="s">
        <v>239</v>
      </c>
      <c r="G24" s="86" t="s">
        <v>240</v>
      </c>
      <c r="H24" s="41" t="s">
        <v>290</v>
      </c>
      <c r="I24" s="52"/>
      <c r="J24" s="51">
        <v>11.91</v>
      </c>
      <c r="K24" s="51">
        <v>13.63</v>
      </c>
      <c r="L24" s="51">
        <v>19.88</v>
      </c>
      <c r="M24" s="51">
        <v>25.14</v>
      </c>
      <c r="N24" s="51">
        <v>16.63</v>
      </c>
      <c r="O24" s="51">
        <v>19.46</v>
      </c>
      <c r="P24" s="51"/>
      <c r="Q24" s="63"/>
      <c r="R24" s="51"/>
      <c r="S24" s="59">
        <f t="shared" si="3"/>
        <v>106.65</v>
      </c>
      <c r="T24" s="51">
        <v>119829.66</v>
      </c>
      <c r="U24" s="51">
        <v>156673.28</v>
      </c>
      <c r="V24" s="54"/>
      <c r="W24" s="54"/>
      <c r="X24" s="62">
        <f t="shared" si="4"/>
        <v>276502.94</v>
      </c>
    </row>
    <row r="25" customFormat="1" customHeight="1" spans="1:24">
      <c r="A25" s="29">
        <v>22</v>
      </c>
      <c r="B25" s="44" t="s">
        <v>11</v>
      </c>
      <c r="C25" s="30">
        <f t="shared" si="0"/>
        <v>3.11</v>
      </c>
      <c r="D25" s="31">
        <f t="shared" si="1"/>
        <v>8123.32</v>
      </c>
      <c r="E25" s="30">
        <f t="shared" si="2"/>
        <v>7460</v>
      </c>
      <c r="F25" s="45" t="s">
        <v>269</v>
      </c>
      <c r="G25" s="87" t="s">
        <v>270</v>
      </c>
      <c r="H25" s="41" t="s">
        <v>290</v>
      </c>
      <c r="I25" s="52"/>
      <c r="J25" s="51">
        <v>3.11</v>
      </c>
      <c r="K25" s="51"/>
      <c r="L25" s="51"/>
      <c r="M25" s="51"/>
      <c r="N25" s="51"/>
      <c r="O25" s="51"/>
      <c r="P25" s="51"/>
      <c r="Q25" s="63"/>
      <c r="R25" s="51"/>
      <c r="S25" s="59">
        <f t="shared" si="3"/>
        <v>3.11</v>
      </c>
      <c r="T25" s="51">
        <v>8123.32</v>
      </c>
      <c r="U25" s="51"/>
      <c r="V25" s="54"/>
      <c r="W25" s="54"/>
      <c r="X25" s="62">
        <f t="shared" si="4"/>
        <v>8123.32</v>
      </c>
    </row>
    <row r="26" customFormat="1" customHeight="1" spans="1:24">
      <c r="A26" s="29">
        <v>23</v>
      </c>
      <c r="B26" s="44" t="s">
        <v>11</v>
      </c>
      <c r="C26" s="30">
        <f t="shared" si="0"/>
        <v>123.27</v>
      </c>
      <c r="D26" s="31">
        <f t="shared" si="1"/>
        <v>323455.34</v>
      </c>
      <c r="E26" s="30">
        <f t="shared" si="2"/>
        <v>297250</v>
      </c>
      <c r="F26" s="45" t="s">
        <v>277</v>
      </c>
      <c r="G26" s="87"/>
      <c r="H26" s="41" t="s">
        <v>290</v>
      </c>
      <c r="I26" s="52"/>
      <c r="J26" s="51">
        <v>41.1</v>
      </c>
      <c r="K26" s="51">
        <v>15.49</v>
      </c>
      <c r="L26" s="51">
        <v>5.03</v>
      </c>
      <c r="M26" s="51">
        <v>12.7</v>
      </c>
      <c r="N26" s="51">
        <v>2.81</v>
      </c>
      <c r="O26" s="51">
        <v>17.51</v>
      </c>
      <c r="P26" s="51">
        <v>11.18</v>
      </c>
      <c r="Q26" s="63">
        <v>17.45</v>
      </c>
      <c r="R26" s="51"/>
      <c r="S26" s="59">
        <f t="shared" si="3"/>
        <v>123.27</v>
      </c>
      <c r="T26" s="51">
        <v>107195.74</v>
      </c>
      <c r="U26" s="51">
        <v>53278.43</v>
      </c>
      <c r="V26" s="54">
        <v>116459.47</v>
      </c>
      <c r="W26" s="54">
        <v>46521.7</v>
      </c>
      <c r="X26" s="62">
        <f t="shared" si="4"/>
        <v>323455.34</v>
      </c>
    </row>
    <row r="27" customFormat="1" customHeight="1" spans="1:24">
      <c r="A27" s="29">
        <v>24</v>
      </c>
      <c r="B27" s="44" t="s">
        <v>11</v>
      </c>
      <c r="C27" s="30">
        <f t="shared" si="0"/>
        <v>3.12</v>
      </c>
      <c r="D27" s="31">
        <f t="shared" si="1"/>
        <v>7706.4</v>
      </c>
      <c r="E27" s="30">
        <f t="shared" si="2"/>
        <v>7080</v>
      </c>
      <c r="F27" s="45" t="s">
        <v>287</v>
      </c>
      <c r="G27" s="87" t="s">
        <v>288</v>
      </c>
      <c r="H27" s="41" t="s">
        <v>290</v>
      </c>
      <c r="I27" s="52"/>
      <c r="J27" s="51">
        <v>3.12</v>
      </c>
      <c r="K27" s="51"/>
      <c r="L27" s="51"/>
      <c r="M27" s="51"/>
      <c r="N27" s="51"/>
      <c r="O27" s="51"/>
      <c r="P27" s="51"/>
      <c r="Q27" s="63"/>
      <c r="R27" s="51"/>
      <c r="S27" s="59">
        <f t="shared" si="3"/>
        <v>3.12</v>
      </c>
      <c r="T27" s="51">
        <v>7706.4</v>
      </c>
      <c r="U27" s="51"/>
      <c r="V27" s="54"/>
      <c r="W27" s="54"/>
      <c r="X27" s="62">
        <f t="shared" si="4"/>
        <v>7706.4</v>
      </c>
    </row>
    <row r="28" customHeight="1" spans="1:24">
      <c r="A28" s="29">
        <v>25</v>
      </c>
      <c r="B28" s="44" t="s">
        <v>11</v>
      </c>
      <c r="C28" s="30">
        <f t="shared" si="0"/>
        <v>43.41</v>
      </c>
      <c r="D28" s="31">
        <f t="shared" si="1"/>
        <v>118075.2</v>
      </c>
      <c r="E28" s="30">
        <f t="shared" si="2"/>
        <v>108510</v>
      </c>
      <c r="F28" s="45" t="s">
        <v>279</v>
      </c>
      <c r="G28" s="86"/>
      <c r="H28" s="41" t="s">
        <v>290</v>
      </c>
      <c r="J28" s="49">
        <v>43.41</v>
      </c>
      <c r="K28" s="49"/>
      <c r="L28" s="49"/>
      <c r="M28" s="49"/>
      <c r="N28" s="49"/>
      <c r="O28" s="49"/>
      <c r="P28" s="49"/>
      <c r="Q28" s="49"/>
      <c r="R28" s="49"/>
      <c r="S28" s="59">
        <f t="shared" si="3"/>
        <v>43.41</v>
      </c>
      <c r="T28" s="64">
        <v>118075.2</v>
      </c>
      <c r="U28" s="49"/>
      <c r="V28" s="49"/>
      <c r="W28" s="49"/>
      <c r="X28" s="62">
        <f t="shared" si="4"/>
        <v>118075.2</v>
      </c>
    </row>
    <row r="29" customHeight="1" spans="1:24">
      <c r="A29" s="32" t="s">
        <v>50</v>
      </c>
      <c r="B29" s="29" t="s">
        <v>11</v>
      </c>
      <c r="C29" s="34">
        <f>SUM(C4:C28)</f>
        <v>565.74</v>
      </c>
      <c r="D29" s="31">
        <f>SUM(D4:D28)</f>
        <v>1477941.28</v>
      </c>
      <c r="E29" s="30">
        <f>SUM(E4:E28)</f>
        <v>1358110</v>
      </c>
      <c r="F29" s="30"/>
      <c r="G29" s="88"/>
      <c r="H29" s="41" t="s">
        <v>290</v>
      </c>
      <c r="J29" s="49"/>
      <c r="K29" s="49"/>
      <c r="L29" s="49"/>
      <c r="M29" s="49"/>
      <c r="N29" s="49"/>
      <c r="O29" s="49"/>
      <c r="P29" s="49"/>
      <c r="Q29" s="49"/>
      <c r="R29" s="49"/>
      <c r="S29" s="59">
        <f>SUM(S4:S28)</f>
        <v>565.74</v>
      </c>
      <c r="T29" s="64"/>
      <c r="U29" s="49"/>
      <c r="V29" s="49"/>
      <c r="W29" s="49"/>
      <c r="X29" s="62">
        <f>SUM(X4:X28)</f>
        <v>1477941.28</v>
      </c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3">
        <v>6.37</v>
      </c>
      <c r="K32" s="53">
        <v>6.73</v>
      </c>
      <c r="L32" s="53">
        <v>11.99</v>
      </c>
      <c r="M32" s="53">
        <v>16.01</v>
      </c>
      <c r="N32" s="54"/>
      <c r="O32" s="54"/>
      <c r="P32" s="55"/>
      <c r="Q32" s="55"/>
      <c r="R32" s="55"/>
      <c r="S32" s="57">
        <f t="shared" ref="S32:S41" si="5">SUM(J32:R32)</f>
        <v>41.1</v>
      </c>
      <c r="T32" s="38"/>
      <c r="U32" s="81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4"/>
      <c r="K33" s="54"/>
      <c r="L33" s="54"/>
      <c r="M33" s="54"/>
      <c r="N33" s="54"/>
      <c r="O33" s="54"/>
      <c r="P33" s="55"/>
      <c r="Q33" s="55"/>
      <c r="R33" s="55"/>
      <c r="S33" s="57">
        <f t="shared" si="5"/>
        <v>0</v>
      </c>
      <c r="T33" s="38"/>
      <c r="U33" s="82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4"/>
      <c r="K34" s="54"/>
      <c r="L34" s="54"/>
      <c r="M34" s="54"/>
      <c r="N34" s="54"/>
      <c r="O34" s="54"/>
      <c r="P34" s="55"/>
      <c r="Q34" s="55"/>
      <c r="R34" s="55"/>
      <c r="S34" s="57">
        <f t="shared" si="5"/>
        <v>0</v>
      </c>
      <c r="T34" s="38"/>
      <c r="U34" s="82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4"/>
      <c r="K35" s="54"/>
      <c r="L35" s="54"/>
      <c r="M35" s="54"/>
      <c r="N35" s="55"/>
      <c r="O35" s="55"/>
      <c r="P35" s="55"/>
      <c r="Q35" s="55"/>
      <c r="R35" s="55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4"/>
      <c r="K36" s="54"/>
      <c r="L36" s="54"/>
      <c r="M36" s="54"/>
      <c r="N36" s="55"/>
      <c r="O36" s="55"/>
      <c r="P36" s="55"/>
      <c r="Q36" s="55"/>
      <c r="R36" s="55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5"/>
      <c r="K37" s="55"/>
      <c r="L37" s="55"/>
      <c r="M37" s="55"/>
      <c r="N37" s="55"/>
      <c r="O37" s="55"/>
      <c r="P37" s="55"/>
      <c r="Q37" s="55"/>
      <c r="R37" s="55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4"/>
      <c r="K38" s="54"/>
      <c r="L38" s="54"/>
      <c r="M38" s="54"/>
      <c r="N38" s="56"/>
      <c r="O38" s="56"/>
      <c r="P38" s="56"/>
      <c r="Q38" s="56"/>
      <c r="R38" s="56"/>
      <c r="S38" s="57">
        <f t="shared" si="5"/>
        <v>0</v>
      </c>
      <c r="T38" s="77"/>
      <c r="U38" s="78"/>
    </row>
    <row r="39" customFormat="1" customHeight="1" spans="1:21">
      <c r="A39" s="12"/>
      <c r="B39" s="12"/>
      <c r="C39" s="13"/>
      <c r="D39" s="14"/>
      <c r="E39" s="15"/>
      <c r="F39" s="16"/>
      <c r="G39" s="83"/>
      <c r="H39" s="36"/>
      <c r="J39" s="54"/>
      <c r="K39" s="54"/>
      <c r="L39" s="54"/>
      <c r="M39" s="54"/>
      <c r="N39" s="56"/>
      <c r="O39" s="56"/>
      <c r="P39" s="56"/>
      <c r="Q39" s="56"/>
      <c r="R39" s="56"/>
      <c r="S39" s="57">
        <f t="shared" si="5"/>
        <v>0</v>
      </c>
      <c r="T39" s="77"/>
      <c r="U39" s="78"/>
    </row>
    <row r="40" customFormat="1" customHeight="1" spans="1:21">
      <c r="A40" s="12"/>
      <c r="B40" s="12"/>
      <c r="C40" s="13"/>
      <c r="D40" s="14"/>
      <c r="E40" s="15"/>
      <c r="F40" s="16"/>
      <c r="G40" s="83"/>
      <c r="H40" s="36"/>
      <c r="J40" s="56"/>
      <c r="K40" s="56"/>
      <c r="L40" s="56"/>
      <c r="M40" s="56"/>
      <c r="N40" s="56"/>
      <c r="O40" s="56"/>
      <c r="P40" s="56"/>
      <c r="Q40" s="56"/>
      <c r="R40" s="56"/>
      <c r="S40" s="57">
        <f t="shared" si="5"/>
        <v>0</v>
      </c>
      <c r="T40" s="77"/>
      <c r="U40" s="78"/>
    </row>
    <row r="41" customFormat="1" customHeight="1" spans="1:21">
      <c r="A41" s="12"/>
      <c r="B41" s="12"/>
      <c r="C41" s="13"/>
      <c r="D41" s="14"/>
      <c r="E41" s="15"/>
      <c r="F41" s="16"/>
      <c r="G41" s="83"/>
      <c r="H41" s="36"/>
      <c r="J41" s="56"/>
      <c r="K41" s="56"/>
      <c r="L41" s="56"/>
      <c r="M41" s="56"/>
      <c r="N41" s="56"/>
      <c r="O41" s="56"/>
      <c r="P41" s="56"/>
      <c r="Q41" s="56"/>
      <c r="R41" s="56"/>
      <c r="S41" s="57">
        <f t="shared" si="5"/>
        <v>0</v>
      </c>
      <c r="T41" s="77"/>
      <c r="U41" s="78"/>
    </row>
    <row r="42" customFormat="1" customHeight="1" spans="1:21">
      <c r="A42" s="12"/>
      <c r="B42" s="12"/>
      <c r="C42" s="13"/>
      <c r="D42" s="14"/>
      <c r="E42" s="15"/>
      <c r="F42" s="16"/>
      <c r="G42" s="83"/>
      <c r="H42" s="36"/>
      <c r="J42" s="57"/>
      <c r="K42" s="57"/>
      <c r="L42" s="57"/>
      <c r="M42" s="57"/>
      <c r="N42" s="57"/>
      <c r="O42" s="57"/>
      <c r="P42" s="57"/>
      <c r="Q42" s="57"/>
      <c r="R42" s="57"/>
      <c r="S42" s="57">
        <f>SUM(S32:S41)</f>
        <v>41.1</v>
      </c>
      <c r="T42" s="79"/>
      <c r="U42" s="80">
        <f>SUM(U32:U41)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workbookViewId="0">
      <selection activeCell="M13" sqref="M1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299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19" si="0">S4</f>
        <v>15.8</v>
      </c>
      <c r="D4" s="31">
        <f t="shared" ref="D4:D19" si="1">X4</f>
        <v>40748.2</v>
      </c>
      <c r="E4" s="30">
        <f t="shared" ref="E4:E19" si="2">TRUNC(D4*0.919,-1)</f>
        <v>37440</v>
      </c>
      <c r="F4" s="32" t="s">
        <v>15</v>
      </c>
      <c r="G4" s="86"/>
      <c r="H4" s="41" t="s">
        <v>300</v>
      </c>
      <c r="I4" s="50"/>
      <c r="J4" s="51">
        <v>15.8</v>
      </c>
      <c r="K4" s="51"/>
      <c r="L4" s="51"/>
      <c r="M4" s="51"/>
      <c r="N4" s="51"/>
      <c r="O4" s="51"/>
      <c r="P4" s="51"/>
      <c r="Q4" s="63"/>
      <c r="R4" s="51"/>
      <c r="S4" s="59">
        <f t="shared" ref="S4:S19" si="3">SUM(J4:R4)</f>
        <v>15.8</v>
      </c>
      <c r="T4" s="51">
        <v>40748.2</v>
      </c>
      <c r="U4" s="51"/>
      <c r="V4" s="54"/>
      <c r="W4" s="54"/>
      <c r="X4" s="62">
        <f t="shared" ref="X4:X19" si="4">SUM(T4:W4)</f>
        <v>40748.2</v>
      </c>
    </row>
    <row r="5" customFormat="1" ht="18" customHeight="1" spans="1:24">
      <c r="A5" s="29">
        <v>2</v>
      </c>
      <c r="B5" s="42" t="s">
        <v>11</v>
      </c>
      <c r="C5" s="43">
        <f t="shared" si="0"/>
        <v>118.01</v>
      </c>
      <c r="D5" s="31">
        <f t="shared" si="1"/>
        <v>312885.66</v>
      </c>
      <c r="E5" s="30">
        <f t="shared" si="2"/>
        <v>287540</v>
      </c>
      <c r="F5" s="6" t="s">
        <v>44</v>
      </c>
      <c r="G5" s="86" t="s">
        <v>45</v>
      </c>
      <c r="H5" s="41" t="s">
        <v>300</v>
      </c>
      <c r="I5" s="50"/>
      <c r="J5" s="51">
        <v>32.84</v>
      </c>
      <c r="K5" s="51">
        <v>26.6</v>
      </c>
      <c r="L5" s="51">
        <v>23.34</v>
      </c>
      <c r="M5" s="51">
        <v>35.23</v>
      </c>
      <c r="N5" s="51"/>
      <c r="O5" s="51"/>
      <c r="P5" s="51"/>
      <c r="Q5" s="63"/>
      <c r="R5" s="51"/>
      <c r="S5" s="59">
        <f t="shared" si="3"/>
        <v>118.01</v>
      </c>
      <c r="T5" s="51">
        <v>218962.48</v>
      </c>
      <c r="U5" s="51">
        <v>93923.18</v>
      </c>
      <c r="V5" s="54"/>
      <c r="W5" s="54"/>
      <c r="X5" s="62">
        <f t="shared" si="4"/>
        <v>312885.66</v>
      </c>
    </row>
    <row r="6" customFormat="1" customHeight="1" spans="1:24">
      <c r="A6" s="29">
        <v>3</v>
      </c>
      <c r="B6" s="44" t="s">
        <v>11</v>
      </c>
      <c r="C6" s="30">
        <f t="shared" si="0"/>
        <v>35</v>
      </c>
      <c r="D6" s="31">
        <f t="shared" si="1"/>
        <v>92540</v>
      </c>
      <c r="E6" s="30">
        <f t="shared" si="2"/>
        <v>85040</v>
      </c>
      <c r="F6" s="45" t="s">
        <v>32</v>
      </c>
      <c r="G6" s="86" t="s">
        <v>33</v>
      </c>
      <c r="H6" s="41" t="s">
        <v>300</v>
      </c>
      <c r="I6" s="52"/>
      <c r="J6" s="51">
        <v>16.81</v>
      </c>
      <c r="K6" s="51">
        <v>18.19</v>
      </c>
      <c r="L6" s="51"/>
      <c r="M6" s="51"/>
      <c r="N6" s="51"/>
      <c r="O6" s="51"/>
      <c r="P6" s="51"/>
      <c r="Q6" s="63"/>
      <c r="R6" s="51"/>
      <c r="S6" s="59">
        <f t="shared" si="3"/>
        <v>35</v>
      </c>
      <c r="T6" s="51">
        <v>92540</v>
      </c>
      <c r="U6" s="51"/>
      <c r="V6" s="54"/>
      <c r="W6" s="54"/>
      <c r="X6" s="62">
        <f t="shared" si="4"/>
        <v>92540</v>
      </c>
    </row>
    <row r="7" customFormat="1" customHeight="1" spans="1:24">
      <c r="A7" s="29">
        <v>4</v>
      </c>
      <c r="B7" s="44" t="s">
        <v>11</v>
      </c>
      <c r="C7" s="30">
        <f t="shared" si="0"/>
        <v>13</v>
      </c>
      <c r="D7" s="31">
        <f t="shared" si="1"/>
        <v>33527</v>
      </c>
      <c r="E7" s="30">
        <f t="shared" si="2"/>
        <v>30810</v>
      </c>
      <c r="F7" s="45" t="s">
        <v>16</v>
      </c>
      <c r="G7" s="86" t="s">
        <v>17</v>
      </c>
      <c r="H7" s="41" t="s">
        <v>300</v>
      </c>
      <c r="I7" s="50"/>
      <c r="J7" s="51">
        <v>13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13</v>
      </c>
      <c r="T7" s="51">
        <v>33527</v>
      </c>
      <c r="U7" s="51"/>
      <c r="V7" s="54"/>
      <c r="W7" s="54"/>
      <c r="X7" s="62">
        <f t="shared" si="4"/>
        <v>33527</v>
      </c>
    </row>
    <row r="8" customFormat="1" customHeight="1" spans="1:24">
      <c r="A8" s="29">
        <v>5</v>
      </c>
      <c r="B8" s="42" t="s">
        <v>11</v>
      </c>
      <c r="C8" s="43">
        <f t="shared" si="0"/>
        <v>11.32</v>
      </c>
      <c r="D8" s="31">
        <f t="shared" si="1"/>
        <v>29681.04</v>
      </c>
      <c r="E8" s="30">
        <f t="shared" si="2"/>
        <v>27270</v>
      </c>
      <c r="F8" s="6" t="s">
        <v>75</v>
      </c>
      <c r="G8" s="86" t="s">
        <v>76</v>
      </c>
      <c r="H8" s="41" t="s">
        <v>300</v>
      </c>
      <c r="I8" s="50"/>
      <c r="J8" s="51">
        <v>11.32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11.32</v>
      </c>
      <c r="T8" s="51">
        <v>29681.04</v>
      </c>
      <c r="U8" s="51"/>
      <c r="V8" s="54"/>
      <c r="W8" s="54"/>
      <c r="X8" s="62">
        <f t="shared" si="4"/>
        <v>29681.04</v>
      </c>
    </row>
    <row r="9" customFormat="1" customHeight="1" spans="1:24">
      <c r="A9" s="29">
        <v>6</v>
      </c>
      <c r="B9" s="44" t="s">
        <v>11</v>
      </c>
      <c r="C9" s="30">
        <f t="shared" si="0"/>
        <v>10.51</v>
      </c>
      <c r="D9" s="31">
        <f t="shared" si="1"/>
        <v>25728.48</v>
      </c>
      <c r="E9" s="30">
        <f t="shared" si="2"/>
        <v>23640</v>
      </c>
      <c r="F9" s="45" t="s">
        <v>26</v>
      </c>
      <c r="G9" s="86" t="s">
        <v>27</v>
      </c>
      <c r="H9" s="41" t="s">
        <v>300</v>
      </c>
      <c r="I9" s="52"/>
      <c r="J9" s="51">
        <v>10.51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10.51</v>
      </c>
      <c r="T9" s="51">
        <v>25728.48</v>
      </c>
      <c r="U9" s="51"/>
      <c r="V9" s="54"/>
      <c r="W9" s="54"/>
      <c r="X9" s="62">
        <f t="shared" si="4"/>
        <v>25728.48</v>
      </c>
    </row>
    <row r="10" customFormat="1" customHeight="1" spans="1:24">
      <c r="A10" s="29">
        <v>7</v>
      </c>
      <c r="B10" s="44" t="s">
        <v>11</v>
      </c>
      <c r="C10" s="30">
        <f t="shared" si="0"/>
        <v>9.22</v>
      </c>
      <c r="D10" s="31">
        <f t="shared" si="1"/>
        <v>24377.68</v>
      </c>
      <c r="E10" s="30">
        <f t="shared" si="2"/>
        <v>22400</v>
      </c>
      <c r="F10" s="45" t="s">
        <v>148</v>
      </c>
      <c r="G10" s="86" t="s">
        <v>149</v>
      </c>
      <c r="H10" s="41" t="s">
        <v>300</v>
      </c>
      <c r="I10" s="52"/>
      <c r="J10" s="51">
        <v>9.22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9.22</v>
      </c>
      <c r="T10" s="51">
        <v>24377.68</v>
      </c>
      <c r="U10" s="51"/>
      <c r="V10" s="54"/>
      <c r="W10" s="54"/>
      <c r="X10" s="62">
        <f t="shared" si="4"/>
        <v>24377.68</v>
      </c>
    </row>
    <row r="11" customFormat="1" customHeight="1" spans="1:24">
      <c r="A11" s="29">
        <v>8</v>
      </c>
      <c r="B11" s="44" t="s">
        <v>11</v>
      </c>
      <c r="C11" s="30">
        <f t="shared" si="0"/>
        <v>29.12</v>
      </c>
      <c r="D11" s="31">
        <f t="shared" si="1"/>
        <v>77954.24</v>
      </c>
      <c r="E11" s="30">
        <f t="shared" si="2"/>
        <v>71630</v>
      </c>
      <c r="F11" s="45" t="s">
        <v>81</v>
      </c>
      <c r="G11" s="86" t="s">
        <v>82</v>
      </c>
      <c r="H11" s="41" t="s">
        <v>300</v>
      </c>
      <c r="I11" s="52"/>
      <c r="J11" s="51">
        <v>29.12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29.12</v>
      </c>
      <c r="T11" s="51">
        <v>77954.24</v>
      </c>
      <c r="U11" s="51"/>
      <c r="V11" s="54"/>
      <c r="W11" s="54"/>
      <c r="X11" s="62">
        <f t="shared" si="4"/>
        <v>77954.24</v>
      </c>
    </row>
    <row r="12" customFormat="1" customHeight="1" spans="1:24">
      <c r="A12" s="29">
        <v>9</v>
      </c>
      <c r="B12" s="44" t="s">
        <v>11</v>
      </c>
      <c r="C12" s="30">
        <f t="shared" si="0"/>
        <v>27.95</v>
      </c>
      <c r="D12" s="31">
        <f t="shared" si="1"/>
        <v>72083.05</v>
      </c>
      <c r="E12" s="30">
        <f t="shared" si="2"/>
        <v>66240</v>
      </c>
      <c r="F12" s="45" t="s">
        <v>281</v>
      </c>
      <c r="G12" s="86" t="s">
        <v>282</v>
      </c>
      <c r="H12" s="41" t="s">
        <v>300</v>
      </c>
      <c r="I12" s="52"/>
      <c r="J12" s="51">
        <v>9.15</v>
      </c>
      <c r="K12" s="51">
        <v>8.95</v>
      </c>
      <c r="L12" s="51">
        <v>9.85</v>
      </c>
      <c r="M12" s="51"/>
      <c r="N12" s="51"/>
      <c r="O12" s="51"/>
      <c r="P12" s="51"/>
      <c r="Q12" s="63"/>
      <c r="R12" s="51"/>
      <c r="S12" s="59">
        <f t="shared" si="3"/>
        <v>27.95</v>
      </c>
      <c r="T12" s="51">
        <v>72083.05</v>
      </c>
      <c r="U12" s="51"/>
      <c r="V12" s="54"/>
      <c r="W12" s="54"/>
      <c r="X12" s="62">
        <f t="shared" si="4"/>
        <v>72083.05</v>
      </c>
    </row>
    <row r="13" customFormat="1" customHeight="1" spans="1:24">
      <c r="A13" s="29">
        <v>10</v>
      </c>
      <c r="B13" s="44" t="s">
        <v>11</v>
      </c>
      <c r="C13" s="30">
        <f t="shared" si="0"/>
        <v>6.4</v>
      </c>
      <c r="D13" s="31">
        <f t="shared" si="1"/>
        <v>16921.6</v>
      </c>
      <c r="E13" s="30">
        <f t="shared" si="2"/>
        <v>15550</v>
      </c>
      <c r="F13" s="45" t="s">
        <v>251</v>
      </c>
      <c r="G13" s="86" t="s">
        <v>252</v>
      </c>
      <c r="H13" s="41" t="s">
        <v>300</v>
      </c>
      <c r="I13" s="52"/>
      <c r="J13" s="51">
        <v>6.4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6.4</v>
      </c>
      <c r="T13" s="51">
        <v>16921.6</v>
      </c>
      <c r="U13" s="51"/>
      <c r="V13" s="54"/>
      <c r="W13" s="54"/>
      <c r="X13" s="62">
        <f t="shared" si="4"/>
        <v>16921.6</v>
      </c>
    </row>
    <row r="14" customFormat="1" customHeight="1" spans="1:24">
      <c r="A14" s="29">
        <v>11</v>
      </c>
      <c r="B14" s="44" t="s">
        <v>11</v>
      </c>
      <c r="C14" s="30">
        <f t="shared" si="0"/>
        <v>8.22</v>
      </c>
      <c r="D14" s="31">
        <f t="shared" si="1"/>
        <v>20928.12</v>
      </c>
      <c r="E14" s="30">
        <f t="shared" si="2"/>
        <v>19230</v>
      </c>
      <c r="F14" s="45" t="s">
        <v>184</v>
      </c>
      <c r="G14" s="86" t="s">
        <v>185</v>
      </c>
      <c r="H14" s="41" t="s">
        <v>300</v>
      </c>
      <c r="I14" s="52"/>
      <c r="J14" s="51">
        <v>8.22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8.22</v>
      </c>
      <c r="T14" s="51">
        <v>20928.12</v>
      </c>
      <c r="U14" s="51"/>
      <c r="V14" s="54"/>
      <c r="W14" s="54"/>
      <c r="X14" s="62">
        <f t="shared" si="4"/>
        <v>20928.12</v>
      </c>
    </row>
    <row r="15" customFormat="1" customHeight="1" spans="1:24">
      <c r="A15" s="29">
        <v>12</v>
      </c>
      <c r="B15" s="44" t="s">
        <v>11</v>
      </c>
      <c r="C15" s="30">
        <f t="shared" si="0"/>
        <v>5.23</v>
      </c>
      <c r="D15" s="31">
        <f t="shared" si="1"/>
        <v>12578.15</v>
      </c>
      <c r="E15" s="30">
        <f t="shared" si="2"/>
        <v>11550</v>
      </c>
      <c r="F15" s="45" t="s">
        <v>301</v>
      </c>
      <c r="G15" s="86" t="s">
        <v>302</v>
      </c>
      <c r="H15" s="41" t="s">
        <v>300</v>
      </c>
      <c r="I15" s="52"/>
      <c r="J15" s="51">
        <v>5.23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5.23</v>
      </c>
      <c r="T15" s="51">
        <v>12578.15</v>
      </c>
      <c r="U15" s="51"/>
      <c r="V15" s="54"/>
      <c r="W15" s="54"/>
      <c r="X15" s="62">
        <f t="shared" si="4"/>
        <v>12578.15</v>
      </c>
    </row>
    <row r="16" customFormat="1" customHeight="1" spans="1:24">
      <c r="A16" s="29">
        <v>13</v>
      </c>
      <c r="B16" s="44" t="s">
        <v>11</v>
      </c>
      <c r="C16" s="30">
        <f t="shared" si="0"/>
        <v>80.27</v>
      </c>
      <c r="D16" s="31">
        <f t="shared" si="1"/>
        <v>210164.96</v>
      </c>
      <c r="E16" s="30">
        <f t="shared" si="2"/>
        <v>193140</v>
      </c>
      <c r="F16" s="45" t="s">
        <v>239</v>
      </c>
      <c r="G16" s="86" t="s">
        <v>240</v>
      </c>
      <c r="H16" s="41" t="s">
        <v>300</v>
      </c>
      <c r="I16" s="52"/>
      <c r="J16" s="51">
        <v>15.35</v>
      </c>
      <c r="K16" s="51">
        <v>32.58</v>
      </c>
      <c r="L16" s="51">
        <v>32.34</v>
      </c>
      <c r="M16" s="51"/>
      <c r="N16" s="51"/>
      <c r="O16" s="51"/>
      <c r="P16" s="51"/>
      <c r="Q16" s="63"/>
      <c r="R16" s="51"/>
      <c r="S16" s="59">
        <f t="shared" si="3"/>
        <v>80.27</v>
      </c>
      <c r="T16" s="51">
        <v>210164.96</v>
      </c>
      <c r="U16" s="51"/>
      <c r="V16" s="54"/>
      <c r="W16" s="54"/>
      <c r="X16" s="62">
        <f t="shared" si="4"/>
        <v>210164.96</v>
      </c>
    </row>
    <row r="17" customFormat="1" customHeight="1" spans="1:24">
      <c r="A17" s="29">
        <v>14</v>
      </c>
      <c r="B17" s="44" t="s">
        <v>11</v>
      </c>
      <c r="C17" s="30">
        <f t="shared" si="0"/>
        <v>137.05</v>
      </c>
      <c r="D17" s="31">
        <f t="shared" si="1"/>
        <v>357670.82</v>
      </c>
      <c r="E17" s="30">
        <f t="shared" si="2"/>
        <v>328690</v>
      </c>
      <c r="F17" s="45" t="s">
        <v>277</v>
      </c>
      <c r="G17" s="87"/>
      <c r="H17" s="41" t="s">
        <v>300</v>
      </c>
      <c r="I17" s="52"/>
      <c r="J17" s="51">
        <v>73.11</v>
      </c>
      <c r="K17" s="51">
        <v>35.63</v>
      </c>
      <c r="L17" s="51">
        <v>28.31</v>
      </c>
      <c r="M17" s="51"/>
      <c r="N17" s="51"/>
      <c r="O17" s="51"/>
      <c r="P17" s="51"/>
      <c r="Q17" s="63"/>
      <c r="R17" s="51"/>
      <c r="S17" s="59">
        <f t="shared" si="3"/>
        <v>137.05</v>
      </c>
      <c r="T17" s="51">
        <v>192060.23</v>
      </c>
      <c r="U17" s="51">
        <v>93685.35</v>
      </c>
      <c r="V17" s="54">
        <v>71925.24</v>
      </c>
      <c r="W17" s="54"/>
      <c r="X17" s="62">
        <f t="shared" si="4"/>
        <v>357670.82</v>
      </c>
    </row>
    <row r="18" customFormat="1" customHeight="1" spans="1:24">
      <c r="A18" s="29">
        <v>15</v>
      </c>
      <c r="B18" s="44" t="s">
        <v>11</v>
      </c>
      <c r="C18" s="30">
        <f t="shared" si="0"/>
        <v>3.73</v>
      </c>
      <c r="D18" s="31">
        <f t="shared" si="1"/>
        <v>9660.7</v>
      </c>
      <c r="E18" s="30">
        <f t="shared" si="2"/>
        <v>8870</v>
      </c>
      <c r="F18" s="45" t="s">
        <v>303</v>
      </c>
      <c r="G18" s="86" t="s">
        <v>304</v>
      </c>
      <c r="H18" s="41" t="s">
        <v>300</v>
      </c>
      <c r="I18" s="52"/>
      <c r="J18" s="51">
        <v>3.73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3.73</v>
      </c>
      <c r="T18" s="51">
        <v>9660.7</v>
      </c>
      <c r="U18" s="51"/>
      <c r="V18" s="54"/>
      <c r="W18" s="54"/>
      <c r="X18" s="62">
        <f t="shared" si="4"/>
        <v>9660.7</v>
      </c>
    </row>
    <row r="19" customHeight="1" spans="1:24">
      <c r="A19" s="29">
        <v>16</v>
      </c>
      <c r="B19" s="44" t="s">
        <v>11</v>
      </c>
      <c r="C19" s="30">
        <f t="shared" si="0"/>
        <v>41.37</v>
      </c>
      <c r="D19" s="31">
        <f t="shared" si="1"/>
        <v>112526.4</v>
      </c>
      <c r="E19" s="30">
        <f t="shared" si="2"/>
        <v>103410</v>
      </c>
      <c r="F19" s="45" t="s">
        <v>279</v>
      </c>
      <c r="G19" s="86"/>
      <c r="H19" s="41" t="s">
        <v>300</v>
      </c>
      <c r="J19" s="49">
        <v>41.37</v>
      </c>
      <c r="K19" s="49"/>
      <c r="L19" s="49"/>
      <c r="M19" s="49"/>
      <c r="N19" s="49"/>
      <c r="O19" s="49"/>
      <c r="P19" s="49"/>
      <c r="Q19" s="49"/>
      <c r="R19" s="49"/>
      <c r="S19" s="59">
        <f t="shared" si="3"/>
        <v>41.37</v>
      </c>
      <c r="T19" s="64">
        <v>112526.4</v>
      </c>
      <c r="U19" s="49"/>
      <c r="V19" s="49"/>
      <c r="W19" s="49"/>
      <c r="X19" s="62">
        <f t="shared" si="4"/>
        <v>112526.4</v>
      </c>
    </row>
    <row r="20" customHeight="1" spans="1:24">
      <c r="A20" s="32" t="s">
        <v>50</v>
      </c>
      <c r="B20" s="29" t="s">
        <v>11</v>
      </c>
      <c r="C20" s="34">
        <f>SUM(C4:C19)</f>
        <v>552.2</v>
      </c>
      <c r="D20" s="31">
        <f>SUM(D4:D19)</f>
        <v>1449976.1</v>
      </c>
      <c r="E20" s="30">
        <f>SUM(E4:E19)</f>
        <v>1332450</v>
      </c>
      <c r="F20" s="30"/>
      <c r="G20" s="88"/>
      <c r="H20" s="41" t="s">
        <v>300</v>
      </c>
      <c r="J20" s="49"/>
      <c r="K20" s="49"/>
      <c r="L20" s="49"/>
      <c r="M20" s="49"/>
      <c r="N20" s="49"/>
      <c r="O20" s="49"/>
      <c r="P20" s="49"/>
      <c r="Q20" s="49"/>
      <c r="R20" s="49"/>
      <c r="S20" s="59">
        <f>SUM(S4:S19)</f>
        <v>552.2</v>
      </c>
      <c r="T20" s="64"/>
      <c r="U20" s="49"/>
      <c r="V20" s="49"/>
      <c r="W20" s="49"/>
      <c r="X20" s="62">
        <f>SUM(X4:X19)</f>
        <v>1449976.1</v>
      </c>
    </row>
    <row r="23" customFormat="1" customHeight="1" spans="1:21">
      <c r="A23" s="12"/>
      <c r="B23" s="12"/>
      <c r="C23" s="13"/>
      <c r="D23" s="14"/>
      <c r="E23" s="15"/>
      <c r="F23" s="16"/>
      <c r="G23" s="83"/>
      <c r="H23" s="36"/>
      <c r="J23" s="53">
        <v>18.46</v>
      </c>
      <c r="K23" s="53">
        <v>16.17</v>
      </c>
      <c r="L23" s="53">
        <v>5.53</v>
      </c>
      <c r="M23" s="53">
        <v>32.95</v>
      </c>
      <c r="N23" s="54"/>
      <c r="O23" s="54"/>
      <c r="P23" s="55"/>
      <c r="Q23" s="55"/>
      <c r="R23" s="55"/>
      <c r="S23" s="57">
        <f t="shared" ref="S23:S32" si="5">SUM(J23:R23)</f>
        <v>73.11</v>
      </c>
      <c r="T23" s="38"/>
      <c r="U23" s="81"/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54">
        <v>1.81</v>
      </c>
      <c r="K24" s="54">
        <v>10.21</v>
      </c>
      <c r="L24" s="54">
        <v>6.38</v>
      </c>
      <c r="M24" s="54">
        <v>17.23</v>
      </c>
      <c r="N24" s="54"/>
      <c r="O24" s="54"/>
      <c r="P24" s="55"/>
      <c r="Q24" s="55"/>
      <c r="R24" s="55"/>
      <c r="S24" s="57">
        <f t="shared" si="5"/>
        <v>35.63</v>
      </c>
      <c r="T24" s="38"/>
      <c r="U24" s="82"/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54">
        <v>12.32</v>
      </c>
      <c r="K25" s="54">
        <v>15.99</v>
      </c>
      <c r="L25" s="54"/>
      <c r="M25" s="54"/>
      <c r="N25" s="54"/>
      <c r="O25" s="54"/>
      <c r="P25" s="55"/>
      <c r="Q25" s="55"/>
      <c r="R25" s="55"/>
      <c r="S25" s="57">
        <f t="shared" si="5"/>
        <v>28.31</v>
      </c>
      <c r="T25" s="38"/>
      <c r="U25" s="82"/>
    </row>
    <row r="26" customFormat="1" customHeight="1" spans="1:21">
      <c r="A26" s="12"/>
      <c r="B26" s="12"/>
      <c r="C26" s="13"/>
      <c r="D26" s="14"/>
      <c r="E26" s="15"/>
      <c r="F26" s="16"/>
      <c r="G26" s="83"/>
      <c r="H26" s="36"/>
      <c r="J26" s="54"/>
      <c r="K26" s="54"/>
      <c r="L26" s="54"/>
      <c r="M26" s="54"/>
      <c r="N26" s="55"/>
      <c r="O26" s="55"/>
      <c r="P26" s="55"/>
      <c r="Q26" s="55"/>
      <c r="R26" s="55"/>
      <c r="S26" s="57">
        <f t="shared" si="5"/>
        <v>0</v>
      </c>
      <c r="T26" s="77"/>
      <c r="U26" s="78"/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54"/>
      <c r="K27" s="54"/>
      <c r="L27" s="54"/>
      <c r="M27" s="54"/>
      <c r="N27" s="55"/>
      <c r="O27" s="55"/>
      <c r="P27" s="55"/>
      <c r="Q27" s="55"/>
      <c r="R27" s="55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5"/>
      <c r="K28" s="55"/>
      <c r="L28" s="55"/>
      <c r="M28" s="55"/>
      <c r="N28" s="55"/>
      <c r="O28" s="55"/>
      <c r="P28" s="55"/>
      <c r="Q28" s="55"/>
      <c r="R28" s="55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6"/>
      <c r="O29" s="56"/>
      <c r="P29" s="56"/>
      <c r="Q29" s="56"/>
      <c r="R29" s="56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6"/>
      <c r="K31" s="56"/>
      <c r="L31" s="56"/>
      <c r="M31" s="56"/>
      <c r="N31" s="56"/>
      <c r="O31" s="56"/>
      <c r="P31" s="56"/>
      <c r="Q31" s="56"/>
      <c r="R31" s="56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6"/>
      <c r="K32" s="56"/>
      <c r="L32" s="56"/>
      <c r="M32" s="56"/>
      <c r="N32" s="56"/>
      <c r="O32" s="56"/>
      <c r="P32" s="56"/>
      <c r="Q32" s="56"/>
      <c r="R32" s="56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7"/>
      <c r="K33" s="57"/>
      <c r="L33" s="57"/>
      <c r="M33" s="57"/>
      <c r="N33" s="57"/>
      <c r="O33" s="57"/>
      <c r="P33" s="57"/>
      <c r="Q33" s="57"/>
      <c r="R33" s="57"/>
      <c r="S33" s="57">
        <f>SUM(S23:S32)</f>
        <v>137.05</v>
      </c>
      <c r="T33" s="79"/>
      <c r="U33" s="80">
        <f>SUM(U23:U32)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workbookViewId="0">
      <selection activeCell="J26" sqref="J26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305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4" si="0">S4</f>
        <v>10.63</v>
      </c>
      <c r="D4" s="31">
        <f t="shared" ref="D4:D24" si="1">X4</f>
        <v>26830.12</v>
      </c>
      <c r="E4" s="30">
        <f t="shared" ref="E4:E24" si="2">TRUNC(D4*0.919,-1)</f>
        <v>24650</v>
      </c>
      <c r="F4" s="32" t="s">
        <v>52</v>
      </c>
      <c r="G4" s="86"/>
      <c r="H4" s="41" t="s">
        <v>306</v>
      </c>
      <c r="J4" s="49">
        <v>10.63</v>
      </c>
      <c r="K4" s="49"/>
      <c r="L4" s="49"/>
      <c r="M4" s="49"/>
      <c r="N4" s="49"/>
      <c r="O4" s="49"/>
      <c r="P4" s="49"/>
      <c r="Q4" s="49"/>
      <c r="R4" s="49"/>
      <c r="S4" s="59">
        <f t="shared" ref="S4:S24" si="3">SUM(J4:R4)</f>
        <v>10.63</v>
      </c>
      <c r="T4" s="60">
        <v>26830.12</v>
      </c>
      <c r="U4" s="61"/>
      <c r="V4" s="61"/>
      <c r="W4" s="49"/>
      <c r="X4" s="62">
        <f t="shared" ref="X4:X24" si="4">SUM(T4:W4)</f>
        <v>26830.12</v>
      </c>
    </row>
    <row r="5" customFormat="1" ht="15" customHeight="1" spans="1:24">
      <c r="A5" s="29">
        <v>2</v>
      </c>
      <c r="B5" s="42" t="s">
        <v>11</v>
      </c>
      <c r="C5" s="43">
        <f t="shared" si="0"/>
        <v>6.09</v>
      </c>
      <c r="D5" s="31">
        <f t="shared" si="1"/>
        <v>14311.5</v>
      </c>
      <c r="E5" s="30">
        <f t="shared" si="2"/>
        <v>13150</v>
      </c>
      <c r="F5" s="32" t="s">
        <v>15</v>
      </c>
      <c r="G5" s="86"/>
      <c r="H5" s="41" t="s">
        <v>306</v>
      </c>
      <c r="I5" s="50"/>
      <c r="J5" s="51">
        <v>6.09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6.09</v>
      </c>
      <c r="T5" s="51">
        <v>14311.5</v>
      </c>
      <c r="U5" s="51"/>
      <c r="V5" s="54"/>
      <c r="W5" s="54"/>
      <c r="X5" s="62">
        <f t="shared" si="4"/>
        <v>14311.5</v>
      </c>
    </row>
    <row r="6" customFormat="1" ht="15" customHeight="1" spans="1:24">
      <c r="A6" s="29">
        <v>3</v>
      </c>
      <c r="B6" s="42" t="s">
        <v>11</v>
      </c>
      <c r="C6" s="43">
        <f t="shared" si="0"/>
        <v>210.26</v>
      </c>
      <c r="D6" s="31">
        <f t="shared" si="1"/>
        <v>549656.74</v>
      </c>
      <c r="E6" s="30">
        <f t="shared" si="2"/>
        <v>505130</v>
      </c>
      <c r="F6" s="6" t="s">
        <v>44</v>
      </c>
      <c r="G6" s="86" t="s">
        <v>45</v>
      </c>
      <c r="H6" s="41" t="s">
        <v>306</v>
      </c>
      <c r="I6" s="50"/>
      <c r="J6" s="51">
        <v>34.18</v>
      </c>
      <c r="K6" s="51">
        <v>18.25</v>
      </c>
      <c r="L6" s="51">
        <v>17.87</v>
      </c>
      <c r="M6" s="51">
        <v>31.57</v>
      </c>
      <c r="N6" s="51">
        <v>28.25</v>
      </c>
      <c r="O6" s="51">
        <v>20.94</v>
      </c>
      <c r="P6" s="51">
        <v>33.07</v>
      </c>
      <c r="Q6" s="63">
        <v>26.13</v>
      </c>
      <c r="R6" s="51"/>
      <c r="S6" s="59">
        <f t="shared" si="3"/>
        <v>210.26</v>
      </c>
      <c r="T6" s="51">
        <v>90371.92</v>
      </c>
      <c r="U6" s="51">
        <v>253131.63</v>
      </c>
      <c r="V6" s="54">
        <v>206153.19</v>
      </c>
      <c r="W6" s="54"/>
      <c r="X6" s="62">
        <f t="shared" si="4"/>
        <v>549656.74</v>
      </c>
    </row>
    <row r="7" customFormat="1" ht="15" customHeight="1" spans="1:24">
      <c r="A7" s="29">
        <v>4</v>
      </c>
      <c r="B7" s="44" t="s">
        <v>11</v>
      </c>
      <c r="C7" s="30">
        <f t="shared" si="0"/>
        <v>35.28</v>
      </c>
      <c r="D7" s="31">
        <f t="shared" si="1"/>
        <v>92151.36</v>
      </c>
      <c r="E7" s="30">
        <f t="shared" si="2"/>
        <v>84680</v>
      </c>
      <c r="F7" s="45" t="s">
        <v>32</v>
      </c>
      <c r="G7" s="86" t="s">
        <v>33</v>
      </c>
      <c r="H7" s="41" t="s">
        <v>306</v>
      </c>
      <c r="I7" s="52"/>
      <c r="J7" s="51">
        <v>18.91</v>
      </c>
      <c r="K7" s="51">
        <v>16.37</v>
      </c>
      <c r="L7" s="51"/>
      <c r="M7" s="51"/>
      <c r="N7" s="51"/>
      <c r="O7" s="51"/>
      <c r="P7" s="51"/>
      <c r="Q7" s="63"/>
      <c r="R7" s="51"/>
      <c r="S7" s="59">
        <f t="shared" si="3"/>
        <v>35.28</v>
      </c>
      <c r="T7" s="51">
        <v>92151.36</v>
      </c>
      <c r="U7" s="51"/>
      <c r="V7" s="54"/>
      <c r="W7" s="54"/>
      <c r="X7" s="62">
        <f t="shared" si="4"/>
        <v>92151.36</v>
      </c>
    </row>
    <row r="8" customFormat="1" ht="15" customHeight="1" spans="1:24">
      <c r="A8" s="29">
        <v>5</v>
      </c>
      <c r="B8" s="44" t="s">
        <v>11</v>
      </c>
      <c r="C8" s="30">
        <f t="shared" si="0"/>
        <v>11.49</v>
      </c>
      <c r="D8" s="31">
        <f t="shared" si="1"/>
        <v>30011.88</v>
      </c>
      <c r="E8" s="30">
        <f t="shared" si="2"/>
        <v>27580</v>
      </c>
      <c r="F8" s="45" t="s">
        <v>71</v>
      </c>
      <c r="G8" s="86" t="s">
        <v>72</v>
      </c>
      <c r="H8" s="41" t="s">
        <v>306</v>
      </c>
      <c r="I8" s="50"/>
      <c r="J8" s="51">
        <v>11.49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11.49</v>
      </c>
      <c r="T8" s="51">
        <v>30011.88</v>
      </c>
      <c r="U8" s="51"/>
      <c r="V8" s="54"/>
      <c r="W8" s="54"/>
      <c r="X8" s="62">
        <f t="shared" si="4"/>
        <v>30011.88</v>
      </c>
    </row>
    <row r="9" customFormat="1" ht="15" customHeight="1" spans="1:24">
      <c r="A9" s="29">
        <v>6</v>
      </c>
      <c r="B9" s="44" t="s">
        <v>11</v>
      </c>
      <c r="C9" s="30">
        <f t="shared" si="0"/>
        <v>2.81</v>
      </c>
      <c r="D9" s="31">
        <f t="shared" si="1"/>
        <v>6909.79</v>
      </c>
      <c r="E9" s="30">
        <f t="shared" si="2"/>
        <v>6350</v>
      </c>
      <c r="F9" s="45" t="s">
        <v>143</v>
      </c>
      <c r="G9" s="86" t="s">
        <v>144</v>
      </c>
      <c r="H9" s="41" t="s">
        <v>306</v>
      </c>
      <c r="I9" s="50"/>
      <c r="J9" s="51">
        <v>2.81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2.81</v>
      </c>
      <c r="T9" s="51">
        <v>6909.79</v>
      </c>
      <c r="U9" s="51"/>
      <c r="V9" s="54"/>
      <c r="W9" s="54"/>
      <c r="X9" s="62">
        <f t="shared" si="4"/>
        <v>6909.79</v>
      </c>
    </row>
    <row r="10" customFormat="1" ht="15" customHeight="1" spans="1:24">
      <c r="A10" s="29">
        <v>7</v>
      </c>
      <c r="B10" s="44" t="s">
        <v>11</v>
      </c>
      <c r="C10" s="30">
        <f t="shared" si="0"/>
        <v>9.61</v>
      </c>
      <c r="D10" s="31">
        <f t="shared" si="1"/>
        <v>25303.13</v>
      </c>
      <c r="E10" s="30">
        <f t="shared" si="2"/>
        <v>23250</v>
      </c>
      <c r="F10" s="45" t="s">
        <v>103</v>
      </c>
      <c r="G10" s="86" t="s">
        <v>104</v>
      </c>
      <c r="H10" s="41" t="s">
        <v>306</v>
      </c>
      <c r="I10" s="52"/>
      <c r="J10" s="51">
        <v>9.61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9.61</v>
      </c>
      <c r="T10" s="51">
        <v>25303.13</v>
      </c>
      <c r="U10" s="51"/>
      <c r="V10" s="54"/>
      <c r="W10" s="54"/>
      <c r="X10" s="62">
        <f t="shared" si="4"/>
        <v>25303.13</v>
      </c>
    </row>
    <row r="11" customFormat="1" ht="15" customHeight="1" spans="1:24">
      <c r="A11" s="29">
        <v>8</v>
      </c>
      <c r="B11" s="44" t="s">
        <v>11</v>
      </c>
      <c r="C11" s="30">
        <f t="shared" si="0"/>
        <v>18.97</v>
      </c>
      <c r="D11" s="31">
        <f t="shared" si="1"/>
        <v>48803.62</v>
      </c>
      <c r="E11" s="30">
        <f t="shared" si="2"/>
        <v>44850</v>
      </c>
      <c r="F11" s="45" t="s">
        <v>83</v>
      </c>
      <c r="G11" s="86" t="s">
        <v>84</v>
      </c>
      <c r="H11" s="41" t="s">
        <v>306</v>
      </c>
      <c r="I11" s="52"/>
      <c r="J11" s="51">
        <v>8.06</v>
      </c>
      <c r="K11" s="51">
        <v>10.91</v>
      </c>
      <c r="L11" s="51"/>
      <c r="M11" s="51"/>
      <c r="N11" s="51"/>
      <c r="O11" s="51"/>
      <c r="P11" s="51"/>
      <c r="Q11" s="63"/>
      <c r="R11" s="51"/>
      <c r="S11" s="59">
        <f t="shared" si="3"/>
        <v>18.97</v>
      </c>
      <c r="T11" s="51">
        <v>48803.62</v>
      </c>
      <c r="U11" s="51"/>
      <c r="V11" s="54"/>
      <c r="W11" s="54"/>
      <c r="X11" s="62">
        <f t="shared" si="4"/>
        <v>48803.62</v>
      </c>
    </row>
    <row r="12" customFormat="1" ht="15" customHeight="1" spans="1:24">
      <c r="A12" s="29">
        <v>9</v>
      </c>
      <c r="B12" s="44" t="s">
        <v>11</v>
      </c>
      <c r="C12" s="30">
        <f t="shared" si="0"/>
        <v>3.9</v>
      </c>
      <c r="D12" s="31">
        <f t="shared" si="1"/>
        <v>9886.5</v>
      </c>
      <c r="E12" s="30">
        <f t="shared" si="2"/>
        <v>9080</v>
      </c>
      <c r="F12" s="45" t="s">
        <v>34</v>
      </c>
      <c r="G12" s="86" t="s">
        <v>35</v>
      </c>
      <c r="H12" s="41" t="s">
        <v>306</v>
      </c>
      <c r="I12" s="52"/>
      <c r="J12" s="51">
        <v>3.9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3.9</v>
      </c>
      <c r="T12" s="51">
        <v>9886.5</v>
      </c>
      <c r="U12" s="51"/>
      <c r="V12" s="54"/>
      <c r="W12" s="54"/>
      <c r="X12" s="62">
        <f t="shared" si="4"/>
        <v>9886.5</v>
      </c>
    </row>
    <row r="13" customFormat="1" ht="15" customHeight="1" spans="1:24">
      <c r="A13" s="29">
        <v>10</v>
      </c>
      <c r="B13" s="44" t="s">
        <v>11</v>
      </c>
      <c r="C13" s="30">
        <f t="shared" si="0"/>
        <v>8.42</v>
      </c>
      <c r="D13" s="31">
        <f t="shared" si="1"/>
        <v>21252.08</v>
      </c>
      <c r="E13" s="30">
        <f t="shared" si="2"/>
        <v>19530</v>
      </c>
      <c r="F13" s="45" t="s">
        <v>184</v>
      </c>
      <c r="G13" s="86" t="s">
        <v>185</v>
      </c>
      <c r="H13" s="41" t="s">
        <v>306</v>
      </c>
      <c r="I13" s="52"/>
      <c r="J13" s="51">
        <v>8.42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8.42</v>
      </c>
      <c r="T13" s="51">
        <v>21252.08</v>
      </c>
      <c r="U13" s="51"/>
      <c r="V13" s="54"/>
      <c r="W13" s="54"/>
      <c r="X13" s="62">
        <f t="shared" si="4"/>
        <v>21252.08</v>
      </c>
    </row>
    <row r="14" customFormat="1" ht="15" customHeight="1" spans="1:24">
      <c r="A14" s="29">
        <v>11</v>
      </c>
      <c r="B14" s="44" t="s">
        <v>11</v>
      </c>
      <c r="C14" s="30">
        <f t="shared" si="0"/>
        <v>8.72</v>
      </c>
      <c r="D14" s="31">
        <f t="shared" si="1"/>
        <v>21346.56</v>
      </c>
      <c r="E14" s="30">
        <f t="shared" si="2"/>
        <v>19610</v>
      </c>
      <c r="F14" s="32" t="s">
        <v>131</v>
      </c>
      <c r="G14" s="86" t="s">
        <v>132</v>
      </c>
      <c r="H14" s="41" t="s">
        <v>306</v>
      </c>
      <c r="I14" s="52"/>
      <c r="J14" s="51">
        <v>8.72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8.72</v>
      </c>
      <c r="T14" s="51">
        <v>21346.56</v>
      </c>
      <c r="U14" s="51"/>
      <c r="V14" s="54"/>
      <c r="W14" s="54"/>
      <c r="X14" s="62">
        <f t="shared" si="4"/>
        <v>21346.56</v>
      </c>
    </row>
    <row r="15" customFormat="1" ht="15" customHeight="1" spans="1:24">
      <c r="A15" s="29">
        <v>12</v>
      </c>
      <c r="B15" s="44" t="s">
        <v>11</v>
      </c>
      <c r="C15" s="30">
        <f t="shared" si="0"/>
        <v>10.93</v>
      </c>
      <c r="D15" s="31">
        <f t="shared" si="1"/>
        <v>26046.19</v>
      </c>
      <c r="E15" s="30">
        <f t="shared" si="2"/>
        <v>23930</v>
      </c>
      <c r="F15" s="45" t="s">
        <v>133</v>
      </c>
      <c r="G15" s="86" t="s">
        <v>134</v>
      </c>
      <c r="H15" s="41" t="s">
        <v>306</v>
      </c>
      <c r="I15" s="52"/>
      <c r="J15" s="51">
        <v>10.93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10.93</v>
      </c>
      <c r="T15" s="51">
        <v>26046.19</v>
      </c>
      <c r="U15" s="51"/>
      <c r="V15" s="54"/>
      <c r="W15" s="54"/>
      <c r="X15" s="62">
        <f t="shared" si="4"/>
        <v>26046.19</v>
      </c>
    </row>
    <row r="16" customFormat="1" ht="15" customHeight="1" spans="1:24">
      <c r="A16" s="29">
        <v>13</v>
      </c>
      <c r="B16" s="44" t="s">
        <v>11</v>
      </c>
      <c r="C16" s="30">
        <f t="shared" si="0"/>
        <v>4.53</v>
      </c>
      <c r="D16" s="31">
        <f t="shared" si="1"/>
        <v>11682.87</v>
      </c>
      <c r="E16" s="30">
        <f t="shared" si="2"/>
        <v>10730</v>
      </c>
      <c r="F16" s="45" t="s">
        <v>235</v>
      </c>
      <c r="G16" s="86" t="s">
        <v>236</v>
      </c>
      <c r="H16" s="41" t="s">
        <v>306</v>
      </c>
      <c r="I16" s="52"/>
      <c r="J16" s="51">
        <v>4.53</v>
      </c>
      <c r="K16" s="51"/>
      <c r="L16" s="51"/>
      <c r="M16" s="51"/>
      <c r="N16" s="32"/>
      <c r="O16" s="51"/>
      <c r="P16" s="51"/>
      <c r="Q16" s="63"/>
      <c r="R16" s="51"/>
      <c r="S16" s="59">
        <f t="shared" si="3"/>
        <v>4.53</v>
      </c>
      <c r="T16" s="51">
        <v>11682.87</v>
      </c>
      <c r="U16" s="51"/>
      <c r="V16" s="54"/>
      <c r="W16" s="54"/>
      <c r="X16" s="62">
        <f t="shared" si="4"/>
        <v>11682.87</v>
      </c>
    </row>
    <row r="17" customFormat="1" ht="15" customHeight="1" spans="1:24">
      <c r="A17" s="29">
        <v>14</v>
      </c>
      <c r="B17" s="44" t="s">
        <v>11</v>
      </c>
      <c r="C17" s="30">
        <f t="shared" si="0"/>
        <v>1.41</v>
      </c>
      <c r="D17" s="31">
        <f t="shared" si="1"/>
        <v>3482.7</v>
      </c>
      <c r="E17" s="30">
        <f t="shared" si="2"/>
        <v>3200</v>
      </c>
      <c r="F17" s="45" t="s">
        <v>215</v>
      </c>
      <c r="G17" s="86" t="s">
        <v>216</v>
      </c>
      <c r="H17" s="41" t="s">
        <v>306</v>
      </c>
      <c r="I17" s="52"/>
      <c r="J17" s="51">
        <v>1.41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1.41</v>
      </c>
      <c r="T17" s="51">
        <v>3482.7</v>
      </c>
      <c r="U17" s="51"/>
      <c r="V17" s="54"/>
      <c r="W17" s="54"/>
      <c r="X17" s="62">
        <f t="shared" si="4"/>
        <v>3482.7</v>
      </c>
    </row>
    <row r="18" customFormat="1" ht="15" customHeight="1" spans="1:24">
      <c r="A18" s="29">
        <v>15</v>
      </c>
      <c r="B18" s="44" t="s">
        <v>11</v>
      </c>
      <c r="C18" s="30">
        <f t="shared" si="0"/>
        <v>19.99</v>
      </c>
      <c r="D18" s="31">
        <f t="shared" si="1"/>
        <v>51121.64</v>
      </c>
      <c r="E18" s="30">
        <f t="shared" si="2"/>
        <v>46980</v>
      </c>
      <c r="F18" s="45" t="s">
        <v>239</v>
      </c>
      <c r="G18" s="86" t="s">
        <v>240</v>
      </c>
      <c r="H18" s="41" t="s">
        <v>306</v>
      </c>
      <c r="I18" s="52"/>
      <c r="J18" s="51">
        <v>6.66</v>
      </c>
      <c r="K18" s="51">
        <v>13.33</v>
      </c>
      <c r="L18" s="51"/>
      <c r="M18" s="51"/>
      <c r="N18" s="51"/>
      <c r="O18" s="51"/>
      <c r="P18" s="51"/>
      <c r="Q18" s="63"/>
      <c r="R18" s="51"/>
      <c r="S18" s="59">
        <f t="shared" si="3"/>
        <v>19.99</v>
      </c>
      <c r="T18" s="51">
        <v>51121.64</v>
      </c>
      <c r="U18" s="51"/>
      <c r="V18" s="54"/>
      <c r="W18" s="54"/>
      <c r="X18" s="62">
        <f t="shared" si="4"/>
        <v>51121.64</v>
      </c>
    </row>
    <row r="19" customFormat="1" ht="15" customHeight="1" spans="1:24">
      <c r="A19" s="29">
        <v>16</v>
      </c>
      <c r="B19" s="44" t="s">
        <v>11</v>
      </c>
      <c r="C19" s="30">
        <f t="shared" si="0"/>
        <v>16.28</v>
      </c>
      <c r="D19" s="31">
        <f t="shared" si="1"/>
        <v>41234.66</v>
      </c>
      <c r="E19" s="30">
        <f t="shared" si="2"/>
        <v>37890</v>
      </c>
      <c r="F19" s="45" t="s">
        <v>277</v>
      </c>
      <c r="G19" s="87"/>
      <c r="H19" s="41" t="s">
        <v>306</v>
      </c>
      <c r="I19" s="52"/>
      <c r="J19" s="51">
        <v>13.65</v>
      </c>
      <c r="K19" s="51">
        <v>2.63</v>
      </c>
      <c r="L19" s="51"/>
      <c r="M19" s="51"/>
      <c r="N19" s="51"/>
      <c r="O19" s="51"/>
      <c r="P19" s="51"/>
      <c r="Q19" s="63"/>
      <c r="R19" s="51"/>
      <c r="S19" s="59">
        <f t="shared" si="3"/>
        <v>16.28</v>
      </c>
      <c r="T19" s="51">
        <v>41234.66</v>
      </c>
      <c r="U19" s="51"/>
      <c r="V19" s="54"/>
      <c r="W19" s="54"/>
      <c r="X19" s="62">
        <f t="shared" si="4"/>
        <v>41234.66</v>
      </c>
    </row>
    <row r="20" customFormat="1" ht="15" customHeight="1" spans="1:24">
      <c r="A20" s="29">
        <v>17</v>
      </c>
      <c r="B20" s="44" t="s">
        <v>11</v>
      </c>
      <c r="C20" s="30">
        <f t="shared" si="0"/>
        <v>3.12</v>
      </c>
      <c r="D20" s="31">
        <f t="shared" si="1"/>
        <v>7572.24</v>
      </c>
      <c r="E20" s="30">
        <f t="shared" si="2"/>
        <v>6950</v>
      </c>
      <c r="F20" s="45" t="s">
        <v>307</v>
      </c>
      <c r="G20" s="87" t="s">
        <v>308</v>
      </c>
      <c r="H20" s="41" t="s">
        <v>306</v>
      </c>
      <c r="I20" s="52"/>
      <c r="J20" s="51">
        <v>3.12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3.12</v>
      </c>
      <c r="T20" s="51">
        <v>7572.24</v>
      </c>
      <c r="U20" s="51"/>
      <c r="V20" s="54"/>
      <c r="W20" s="54"/>
      <c r="X20" s="62">
        <f t="shared" si="4"/>
        <v>7572.24</v>
      </c>
    </row>
    <row r="21" customFormat="1" ht="15" customHeight="1" spans="1:24">
      <c r="A21" s="29">
        <v>18</v>
      </c>
      <c r="B21" s="44" t="s">
        <v>11</v>
      </c>
      <c r="C21" s="30">
        <f t="shared" si="0"/>
        <v>1.32</v>
      </c>
      <c r="D21" s="31">
        <f t="shared" si="1"/>
        <v>3278.61</v>
      </c>
      <c r="E21" s="30">
        <f t="shared" si="2"/>
        <v>3010</v>
      </c>
      <c r="F21" s="45" t="s">
        <v>309</v>
      </c>
      <c r="G21" s="87" t="s">
        <v>310</v>
      </c>
      <c r="H21" s="41" t="s">
        <v>306</v>
      </c>
      <c r="I21" s="52"/>
      <c r="J21" s="51">
        <v>0.69</v>
      </c>
      <c r="K21" s="51">
        <v>0.63</v>
      </c>
      <c r="L21" s="51"/>
      <c r="M21" s="51"/>
      <c r="N21" s="51"/>
      <c r="O21" s="51"/>
      <c r="P21" s="51"/>
      <c r="Q21" s="63"/>
      <c r="R21" s="51"/>
      <c r="S21" s="59">
        <f t="shared" si="3"/>
        <v>1.32</v>
      </c>
      <c r="T21" s="51">
        <v>3278.61</v>
      </c>
      <c r="U21" s="51"/>
      <c r="V21" s="54"/>
      <c r="W21" s="54"/>
      <c r="X21" s="62">
        <f t="shared" si="4"/>
        <v>3278.61</v>
      </c>
    </row>
    <row r="22" customFormat="1" ht="15" customHeight="1" spans="1:24">
      <c r="A22" s="29">
        <v>19</v>
      </c>
      <c r="B22" s="44" t="s">
        <v>11</v>
      </c>
      <c r="C22" s="30">
        <f t="shared" si="0"/>
        <v>14.02</v>
      </c>
      <c r="D22" s="31">
        <f t="shared" si="1"/>
        <v>32792.78</v>
      </c>
      <c r="E22" s="30">
        <f t="shared" si="2"/>
        <v>30130</v>
      </c>
      <c r="F22" s="45" t="s">
        <v>311</v>
      </c>
      <c r="G22" s="87" t="s">
        <v>312</v>
      </c>
      <c r="H22" s="41" t="s">
        <v>306</v>
      </c>
      <c r="I22" s="52"/>
      <c r="J22" s="51">
        <v>14.02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14.02</v>
      </c>
      <c r="T22" s="51">
        <v>32792.78</v>
      </c>
      <c r="U22" s="51"/>
      <c r="V22" s="54"/>
      <c r="W22" s="54"/>
      <c r="X22" s="62">
        <f t="shared" si="4"/>
        <v>32792.78</v>
      </c>
    </row>
    <row r="23" customFormat="1" ht="15" customHeight="1" spans="1:24">
      <c r="A23" s="29">
        <v>20</v>
      </c>
      <c r="B23" s="44" t="s">
        <v>11</v>
      </c>
      <c r="C23" s="30">
        <f t="shared" si="0"/>
        <v>4.19</v>
      </c>
      <c r="D23" s="31">
        <f t="shared" si="1"/>
        <v>10575.56</v>
      </c>
      <c r="E23" s="30">
        <f t="shared" si="2"/>
        <v>9710</v>
      </c>
      <c r="F23" s="45" t="s">
        <v>313</v>
      </c>
      <c r="G23" s="87" t="s">
        <v>314</v>
      </c>
      <c r="H23" s="41" t="s">
        <v>306</v>
      </c>
      <c r="I23" s="52"/>
      <c r="J23" s="51">
        <v>4.19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4.19</v>
      </c>
      <c r="T23" s="51">
        <v>10575.56</v>
      </c>
      <c r="U23" s="51"/>
      <c r="V23" s="54"/>
      <c r="W23" s="54"/>
      <c r="X23" s="62">
        <f t="shared" si="4"/>
        <v>10575.56</v>
      </c>
    </row>
    <row r="24" ht="15" customHeight="1" spans="1:24">
      <c r="A24" s="29">
        <v>21</v>
      </c>
      <c r="B24" s="44" t="s">
        <v>11</v>
      </c>
      <c r="C24" s="30">
        <f t="shared" si="0"/>
        <v>218.11</v>
      </c>
      <c r="D24" s="31">
        <f t="shared" si="1"/>
        <v>593259.2</v>
      </c>
      <c r="E24" s="30">
        <f t="shared" si="2"/>
        <v>545200</v>
      </c>
      <c r="F24" s="45" t="s">
        <v>279</v>
      </c>
      <c r="G24" s="86"/>
      <c r="H24" s="41" t="s">
        <v>306</v>
      </c>
      <c r="J24" s="49">
        <v>40.8</v>
      </c>
      <c r="K24" s="49">
        <v>47.39</v>
      </c>
      <c r="L24" s="49">
        <v>47.74</v>
      </c>
      <c r="M24" s="49">
        <v>42.54</v>
      </c>
      <c r="N24" s="49">
        <v>39.64</v>
      </c>
      <c r="O24" s="49"/>
      <c r="P24" s="49"/>
      <c r="Q24" s="49"/>
      <c r="R24" s="49"/>
      <c r="S24" s="59">
        <f t="shared" si="3"/>
        <v>218.11</v>
      </c>
      <c r="T24" s="64">
        <v>239876.8</v>
      </c>
      <c r="U24" s="49">
        <v>353382.4</v>
      </c>
      <c r="V24" s="49"/>
      <c r="W24" s="49"/>
      <c r="X24" s="62">
        <f t="shared" si="4"/>
        <v>593259.2</v>
      </c>
    </row>
    <row r="25" ht="15" customHeight="1" spans="1:24">
      <c r="A25" s="32" t="s">
        <v>50</v>
      </c>
      <c r="B25" s="29" t="s">
        <v>11</v>
      </c>
      <c r="C25" s="34">
        <f>SUM(C4:C24)</f>
        <v>620.08</v>
      </c>
      <c r="D25" s="31">
        <f>SUM(D4:D24)</f>
        <v>1627509.73</v>
      </c>
      <c r="E25" s="30">
        <f>SUM(E4:E24)</f>
        <v>1495590</v>
      </c>
      <c r="F25" s="30"/>
      <c r="G25" s="88"/>
      <c r="H25" s="41" t="s">
        <v>306</v>
      </c>
      <c r="J25" s="49"/>
      <c r="K25" s="49"/>
      <c r="L25" s="49"/>
      <c r="M25" s="49"/>
      <c r="N25" s="49"/>
      <c r="O25" s="49"/>
      <c r="P25" s="49"/>
      <c r="Q25" s="49"/>
      <c r="R25" s="49"/>
      <c r="S25" s="59">
        <f>SUM(S4:S24)</f>
        <v>620.08</v>
      </c>
      <c r="T25" s="64"/>
      <c r="U25" s="49"/>
      <c r="V25" s="49"/>
      <c r="W25" s="49"/>
      <c r="X25" s="62">
        <f>SUM(X4:X24)</f>
        <v>1627509.73</v>
      </c>
    </row>
    <row r="28" customFormat="1" customHeight="1" spans="1:21">
      <c r="A28" s="12"/>
      <c r="B28" s="12"/>
      <c r="C28" s="13"/>
      <c r="D28" s="14"/>
      <c r="E28" s="15"/>
      <c r="F28" s="16"/>
      <c r="G28" s="83"/>
      <c r="H28" s="36"/>
      <c r="J28" s="53"/>
      <c r="K28" s="53"/>
      <c r="L28" s="53"/>
      <c r="M28" s="53"/>
      <c r="N28" s="54"/>
      <c r="O28" s="54"/>
      <c r="P28" s="55"/>
      <c r="Q28" s="55"/>
      <c r="R28" s="55"/>
      <c r="S28" s="57">
        <f t="shared" ref="S28:S37" si="5">SUM(J28:R28)</f>
        <v>0</v>
      </c>
      <c r="T28" s="38"/>
      <c r="U28" s="81"/>
    </row>
    <row r="29" customFormat="1" customHeight="1" spans="1:21">
      <c r="A29" s="12"/>
      <c r="B29" s="12"/>
      <c r="C29" s="13"/>
      <c r="D29" s="14"/>
      <c r="E29" s="15"/>
      <c r="F29" s="16"/>
      <c r="G29" s="83"/>
      <c r="H29" s="36"/>
      <c r="J29" s="54"/>
      <c r="K29" s="54"/>
      <c r="L29" s="54"/>
      <c r="M29" s="54"/>
      <c r="N29" s="54"/>
      <c r="O29" s="54"/>
      <c r="P29" s="55"/>
      <c r="Q29" s="55"/>
      <c r="R29" s="55"/>
      <c r="S29" s="57">
        <f t="shared" si="5"/>
        <v>0</v>
      </c>
      <c r="T29" s="38"/>
      <c r="U29" s="82"/>
    </row>
    <row r="30" customFormat="1" customHeight="1" spans="1:21">
      <c r="A30" s="12"/>
      <c r="B30" s="12"/>
      <c r="C30" s="13"/>
      <c r="D30" s="14"/>
      <c r="E30" s="15"/>
      <c r="F30" s="16"/>
      <c r="G30" s="83"/>
      <c r="H30" s="36"/>
      <c r="J30" s="54"/>
      <c r="K30" s="54"/>
      <c r="L30" s="54"/>
      <c r="M30" s="54"/>
      <c r="N30" s="54"/>
      <c r="O30" s="54"/>
      <c r="P30" s="55"/>
      <c r="Q30" s="55"/>
      <c r="R30" s="55"/>
      <c r="S30" s="57">
        <f t="shared" si="5"/>
        <v>0</v>
      </c>
      <c r="T30" s="38"/>
      <c r="U30" s="82"/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54"/>
      <c r="K31" s="54"/>
      <c r="L31" s="54"/>
      <c r="M31" s="54"/>
      <c r="N31" s="55"/>
      <c r="O31" s="55"/>
      <c r="P31" s="55"/>
      <c r="Q31" s="55"/>
      <c r="R31" s="55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83"/>
      <c r="H32" s="36"/>
      <c r="J32" s="54"/>
      <c r="K32" s="54"/>
      <c r="L32" s="54"/>
      <c r="M32" s="54"/>
      <c r="N32" s="55"/>
      <c r="O32" s="55"/>
      <c r="P32" s="55"/>
      <c r="Q32" s="55"/>
      <c r="R32" s="55"/>
      <c r="S32" s="57">
        <f t="shared" si="5"/>
        <v>0</v>
      </c>
      <c r="T32" s="77"/>
      <c r="U32" s="78"/>
    </row>
    <row r="33" customFormat="1" customHeight="1" spans="1:21">
      <c r="A33" s="12"/>
      <c r="B33" s="12"/>
      <c r="C33" s="13"/>
      <c r="D33" s="14"/>
      <c r="E33" s="15"/>
      <c r="F33" s="16"/>
      <c r="G33" s="83"/>
      <c r="H33" s="36"/>
      <c r="J33" s="55"/>
      <c r="K33" s="55"/>
      <c r="L33" s="55"/>
      <c r="M33" s="55"/>
      <c r="N33" s="55"/>
      <c r="O33" s="55"/>
      <c r="P33" s="55"/>
      <c r="Q33" s="55"/>
      <c r="R33" s="55"/>
      <c r="S33" s="57">
        <f t="shared" si="5"/>
        <v>0</v>
      </c>
      <c r="T33" s="77"/>
      <c r="U33" s="78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36"/>
      <c r="J34" s="54"/>
      <c r="K34" s="54"/>
      <c r="L34" s="54"/>
      <c r="M34" s="54"/>
      <c r="N34" s="56"/>
      <c r="O34" s="56"/>
      <c r="P34" s="56"/>
      <c r="Q34" s="56"/>
      <c r="R34" s="56"/>
      <c r="S34" s="57">
        <f t="shared" si="5"/>
        <v>0</v>
      </c>
      <c r="T34" s="77"/>
      <c r="U34" s="78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36"/>
      <c r="J35" s="54"/>
      <c r="K35" s="54"/>
      <c r="L35" s="54"/>
      <c r="M35" s="54"/>
      <c r="N35" s="56"/>
      <c r="O35" s="56"/>
      <c r="P35" s="56"/>
      <c r="Q35" s="56"/>
      <c r="R35" s="56"/>
      <c r="S35" s="57">
        <f t="shared" si="5"/>
        <v>0</v>
      </c>
      <c r="T35" s="77"/>
      <c r="U35" s="78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36"/>
      <c r="J36" s="56"/>
      <c r="K36" s="56"/>
      <c r="L36" s="56"/>
      <c r="M36" s="56"/>
      <c r="N36" s="56"/>
      <c r="O36" s="56"/>
      <c r="P36" s="56"/>
      <c r="Q36" s="56"/>
      <c r="R36" s="56"/>
      <c r="S36" s="57">
        <f t="shared" si="5"/>
        <v>0</v>
      </c>
      <c r="T36" s="77"/>
      <c r="U36" s="78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36"/>
      <c r="J37" s="56"/>
      <c r="K37" s="56"/>
      <c r="L37" s="56"/>
      <c r="M37" s="56"/>
      <c r="N37" s="56"/>
      <c r="O37" s="56"/>
      <c r="P37" s="56"/>
      <c r="Q37" s="56"/>
      <c r="R37" s="56"/>
      <c r="S37" s="57">
        <f t="shared" si="5"/>
        <v>0</v>
      </c>
      <c r="T37" s="77"/>
      <c r="U37" s="78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36"/>
      <c r="J38" s="57"/>
      <c r="K38" s="57"/>
      <c r="L38" s="57"/>
      <c r="M38" s="57"/>
      <c r="N38" s="57"/>
      <c r="O38" s="57"/>
      <c r="P38" s="57"/>
      <c r="Q38" s="57"/>
      <c r="R38" s="57"/>
      <c r="S38" s="57">
        <f>SUM(S28:S37)</f>
        <v>0</v>
      </c>
      <c r="T38" s="79"/>
      <c r="U38" s="80">
        <f>SUM(U28:U37)</f>
        <v>0</v>
      </c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K19" sqref="K19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17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315</v>
      </c>
      <c r="B1" s="20"/>
      <c r="C1" s="20"/>
      <c r="D1" s="20"/>
      <c r="E1" s="21"/>
      <c r="F1" s="21"/>
      <c r="G1" s="22"/>
      <c r="H1" s="39"/>
    </row>
    <row r="2" s="11" customFormat="1" customHeight="1" spans="1:24">
      <c r="A2" s="20"/>
      <c r="B2" s="20"/>
      <c r="C2" s="20"/>
      <c r="D2" s="20"/>
      <c r="E2" s="21"/>
      <c r="F2" s="21"/>
      <c r="G2" s="22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7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7" si="0">S4</f>
        <v>11.38</v>
      </c>
      <c r="D4" s="31">
        <f t="shared" ref="D4:D17" si="1">X4</f>
        <v>29098.66</v>
      </c>
      <c r="E4" s="30">
        <f t="shared" ref="E4:E17" si="2">TRUNC(D4*0.919,-1)</f>
        <v>26740</v>
      </c>
      <c r="F4" s="32" t="s">
        <v>52</v>
      </c>
      <c r="G4" s="33"/>
      <c r="H4" s="41" t="s">
        <v>316</v>
      </c>
      <c r="J4" s="49">
        <v>11.38</v>
      </c>
      <c r="K4" s="49"/>
      <c r="L4" s="49"/>
      <c r="M4" s="49"/>
      <c r="N4" s="49"/>
      <c r="O4" s="49"/>
      <c r="P4" s="49"/>
      <c r="Q4" s="49"/>
      <c r="R4" s="49"/>
      <c r="S4" s="59">
        <f t="shared" ref="S4:S17" si="3">SUM(J4:R4)</f>
        <v>11.38</v>
      </c>
      <c r="T4" s="60">
        <v>29098.66</v>
      </c>
      <c r="U4" s="61"/>
      <c r="V4" s="61"/>
      <c r="W4" s="49"/>
      <c r="X4" s="62">
        <f t="shared" ref="X4:X17" si="4">SUM(T4:W4)</f>
        <v>29098.66</v>
      </c>
    </row>
    <row r="5" customFormat="1" customHeight="1" spans="1:24">
      <c r="A5" s="29">
        <v>2</v>
      </c>
      <c r="B5" s="42" t="s">
        <v>11</v>
      </c>
      <c r="C5" s="43">
        <f t="shared" si="0"/>
        <v>14.27</v>
      </c>
      <c r="D5" s="31">
        <f t="shared" si="1"/>
        <v>36017.48</v>
      </c>
      <c r="E5" s="30">
        <f t="shared" si="2"/>
        <v>33100</v>
      </c>
      <c r="F5" s="32" t="s">
        <v>15</v>
      </c>
      <c r="G5" s="33"/>
      <c r="H5" s="41" t="s">
        <v>316</v>
      </c>
      <c r="I5" s="50"/>
      <c r="J5" s="51">
        <v>14.27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14.27</v>
      </c>
      <c r="T5" s="51">
        <v>36017.48</v>
      </c>
      <c r="U5" s="51"/>
      <c r="V5" s="54"/>
      <c r="W5" s="54"/>
      <c r="X5" s="62">
        <f t="shared" si="4"/>
        <v>36017.48</v>
      </c>
    </row>
    <row r="6" customFormat="1" customHeight="1" spans="1:24">
      <c r="A6" s="29">
        <v>3</v>
      </c>
      <c r="B6" s="44" t="s">
        <v>11</v>
      </c>
      <c r="C6" s="30">
        <f t="shared" si="0"/>
        <v>5.61</v>
      </c>
      <c r="D6" s="31">
        <f t="shared" si="1"/>
        <v>13003.98</v>
      </c>
      <c r="E6" s="30">
        <f t="shared" si="2"/>
        <v>11950</v>
      </c>
      <c r="F6" s="45" t="s">
        <v>16</v>
      </c>
      <c r="G6" s="33" t="s">
        <v>17</v>
      </c>
      <c r="H6" s="41" t="s">
        <v>316</v>
      </c>
      <c r="I6" s="50"/>
      <c r="J6" s="51">
        <v>5.61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5.61</v>
      </c>
      <c r="T6" s="51">
        <v>13003.98</v>
      </c>
      <c r="U6" s="51"/>
      <c r="V6" s="54"/>
      <c r="W6" s="54"/>
      <c r="X6" s="62">
        <f t="shared" si="4"/>
        <v>13003.98</v>
      </c>
    </row>
    <row r="7" customFormat="1" customHeight="1" spans="1:24">
      <c r="A7" s="29">
        <v>4</v>
      </c>
      <c r="B7" s="42" t="s">
        <v>11</v>
      </c>
      <c r="C7" s="43">
        <f t="shared" si="0"/>
        <v>4.06</v>
      </c>
      <c r="D7" s="31">
        <f t="shared" si="1"/>
        <v>9585.66</v>
      </c>
      <c r="E7" s="30">
        <f t="shared" si="2"/>
        <v>8800</v>
      </c>
      <c r="F7" s="6" t="s">
        <v>75</v>
      </c>
      <c r="G7" s="33" t="s">
        <v>76</v>
      </c>
      <c r="H7" s="41" t="s">
        <v>316</v>
      </c>
      <c r="I7" s="50"/>
      <c r="J7" s="51">
        <v>4.06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4.06</v>
      </c>
      <c r="T7" s="51">
        <v>9585.66</v>
      </c>
      <c r="U7" s="51"/>
      <c r="V7" s="54"/>
      <c r="W7" s="54"/>
      <c r="X7" s="62">
        <f t="shared" si="4"/>
        <v>9585.66</v>
      </c>
    </row>
    <row r="8" customFormat="1" customHeight="1" spans="1:24">
      <c r="A8" s="29">
        <v>5</v>
      </c>
      <c r="B8" s="44" t="s">
        <v>11</v>
      </c>
      <c r="C8" s="30">
        <f t="shared" si="0"/>
        <v>7.96</v>
      </c>
      <c r="D8" s="31">
        <f t="shared" si="1"/>
        <v>20178.6</v>
      </c>
      <c r="E8" s="30">
        <f t="shared" si="2"/>
        <v>18540</v>
      </c>
      <c r="F8" s="6" t="s">
        <v>119</v>
      </c>
      <c r="G8" s="33" t="s">
        <v>120</v>
      </c>
      <c r="H8" s="41" t="s">
        <v>316</v>
      </c>
      <c r="I8" s="50"/>
      <c r="J8" s="51">
        <v>7.96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7.96</v>
      </c>
      <c r="T8" s="51">
        <v>20178.6</v>
      </c>
      <c r="U8" s="51"/>
      <c r="V8" s="54"/>
      <c r="W8" s="54"/>
      <c r="X8" s="62">
        <f t="shared" si="4"/>
        <v>20178.6</v>
      </c>
    </row>
    <row r="9" customFormat="1" customHeight="1" spans="1:24">
      <c r="A9" s="29">
        <v>6</v>
      </c>
      <c r="B9" s="44" t="s">
        <v>11</v>
      </c>
      <c r="C9" s="30">
        <f t="shared" si="0"/>
        <v>3.2</v>
      </c>
      <c r="D9" s="31">
        <f t="shared" si="1"/>
        <v>7484.8</v>
      </c>
      <c r="E9" s="30">
        <f t="shared" si="2"/>
        <v>6870</v>
      </c>
      <c r="F9" s="45" t="s">
        <v>317</v>
      </c>
      <c r="G9" s="33" t="s">
        <v>318</v>
      </c>
      <c r="H9" s="41" t="s">
        <v>316</v>
      </c>
      <c r="I9" s="52"/>
      <c r="J9" s="51">
        <v>3.2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3.2</v>
      </c>
      <c r="T9" s="51">
        <v>7484.8</v>
      </c>
      <c r="U9" s="51"/>
      <c r="V9" s="54"/>
      <c r="W9" s="54"/>
      <c r="X9" s="62">
        <f t="shared" si="4"/>
        <v>7484.8</v>
      </c>
    </row>
    <row r="10" customFormat="1" customHeight="1" spans="1:24">
      <c r="A10" s="29">
        <v>7</v>
      </c>
      <c r="B10" s="44" t="s">
        <v>11</v>
      </c>
      <c r="C10" s="30">
        <f t="shared" si="0"/>
        <v>3.54</v>
      </c>
      <c r="D10" s="31">
        <f t="shared" si="1"/>
        <v>8591.58</v>
      </c>
      <c r="E10" s="30">
        <f t="shared" si="2"/>
        <v>7890</v>
      </c>
      <c r="F10" s="45" t="s">
        <v>162</v>
      </c>
      <c r="G10" s="33" t="s">
        <v>163</v>
      </c>
      <c r="H10" s="41" t="s">
        <v>316</v>
      </c>
      <c r="I10" s="52"/>
      <c r="J10" s="51">
        <v>3.54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3.54</v>
      </c>
      <c r="T10" s="51">
        <v>8591.58</v>
      </c>
      <c r="U10" s="51"/>
      <c r="V10" s="54"/>
      <c r="W10" s="54"/>
      <c r="X10" s="62">
        <f t="shared" si="4"/>
        <v>8591.58</v>
      </c>
    </row>
    <row r="11" customFormat="1" customHeight="1" spans="1:24">
      <c r="A11" s="29">
        <v>8</v>
      </c>
      <c r="B11" s="44" t="s">
        <v>11</v>
      </c>
      <c r="C11" s="30">
        <f t="shared" si="0"/>
        <v>49.63</v>
      </c>
      <c r="D11" s="31">
        <f t="shared" si="1"/>
        <v>128541.7</v>
      </c>
      <c r="E11" s="30">
        <f t="shared" si="2"/>
        <v>118120</v>
      </c>
      <c r="F11" s="45" t="s">
        <v>58</v>
      </c>
      <c r="G11" s="33" t="s">
        <v>59</v>
      </c>
      <c r="H11" s="41" t="s">
        <v>316</v>
      </c>
      <c r="I11" s="52"/>
      <c r="J11" s="51">
        <v>30.8</v>
      </c>
      <c r="K11" s="51">
        <v>18.83</v>
      </c>
      <c r="L11" s="51"/>
      <c r="M11" s="51"/>
      <c r="N11" s="51"/>
      <c r="O11" s="51"/>
      <c r="P11" s="51"/>
      <c r="Q11" s="63"/>
      <c r="R11" s="51"/>
      <c r="S11" s="59">
        <f t="shared" si="3"/>
        <v>49.63</v>
      </c>
      <c r="T11" s="51">
        <v>79772</v>
      </c>
      <c r="U11" s="51">
        <v>48769.7</v>
      </c>
      <c r="V11" s="54"/>
      <c r="W11" s="54"/>
      <c r="X11" s="62">
        <f t="shared" si="4"/>
        <v>128541.7</v>
      </c>
    </row>
    <row r="12" customFormat="1" customHeight="1" spans="1:24">
      <c r="A12" s="29">
        <v>9</v>
      </c>
      <c r="B12" s="44" t="s">
        <v>11</v>
      </c>
      <c r="C12" s="30">
        <f t="shared" si="0"/>
        <v>20.51</v>
      </c>
      <c r="D12" s="31">
        <f t="shared" si="1"/>
        <v>52218.46</v>
      </c>
      <c r="E12" s="30">
        <f t="shared" si="2"/>
        <v>47980</v>
      </c>
      <c r="F12" s="45" t="s">
        <v>281</v>
      </c>
      <c r="G12" s="33" t="s">
        <v>282</v>
      </c>
      <c r="H12" s="41" t="s">
        <v>316</v>
      </c>
      <c r="I12" s="52"/>
      <c r="J12" s="51">
        <v>10.76</v>
      </c>
      <c r="K12" s="51">
        <v>9.75</v>
      </c>
      <c r="L12" s="51"/>
      <c r="M12" s="51"/>
      <c r="N12" s="51"/>
      <c r="O12" s="51"/>
      <c r="P12" s="51"/>
      <c r="Q12" s="63"/>
      <c r="R12" s="51"/>
      <c r="S12" s="59">
        <f t="shared" si="3"/>
        <v>20.51</v>
      </c>
      <c r="T12" s="51">
        <v>52218.46</v>
      </c>
      <c r="U12" s="51"/>
      <c r="V12" s="54"/>
      <c r="W12" s="54"/>
      <c r="X12" s="62">
        <f t="shared" si="4"/>
        <v>52218.46</v>
      </c>
    </row>
    <row r="13" customFormat="1" customHeight="1" spans="1:24">
      <c r="A13" s="29">
        <v>10</v>
      </c>
      <c r="B13" s="44" t="s">
        <v>11</v>
      </c>
      <c r="C13" s="30">
        <f t="shared" si="0"/>
        <v>2.36</v>
      </c>
      <c r="D13" s="31">
        <f t="shared" si="1"/>
        <v>5649.84</v>
      </c>
      <c r="E13" s="30">
        <f t="shared" si="2"/>
        <v>5190</v>
      </c>
      <c r="F13" s="45" t="s">
        <v>107</v>
      </c>
      <c r="G13" s="33" t="s">
        <v>108</v>
      </c>
      <c r="H13" s="41" t="s">
        <v>316</v>
      </c>
      <c r="I13" s="52"/>
      <c r="J13" s="51">
        <v>2.36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2.36</v>
      </c>
      <c r="T13" s="51">
        <v>5649.84</v>
      </c>
      <c r="U13" s="51"/>
      <c r="V13" s="54"/>
      <c r="W13" s="54"/>
      <c r="X13" s="62">
        <f t="shared" si="4"/>
        <v>5649.84</v>
      </c>
    </row>
    <row r="14" customFormat="1" customHeight="1" spans="1:24">
      <c r="A14" s="29">
        <v>11</v>
      </c>
      <c r="B14" s="44" t="s">
        <v>11</v>
      </c>
      <c r="C14" s="30">
        <f t="shared" si="0"/>
        <v>7.83</v>
      </c>
      <c r="D14" s="31">
        <f t="shared" si="1"/>
        <v>19598.49</v>
      </c>
      <c r="E14" s="30">
        <f t="shared" si="2"/>
        <v>18010</v>
      </c>
      <c r="F14" s="45" t="s">
        <v>239</v>
      </c>
      <c r="G14" s="33" t="s">
        <v>240</v>
      </c>
      <c r="H14" s="41" t="s">
        <v>316</v>
      </c>
      <c r="I14" s="52"/>
      <c r="J14" s="51">
        <v>7.83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7.83</v>
      </c>
      <c r="T14" s="51">
        <v>19598.49</v>
      </c>
      <c r="U14" s="51"/>
      <c r="V14" s="54"/>
      <c r="W14" s="54"/>
      <c r="X14" s="62">
        <f t="shared" si="4"/>
        <v>19598.49</v>
      </c>
    </row>
    <row r="15" customFormat="1" customHeight="1" spans="1:24">
      <c r="A15" s="29">
        <v>12</v>
      </c>
      <c r="B15" s="44" t="s">
        <v>11</v>
      </c>
      <c r="C15" s="30">
        <f t="shared" si="0"/>
        <v>158.33</v>
      </c>
      <c r="D15" s="31">
        <f t="shared" si="1"/>
        <v>406639.45</v>
      </c>
      <c r="E15" s="30">
        <f t="shared" si="2"/>
        <v>373700</v>
      </c>
      <c r="F15" s="45" t="s">
        <v>277</v>
      </c>
      <c r="G15" s="46"/>
      <c r="H15" s="41" t="s">
        <v>316</v>
      </c>
      <c r="I15" s="52"/>
      <c r="J15" s="51">
        <v>15.96</v>
      </c>
      <c r="K15" s="51">
        <v>10.14</v>
      </c>
      <c r="L15" s="51">
        <v>126.39</v>
      </c>
      <c r="M15" s="51">
        <v>5.84</v>
      </c>
      <c r="N15" s="51"/>
      <c r="O15" s="51"/>
      <c r="P15" s="51"/>
      <c r="Q15" s="63"/>
      <c r="R15" s="51"/>
      <c r="S15" s="59">
        <f t="shared" si="3"/>
        <v>158.33</v>
      </c>
      <c r="T15" s="51">
        <v>66929.76</v>
      </c>
      <c r="U15" s="51">
        <v>83766.49</v>
      </c>
      <c r="V15" s="54">
        <v>241325.68</v>
      </c>
      <c r="W15" s="54">
        <v>14617.52</v>
      </c>
      <c r="X15" s="62">
        <f t="shared" si="4"/>
        <v>406639.45</v>
      </c>
    </row>
    <row r="16" customFormat="1" customHeight="1" spans="1:24">
      <c r="A16" s="29">
        <v>13</v>
      </c>
      <c r="B16" s="44" t="s">
        <v>11</v>
      </c>
      <c r="C16" s="30">
        <f t="shared" si="0"/>
        <v>5.84</v>
      </c>
      <c r="D16" s="31">
        <f t="shared" si="1"/>
        <v>15312.48</v>
      </c>
      <c r="E16" s="30">
        <f t="shared" si="2"/>
        <v>14070</v>
      </c>
      <c r="F16" s="45" t="s">
        <v>313</v>
      </c>
      <c r="G16" s="46" t="s">
        <v>314</v>
      </c>
      <c r="H16" s="41" t="s">
        <v>316</v>
      </c>
      <c r="I16" s="52"/>
      <c r="J16" s="51">
        <v>5.84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5.84</v>
      </c>
      <c r="T16" s="51">
        <v>15312.48</v>
      </c>
      <c r="U16" s="51"/>
      <c r="V16" s="54"/>
      <c r="W16" s="54"/>
      <c r="X16" s="62">
        <f t="shared" si="4"/>
        <v>15312.48</v>
      </c>
    </row>
    <row r="17" customHeight="1" spans="1:24">
      <c r="A17" s="29">
        <v>14</v>
      </c>
      <c r="B17" s="44" t="s">
        <v>11</v>
      </c>
      <c r="C17" s="30">
        <f t="shared" si="0"/>
        <v>37.31</v>
      </c>
      <c r="D17" s="31">
        <f t="shared" si="1"/>
        <v>101483.2</v>
      </c>
      <c r="E17" s="30">
        <f t="shared" si="2"/>
        <v>93260</v>
      </c>
      <c r="F17" s="45" t="s">
        <v>279</v>
      </c>
      <c r="G17" s="33"/>
      <c r="H17" s="41" t="s">
        <v>316</v>
      </c>
      <c r="J17" s="49">
        <v>37.31</v>
      </c>
      <c r="K17" s="49"/>
      <c r="L17" s="49"/>
      <c r="M17" s="49"/>
      <c r="N17" s="49"/>
      <c r="O17" s="49"/>
      <c r="P17" s="49"/>
      <c r="Q17" s="49"/>
      <c r="R17" s="49"/>
      <c r="S17" s="59">
        <f t="shared" si="3"/>
        <v>37.31</v>
      </c>
      <c r="T17" s="64">
        <v>101483.2</v>
      </c>
      <c r="U17" s="49"/>
      <c r="V17" s="49"/>
      <c r="W17" s="49"/>
      <c r="X17" s="62">
        <f t="shared" si="4"/>
        <v>101483.2</v>
      </c>
    </row>
    <row r="18" customHeight="1" spans="1:24">
      <c r="A18" s="32" t="s">
        <v>50</v>
      </c>
      <c r="B18" s="29" t="s">
        <v>11</v>
      </c>
      <c r="C18" s="34">
        <f>SUM(C4:C17)</f>
        <v>331.83</v>
      </c>
      <c r="D18" s="31">
        <f>SUM(D4:D17)</f>
        <v>853404.38</v>
      </c>
      <c r="E18" s="30">
        <f>SUM(E4:E17)</f>
        <v>784220</v>
      </c>
      <c r="F18" s="30"/>
      <c r="G18" s="35"/>
      <c r="H18" s="41" t="s">
        <v>316</v>
      </c>
      <c r="J18" s="49"/>
      <c r="K18" s="49"/>
      <c r="L18" s="49"/>
      <c r="M18" s="49"/>
      <c r="N18" s="49"/>
      <c r="O18" s="49"/>
      <c r="P18" s="49"/>
      <c r="Q18" s="49"/>
      <c r="R18" s="49"/>
      <c r="S18" s="59">
        <f>SUM(S4:S17)</f>
        <v>331.83</v>
      </c>
      <c r="T18" s="64"/>
      <c r="U18" s="49"/>
      <c r="V18" s="49"/>
      <c r="W18" s="49"/>
      <c r="X18" s="62">
        <f>SUM(X4:X17)</f>
        <v>853404.38</v>
      </c>
    </row>
    <row r="21" customFormat="1" customHeight="1" spans="1:21">
      <c r="A21" s="12"/>
      <c r="B21" s="12"/>
      <c r="C21" s="13"/>
      <c r="D21" s="14"/>
      <c r="E21" s="15"/>
      <c r="F21" s="16"/>
      <c r="G21" s="17"/>
      <c r="H21" s="36"/>
      <c r="J21" s="53">
        <v>6.29</v>
      </c>
      <c r="K21" s="53">
        <v>3.86</v>
      </c>
      <c r="L21" s="53">
        <v>14.53</v>
      </c>
      <c r="M21" s="53">
        <v>8.41</v>
      </c>
      <c r="N21" s="54">
        <v>6.97</v>
      </c>
      <c r="O21" s="54">
        <v>32.98</v>
      </c>
      <c r="P21" s="55">
        <v>26.43</v>
      </c>
      <c r="Q21" s="55">
        <v>26.92</v>
      </c>
      <c r="R21" s="55"/>
      <c r="S21" s="57">
        <f t="shared" ref="S21:S30" si="5">SUM(J21:R21)</f>
        <v>126.39</v>
      </c>
      <c r="T21" s="38"/>
      <c r="U21" s="81"/>
    </row>
    <row r="22" customFormat="1" customHeight="1" spans="1:21">
      <c r="A22" s="12"/>
      <c r="B22" s="12"/>
      <c r="C22" s="13"/>
      <c r="D22" s="14"/>
      <c r="E22" s="15"/>
      <c r="F22" s="16"/>
      <c r="G22" s="17"/>
      <c r="H22" s="36"/>
      <c r="J22" s="54"/>
      <c r="K22" s="54"/>
      <c r="L22" s="54"/>
      <c r="M22" s="54"/>
      <c r="N22" s="54"/>
      <c r="O22" s="54"/>
      <c r="P22" s="55"/>
      <c r="Q22" s="55"/>
      <c r="R22" s="55"/>
      <c r="S22" s="57">
        <f t="shared" si="5"/>
        <v>0</v>
      </c>
      <c r="T22" s="38"/>
      <c r="U22" s="82"/>
    </row>
    <row r="23" customFormat="1" customHeight="1" spans="1:21">
      <c r="A23" s="12"/>
      <c r="B23" s="12"/>
      <c r="C23" s="13"/>
      <c r="D23" s="14"/>
      <c r="E23" s="15"/>
      <c r="F23" s="16"/>
      <c r="G23" s="17"/>
      <c r="H23" s="36"/>
      <c r="J23" s="54"/>
      <c r="K23" s="54"/>
      <c r="L23" s="54"/>
      <c r="M23" s="54"/>
      <c r="N23" s="54"/>
      <c r="O23" s="54"/>
      <c r="P23" s="55"/>
      <c r="Q23" s="55"/>
      <c r="R23" s="55"/>
      <c r="S23" s="57">
        <f t="shared" si="5"/>
        <v>0</v>
      </c>
      <c r="T23" s="38"/>
      <c r="U23" s="82"/>
    </row>
    <row r="24" customFormat="1" customHeight="1" spans="1:21">
      <c r="A24" s="12"/>
      <c r="B24" s="12"/>
      <c r="C24" s="13"/>
      <c r="D24" s="14"/>
      <c r="E24" s="15"/>
      <c r="F24" s="16"/>
      <c r="G24" s="17"/>
      <c r="H24" s="36"/>
      <c r="J24" s="54"/>
      <c r="K24" s="54"/>
      <c r="L24" s="54"/>
      <c r="M24" s="54"/>
      <c r="N24" s="55"/>
      <c r="O24" s="55"/>
      <c r="P24" s="55"/>
      <c r="Q24" s="55"/>
      <c r="R24" s="55"/>
      <c r="S24" s="57">
        <f t="shared" si="5"/>
        <v>0</v>
      </c>
      <c r="T24" s="77"/>
      <c r="U24" s="78"/>
    </row>
    <row r="25" customFormat="1" customHeight="1" spans="1:21">
      <c r="A25" s="12"/>
      <c r="B25" s="12"/>
      <c r="C25" s="13"/>
      <c r="D25" s="14"/>
      <c r="E25" s="15"/>
      <c r="F25" s="16"/>
      <c r="G25" s="17"/>
      <c r="H25" s="36"/>
      <c r="J25" s="54"/>
      <c r="K25" s="54"/>
      <c r="L25" s="54"/>
      <c r="M25" s="54"/>
      <c r="N25" s="55"/>
      <c r="O25" s="55"/>
      <c r="P25" s="55"/>
      <c r="Q25" s="55"/>
      <c r="R25" s="55"/>
      <c r="S25" s="57">
        <f t="shared" si="5"/>
        <v>0</v>
      </c>
      <c r="T25" s="77"/>
      <c r="U25" s="78"/>
    </row>
    <row r="26" customFormat="1" customHeight="1" spans="1:21">
      <c r="A26" s="12"/>
      <c r="B26" s="12"/>
      <c r="C26" s="13"/>
      <c r="D26" s="14"/>
      <c r="E26" s="15"/>
      <c r="F26" s="16"/>
      <c r="G26" s="17"/>
      <c r="H26" s="36"/>
      <c r="J26" s="55"/>
      <c r="K26" s="55"/>
      <c r="L26" s="55"/>
      <c r="M26" s="55"/>
      <c r="N26" s="55"/>
      <c r="O26" s="55"/>
      <c r="P26" s="55"/>
      <c r="Q26" s="55"/>
      <c r="R26" s="55"/>
      <c r="S26" s="57">
        <f t="shared" si="5"/>
        <v>0</v>
      </c>
      <c r="T26" s="77"/>
      <c r="U26" s="78"/>
    </row>
    <row r="27" customFormat="1" customHeight="1" spans="1:21">
      <c r="A27" s="12"/>
      <c r="B27" s="12"/>
      <c r="C27" s="13"/>
      <c r="D27" s="14"/>
      <c r="E27" s="15"/>
      <c r="F27" s="16"/>
      <c r="G27" s="17"/>
      <c r="H27" s="36"/>
      <c r="J27" s="54"/>
      <c r="K27" s="54"/>
      <c r="L27" s="54"/>
      <c r="M27" s="54"/>
      <c r="N27" s="56"/>
      <c r="O27" s="56"/>
      <c r="P27" s="56"/>
      <c r="Q27" s="56"/>
      <c r="R27" s="56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17"/>
      <c r="H28" s="36"/>
      <c r="J28" s="54"/>
      <c r="K28" s="54"/>
      <c r="L28" s="54"/>
      <c r="M28" s="54"/>
      <c r="N28" s="56"/>
      <c r="O28" s="56"/>
      <c r="P28" s="56"/>
      <c r="Q28" s="56"/>
      <c r="R28" s="56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17"/>
      <c r="H29" s="36"/>
      <c r="J29" s="56"/>
      <c r="K29" s="56"/>
      <c r="L29" s="56"/>
      <c r="M29" s="56"/>
      <c r="N29" s="56"/>
      <c r="O29" s="56"/>
      <c r="P29" s="56"/>
      <c r="Q29" s="56"/>
      <c r="R29" s="56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17"/>
      <c r="H30" s="36"/>
      <c r="J30" s="56"/>
      <c r="K30" s="56"/>
      <c r="L30" s="56"/>
      <c r="M30" s="56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17"/>
      <c r="H31" s="36"/>
      <c r="J31" s="57"/>
      <c r="K31" s="57"/>
      <c r="L31" s="57"/>
      <c r="M31" s="57"/>
      <c r="N31" s="57"/>
      <c r="O31" s="57"/>
      <c r="P31" s="57"/>
      <c r="Q31" s="57"/>
      <c r="R31" s="57"/>
      <c r="S31" s="57">
        <f>SUM(S21:S30)</f>
        <v>126.39</v>
      </c>
      <c r="T31" s="79"/>
      <c r="U31" s="80">
        <f>SUM(U21:U30)</f>
        <v>0</v>
      </c>
    </row>
  </sheetData>
  <autoFilter ref="J1:S31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workbookViewId="0">
      <selection activeCell="E21" sqref="E21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17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319</v>
      </c>
      <c r="B1" s="20"/>
      <c r="C1" s="20"/>
      <c r="D1" s="20"/>
      <c r="E1" s="21"/>
      <c r="F1" s="21"/>
      <c r="G1" s="22"/>
      <c r="H1" s="39"/>
    </row>
    <row r="2" s="11" customFormat="1" customHeight="1" spans="1:24">
      <c r="A2" s="20"/>
      <c r="B2" s="20"/>
      <c r="C2" s="20"/>
      <c r="D2" s="20"/>
      <c r="E2" s="21"/>
      <c r="F2" s="21"/>
      <c r="G2" s="22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7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18" si="0">S4</f>
        <v>6.43</v>
      </c>
      <c r="D4" s="31">
        <f t="shared" ref="D4:D18" si="1">X4</f>
        <v>15181.23</v>
      </c>
      <c r="E4" s="30">
        <f t="shared" ref="E4:E18" si="2">TRUNC(D4*0.919,-1)</f>
        <v>13950</v>
      </c>
      <c r="F4" s="32" t="s">
        <v>15</v>
      </c>
      <c r="G4" s="33"/>
      <c r="H4" s="41" t="s">
        <v>320</v>
      </c>
      <c r="I4" s="50"/>
      <c r="J4" s="51">
        <v>6.43</v>
      </c>
      <c r="K4" s="51"/>
      <c r="L4" s="51"/>
      <c r="M4" s="51"/>
      <c r="N4" s="51"/>
      <c r="O4" s="51"/>
      <c r="P4" s="51"/>
      <c r="Q4" s="63"/>
      <c r="R4" s="51"/>
      <c r="S4" s="59">
        <f t="shared" ref="S4:S18" si="3">SUM(J4:R4)</f>
        <v>6.43</v>
      </c>
      <c r="T4" s="51">
        <v>15181.23</v>
      </c>
      <c r="U4" s="51"/>
      <c r="V4" s="54"/>
      <c r="W4" s="54"/>
      <c r="X4" s="62">
        <f t="shared" ref="X4:X18" si="4">SUM(T4:W4)</f>
        <v>15181.23</v>
      </c>
    </row>
    <row r="5" customFormat="1" ht="18" customHeight="1" spans="1:24">
      <c r="A5" s="29">
        <v>2</v>
      </c>
      <c r="B5" s="42" t="s">
        <v>11</v>
      </c>
      <c r="C5" s="43">
        <f t="shared" si="0"/>
        <v>19.58</v>
      </c>
      <c r="D5" s="31">
        <f t="shared" si="1"/>
        <v>51769.52</v>
      </c>
      <c r="E5" s="30">
        <f t="shared" si="2"/>
        <v>47570</v>
      </c>
      <c r="F5" s="6" t="s">
        <v>44</v>
      </c>
      <c r="G5" s="33" t="s">
        <v>45</v>
      </c>
      <c r="H5" s="41" t="s">
        <v>320</v>
      </c>
      <c r="I5" s="50"/>
      <c r="J5" s="51">
        <v>19.58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19.58</v>
      </c>
      <c r="T5" s="51">
        <v>51769.52</v>
      </c>
      <c r="U5" s="51"/>
      <c r="V5" s="54"/>
      <c r="W5" s="54"/>
      <c r="X5" s="62">
        <f t="shared" si="4"/>
        <v>51769.52</v>
      </c>
    </row>
    <row r="6" customFormat="1" customHeight="1" spans="1:24">
      <c r="A6" s="29">
        <v>3</v>
      </c>
      <c r="B6" s="44" t="s">
        <v>11</v>
      </c>
      <c r="C6" s="30">
        <f t="shared" si="0"/>
        <v>8.13</v>
      </c>
      <c r="D6" s="31">
        <f t="shared" si="1"/>
        <v>19902.24</v>
      </c>
      <c r="E6" s="30">
        <f t="shared" si="2"/>
        <v>18290</v>
      </c>
      <c r="F6" s="45" t="s">
        <v>16</v>
      </c>
      <c r="G6" s="33" t="s">
        <v>17</v>
      </c>
      <c r="H6" s="41" t="s">
        <v>320</v>
      </c>
      <c r="I6" s="50"/>
      <c r="J6" s="51">
        <v>8.13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8.13</v>
      </c>
      <c r="T6" s="51">
        <v>19902.24</v>
      </c>
      <c r="U6" s="51"/>
      <c r="V6" s="54"/>
      <c r="W6" s="54"/>
      <c r="X6" s="62">
        <f t="shared" si="4"/>
        <v>19902.24</v>
      </c>
    </row>
    <row r="7" customFormat="1" customHeight="1" spans="1:24">
      <c r="A7" s="29">
        <v>4</v>
      </c>
      <c r="B7" s="44" t="s">
        <v>11</v>
      </c>
      <c r="C7" s="30">
        <f t="shared" si="0"/>
        <v>3.6</v>
      </c>
      <c r="D7" s="31">
        <f t="shared" si="1"/>
        <v>9086.4</v>
      </c>
      <c r="E7" s="30">
        <f t="shared" si="2"/>
        <v>8350</v>
      </c>
      <c r="F7" s="45" t="s">
        <v>143</v>
      </c>
      <c r="G7" s="33" t="s">
        <v>144</v>
      </c>
      <c r="H7" s="41" t="s">
        <v>320</v>
      </c>
      <c r="I7" s="50"/>
      <c r="J7" s="51">
        <v>3.6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3.6</v>
      </c>
      <c r="T7" s="51">
        <v>9086.4</v>
      </c>
      <c r="U7" s="51"/>
      <c r="V7" s="54"/>
      <c r="W7" s="54"/>
      <c r="X7" s="62">
        <f t="shared" si="4"/>
        <v>9086.4</v>
      </c>
    </row>
    <row r="8" customFormat="1" customHeight="1" spans="1:24">
      <c r="A8" s="29">
        <v>5</v>
      </c>
      <c r="B8" s="44" t="s">
        <v>11</v>
      </c>
      <c r="C8" s="30">
        <f t="shared" si="0"/>
        <v>3.94</v>
      </c>
      <c r="D8" s="31">
        <f t="shared" si="1"/>
        <v>9475.7</v>
      </c>
      <c r="E8" s="30">
        <f t="shared" si="2"/>
        <v>8700</v>
      </c>
      <c r="F8" s="6" t="s">
        <v>56</v>
      </c>
      <c r="G8" s="33" t="s">
        <v>57</v>
      </c>
      <c r="H8" s="41" t="s">
        <v>320</v>
      </c>
      <c r="I8" s="50"/>
      <c r="J8" s="51">
        <v>3.94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3.94</v>
      </c>
      <c r="T8" s="51">
        <v>9475.7</v>
      </c>
      <c r="U8" s="51"/>
      <c r="V8" s="54"/>
      <c r="W8" s="54"/>
      <c r="X8" s="62">
        <f t="shared" si="4"/>
        <v>9475.7</v>
      </c>
    </row>
    <row r="9" customFormat="1" customHeight="1" spans="1:24">
      <c r="A9" s="29">
        <v>6</v>
      </c>
      <c r="B9" s="44" t="s">
        <v>11</v>
      </c>
      <c r="C9" s="30">
        <f t="shared" si="0"/>
        <v>13.41</v>
      </c>
      <c r="D9" s="31">
        <f t="shared" si="1"/>
        <v>31084.38</v>
      </c>
      <c r="E9" s="30">
        <f t="shared" si="2"/>
        <v>28560</v>
      </c>
      <c r="F9" s="45" t="s">
        <v>146</v>
      </c>
      <c r="G9" s="33" t="s">
        <v>147</v>
      </c>
      <c r="H9" s="41" t="s">
        <v>320</v>
      </c>
      <c r="I9" s="52"/>
      <c r="J9" s="51">
        <v>13.41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13.41</v>
      </c>
      <c r="T9" s="51">
        <v>31084.38</v>
      </c>
      <c r="U9" s="51"/>
      <c r="V9" s="54"/>
      <c r="W9" s="54"/>
      <c r="X9" s="62">
        <f t="shared" si="4"/>
        <v>31084.38</v>
      </c>
    </row>
    <row r="10" customFormat="1" customHeight="1" spans="1:24">
      <c r="A10" s="29">
        <v>7</v>
      </c>
      <c r="B10" s="44" t="s">
        <v>11</v>
      </c>
      <c r="C10" s="30">
        <f t="shared" si="0"/>
        <v>22.17</v>
      </c>
      <c r="D10" s="31">
        <f t="shared" si="1"/>
        <v>57384.11</v>
      </c>
      <c r="E10" s="30">
        <f t="shared" si="2"/>
        <v>52730</v>
      </c>
      <c r="F10" s="45" t="s">
        <v>26</v>
      </c>
      <c r="G10" s="33" t="s">
        <v>27</v>
      </c>
      <c r="H10" s="41" t="s">
        <v>320</v>
      </c>
      <c r="I10" s="52"/>
      <c r="J10" s="51">
        <v>3.29</v>
      </c>
      <c r="K10" s="51">
        <v>18.88</v>
      </c>
      <c r="L10" s="51"/>
      <c r="M10" s="51"/>
      <c r="N10" s="51"/>
      <c r="O10" s="51"/>
      <c r="P10" s="51"/>
      <c r="Q10" s="63"/>
      <c r="R10" s="51"/>
      <c r="S10" s="59">
        <f t="shared" si="3"/>
        <v>22.17</v>
      </c>
      <c r="T10" s="51">
        <v>57384.11</v>
      </c>
      <c r="U10" s="51"/>
      <c r="V10" s="54"/>
      <c r="W10" s="54"/>
      <c r="X10" s="62">
        <f t="shared" si="4"/>
        <v>57384.11</v>
      </c>
    </row>
    <row r="11" customFormat="1" customHeight="1" spans="1:24">
      <c r="A11" s="29">
        <v>8</v>
      </c>
      <c r="B11" s="44" t="s">
        <v>11</v>
      </c>
      <c r="C11" s="30">
        <f t="shared" si="0"/>
        <v>19.02</v>
      </c>
      <c r="D11" s="31">
        <f t="shared" si="1"/>
        <v>48424.92</v>
      </c>
      <c r="E11" s="30">
        <f t="shared" si="2"/>
        <v>44500</v>
      </c>
      <c r="F11" s="45" t="s">
        <v>81</v>
      </c>
      <c r="G11" s="33" t="s">
        <v>82</v>
      </c>
      <c r="H11" s="41" t="s">
        <v>320</v>
      </c>
      <c r="I11" s="52"/>
      <c r="J11" s="51">
        <v>19.02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19.02</v>
      </c>
      <c r="T11" s="51">
        <v>48424.92</v>
      </c>
      <c r="U11" s="51"/>
      <c r="V11" s="54"/>
      <c r="W11" s="54"/>
      <c r="X11" s="62">
        <f t="shared" si="4"/>
        <v>48424.92</v>
      </c>
    </row>
    <row r="12" customFormat="1" customHeight="1" spans="1:24">
      <c r="A12" s="29">
        <v>9</v>
      </c>
      <c r="B12" s="44" t="s">
        <v>11</v>
      </c>
      <c r="C12" s="30">
        <f t="shared" si="0"/>
        <v>9.91</v>
      </c>
      <c r="D12" s="31">
        <f t="shared" si="1"/>
        <v>25775.91</v>
      </c>
      <c r="E12" s="30">
        <f t="shared" si="2"/>
        <v>23680</v>
      </c>
      <c r="F12" s="45" t="s">
        <v>235</v>
      </c>
      <c r="G12" s="33" t="s">
        <v>236</v>
      </c>
      <c r="H12" s="41" t="s">
        <v>320</v>
      </c>
      <c r="I12" s="52"/>
      <c r="J12" s="51">
        <v>9.91</v>
      </c>
      <c r="K12" s="51"/>
      <c r="L12" s="51"/>
      <c r="M12" s="51"/>
      <c r="N12" s="32"/>
      <c r="O12" s="51"/>
      <c r="P12" s="51"/>
      <c r="Q12" s="63"/>
      <c r="R12" s="51"/>
      <c r="S12" s="59">
        <f t="shared" si="3"/>
        <v>9.91</v>
      </c>
      <c r="T12" s="51">
        <v>25775.91</v>
      </c>
      <c r="U12" s="51"/>
      <c r="V12" s="54"/>
      <c r="W12" s="54"/>
      <c r="X12" s="62">
        <f t="shared" si="4"/>
        <v>25775.91</v>
      </c>
    </row>
    <row r="13" customFormat="1" customHeight="1" spans="1:24">
      <c r="A13" s="29">
        <v>10</v>
      </c>
      <c r="B13" s="44" t="s">
        <v>11</v>
      </c>
      <c r="C13" s="30">
        <f t="shared" si="0"/>
        <v>1.33</v>
      </c>
      <c r="D13" s="31">
        <f t="shared" si="1"/>
        <v>3430.07</v>
      </c>
      <c r="E13" s="30">
        <f t="shared" si="2"/>
        <v>3150</v>
      </c>
      <c r="F13" s="45" t="s">
        <v>321</v>
      </c>
      <c r="G13" s="33" t="s">
        <v>322</v>
      </c>
      <c r="H13" s="41" t="s">
        <v>320</v>
      </c>
      <c r="I13" s="52"/>
      <c r="J13" s="51">
        <v>1.33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1.33</v>
      </c>
      <c r="T13" s="51">
        <v>3430.07</v>
      </c>
      <c r="U13" s="51"/>
      <c r="V13" s="54"/>
      <c r="W13" s="54"/>
      <c r="X13" s="62">
        <f t="shared" si="4"/>
        <v>3430.07</v>
      </c>
    </row>
    <row r="14" customFormat="1" customHeight="1" spans="1:24">
      <c r="A14" s="29">
        <v>11</v>
      </c>
      <c r="B14" s="44" t="s">
        <v>11</v>
      </c>
      <c r="C14" s="30">
        <f t="shared" si="0"/>
        <v>6.95</v>
      </c>
      <c r="D14" s="31">
        <f t="shared" si="1"/>
        <v>16110.1</v>
      </c>
      <c r="E14" s="30">
        <f t="shared" si="2"/>
        <v>14800</v>
      </c>
      <c r="F14" s="45" t="s">
        <v>209</v>
      </c>
      <c r="G14" s="33" t="s">
        <v>210</v>
      </c>
      <c r="H14" s="41" t="s">
        <v>320</v>
      </c>
      <c r="I14" s="52"/>
      <c r="J14" s="51">
        <v>6.95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6.95</v>
      </c>
      <c r="T14" s="51">
        <v>16110.1</v>
      </c>
      <c r="U14" s="51"/>
      <c r="V14" s="54"/>
      <c r="W14" s="54"/>
      <c r="X14" s="62">
        <f t="shared" si="4"/>
        <v>16110.1</v>
      </c>
    </row>
    <row r="15" customFormat="1" customHeight="1" spans="1:24">
      <c r="A15" s="29">
        <v>12</v>
      </c>
      <c r="B15" s="44" t="s">
        <v>11</v>
      </c>
      <c r="C15" s="30">
        <f t="shared" si="0"/>
        <v>12.82</v>
      </c>
      <c r="D15" s="31">
        <f t="shared" si="1"/>
        <v>31383.36</v>
      </c>
      <c r="E15" s="30">
        <f t="shared" si="2"/>
        <v>28840</v>
      </c>
      <c r="F15" s="45" t="s">
        <v>239</v>
      </c>
      <c r="G15" s="33" t="s">
        <v>240</v>
      </c>
      <c r="H15" s="41" t="s">
        <v>320</v>
      </c>
      <c r="I15" s="52"/>
      <c r="J15" s="51">
        <v>6.98</v>
      </c>
      <c r="K15" s="51">
        <v>5.84</v>
      </c>
      <c r="L15" s="51"/>
      <c r="M15" s="51"/>
      <c r="N15" s="51"/>
      <c r="O15" s="51"/>
      <c r="P15" s="51"/>
      <c r="Q15" s="63"/>
      <c r="R15" s="51"/>
      <c r="S15" s="59">
        <f t="shared" si="3"/>
        <v>12.82</v>
      </c>
      <c r="T15" s="51">
        <v>31383.36</v>
      </c>
      <c r="U15" s="51"/>
      <c r="V15" s="54"/>
      <c r="W15" s="54"/>
      <c r="X15" s="62">
        <f t="shared" si="4"/>
        <v>31383.36</v>
      </c>
    </row>
    <row r="16" customFormat="1" customHeight="1" spans="1:24">
      <c r="A16" s="29">
        <v>13</v>
      </c>
      <c r="B16" s="44" t="s">
        <v>11</v>
      </c>
      <c r="C16" s="30">
        <f t="shared" si="0"/>
        <v>121.42</v>
      </c>
      <c r="D16" s="31">
        <f t="shared" si="1"/>
        <v>304377.41</v>
      </c>
      <c r="E16" s="30">
        <f t="shared" si="2"/>
        <v>279720</v>
      </c>
      <c r="F16" s="45" t="s">
        <v>277</v>
      </c>
      <c r="G16" s="46"/>
      <c r="H16" s="41" t="s">
        <v>320</v>
      </c>
      <c r="I16" s="52"/>
      <c r="J16" s="76">
        <v>121.42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121.42</v>
      </c>
      <c r="T16" s="57">
        <v>304377.41</v>
      </c>
      <c r="U16" s="51"/>
      <c r="V16" s="54"/>
      <c r="W16" s="54"/>
      <c r="X16" s="62">
        <f t="shared" si="4"/>
        <v>304377.41</v>
      </c>
    </row>
    <row r="17" customFormat="1" customHeight="1" spans="1:24">
      <c r="A17" s="29">
        <v>14</v>
      </c>
      <c r="B17" s="44" t="s">
        <v>11</v>
      </c>
      <c r="C17" s="30">
        <f t="shared" si="0"/>
        <v>7.88</v>
      </c>
      <c r="D17" s="31">
        <f t="shared" si="1"/>
        <v>20062.48</v>
      </c>
      <c r="E17" s="30">
        <f t="shared" si="2"/>
        <v>18430</v>
      </c>
      <c r="F17" s="45" t="s">
        <v>323</v>
      </c>
      <c r="G17" s="46" t="s">
        <v>324</v>
      </c>
      <c r="H17" s="41" t="s">
        <v>320</v>
      </c>
      <c r="I17" s="52"/>
      <c r="J17" s="51">
        <v>7.88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7.88</v>
      </c>
      <c r="T17" s="51">
        <v>20062.48</v>
      </c>
      <c r="U17" s="51"/>
      <c r="V17" s="54"/>
      <c r="W17" s="54"/>
      <c r="X17" s="62">
        <f t="shared" si="4"/>
        <v>20062.48</v>
      </c>
    </row>
    <row r="18" customHeight="1" spans="1:24">
      <c r="A18" s="29">
        <v>15</v>
      </c>
      <c r="B18" s="44" t="s">
        <v>11</v>
      </c>
      <c r="C18" s="30">
        <f t="shared" si="0"/>
        <v>179.34</v>
      </c>
      <c r="D18" s="31">
        <f t="shared" si="1"/>
        <v>487804.8</v>
      </c>
      <c r="E18" s="30">
        <f t="shared" si="2"/>
        <v>448290</v>
      </c>
      <c r="F18" s="45" t="s">
        <v>279</v>
      </c>
      <c r="G18" s="33"/>
      <c r="H18" s="41" t="s">
        <v>320</v>
      </c>
      <c r="J18" s="49">
        <v>34.88</v>
      </c>
      <c r="K18" s="49">
        <v>45.3</v>
      </c>
      <c r="L18" s="49">
        <v>51.87</v>
      </c>
      <c r="M18" s="49">
        <v>47.29</v>
      </c>
      <c r="N18" s="49"/>
      <c r="O18" s="49"/>
      <c r="P18" s="49"/>
      <c r="Q18" s="49"/>
      <c r="R18" s="49"/>
      <c r="S18" s="59">
        <f t="shared" si="3"/>
        <v>179.34</v>
      </c>
      <c r="T18" s="64">
        <v>487804.8</v>
      </c>
      <c r="U18" s="49"/>
      <c r="V18" s="49"/>
      <c r="W18" s="49"/>
      <c r="X18" s="62">
        <f t="shared" si="4"/>
        <v>487804.8</v>
      </c>
    </row>
    <row r="19" customHeight="1" spans="1:24">
      <c r="A19" s="32" t="s">
        <v>50</v>
      </c>
      <c r="B19" s="29" t="s">
        <v>11</v>
      </c>
      <c r="C19" s="34">
        <f>SUM(C4:C18)</f>
        <v>435.93</v>
      </c>
      <c r="D19" s="31">
        <f>SUM(D4:D18)</f>
        <v>1131252.63</v>
      </c>
      <c r="E19" s="30">
        <f>SUM(E4:E18)</f>
        <v>1039560</v>
      </c>
      <c r="F19" s="30"/>
      <c r="G19" s="35"/>
      <c r="H19" s="41" t="s">
        <v>320</v>
      </c>
      <c r="J19" s="49"/>
      <c r="K19" s="49"/>
      <c r="L19" s="49"/>
      <c r="M19" s="49"/>
      <c r="N19" s="49"/>
      <c r="O19" s="49"/>
      <c r="P19" s="49"/>
      <c r="Q19" s="49"/>
      <c r="R19" s="49"/>
      <c r="S19" s="59">
        <f>SUM(S4:S18)</f>
        <v>435.93</v>
      </c>
      <c r="T19" s="64"/>
      <c r="U19" s="49"/>
      <c r="V19" s="49"/>
      <c r="W19" s="49"/>
      <c r="X19" s="62">
        <f>SUM(X4:X18)</f>
        <v>1131252.63</v>
      </c>
    </row>
    <row r="22" customFormat="1" customHeight="1" spans="1:21">
      <c r="A22" s="12"/>
      <c r="B22" s="12"/>
      <c r="C22" s="13"/>
      <c r="D22" s="14"/>
      <c r="E22" s="15"/>
      <c r="F22" s="16"/>
      <c r="G22" s="17"/>
      <c r="H22" s="36"/>
      <c r="J22" s="53">
        <v>12.32</v>
      </c>
      <c r="K22" s="53">
        <v>5.95</v>
      </c>
      <c r="L22" s="53">
        <v>9.9</v>
      </c>
      <c r="M22" s="53">
        <v>15.48</v>
      </c>
      <c r="N22" s="54"/>
      <c r="O22" s="54"/>
      <c r="P22" s="55"/>
      <c r="Q22" s="55"/>
      <c r="R22" s="55"/>
      <c r="S22" s="57">
        <f t="shared" ref="S22:S31" si="5">SUM(J22:R22)</f>
        <v>43.65</v>
      </c>
      <c r="T22" s="38"/>
      <c r="U22" s="38">
        <v>107702.46</v>
      </c>
    </row>
    <row r="23" customFormat="1" customHeight="1" spans="1:21">
      <c r="A23" s="12"/>
      <c r="B23" s="12"/>
      <c r="C23" s="13"/>
      <c r="D23" s="14"/>
      <c r="E23" s="15"/>
      <c r="F23" s="16"/>
      <c r="G23" s="17"/>
      <c r="H23" s="36"/>
      <c r="J23" s="54">
        <v>8.21</v>
      </c>
      <c r="K23" s="54">
        <v>17.53</v>
      </c>
      <c r="L23" s="54">
        <v>28.83</v>
      </c>
      <c r="M23" s="54">
        <v>11.73</v>
      </c>
      <c r="N23" s="54"/>
      <c r="O23" s="54"/>
      <c r="P23" s="55"/>
      <c r="Q23" s="55"/>
      <c r="R23" s="55"/>
      <c r="S23" s="57">
        <f t="shared" si="5"/>
        <v>66.3</v>
      </c>
      <c r="T23" s="38"/>
      <c r="U23" s="38">
        <v>169215.77</v>
      </c>
    </row>
    <row r="24" customFormat="1" customHeight="1" spans="1:21">
      <c r="A24" s="12"/>
      <c r="B24" s="12"/>
      <c r="C24" s="13"/>
      <c r="D24" s="14"/>
      <c r="E24" s="15"/>
      <c r="F24" s="16"/>
      <c r="G24" s="17"/>
      <c r="H24" s="36"/>
      <c r="J24" s="54">
        <v>11.47</v>
      </c>
      <c r="K24" s="54"/>
      <c r="L24" s="54"/>
      <c r="M24" s="54"/>
      <c r="N24" s="54"/>
      <c r="O24" s="54"/>
      <c r="P24" s="55"/>
      <c r="Q24" s="55"/>
      <c r="R24" s="55"/>
      <c r="S24" s="57">
        <f t="shared" si="5"/>
        <v>11.47</v>
      </c>
      <c r="T24" s="38"/>
      <c r="U24" s="38">
        <v>27459.18</v>
      </c>
    </row>
    <row r="25" customFormat="1" customHeight="1" spans="1:21">
      <c r="A25" s="12"/>
      <c r="B25" s="12"/>
      <c r="C25" s="13"/>
      <c r="D25" s="14"/>
      <c r="E25" s="15"/>
      <c r="F25" s="16"/>
      <c r="G25" s="17"/>
      <c r="H25" s="36"/>
      <c r="J25" s="54"/>
      <c r="K25" s="54"/>
      <c r="L25" s="54"/>
      <c r="M25" s="54"/>
      <c r="N25" s="55"/>
      <c r="O25" s="55"/>
      <c r="P25" s="55"/>
      <c r="Q25" s="55"/>
      <c r="R25" s="55"/>
      <c r="S25" s="57">
        <f t="shared" si="5"/>
        <v>0</v>
      </c>
      <c r="T25" s="77"/>
      <c r="U25" s="78"/>
    </row>
    <row r="26" customFormat="1" customHeight="1" spans="1:21">
      <c r="A26" s="12"/>
      <c r="B26" s="12"/>
      <c r="C26" s="13"/>
      <c r="D26" s="14"/>
      <c r="E26" s="15"/>
      <c r="F26" s="16"/>
      <c r="G26" s="17"/>
      <c r="H26" s="36"/>
      <c r="J26" s="54"/>
      <c r="K26" s="54"/>
      <c r="L26" s="54"/>
      <c r="M26" s="54"/>
      <c r="N26" s="55"/>
      <c r="O26" s="55"/>
      <c r="P26" s="55"/>
      <c r="Q26" s="55"/>
      <c r="R26" s="55"/>
      <c r="S26" s="57">
        <f t="shared" si="5"/>
        <v>0</v>
      </c>
      <c r="T26" s="77"/>
      <c r="U26" s="78"/>
    </row>
    <row r="27" customFormat="1" customHeight="1" spans="1:21">
      <c r="A27" s="12"/>
      <c r="B27" s="12"/>
      <c r="C27" s="13"/>
      <c r="D27" s="14"/>
      <c r="E27" s="15"/>
      <c r="F27" s="16"/>
      <c r="G27" s="17"/>
      <c r="H27" s="36"/>
      <c r="J27" s="55"/>
      <c r="K27" s="55"/>
      <c r="L27" s="55"/>
      <c r="M27" s="55"/>
      <c r="N27" s="55"/>
      <c r="O27" s="55"/>
      <c r="P27" s="55"/>
      <c r="Q27" s="55"/>
      <c r="R27" s="55"/>
      <c r="S27" s="57">
        <f t="shared" si="5"/>
        <v>0</v>
      </c>
      <c r="T27" s="77"/>
      <c r="U27" s="78"/>
    </row>
    <row r="28" customFormat="1" customHeight="1" spans="1:21">
      <c r="A28" s="12"/>
      <c r="B28" s="12"/>
      <c r="C28" s="13"/>
      <c r="D28" s="14"/>
      <c r="E28" s="15"/>
      <c r="F28" s="16"/>
      <c r="G28" s="17"/>
      <c r="H28" s="36"/>
      <c r="J28" s="54"/>
      <c r="K28" s="54"/>
      <c r="L28" s="54"/>
      <c r="M28" s="54"/>
      <c r="N28" s="56"/>
      <c r="O28" s="56"/>
      <c r="P28" s="56"/>
      <c r="Q28" s="56"/>
      <c r="R28" s="56"/>
      <c r="S28" s="57">
        <f t="shared" si="5"/>
        <v>0</v>
      </c>
      <c r="T28" s="77"/>
      <c r="U28" s="78"/>
    </row>
    <row r="29" customFormat="1" customHeight="1" spans="1:21">
      <c r="A29" s="12"/>
      <c r="B29" s="12"/>
      <c r="C29" s="13"/>
      <c r="D29" s="14"/>
      <c r="E29" s="15"/>
      <c r="F29" s="16"/>
      <c r="G29" s="17"/>
      <c r="H29" s="36"/>
      <c r="J29" s="54"/>
      <c r="K29" s="54"/>
      <c r="L29" s="54"/>
      <c r="M29" s="54"/>
      <c r="N29" s="56"/>
      <c r="O29" s="56"/>
      <c r="P29" s="56"/>
      <c r="Q29" s="56"/>
      <c r="R29" s="56"/>
      <c r="S29" s="57">
        <f t="shared" si="5"/>
        <v>0</v>
      </c>
      <c r="T29" s="77"/>
      <c r="U29" s="78"/>
    </row>
    <row r="30" customFormat="1" customHeight="1" spans="1:21">
      <c r="A30" s="12"/>
      <c r="B30" s="12"/>
      <c r="C30" s="13"/>
      <c r="D30" s="14"/>
      <c r="E30" s="15"/>
      <c r="F30" s="16"/>
      <c r="G30" s="17"/>
      <c r="H30" s="36"/>
      <c r="J30" s="56"/>
      <c r="K30" s="56"/>
      <c r="L30" s="56"/>
      <c r="M30" s="56"/>
      <c r="N30" s="56"/>
      <c r="O30" s="56"/>
      <c r="P30" s="56"/>
      <c r="Q30" s="56"/>
      <c r="R30" s="56"/>
      <c r="S30" s="57">
        <f t="shared" si="5"/>
        <v>0</v>
      </c>
      <c r="T30" s="77"/>
      <c r="U30" s="78"/>
    </row>
    <row r="31" customFormat="1" customHeight="1" spans="1:21">
      <c r="A31" s="12"/>
      <c r="B31" s="12"/>
      <c r="C31" s="13"/>
      <c r="D31" s="14"/>
      <c r="E31" s="15"/>
      <c r="F31" s="16"/>
      <c r="G31" s="17"/>
      <c r="H31" s="36"/>
      <c r="J31" s="56"/>
      <c r="K31" s="56"/>
      <c r="L31" s="56"/>
      <c r="M31" s="56"/>
      <c r="N31" s="56"/>
      <c r="O31" s="56"/>
      <c r="P31" s="56"/>
      <c r="Q31" s="56"/>
      <c r="R31" s="56"/>
      <c r="S31" s="57">
        <f t="shared" si="5"/>
        <v>0</v>
      </c>
      <c r="T31" s="77"/>
      <c r="U31" s="78"/>
    </row>
    <row r="32" customFormat="1" customHeight="1" spans="1:21">
      <c r="A32" s="12"/>
      <c r="B32" s="12"/>
      <c r="C32" s="13"/>
      <c r="D32" s="14"/>
      <c r="E32" s="15"/>
      <c r="F32" s="16"/>
      <c r="G32" s="17"/>
      <c r="H32" s="36"/>
      <c r="J32" s="57"/>
      <c r="K32" s="57"/>
      <c r="L32" s="57"/>
      <c r="M32" s="57"/>
      <c r="N32" s="57"/>
      <c r="O32" s="57"/>
      <c r="P32" s="57"/>
      <c r="Q32" s="57"/>
      <c r="R32" s="57"/>
      <c r="S32" s="57">
        <f>SUM(S22:S31)</f>
        <v>121.42</v>
      </c>
      <c r="T32" s="79"/>
      <c r="U32" s="80">
        <f>SUM(U22:U31)</f>
        <v>304377.41</v>
      </c>
    </row>
    <row r="33" customFormat="1" customHeight="1" spans="1:21">
      <c r="A33" s="12"/>
      <c r="B33" s="12"/>
      <c r="C33" s="13"/>
      <c r="D33" s="14"/>
      <c r="E33" s="15"/>
      <c r="F33" s="16"/>
      <c r="G33" s="17"/>
      <c r="H33" s="36"/>
      <c r="J33" s="37"/>
      <c r="S33" s="57">
        <v>121.42</v>
      </c>
      <c r="T33" s="38"/>
      <c r="U33">
        <v>304377.41</v>
      </c>
    </row>
  </sheetData>
  <autoFilter ref="J1:S33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J27" sqref="J27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17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325</v>
      </c>
      <c r="B1" s="20"/>
      <c r="C1" s="20"/>
      <c r="D1" s="20"/>
      <c r="E1" s="21"/>
      <c r="F1" s="21"/>
      <c r="G1" s="22"/>
      <c r="H1" s="39"/>
    </row>
    <row r="2" s="11" customFormat="1" customHeight="1" spans="1:24">
      <c r="A2" s="20"/>
      <c r="B2" s="20"/>
      <c r="C2" s="20"/>
      <c r="D2" s="20"/>
      <c r="E2" s="21"/>
      <c r="F2" s="21"/>
      <c r="G2" s="22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7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5" si="0">S4</f>
        <v>21.64</v>
      </c>
      <c r="D4" s="31">
        <f t="shared" ref="D4:D25" si="1">X4</f>
        <v>55287.88</v>
      </c>
      <c r="E4" s="30">
        <f t="shared" ref="E4:E25" si="2">TRUNC(D4*0.919,-1)</f>
        <v>50800</v>
      </c>
      <c r="F4" s="32" t="s">
        <v>52</v>
      </c>
      <c r="G4" s="33"/>
      <c r="H4" s="41" t="s">
        <v>326</v>
      </c>
      <c r="J4" s="49">
        <v>11.97</v>
      </c>
      <c r="K4" s="49">
        <v>7.42</v>
      </c>
      <c r="L4" s="49">
        <v>2.25</v>
      </c>
      <c r="M4" s="49"/>
      <c r="N4" s="49"/>
      <c r="O4" s="49"/>
      <c r="P4" s="49"/>
      <c r="Q4" s="49"/>
      <c r="R4" s="49"/>
      <c r="S4" s="59">
        <f t="shared" ref="S4:S25" si="3">SUM(J4:R4)</f>
        <v>21.64</v>
      </c>
      <c r="T4" s="60">
        <v>31002.3</v>
      </c>
      <c r="U4" s="61">
        <v>24285.58</v>
      </c>
      <c r="V4" s="61"/>
      <c r="W4" s="49"/>
      <c r="X4" s="62">
        <f t="shared" ref="X4:X25" si="4">SUM(T4:W4)</f>
        <v>55287.88</v>
      </c>
    </row>
    <row r="5" customFormat="1" ht="15" customHeight="1" spans="1:24">
      <c r="A5" s="29">
        <v>2</v>
      </c>
      <c r="B5" s="29" t="s">
        <v>11</v>
      </c>
      <c r="C5" s="30">
        <f t="shared" si="0"/>
        <v>15.27</v>
      </c>
      <c r="D5" s="31">
        <f t="shared" si="1"/>
        <v>39213.36</v>
      </c>
      <c r="E5" s="30">
        <f t="shared" si="2"/>
        <v>36030</v>
      </c>
      <c r="F5" s="45" t="s">
        <v>32</v>
      </c>
      <c r="G5" s="33" t="s">
        <v>33</v>
      </c>
      <c r="H5" s="41" t="s">
        <v>326</v>
      </c>
      <c r="J5" s="49">
        <v>15.27</v>
      </c>
      <c r="K5" s="49"/>
      <c r="L5" s="49"/>
      <c r="M5" s="49"/>
      <c r="N5" s="49"/>
      <c r="O5" s="49"/>
      <c r="P5" s="49"/>
      <c r="Q5" s="49"/>
      <c r="R5" s="49"/>
      <c r="S5" s="59">
        <f t="shared" si="3"/>
        <v>15.27</v>
      </c>
      <c r="T5" s="60">
        <v>39213.36</v>
      </c>
      <c r="U5" s="61"/>
      <c r="V5" s="61"/>
      <c r="W5" s="49"/>
      <c r="X5" s="62">
        <f t="shared" si="4"/>
        <v>39213.36</v>
      </c>
    </row>
    <row r="6" customFormat="1" ht="15" customHeight="1" spans="1:24">
      <c r="A6" s="29">
        <v>4</v>
      </c>
      <c r="B6" s="42" t="s">
        <v>11</v>
      </c>
      <c r="C6" s="43">
        <f t="shared" si="0"/>
        <v>7.83</v>
      </c>
      <c r="D6" s="31">
        <f t="shared" si="1"/>
        <v>18486.63</v>
      </c>
      <c r="E6" s="30">
        <f t="shared" si="2"/>
        <v>16980</v>
      </c>
      <c r="F6" s="32" t="s">
        <v>15</v>
      </c>
      <c r="G6" s="33"/>
      <c r="H6" s="41" t="s">
        <v>326</v>
      </c>
      <c r="I6" s="50"/>
      <c r="J6" s="51">
        <v>7.83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7.83</v>
      </c>
      <c r="T6" s="51">
        <v>18486.63</v>
      </c>
      <c r="U6" s="51"/>
      <c r="V6" s="54"/>
      <c r="W6" s="54"/>
      <c r="X6" s="62">
        <f t="shared" si="4"/>
        <v>18486.63</v>
      </c>
    </row>
    <row r="7" customFormat="1" ht="15" customHeight="1" spans="1:24">
      <c r="A7" s="29">
        <v>6</v>
      </c>
      <c r="B7" s="42" t="s">
        <v>11</v>
      </c>
      <c r="C7" s="43">
        <f t="shared" si="0"/>
        <v>65.33</v>
      </c>
      <c r="D7" s="31">
        <f t="shared" si="1"/>
        <v>170003.01</v>
      </c>
      <c r="E7" s="30">
        <f t="shared" si="2"/>
        <v>156230</v>
      </c>
      <c r="F7" s="6" t="s">
        <v>44</v>
      </c>
      <c r="G7" s="33" t="s">
        <v>45</v>
      </c>
      <c r="H7" s="41" t="s">
        <v>326</v>
      </c>
      <c r="I7" s="50"/>
      <c r="J7" s="51">
        <v>15.13</v>
      </c>
      <c r="K7" s="51">
        <v>19.32</v>
      </c>
      <c r="L7" s="51">
        <v>30.88</v>
      </c>
      <c r="M7" s="51"/>
      <c r="N7" s="51"/>
      <c r="O7" s="51"/>
      <c r="P7" s="51"/>
      <c r="Q7" s="63"/>
      <c r="R7" s="51"/>
      <c r="S7" s="59">
        <f t="shared" si="3"/>
        <v>65.33</v>
      </c>
      <c r="T7" s="51">
        <v>170003.01</v>
      </c>
      <c r="U7" s="51"/>
      <c r="V7" s="54"/>
      <c r="W7" s="54"/>
      <c r="X7" s="62">
        <f t="shared" si="4"/>
        <v>170003.01</v>
      </c>
    </row>
    <row r="8" customFormat="1" ht="15" customHeight="1" spans="1:24">
      <c r="A8" s="29">
        <v>12</v>
      </c>
      <c r="B8" s="44" t="s">
        <v>11</v>
      </c>
      <c r="C8" s="30">
        <f t="shared" si="0"/>
        <v>5.15</v>
      </c>
      <c r="D8" s="31">
        <f t="shared" si="1"/>
        <v>12159.15</v>
      </c>
      <c r="E8" s="30">
        <f t="shared" si="2"/>
        <v>11170</v>
      </c>
      <c r="F8" s="45" t="s">
        <v>73</v>
      </c>
      <c r="G8" s="33" t="s">
        <v>74</v>
      </c>
      <c r="H8" s="41" t="s">
        <v>326</v>
      </c>
      <c r="I8" s="50"/>
      <c r="J8" s="51">
        <v>5.15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5.15</v>
      </c>
      <c r="T8" s="51">
        <v>12159.15</v>
      </c>
      <c r="U8" s="51"/>
      <c r="V8" s="54"/>
      <c r="W8" s="54"/>
      <c r="X8" s="62">
        <f t="shared" si="4"/>
        <v>12159.15</v>
      </c>
    </row>
    <row r="9" customFormat="1" ht="15" customHeight="1" spans="1:24">
      <c r="A9" s="29">
        <v>15</v>
      </c>
      <c r="B9" s="44" t="s">
        <v>11</v>
      </c>
      <c r="C9" s="30">
        <f t="shared" si="0"/>
        <v>7.28</v>
      </c>
      <c r="D9" s="31">
        <f t="shared" si="1"/>
        <v>17428.32</v>
      </c>
      <c r="E9" s="30">
        <f t="shared" si="2"/>
        <v>16010</v>
      </c>
      <c r="F9" s="45" t="s">
        <v>16</v>
      </c>
      <c r="G9" s="33" t="s">
        <v>17</v>
      </c>
      <c r="H9" s="41" t="s">
        <v>326</v>
      </c>
      <c r="I9" s="50"/>
      <c r="J9" s="51">
        <v>7.28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7.28</v>
      </c>
      <c r="T9" s="51">
        <v>17428.32</v>
      </c>
      <c r="U9" s="51"/>
      <c r="V9" s="54"/>
      <c r="W9" s="54"/>
      <c r="X9" s="62">
        <f t="shared" si="4"/>
        <v>17428.32</v>
      </c>
    </row>
    <row r="10" customFormat="1" ht="15" customHeight="1" spans="1:24">
      <c r="A10" s="29">
        <v>16</v>
      </c>
      <c r="B10" s="44" t="s">
        <v>11</v>
      </c>
      <c r="C10" s="30">
        <f t="shared" si="0"/>
        <v>3.01</v>
      </c>
      <c r="D10" s="31">
        <f t="shared" si="1"/>
        <v>7467.81</v>
      </c>
      <c r="E10" s="30">
        <f t="shared" si="2"/>
        <v>6860</v>
      </c>
      <c r="F10" s="45" t="s">
        <v>143</v>
      </c>
      <c r="G10" s="33" t="s">
        <v>144</v>
      </c>
      <c r="H10" s="41" t="s">
        <v>326</v>
      </c>
      <c r="I10" s="50"/>
      <c r="J10" s="51">
        <v>3.01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3.01</v>
      </c>
      <c r="T10" s="51">
        <v>7467.81</v>
      </c>
      <c r="U10" s="51"/>
      <c r="V10" s="54"/>
      <c r="W10" s="54"/>
      <c r="X10" s="62">
        <f t="shared" si="4"/>
        <v>7467.81</v>
      </c>
    </row>
    <row r="11" customFormat="1" ht="15" customHeight="1" spans="1:24">
      <c r="A11" s="29">
        <v>19</v>
      </c>
      <c r="B11" s="42" t="s">
        <v>11</v>
      </c>
      <c r="C11" s="43">
        <f t="shared" si="0"/>
        <v>6.98</v>
      </c>
      <c r="D11" s="31">
        <f t="shared" si="1"/>
        <v>16326.22</v>
      </c>
      <c r="E11" s="30">
        <f t="shared" si="2"/>
        <v>15000</v>
      </c>
      <c r="F11" s="6" t="s">
        <v>75</v>
      </c>
      <c r="G11" s="33" t="s">
        <v>76</v>
      </c>
      <c r="H11" s="41" t="s">
        <v>326</v>
      </c>
      <c r="I11" s="50"/>
      <c r="J11" s="51">
        <v>6.98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6.98</v>
      </c>
      <c r="T11" s="51">
        <v>16326.22</v>
      </c>
      <c r="U11" s="51"/>
      <c r="V11" s="54"/>
      <c r="W11" s="54"/>
      <c r="X11" s="62">
        <f t="shared" si="4"/>
        <v>16326.22</v>
      </c>
    </row>
    <row r="12" customFormat="1" ht="15" customHeight="1" spans="1:24">
      <c r="A12" s="29">
        <v>20</v>
      </c>
      <c r="B12" s="42" t="s">
        <v>11</v>
      </c>
      <c r="C12" s="43">
        <f t="shared" si="0"/>
        <v>11.29</v>
      </c>
      <c r="D12" s="31">
        <f t="shared" si="1"/>
        <v>28868.53</v>
      </c>
      <c r="E12" s="69">
        <f t="shared" si="2"/>
        <v>26530</v>
      </c>
      <c r="F12" s="70" t="s">
        <v>18</v>
      </c>
      <c r="G12" s="71" t="s">
        <v>145</v>
      </c>
      <c r="H12" s="41" t="s">
        <v>326</v>
      </c>
      <c r="I12" s="50"/>
      <c r="J12" s="51">
        <v>11.29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11.29</v>
      </c>
      <c r="T12" s="51">
        <v>28868.53</v>
      </c>
      <c r="U12" s="51"/>
      <c r="V12" s="54"/>
      <c r="W12" s="54"/>
      <c r="X12" s="62">
        <f t="shared" si="4"/>
        <v>28868.53</v>
      </c>
    </row>
    <row r="13" customFormat="1" ht="15" customHeight="1" spans="1:24">
      <c r="A13" s="29">
        <v>30</v>
      </c>
      <c r="B13" s="44" t="s">
        <v>11</v>
      </c>
      <c r="C13" s="30">
        <f t="shared" si="0"/>
        <v>2.73</v>
      </c>
      <c r="D13" s="31">
        <f t="shared" si="1"/>
        <v>6328.14</v>
      </c>
      <c r="E13" s="30">
        <f t="shared" si="2"/>
        <v>5810</v>
      </c>
      <c r="F13" s="6" t="s">
        <v>172</v>
      </c>
      <c r="G13" s="33" t="s">
        <v>173</v>
      </c>
      <c r="H13" s="41" t="s">
        <v>326</v>
      </c>
      <c r="I13" s="50"/>
      <c r="J13" s="51">
        <v>2.73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2.73</v>
      </c>
      <c r="T13" s="51">
        <v>6328.14</v>
      </c>
      <c r="U13" s="51"/>
      <c r="V13" s="54"/>
      <c r="W13" s="54"/>
      <c r="X13" s="62">
        <f t="shared" si="4"/>
        <v>6328.14</v>
      </c>
    </row>
    <row r="14" customFormat="1" ht="15" customHeight="1" spans="1:24">
      <c r="A14" s="29">
        <v>45</v>
      </c>
      <c r="B14" s="44" t="s">
        <v>11</v>
      </c>
      <c r="C14" s="30">
        <f t="shared" si="0"/>
        <v>9.45</v>
      </c>
      <c r="D14" s="31">
        <f t="shared" si="1"/>
        <v>23156.2</v>
      </c>
      <c r="E14" s="30">
        <f t="shared" si="2"/>
        <v>21280</v>
      </c>
      <c r="F14" s="45" t="s">
        <v>317</v>
      </c>
      <c r="G14" s="33" t="s">
        <v>318</v>
      </c>
      <c r="H14" s="41" t="s">
        <v>326</v>
      </c>
      <c r="I14" s="52"/>
      <c r="J14" s="51">
        <v>5.69</v>
      </c>
      <c r="K14" s="51">
        <v>3.76</v>
      </c>
      <c r="L14" s="51"/>
      <c r="M14" s="51"/>
      <c r="N14" s="51"/>
      <c r="O14" s="51"/>
      <c r="P14" s="51"/>
      <c r="Q14" s="63"/>
      <c r="R14" s="51"/>
      <c r="S14" s="59">
        <f t="shared" si="3"/>
        <v>9.45</v>
      </c>
      <c r="T14" s="51">
        <v>23156.2</v>
      </c>
      <c r="U14" s="51"/>
      <c r="V14" s="54"/>
      <c r="W14" s="54"/>
      <c r="X14" s="62">
        <f t="shared" si="4"/>
        <v>23156.2</v>
      </c>
    </row>
    <row r="15" customFormat="1" ht="15" customHeight="1" spans="1:24">
      <c r="A15" s="29">
        <v>69</v>
      </c>
      <c r="B15" s="44" t="s">
        <v>11</v>
      </c>
      <c r="C15" s="30">
        <f t="shared" si="0"/>
        <v>6.49</v>
      </c>
      <c r="D15" s="31">
        <f t="shared" si="1"/>
        <v>15751.23</v>
      </c>
      <c r="E15" s="30">
        <f t="shared" si="2"/>
        <v>14470</v>
      </c>
      <c r="F15" s="45" t="s">
        <v>83</v>
      </c>
      <c r="G15" s="33" t="s">
        <v>84</v>
      </c>
      <c r="H15" s="41" t="s">
        <v>326</v>
      </c>
      <c r="I15" s="52"/>
      <c r="J15" s="51">
        <v>6.49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6.49</v>
      </c>
      <c r="T15" s="51">
        <v>15751.23</v>
      </c>
      <c r="U15" s="51"/>
      <c r="V15" s="54"/>
      <c r="W15" s="54"/>
      <c r="X15" s="62">
        <f t="shared" si="4"/>
        <v>15751.23</v>
      </c>
    </row>
    <row r="16" customFormat="1" ht="15" customHeight="1" spans="1:24">
      <c r="A16" s="29">
        <v>83</v>
      </c>
      <c r="B16" s="44" t="s">
        <v>11</v>
      </c>
      <c r="C16" s="30">
        <f t="shared" si="0"/>
        <v>3.05</v>
      </c>
      <c r="D16" s="31">
        <f t="shared" si="1"/>
        <v>7698.2</v>
      </c>
      <c r="E16" s="30">
        <f t="shared" si="2"/>
        <v>7070</v>
      </c>
      <c r="F16" s="45" t="s">
        <v>182</v>
      </c>
      <c r="G16" s="33" t="s">
        <v>183</v>
      </c>
      <c r="H16" s="41" t="s">
        <v>326</v>
      </c>
      <c r="I16" s="52"/>
      <c r="J16" s="51">
        <v>3.05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3.05</v>
      </c>
      <c r="T16" s="51">
        <v>7698.2</v>
      </c>
      <c r="U16" s="51"/>
      <c r="V16" s="54"/>
      <c r="W16" s="54"/>
      <c r="X16" s="62">
        <f t="shared" si="4"/>
        <v>7698.2</v>
      </c>
    </row>
    <row r="17" customFormat="1" ht="15" customHeight="1" spans="1:24">
      <c r="A17" s="29">
        <v>88</v>
      </c>
      <c r="B17" s="44" t="s">
        <v>11</v>
      </c>
      <c r="C17" s="30">
        <f t="shared" si="0"/>
        <v>4.78</v>
      </c>
      <c r="D17" s="31">
        <f t="shared" si="1"/>
        <v>11285.58</v>
      </c>
      <c r="E17" s="30">
        <f t="shared" si="2"/>
        <v>10370</v>
      </c>
      <c r="F17" s="45" t="s">
        <v>193</v>
      </c>
      <c r="G17" s="33" t="s">
        <v>194</v>
      </c>
      <c r="H17" s="41" t="s">
        <v>326</v>
      </c>
      <c r="I17" s="52"/>
      <c r="J17" s="51">
        <v>4.78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4.78</v>
      </c>
      <c r="T17" s="51">
        <v>11285.58</v>
      </c>
      <c r="U17" s="51"/>
      <c r="V17" s="54"/>
      <c r="W17" s="54"/>
      <c r="X17" s="62">
        <f t="shared" si="4"/>
        <v>11285.58</v>
      </c>
    </row>
    <row r="18" customFormat="1" ht="15" customHeight="1" spans="1:24">
      <c r="A18" s="29">
        <v>90</v>
      </c>
      <c r="B18" s="44" t="s">
        <v>11</v>
      </c>
      <c r="C18" s="30">
        <f t="shared" si="0"/>
        <v>8.2</v>
      </c>
      <c r="D18" s="31">
        <f t="shared" si="1"/>
        <v>20787</v>
      </c>
      <c r="E18" s="30">
        <f t="shared" si="2"/>
        <v>19100</v>
      </c>
      <c r="F18" s="45" t="s">
        <v>184</v>
      </c>
      <c r="G18" s="33" t="s">
        <v>185</v>
      </c>
      <c r="H18" s="41" t="s">
        <v>326</v>
      </c>
      <c r="I18" s="52"/>
      <c r="J18" s="51">
        <v>8.2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8.2</v>
      </c>
      <c r="T18" s="51">
        <v>20787</v>
      </c>
      <c r="U18" s="51"/>
      <c r="V18" s="54"/>
      <c r="W18" s="54"/>
      <c r="X18" s="62">
        <f t="shared" si="4"/>
        <v>20787</v>
      </c>
    </row>
    <row r="19" customFormat="1" ht="15" customHeight="1" spans="1:24">
      <c r="A19" s="29">
        <v>102</v>
      </c>
      <c r="B19" s="44" t="s">
        <v>11</v>
      </c>
      <c r="C19" s="30">
        <f t="shared" si="0"/>
        <v>2.83</v>
      </c>
      <c r="D19" s="31">
        <f t="shared" si="1"/>
        <v>6868.41</v>
      </c>
      <c r="E19" s="30">
        <f t="shared" si="2"/>
        <v>6310</v>
      </c>
      <c r="F19" s="45" t="s">
        <v>127</v>
      </c>
      <c r="G19" s="33" t="s">
        <v>128</v>
      </c>
      <c r="H19" s="41" t="s">
        <v>326</v>
      </c>
      <c r="I19" s="52"/>
      <c r="J19" s="51">
        <v>2.83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2.83</v>
      </c>
      <c r="T19" s="51">
        <v>6868.41</v>
      </c>
      <c r="U19" s="51"/>
      <c r="V19" s="54"/>
      <c r="W19" s="54"/>
      <c r="X19" s="62">
        <f t="shared" si="4"/>
        <v>6868.41</v>
      </c>
    </row>
    <row r="20" customFormat="1" ht="15" customHeight="1" spans="1:24">
      <c r="A20" s="29">
        <v>105</v>
      </c>
      <c r="B20" s="44" t="s">
        <v>11</v>
      </c>
      <c r="C20" s="30">
        <f t="shared" si="0"/>
        <v>3.8</v>
      </c>
      <c r="D20" s="31">
        <f t="shared" si="1"/>
        <v>9222.6</v>
      </c>
      <c r="E20" s="30">
        <f t="shared" si="2"/>
        <v>8470</v>
      </c>
      <c r="F20" s="45" t="s">
        <v>327</v>
      </c>
      <c r="G20" s="33" t="s">
        <v>328</v>
      </c>
      <c r="H20" s="41" t="s">
        <v>326</v>
      </c>
      <c r="I20" s="52"/>
      <c r="J20" s="51">
        <v>3.8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3.8</v>
      </c>
      <c r="T20" s="51">
        <v>9222.6</v>
      </c>
      <c r="U20" s="51"/>
      <c r="V20" s="54"/>
      <c r="W20" s="54"/>
      <c r="X20" s="62">
        <f t="shared" si="4"/>
        <v>9222.6</v>
      </c>
    </row>
    <row r="21" customFormat="1" ht="15" customHeight="1" spans="1:24">
      <c r="A21" s="29">
        <v>193</v>
      </c>
      <c r="B21" s="44" t="s">
        <v>11</v>
      </c>
      <c r="C21" s="30">
        <f t="shared" si="0"/>
        <v>99.23</v>
      </c>
      <c r="D21" s="31">
        <f t="shared" si="1"/>
        <v>250334.4</v>
      </c>
      <c r="E21" s="30">
        <f t="shared" si="2"/>
        <v>230050</v>
      </c>
      <c r="F21" s="45" t="s">
        <v>277</v>
      </c>
      <c r="G21" s="46"/>
      <c r="H21" s="41" t="s">
        <v>326</v>
      </c>
      <c r="I21" s="52"/>
      <c r="J21">
        <v>99.23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99.23</v>
      </c>
      <c r="T21">
        <v>250334.4</v>
      </c>
      <c r="U21" s="51"/>
      <c r="V21" s="54"/>
      <c r="W21" s="54"/>
      <c r="X21" s="62">
        <f t="shared" si="4"/>
        <v>250334.4</v>
      </c>
    </row>
    <row r="22" customFormat="1" ht="15" customHeight="1" spans="1:24">
      <c r="A22" s="29">
        <v>201</v>
      </c>
      <c r="B22" s="44" t="s">
        <v>11</v>
      </c>
      <c r="C22" s="30">
        <f t="shared" si="0"/>
        <v>19.62</v>
      </c>
      <c r="D22" s="31">
        <f t="shared" si="1"/>
        <v>49890.7</v>
      </c>
      <c r="E22" s="30">
        <f t="shared" si="2"/>
        <v>45840</v>
      </c>
      <c r="F22" s="45" t="s">
        <v>323</v>
      </c>
      <c r="G22" s="46" t="s">
        <v>324</v>
      </c>
      <c r="H22" s="41" t="s">
        <v>326</v>
      </c>
      <c r="I22" s="52"/>
      <c r="J22" s="51">
        <v>5.62</v>
      </c>
      <c r="K22" s="51">
        <v>6.36</v>
      </c>
      <c r="L22" s="51">
        <v>7.64</v>
      </c>
      <c r="M22" s="51"/>
      <c r="N22" s="51"/>
      <c r="O22" s="51"/>
      <c r="P22" s="51"/>
      <c r="Q22" s="63"/>
      <c r="R22" s="51"/>
      <c r="S22" s="59">
        <f t="shared" si="3"/>
        <v>19.62</v>
      </c>
      <c r="T22" s="51">
        <v>49890.7</v>
      </c>
      <c r="U22" s="51"/>
      <c r="V22" s="54"/>
      <c r="W22" s="54"/>
      <c r="X22" s="62">
        <f t="shared" si="4"/>
        <v>49890.7</v>
      </c>
    </row>
    <row r="23" customFormat="1" ht="15" customHeight="1" spans="1:24">
      <c r="A23" s="29">
        <v>202</v>
      </c>
      <c r="B23" s="44" t="s">
        <v>11</v>
      </c>
      <c r="C23" s="30">
        <f t="shared" si="0"/>
        <v>1.51</v>
      </c>
      <c r="D23" s="31">
        <f t="shared" si="1"/>
        <v>3779.53</v>
      </c>
      <c r="E23" s="30">
        <f t="shared" si="2"/>
        <v>3470</v>
      </c>
      <c r="F23" s="45" t="s">
        <v>329</v>
      </c>
      <c r="G23" s="46" t="s">
        <v>330</v>
      </c>
      <c r="H23" s="41" t="s">
        <v>326</v>
      </c>
      <c r="I23" s="52"/>
      <c r="J23" s="51">
        <v>1.51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1.51</v>
      </c>
      <c r="T23" s="51">
        <v>3779.53</v>
      </c>
      <c r="U23" s="51"/>
      <c r="V23" s="54"/>
      <c r="W23" s="54"/>
      <c r="X23" s="62">
        <f t="shared" si="4"/>
        <v>3779.53</v>
      </c>
    </row>
    <row r="24" customFormat="1" ht="15" customHeight="1" spans="1:24">
      <c r="A24" s="29">
        <v>204</v>
      </c>
      <c r="B24" s="44" t="s">
        <v>11</v>
      </c>
      <c r="C24" s="30">
        <f t="shared" si="0"/>
        <v>7.86</v>
      </c>
      <c r="D24" s="31">
        <f t="shared" si="1"/>
        <v>19414.2</v>
      </c>
      <c r="E24" s="30">
        <f t="shared" si="2"/>
        <v>17840</v>
      </c>
      <c r="F24" s="45" t="s">
        <v>331</v>
      </c>
      <c r="G24" s="33" t="s">
        <v>332</v>
      </c>
      <c r="H24" s="41" t="s">
        <v>326</v>
      </c>
      <c r="J24" s="49">
        <v>7.86</v>
      </c>
      <c r="K24" s="49"/>
      <c r="L24" s="49"/>
      <c r="M24" s="49"/>
      <c r="N24" s="49"/>
      <c r="O24" s="49"/>
      <c r="P24" s="49"/>
      <c r="Q24" s="49"/>
      <c r="R24" s="49"/>
      <c r="S24" s="59">
        <f t="shared" si="3"/>
        <v>7.86</v>
      </c>
      <c r="T24" s="64">
        <v>19414.2</v>
      </c>
      <c r="U24" s="49"/>
      <c r="V24" s="49"/>
      <c r="W24" s="49"/>
      <c r="X24" s="62">
        <f t="shared" si="4"/>
        <v>19414.2</v>
      </c>
    </row>
    <row r="25" ht="15" customHeight="1" spans="1:24">
      <c r="A25" s="29">
        <v>204</v>
      </c>
      <c r="B25" s="44" t="s">
        <v>11</v>
      </c>
      <c r="C25" s="30">
        <f t="shared" si="0"/>
        <v>42.78</v>
      </c>
      <c r="D25" s="31">
        <f t="shared" si="1"/>
        <v>116361.6</v>
      </c>
      <c r="E25" s="30">
        <f t="shared" si="2"/>
        <v>106930</v>
      </c>
      <c r="F25" s="45" t="s">
        <v>279</v>
      </c>
      <c r="G25" s="33"/>
      <c r="H25" s="41" t="s">
        <v>326</v>
      </c>
      <c r="J25" s="49">
        <v>42.78</v>
      </c>
      <c r="K25" s="49"/>
      <c r="L25" s="49"/>
      <c r="M25" s="49"/>
      <c r="N25" s="49"/>
      <c r="O25" s="49"/>
      <c r="P25" s="49"/>
      <c r="Q25" s="49"/>
      <c r="R25" s="49"/>
      <c r="S25" s="59">
        <f t="shared" si="3"/>
        <v>42.78</v>
      </c>
      <c r="T25" s="64">
        <v>116361.6</v>
      </c>
      <c r="U25" s="49"/>
      <c r="V25" s="49"/>
      <c r="W25" s="49"/>
      <c r="X25" s="62">
        <f t="shared" si="4"/>
        <v>116361.6</v>
      </c>
    </row>
    <row r="26" ht="15" customHeight="1" spans="1:24">
      <c r="A26" s="32" t="s">
        <v>50</v>
      </c>
      <c r="B26" s="29" t="s">
        <v>11</v>
      </c>
      <c r="C26" s="34">
        <f>SUM(C4:C25)</f>
        <v>356.11</v>
      </c>
      <c r="D26" s="31">
        <f>SUM(D4:D25)</f>
        <v>906118.7</v>
      </c>
      <c r="E26" s="30">
        <f>SUM(E4:E25)</f>
        <v>832620</v>
      </c>
      <c r="F26" s="30"/>
      <c r="G26" s="35"/>
      <c r="H26" s="41" t="s">
        <v>326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356.11</v>
      </c>
      <c r="T26" s="64"/>
      <c r="U26" s="49"/>
      <c r="V26" s="49"/>
      <c r="W26" s="49"/>
      <c r="X26" s="62">
        <f>SUM(X4:X25)</f>
        <v>906118.7</v>
      </c>
    </row>
    <row r="29" customFormat="1" customHeight="1" spans="1:21">
      <c r="A29" s="12"/>
      <c r="B29" s="12"/>
      <c r="C29" s="13"/>
      <c r="D29" s="14"/>
      <c r="E29" s="15"/>
      <c r="F29" s="16"/>
      <c r="G29" s="17"/>
      <c r="H29" s="36"/>
      <c r="J29" s="53">
        <v>24.8</v>
      </c>
      <c r="K29" s="53">
        <v>3.05</v>
      </c>
      <c r="L29" s="53">
        <v>17.38</v>
      </c>
      <c r="M29" s="53">
        <v>15.85</v>
      </c>
      <c r="N29" s="54"/>
      <c r="O29" s="54"/>
      <c r="P29" s="55"/>
      <c r="Q29" s="55"/>
      <c r="R29" s="55"/>
      <c r="S29" s="65">
        <f t="shared" ref="S29:S38" si="5">SUM(J29:R29)</f>
        <v>61.08</v>
      </c>
      <c r="T29" s="12"/>
      <c r="U29" s="12">
        <v>155607.69</v>
      </c>
    </row>
    <row r="30" customFormat="1" customHeight="1" spans="1:21">
      <c r="A30" s="12"/>
      <c r="B30" s="12"/>
      <c r="C30" s="13"/>
      <c r="D30" s="14"/>
      <c r="E30" s="15"/>
      <c r="F30" s="16"/>
      <c r="G30" s="17"/>
      <c r="H30" s="36"/>
      <c r="J30" s="54">
        <v>10.61</v>
      </c>
      <c r="K30" s="54">
        <v>9.85</v>
      </c>
      <c r="L30" s="54">
        <v>4.67</v>
      </c>
      <c r="M30" s="54">
        <v>13.02</v>
      </c>
      <c r="N30" s="54"/>
      <c r="O30" s="54"/>
      <c r="P30" s="55"/>
      <c r="Q30" s="55"/>
      <c r="R30" s="55"/>
      <c r="S30" s="65">
        <f t="shared" si="5"/>
        <v>38.15</v>
      </c>
      <c r="T30" s="12"/>
      <c r="U30" s="12">
        <v>94726.71</v>
      </c>
    </row>
    <row r="31" customFormat="1" customHeight="1" spans="1:21">
      <c r="A31" s="12"/>
      <c r="B31" s="12"/>
      <c r="C31" s="13"/>
      <c r="D31" s="14"/>
      <c r="E31" s="15"/>
      <c r="F31" s="16"/>
      <c r="G31" s="17"/>
      <c r="H31" s="36"/>
      <c r="J31" s="54"/>
      <c r="K31" s="54"/>
      <c r="L31" s="54"/>
      <c r="M31" s="54"/>
      <c r="N31" s="54"/>
      <c r="O31" s="54"/>
      <c r="P31" s="55"/>
      <c r="Q31" s="55"/>
      <c r="R31" s="55"/>
      <c r="S31" s="65">
        <f t="shared" si="5"/>
        <v>0</v>
      </c>
      <c r="T31" s="12"/>
      <c r="U31" s="12">
        <f t="shared" ref="U31:U38" si="6">SUM(S31:T31)</f>
        <v>0</v>
      </c>
    </row>
    <row r="32" customFormat="1" customHeight="1" spans="1:21">
      <c r="A32" s="12"/>
      <c r="B32" s="12"/>
      <c r="C32" s="13"/>
      <c r="D32" s="14"/>
      <c r="E32" s="15"/>
      <c r="F32" s="16"/>
      <c r="G32" s="17"/>
      <c r="H32" s="36"/>
      <c r="J32" s="54"/>
      <c r="K32" s="54"/>
      <c r="L32" s="54"/>
      <c r="M32" s="54"/>
      <c r="N32" s="55"/>
      <c r="O32" s="55"/>
      <c r="P32" s="55"/>
      <c r="Q32" s="55"/>
      <c r="R32" s="55"/>
      <c r="S32" s="65">
        <f t="shared" si="5"/>
        <v>0</v>
      </c>
      <c r="T32" s="72"/>
      <c r="U32" s="73">
        <f t="shared" si="6"/>
        <v>0</v>
      </c>
    </row>
    <row r="33" customFormat="1" customHeight="1" spans="1:21">
      <c r="A33" s="12"/>
      <c r="B33" s="12"/>
      <c r="C33" s="13"/>
      <c r="D33" s="14"/>
      <c r="E33" s="15"/>
      <c r="F33" s="16"/>
      <c r="G33" s="17"/>
      <c r="H33" s="36"/>
      <c r="J33" s="54"/>
      <c r="K33" s="54"/>
      <c r="L33" s="54"/>
      <c r="M33" s="54"/>
      <c r="N33" s="55"/>
      <c r="O33" s="55"/>
      <c r="P33" s="55"/>
      <c r="Q33" s="55"/>
      <c r="R33" s="55"/>
      <c r="S33" s="65">
        <f t="shared" si="5"/>
        <v>0</v>
      </c>
      <c r="T33" s="72"/>
      <c r="U33" s="73">
        <f t="shared" si="6"/>
        <v>0</v>
      </c>
    </row>
    <row r="34" customFormat="1" customHeight="1" spans="1:21">
      <c r="A34" s="12"/>
      <c r="B34" s="12"/>
      <c r="C34" s="13"/>
      <c r="D34" s="14"/>
      <c r="E34" s="15"/>
      <c r="F34" s="16"/>
      <c r="G34" s="17"/>
      <c r="H34" s="36"/>
      <c r="J34" s="55"/>
      <c r="K34" s="55"/>
      <c r="L34" s="55"/>
      <c r="M34" s="55"/>
      <c r="N34" s="55"/>
      <c r="O34" s="55"/>
      <c r="P34" s="55"/>
      <c r="Q34" s="55"/>
      <c r="R34" s="55"/>
      <c r="S34" s="65">
        <f t="shared" si="5"/>
        <v>0</v>
      </c>
      <c r="T34" s="72"/>
      <c r="U34" s="73">
        <f t="shared" si="6"/>
        <v>0</v>
      </c>
    </row>
    <row r="35" customFormat="1" customHeight="1" spans="1:21">
      <c r="A35" s="12"/>
      <c r="B35" s="12"/>
      <c r="C35" s="13"/>
      <c r="D35" s="14"/>
      <c r="E35" s="15"/>
      <c r="F35" s="16"/>
      <c r="G35" s="17"/>
      <c r="H35" s="36"/>
      <c r="J35" s="54"/>
      <c r="K35" s="54"/>
      <c r="L35" s="54"/>
      <c r="M35" s="54"/>
      <c r="N35" s="56"/>
      <c r="O35" s="56"/>
      <c r="P35" s="56"/>
      <c r="Q35" s="56"/>
      <c r="R35" s="56"/>
      <c r="S35" s="65">
        <f t="shared" si="5"/>
        <v>0</v>
      </c>
      <c r="T35" s="72"/>
      <c r="U35" s="73">
        <f t="shared" si="6"/>
        <v>0</v>
      </c>
    </row>
    <row r="36" customFormat="1" customHeight="1" spans="1:21">
      <c r="A36" s="12"/>
      <c r="B36" s="12"/>
      <c r="C36" s="13"/>
      <c r="D36" s="14"/>
      <c r="E36" s="15"/>
      <c r="F36" s="16"/>
      <c r="G36" s="17"/>
      <c r="H36" s="36"/>
      <c r="J36" s="54"/>
      <c r="K36" s="54"/>
      <c r="L36" s="54"/>
      <c r="M36" s="54"/>
      <c r="N36" s="56"/>
      <c r="O36" s="56"/>
      <c r="P36" s="56"/>
      <c r="Q36" s="56"/>
      <c r="R36" s="56"/>
      <c r="S36" s="65">
        <f t="shared" si="5"/>
        <v>0</v>
      </c>
      <c r="T36" s="72"/>
      <c r="U36" s="73">
        <f t="shared" si="6"/>
        <v>0</v>
      </c>
    </row>
    <row r="37" customFormat="1" customHeight="1" spans="1:21">
      <c r="A37" s="12"/>
      <c r="B37" s="12"/>
      <c r="C37" s="13"/>
      <c r="D37" s="14"/>
      <c r="E37" s="15"/>
      <c r="F37" s="16"/>
      <c r="G37" s="17"/>
      <c r="H37" s="36"/>
      <c r="J37" s="56"/>
      <c r="K37" s="56"/>
      <c r="L37" s="56"/>
      <c r="M37" s="56"/>
      <c r="N37" s="56"/>
      <c r="O37" s="56"/>
      <c r="P37" s="56"/>
      <c r="Q37" s="56"/>
      <c r="R37" s="56"/>
      <c r="S37" s="65">
        <f t="shared" si="5"/>
        <v>0</v>
      </c>
      <c r="T37" s="72"/>
      <c r="U37" s="73">
        <f t="shared" si="6"/>
        <v>0</v>
      </c>
    </row>
    <row r="38" customFormat="1" customHeight="1" spans="1:21">
      <c r="A38" s="12"/>
      <c r="B38" s="12"/>
      <c r="C38" s="13"/>
      <c r="D38" s="14"/>
      <c r="E38" s="15"/>
      <c r="F38" s="16"/>
      <c r="G38" s="17"/>
      <c r="H38" s="36"/>
      <c r="J38" s="56"/>
      <c r="K38" s="56"/>
      <c r="L38" s="56"/>
      <c r="M38" s="56"/>
      <c r="N38" s="56"/>
      <c r="O38" s="56"/>
      <c r="P38" s="56"/>
      <c r="Q38" s="56"/>
      <c r="R38" s="56"/>
      <c r="S38" s="65">
        <f t="shared" si="5"/>
        <v>0</v>
      </c>
      <c r="T38" s="72"/>
      <c r="U38" s="73">
        <f t="shared" si="6"/>
        <v>0</v>
      </c>
    </row>
    <row r="39" customFormat="1" customHeight="1" spans="1:21">
      <c r="A39" s="12"/>
      <c r="B39" s="12"/>
      <c r="C39" s="13"/>
      <c r="D39" s="14"/>
      <c r="E39" s="15"/>
      <c r="F39" s="16"/>
      <c r="G39" s="17"/>
      <c r="H39" s="36"/>
      <c r="J39" s="57"/>
      <c r="K39" s="57"/>
      <c r="L39" s="57"/>
      <c r="M39" s="57"/>
      <c r="N39" s="57"/>
      <c r="O39" s="57"/>
      <c r="P39" s="57"/>
      <c r="Q39" s="57"/>
      <c r="R39" s="57"/>
      <c r="S39" s="65">
        <f>SUM(S29:S38)</f>
        <v>99.23</v>
      </c>
      <c r="T39" s="74"/>
      <c r="U39" s="75">
        <f>SUM(U29:U38)</f>
        <v>250334.4</v>
      </c>
    </row>
    <row r="40" customHeight="1" spans="19:19">
      <c r="S40" s="57"/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A18" workbookViewId="0">
      <selection activeCell="F29" sqref="F29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117" customWidth="1"/>
    <col min="9" max="9" width="0.875" customWidth="1"/>
    <col min="10" max="10" width="6.5" style="106" customWidth="1"/>
    <col min="11" max="19" width="6.125" customWidth="1"/>
    <col min="20" max="20" width="9.125" style="38" customWidth="1"/>
    <col min="21" max="21" width="10.375" customWidth="1"/>
    <col min="22" max="22" width="10" customWidth="1"/>
    <col min="23" max="23" width="10.375" customWidth="1"/>
    <col min="24" max="24" width="10.25" customWidth="1"/>
  </cols>
  <sheetData>
    <row r="1" ht="30" customHeight="1" spans="1:8">
      <c r="A1" s="19" t="s">
        <v>65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120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118" t="s">
        <v>10</v>
      </c>
      <c r="J3" s="121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42" t="s">
        <v>11</v>
      </c>
      <c r="C4" s="43">
        <f t="shared" ref="C4:C29" si="0">S4</f>
        <v>85.34</v>
      </c>
      <c r="D4" s="31">
        <f t="shared" ref="D4:D29" si="1">X4</f>
        <v>226808.15</v>
      </c>
      <c r="E4" s="30">
        <f t="shared" ref="E4:E29" si="2">TRUNC(D4*0.919,-1)</f>
        <v>208430</v>
      </c>
      <c r="F4" s="6" t="s">
        <v>66</v>
      </c>
      <c r="G4" s="86" t="s">
        <v>67</v>
      </c>
      <c r="H4" s="119" t="s">
        <v>68</v>
      </c>
      <c r="I4" s="50"/>
      <c r="J4" s="51">
        <v>21.14</v>
      </c>
      <c r="K4" s="51">
        <v>28.51</v>
      </c>
      <c r="L4" s="51">
        <v>16.37</v>
      </c>
      <c r="M4" s="51">
        <v>19.32</v>
      </c>
      <c r="N4" s="51"/>
      <c r="O4" s="51"/>
      <c r="P4" s="51"/>
      <c r="Q4" s="97"/>
      <c r="R4" s="51"/>
      <c r="S4" s="59">
        <f t="shared" ref="S4:S30" si="3">SUM(J4:R4)</f>
        <v>85.34</v>
      </c>
      <c r="T4" s="51">
        <v>226808.15</v>
      </c>
      <c r="U4" s="51"/>
      <c r="V4" s="54"/>
      <c r="W4" s="54"/>
      <c r="X4" s="62">
        <f t="shared" ref="X4:X30" si="4">SUM(T4:W4)</f>
        <v>226808.15</v>
      </c>
    </row>
    <row r="5" customFormat="1" ht="18" customHeight="1" spans="1:24">
      <c r="A5" s="29">
        <v>2</v>
      </c>
      <c r="B5" s="42" t="s">
        <v>11</v>
      </c>
      <c r="C5" s="43">
        <f t="shared" si="0"/>
        <v>58.25</v>
      </c>
      <c r="D5" s="31">
        <f t="shared" si="1"/>
        <v>157799.25</v>
      </c>
      <c r="E5" s="30">
        <f t="shared" si="2"/>
        <v>145010</v>
      </c>
      <c r="F5" s="6" t="s">
        <v>69</v>
      </c>
      <c r="G5" s="86" t="s">
        <v>70</v>
      </c>
      <c r="H5" s="119" t="s">
        <v>68</v>
      </c>
      <c r="I5" s="50"/>
      <c r="J5" s="51">
        <v>29.75</v>
      </c>
      <c r="K5" s="51">
        <v>28.5</v>
      </c>
      <c r="L5" s="51"/>
      <c r="M5" s="51"/>
      <c r="N5" s="51"/>
      <c r="O5" s="51"/>
      <c r="P5" s="51"/>
      <c r="Q5" s="97"/>
      <c r="R5" s="51"/>
      <c r="S5" s="59">
        <f t="shared" si="3"/>
        <v>58.25</v>
      </c>
      <c r="T5" s="51">
        <v>80592.75</v>
      </c>
      <c r="U5" s="51">
        <v>77206.5</v>
      </c>
      <c r="V5" s="54"/>
      <c r="W5" s="54"/>
      <c r="X5" s="62">
        <f t="shared" si="4"/>
        <v>157799.25</v>
      </c>
    </row>
    <row r="6" customFormat="1" customHeight="1" spans="1:24">
      <c r="A6" s="29">
        <v>3</v>
      </c>
      <c r="B6" s="44" t="s">
        <v>11</v>
      </c>
      <c r="C6" s="30">
        <f t="shared" si="0"/>
        <v>59.54</v>
      </c>
      <c r="D6" s="31">
        <f t="shared" si="1"/>
        <v>163258.68</v>
      </c>
      <c r="E6" s="30">
        <f t="shared" si="2"/>
        <v>150030</v>
      </c>
      <c r="F6" s="45" t="s">
        <v>12</v>
      </c>
      <c r="G6" s="86" t="s">
        <v>13</v>
      </c>
      <c r="H6" s="119" t="s">
        <v>68</v>
      </c>
      <c r="I6" s="52"/>
      <c r="J6" s="51">
        <v>28.27</v>
      </c>
      <c r="K6" s="51">
        <v>31.27</v>
      </c>
      <c r="L6" s="51"/>
      <c r="M6" s="51"/>
      <c r="N6" s="51"/>
      <c r="O6" s="51"/>
      <c r="P6" s="51"/>
      <c r="Q6" s="97"/>
      <c r="R6" s="51"/>
      <c r="S6" s="59">
        <f t="shared" si="3"/>
        <v>59.54</v>
      </c>
      <c r="T6" s="51">
        <v>163258.68</v>
      </c>
      <c r="U6" s="51"/>
      <c r="V6" s="54"/>
      <c r="W6" s="54"/>
      <c r="X6" s="62">
        <f t="shared" si="4"/>
        <v>163258.68</v>
      </c>
    </row>
    <row r="7" customHeight="1" spans="1:24">
      <c r="A7" s="29">
        <v>4</v>
      </c>
      <c r="B7" s="29" t="s">
        <v>11</v>
      </c>
      <c r="C7" s="30">
        <f t="shared" si="0"/>
        <v>14.86</v>
      </c>
      <c r="D7" s="31">
        <f t="shared" si="1"/>
        <v>39126.38</v>
      </c>
      <c r="E7" s="30">
        <f t="shared" si="2"/>
        <v>35950</v>
      </c>
      <c r="F7" s="32" t="s">
        <v>15</v>
      </c>
      <c r="G7" s="86"/>
      <c r="H7" s="119" t="s">
        <v>68</v>
      </c>
      <c r="J7" s="49">
        <v>14.86</v>
      </c>
      <c r="K7" s="49"/>
      <c r="L7" s="49"/>
      <c r="M7" s="49"/>
      <c r="N7" s="49"/>
      <c r="O7" s="49"/>
      <c r="P7" s="49"/>
      <c r="Q7" s="94"/>
      <c r="R7" s="49"/>
      <c r="S7" s="59">
        <f t="shared" si="3"/>
        <v>14.86</v>
      </c>
      <c r="T7" s="60">
        <v>39126.38</v>
      </c>
      <c r="U7" s="61"/>
      <c r="V7" s="61"/>
      <c r="W7" s="49"/>
      <c r="X7" s="62">
        <f t="shared" si="4"/>
        <v>39126.38</v>
      </c>
    </row>
    <row r="8" customFormat="1" customHeight="1" spans="1:24">
      <c r="A8" s="29">
        <v>5</v>
      </c>
      <c r="B8" s="44" t="s">
        <v>11</v>
      </c>
      <c r="C8" s="30">
        <f t="shared" si="0"/>
        <v>12.71</v>
      </c>
      <c r="D8" s="31">
        <f t="shared" si="1"/>
        <v>34164.48</v>
      </c>
      <c r="E8" s="30">
        <f t="shared" si="2"/>
        <v>31390</v>
      </c>
      <c r="F8" s="45" t="s">
        <v>71</v>
      </c>
      <c r="G8" s="86" t="s">
        <v>72</v>
      </c>
      <c r="H8" s="119" t="s">
        <v>68</v>
      </c>
      <c r="I8" s="50"/>
      <c r="J8" s="51">
        <v>12.71</v>
      </c>
      <c r="K8" s="51"/>
      <c r="L8" s="51"/>
      <c r="M8" s="51"/>
      <c r="N8" s="51"/>
      <c r="O8" s="51"/>
      <c r="P8" s="51"/>
      <c r="Q8" s="97"/>
      <c r="R8" s="51"/>
      <c r="S8" s="59">
        <f t="shared" si="3"/>
        <v>12.71</v>
      </c>
      <c r="T8" s="51">
        <v>34164.48</v>
      </c>
      <c r="U8" s="51"/>
      <c r="V8" s="54"/>
      <c r="W8" s="54"/>
      <c r="X8" s="62">
        <f t="shared" si="4"/>
        <v>34164.48</v>
      </c>
    </row>
    <row r="9" customFormat="1" customHeight="1" spans="1:24">
      <c r="A9" s="29">
        <v>6</v>
      </c>
      <c r="B9" s="44" t="s">
        <v>11</v>
      </c>
      <c r="C9" s="30">
        <f t="shared" si="0"/>
        <v>5.17</v>
      </c>
      <c r="D9" s="31">
        <f t="shared" si="1"/>
        <v>12826.77</v>
      </c>
      <c r="E9" s="30">
        <f t="shared" si="2"/>
        <v>11780</v>
      </c>
      <c r="F9" s="45" t="s">
        <v>73</v>
      </c>
      <c r="G9" s="86" t="s">
        <v>74</v>
      </c>
      <c r="H9" s="119" t="s">
        <v>68</v>
      </c>
      <c r="I9" s="50"/>
      <c r="J9" s="51">
        <v>5.17</v>
      </c>
      <c r="K9" s="51"/>
      <c r="L9" s="51"/>
      <c r="M9" s="51"/>
      <c r="N9" s="51"/>
      <c r="O9" s="51"/>
      <c r="P9" s="51"/>
      <c r="Q9" s="97"/>
      <c r="R9" s="51"/>
      <c r="S9" s="59">
        <f t="shared" si="3"/>
        <v>5.17</v>
      </c>
      <c r="T9" s="51">
        <v>12826.77</v>
      </c>
      <c r="U9" s="51"/>
      <c r="V9" s="54"/>
      <c r="W9" s="54"/>
      <c r="X9" s="62">
        <f t="shared" si="4"/>
        <v>12826.77</v>
      </c>
    </row>
    <row r="10" customFormat="1" customHeight="1" spans="1:24">
      <c r="A10" s="29">
        <v>7</v>
      </c>
      <c r="B10" s="44" t="s">
        <v>11</v>
      </c>
      <c r="C10" s="30">
        <f t="shared" si="0"/>
        <v>7.58</v>
      </c>
      <c r="D10" s="31">
        <f t="shared" si="1"/>
        <v>19298.68</v>
      </c>
      <c r="E10" s="30">
        <f t="shared" si="2"/>
        <v>17730</v>
      </c>
      <c r="F10" s="45" t="s">
        <v>16</v>
      </c>
      <c r="G10" s="86" t="s">
        <v>17</v>
      </c>
      <c r="H10" s="119" t="s">
        <v>68</v>
      </c>
      <c r="I10" s="50"/>
      <c r="J10" s="51">
        <v>7.58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7.58</v>
      </c>
      <c r="T10" s="51">
        <v>19298.68</v>
      </c>
      <c r="U10" s="51"/>
      <c r="V10" s="54"/>
      <c r="W10" s="54"/>
      <c r="X10" s="62">
        <f t="shared" si="4"/>
        <v>19298.68</v>
      </c>
    </row>
    <row r="11" customFormat="1" customHeight="1" spans="1:24">
      <c r="A11" s="29">
        <v>8</v>
      </c>
      <c r="B11" s="42" t="s">
        <v>11</v>
      </c>
      <c r="C11" s="43">
        <f t="shared" si="0"/>
        <v>9.96</v>
      </c>
      <c r="D11" s="31">
        <f t="shared" si="1"/>
        <v>26662.92</v>
      </c>
      <c r="E11" s="30">
        <f t="shared" si="2"/>
        <v>24500</v>
      </c>
      <c r="F11" s="6" t="s">
        <v>75</v>
      </c>
      <c r="G11" s="86" t="s">
        <v>76</v>
      </c>
      <c r="H11" s="119" t="s">
        <v>68</v>
      </c>
      <c r="I11" s="50"/>
      <c r="J11" s="51">
        <v>9.96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9.96</v>
      </c>
      <c r="T11" s="51">
        <v>26662.92</v>
      </c>
      <c r="U11" s="51"/>
      <c r="V11" s="54"/>
      <c r="W11" s="54"/>
      <c r="X11" s="62">
        <f t="shared" si="4"/>
        <v>26662.92</v>
      </c>
    </row>
    <row r="12" customFormat="1" customHeight="1" spans="1:24">
      <c r="A12" s="29">
        <v>9</v>
      </c>
      <c r="B12" s="42" t="s">
        <v>11</v>
      </c>
      <c r="C12" s="43">
        <f t="shared" si="0"/>
        <v>10.8</v>
      </c>
      <c r="D12" s="31">
        <f t="shared" si="1"/>
        <v>28555.2</v>
      </c>
      <c r="E12" s="30">
        <f t="shared" si="2"/>
        <v>26240</v>
      </c>
      <c r="F12" s="6" t="s">
        <v>18</v>
      </c>
      <c r="G12" s="86" t="s">
        <v>19</v>
      </c>
      <c r="H12" s="119" t="s">
        <v>68</v>
      </c>
      <c r="I12" s="50"/>
      <c r="J12" s="51">
        <v>10.8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10.8</v>
      </c>
      <c r="T12" s="51">
        <v>28555.2</v>
      </c>
      <c r="U12" s="51"/>
      <c r="V12" s="54"/>
      <c r="W12" s="54"/>
      <c r="X12" s="62">
        <f t="shared" si="4"/>
        <v>28555.2</v>
      </c>
    </row>
    <row r="13" customFormat="1" customHeight="1" spans="1:24">
      <c r="A13" s="29">
        <v>10</v>
      </c>
      <c r="B13" s="44" t="s">
        <v>11</v>
      </c>
      <c r="C13" s="30">
        <f t="shared" si="0"/>
        <v>3.63</v>
      </c>
      <c r="D13" s="31">
        <f t="shared" si="1"/>
        <v>9241.98</v>
      </c>
      <c r="E13" s="30">
        <f t="shared" si="2"/>
        <v>8490</v>
      </c>
      <c r="F13" s="91" t="s">
        <v>77</v>
      </c>
      <c r="G13" s="86" t="s">
        <v>78</v>
      </c>
      <c r="H13" s="119" t="s">
        <v>68</v>
      </c>
      <c r="I13" s="50"/>
      <c r="J13" s="51">
        <v>3.63</v>
      </c>
      <c r="K13" s="51"/>
      <c r="L13" s="51"/>
      <c r="M13" s="51"/>
      <c r="N13" s="51"/>
      <c r="O13" s="51"/>
      <c r="P13" s="51"/>
      <c r="Q13" s="97"/>
      <c r="R13" s="51"/>
      <c r="S13" s="59">
        <f t="shared" si="3"/>
        <v>3.63</v>
      </c>
      <c r="T13" s="51">
        <v>9241.98</v>
      </c>
      <c r="U13" s="51"/>
      <c r="V13" s="54"/>
      <c r="W13" s="54"/>
      <c r="X13" s="62">
        <f t="shared" si="4"/>
        <v>9241.98</v>
      </c>
    </row>
    <row r="14" customFormat="1" customHeight="1" spans="1:24">
      <c r="A14" s="29">
        <v>11</v>
      </c>
      <c r="B14" s="44" t="s">
        <v>11</v>
      </c>
      <c r="C14" s="30">
        <f t="shared" si="0"/>
        <v>5.15</v>
      </c>
      <c r="D14" s="31">
        <f t="shared" si="1"/>
        <v>12499.05</v>
      </c>
      <c r="E14" s="30">
        <f t="shared" si="2"/>
        <v>11480</v>
      </c>
      <c r="F14" s="6" t="s">
        <v>20</v>
      </c>
      <c r="G14" s="86" t="s">
        <v>21</v>
      </c>
      <c r="H14" s="119" t="s">
        <v>68</v>
      </c>
      <c r="I14" s="50"/>
      <c r="J14" s="51">
        <v>5.15</v>
      </c>
      <c r="K14" s="51"/>
      <c r="L14" s="51"/>
      <c r="M14" s="51"/>
      <c r="N14" s="51"/>
      <c r="O14" s="51"/>
      <c r="P14" s="51"/>
      <c r="Q14" s="97"/>
      <c r="R14" s="51"/>
      <c r="S14" s="59">
        <f t="shared" si="3"/>
        <v>5.15</v>
      </c>
      <c r="T14" s="51">
        <v>12499.05</v>
      </c>
      <c r="U14" s="51"/>
      <c r="V14" s="54"/>
      <c r="W14" s="54"/>
      <c r="X14" s="62">
        <f t="shared" si="4"/>
        <v>12499.05</v>
      </c>
    </row>
    <row r="15" customFormat="1" customHeight="1" spans="1:24">
      <c r="A15" s="29">
        <v>12</v>
      </c>
      <c r="B15" s="44" t="s">
        <v>11</v>
      </c>
      <c r="C15" s="30">
        <f t="shared" si="0"/>
        <v>6.12</v>
      </c>
      <c r="D15" s="31">
        <f t="shared" si="1"/>
        <v>15251.04</v>
      </c>
      <c r="E15" s="30">
        <f t="shared" si="2"/>
        <v>14010</v>
      </c>
      <c r="F15" s="45" t="s">
        <v>24</v>
      </c>
      <c r="G15" s="86" t="s">
        <v>25</v>
      </c>
      <c r="H15" s="119" t="s">
        <v>68</v>
      </c>
      <c r="I15" s="52"/>
      <c r="J15" s="51">
        <v>6.12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6.12</v>
      </c>
      <c r="T15" s="51">
        <v>15251.04</v>
      </c>
      <c r="U15" s="51"/>
      <c r="V15" s="54"/>
      <c r="W15" s="54"/>
      <c r="X15" s="62">
        <f t="shared" si="4"/>
        <v>15251.04</v>
      </c>
    </row>
    <row r="16" customFormat="1" customHeight="1" spans="1:24">
      <c r="A16" s="29">
        <v>13</v>
      </c>
      <c r="B16" s="44" t="s">
        <v>11</v>
      </c>
      <c r="C16" s="30">
        <f t="shared" si="0"/>
        <v>17.69</v>
      </c>
      <c r="D16" s="31">
        <f t="shared" si="1"/>
        <v>47550.72</v>
      </c>
      <c r="E16" s="30">
        <f t="shared" si="2"/>
        <v>43690</v>
      </c>
      <c r="F16" s="45" t="s">
        <v>32</v>
      </c>
      <c r="G16" s="86" t="s">
        <v>33</v>
      </c>
      <c r="H16" s="119" t="s">
        <v>68</v>
      </c>
      <c r="I16" s="52"/>
      <c r="J16" s="51">
        <v>17.69</v>
      </c>
      <c r="K16" s="51"/>
      <c r="L16" s="51"/>
      <c r="M16" s="51"/>
      <c r="N16" s="51"/>
      <c r="O16" s="51"/>
      <c r="P16" s="51"/>
      <c r="Q16" s="97"/>
      <c r="R16" s="51"/>
      <c r="S16" s="59">
        <f t="shared" si="3"/>
        <v>17.69</v>
      </c>
      <c r="T16" s="51">
        <v>47550.72</v>
      </c>
      <c r="U16" s="51"/>
      <c r="V16" s="54"/>
      <c r="W16" s="54"/>
      <c r="X16" s="62">
        <f t="shared" si="4"/>
        <v>47550.72</v>
      </c>
    </row>
    <row r="17" customFormat="1" customHeight="1" spans="1:24">
      <c r="A17" s="29">
        <v>14</v>
      </c>
      <c r="B17" s="44" t="s">
        <v>11</v>
      </c>
      <c r="C17" s="30">
        <f t="shared" si="0"/>
        <v>17.57</v>
      </c>
      <c r="D17" s="31">
        <f t="shared" si="1"/>
        <v>47034.89</v>
      </c>
      <c r="E17" s="30">
        <f t="shared" si="2"/>
        <v>43220</v>
      </c>
      <c r="F17" s="45" t="s">
        <v>79</v>
      </c>
      <c r="G17" s="86" t="s">
        <v>80</v>
      </c>
      <c r="H17" s="119" t="s">
        <v>68</v>
      </c>
      <c r="I17" s="52"/>
      <c r="J17" s="51">
        <v>17.57</v>
      </c>
      <c r="K17" s="51"/>
      <c r="L17" s="51"/>
      <c r="M17" s="51"/>
      <c r="N17" s="51"/>
      <c r="O17" s="51"/>
      <c r="P17" s="51"/>
      <c r="Q17" s="97"/>
      <c r="R17" s="51"/>
      <c r="S17" s="59">
        <f t="shared" si="3"/>
        <v>17.57</v>
      </c>
      <c r="T17" s="51">
        <v>47034.89</v>
      </c>
      <c r="U17" s="51"/>
      <c r="V17" s="54"/>
      <c r="W17" s="54"/>
      <c r="X17" s="62">
        <f t="shared" si="4"/>
        <v>47034.89</v>
      </c>
    </row>
    <row r="18" customFormat="1" customHeight="1" spans="1:24">
      <c r="A18" s="29">
        <v>15</v>
      </c>
      <c r="B18" s="44" t="s">
        <v>11</v>
      </c>
      <c r="C18" s="30">
        <f t="shared" si="0"/>
        <v>11.23</v>
      </c>
      <c r="D18" s="31">
        <f t="shared" si="1"/>
        <v>28232.22</v>
      </c>
      <c r="E18" s="30">
        <f t="shared" si="2"/>
        <v>25940</v>
      </c>
      <c r="F18" s="45" t="s">
        <v>81</v>
      </c>
      <c r="G18" s="86" t="s">
        <v>82</v>
      </c>
      <c r="H18" s="119" t="s">
        <v>68</v>
      </c>
      <c r="I18" s="52"/>
      <c r="J18" s="51">
        <v>11.23</v>
      </c>
      <c r="K18" s="51"/>
      <c r="L18" s="51"/>
      <c r="M18" s="51"/>
      <c r="N18" s="51"/>
      <c r="O18" s="51"/>
      <c r="P18" s="51"/>
      <c r="Q18" s="97"/>
      <c r="R18" s="51"/>
      <c r="S18" s="59">
        <f t="shared" si="3"/>
        <v>11.23</v>
      </c>
      <c r="T18" s="51">
        <v>28232.22</v>
      </c>
      <c r="U18" s="51"/>
      <c r="V18" s="54"/>
      <c r="W18" s="54"/>
      <c r="X18" s="62">
        <f t="shared" si="4"/>
        <v>28232.22</v>
      </c>
    </row>
    <row r="19" customFormat="1" customHeight="1" spans="1:24">
      <c r="A19" s="29">
        <v>16</v>
      </c>
      <c r="B19" s="44" t="s">
        <v>11</v>
      </c>
      <c r="C19" s="30">
        <f t="shared" si="0"/>
        <v>6</v>
      </c>
      <c r="D19" s="31">
        <f t="shared" si="1"/>
        <v>16320</v>
      </c>
      <c r="E19" s="30">
        <f t="shared" si="2"/>
        <v>14990</v>
      </c>
      <c r="F19" s="45" t="s">
        <v>83</v>
      </c>
      <c r="G19" s="86" t="s">
        <v>84</v>
      </c>
      <c r="H19" s="119" t="s">
        <v>68</v>
      </c>
      <c r="I19" s="52"/>
      <c r="J19" s="51">
        <v>6</v>
      </c>
      <c r="K19" s="51"/>
      <c r="L19" s="51"/>
      <c r="M19" s="51"/>
      <c r="N19" s="51"/>
      <c r="O19" s="51"/>
      <c r="P19" s="51"/>
      <c r="Q19" s="97"/>
      <c r="R19" s="51"/>
      <c r="S19" s="59">
        <f t="shared" si="3"/>
        <v>6</v>
      </c>
      <c r="T19" s="51">
        <v>16320</v>
      </c>
      <c r="U19" s="51"/>
      <c r="V19" s="54"/>
      <c r="W19" s="54"/>
      <c r="X19" s="62">
        <f t="shared" si="4"/>
        <v>16320</v>
      </c>
    </row>
    <row r="20" customFormat="1" customHeight="1" spans="1:24">
      <c r="A20" s="29">
        <v>17</v>
      </c>
      <c r="B20" s="44" t="s">
        <v>11</v>
      </c>
      <c r="C20" s="30">
        <f t="shared" si="0"/>
        <v>14.35</v>
      </c>
      <c r="D20" s="31">
        <f t="shared" si="1"/>
        <v>36850.8</v>
      </c>
      <c r="E20" s="30">
        <f t="shared" si="2"/>
        <v>33860</v>
      </c>
      <c r="F20" s="45" t="s">
        <v>85</v>
      </c>
      <c r="G20" s="86" t="s">
        <v>86</v>
      </c>
      <c r="H20" s="119" t="s">
        <v>68</v>
      </c>
      <c r="I20" s="52"/>
      <c r="J20" s="51">
        <v>14.35</v>
      </c>
      <c r="K20" s="51"/>
      <c r="L20" s="51"/>
      <c r="M20" s="51"/>
      <c r="N20" s="51"/>
      <c r="O20" s="51"/>
      <c r="P20" s="51"/>
      <c r="Q20" s="97"/>
      <c r="R20" s="51"/>
      <c r="S20" s="59">
        <f t="shared" si="3"/>
        <v>14.35</v>
      </c>
      <c r="T20" s="51">
        <v>36850.8</v>
      </c>
      <c r="U20" s="51"/>
      <c r="V20" s="54"/>
      <c r="W20" s="54"/>
      <c r="X20" s="62">
        <f t="shared" si="4"/>
        <v>36850.8</v>
      </c>
    </row>
    <row r="21" customFormat="1" customHeight="1" spans="1:24">
      <c r="A21" s="29">
        <v>18</v>
      </c>
      <c r="B21" s="44" t="s">
        <v>11</v>
      </c>
      <c r="C21" s="30">
        <f t="shared" si="0"/>
        <v>2.23</v>
      </c>
      <c r="D21" s="31">
        <f t="shared" si="1"/>
        <v>5775.7</v>
      </c>
      <c r="E21" s="30">
        <f t="shared" si="2"/>
        <v>5300</v>
      </c>
      <c r="F21" s="45" t="s">
        <v>87</v>
      </c>
      <c r="G21" s="86" t="s">
        <v>88</v>
      </c>
      <c r="H21" s="119" t="s">
        <v>68</v>
      </c>
      <c r="I21" s="52"/>
      <c r="J21" s="51">
        <v>2.23</v>
      </c>
      <c r="K21" s="51"/>
      <c r="L21" s="51"/>
      <c r="M21" s="51"/>
      <c r="N21" s="51"/>
      <c r="O21" s="51"/>
      <c r="P21" s="51"/>
      <c r="Q21" s="97"/>
      <c r="R21" s="51"/>
      <c r="S21" s="59">
        <f t="shared" si="3"/>
        <v>2.23</v>
      </c>
      <c r="T21" s="51">
        <v>5775.7</v>
      </c>
      <c r="U21" s="51"/>
      <c r="V21" s="54"/>
      <c r="W21" s="54"/>
      <c r="X21" s="62">
        <f t="shared" si="4"/>
        <v>5775.7</v>
      </c>
    </row>
    <row r="22" customFormat="1" customHeight="1" spans="1:24">
      <c r="A22" s="29">
        <v>19</v>
      </c>
      <c r="B22" s="44" t="s">
        <v>11</v>
      </c>
      <c r="C22" s="30">
        <f t="shared" si="0"/>
        <v>1.61</v>
      </c>
      <c r="D22" s="31">
        <f t="shared" si="1"/>
        <v>4081.35</v>
      </c>
      <c r="E22" s="30">
        <f t="shared" si="2"/>
        <v>3750</v>
      </c>
      <c r="F22" s="45" t="s">
        <v>89</v>
      </c>
      <c r="G22" s="86" t="s">
        <v>90</v>
      </c>
      <c r="H22" s="119" t="s">
        <v>68</v>
      </c>
      <c r="I22" s="52"/>
      <c r="J22" s="51">
        <v>1.61</v>
      </c>
      <c r="K22" s="51"/>
      <c r="L22" s="51"/>
      <c r="M22" s="51"/>
      <c r="N22" s="51"/>
      <c r="O22" s="51"/>
      <c r="P22" s="51"/>
      <c r="Q22" s="97"/>
      <c r="R22" s="51"/>
      <c r="S22" s="59">
        <f t="shared" si="3"/>
        <v>1.61</v>
      </c>
      <c r="T22" s="51">
        <v>4081.35</v>
      </c>
      <c r="U22" s="51"/>
      <c r="V22" s="54"/>
      <c r="W22" s="54"/>
      <c r="X22" s="62">
        <f t="shared" si="4"/>
        <v>4081.35</v>
      </c>
    </row>
    <row r="23" customFormat="1" customHeight="1" spans="1:24">
      <c r="A23" s="29">
        <v>20</v>
      </c>
      <c r="B23" s="44" t="s">
        <v>11</v>
      </c>
      <c r="C23" s="30">
        <f t="shared" si="0"/>
        <v>7.25</v>
      </c>
      <c r="D23" s="31">
        <f t="shared" si="1"/>
        <v>18538.25</v>
      </c>
      <c r="E23" s="30">
        <f t="shared" si="2"/>
        <v>17030</v>
      </c>
      <c r="F23" s="45" t="s">
        <v>91</v>
      </c>
      <c r="G23" s="86" t="s">
        <v>92</v>
      </c>
      <c r="H23" s="119" t="s">
        <v>68</v>
      </c>
      <c r="I23" s="52"/>
      <c r="J23" s="51">
        <v>7.25</v>
      </c>
      <c r="K23" s="51"/>
      <c r="L23" s="51"/>
      <c r="M23" s="51"/>
      <c r="N23" s="51"/>
      <c r="O23" s="51"/>
      <c r="P23" s="51"/>
      <c r="Q23" s="97"/>
      <c r="R23" s="51"/>
      <c r="S23" s="59">
        <f t="shared" si="3"/>
        <v>7.25</v>
      </c>
      <c r="T23" s="51">
        <v>18538.25</v>
      </c>
      <c r="U23" s="51"/>
      <c r="V23" s="54"/>
      <c r="W23" s="54"/>
      <c r="X23" s="62">
        <f t="shared" si="4"/>
        <v>18538.25</v>
      </c>
    </row>
    <row r="24" customFormat="1" customHeight="1" spans="1:24">
      <c r="A24" s="29">
        <v>21</v>
      </c>
      <c r="B24" s="44" t="s">
        <v>11</v>
      </c>
      <c r="C24" s="30">
        <f t="shared" si="0"/>
        <v>3.03</v>
      </c>
      <c r="D24" s="31">
        <f t="shared" si="1"/>
        <v>8241.6</v>
      </c>
      <c r="E24" s="30">
        <f t="shared" si="2"/>
        <v>7570</v>
      </c>
      <c r="F24" s="45" t="s">
        <v>42</v>
      </c>
      <c r="G24" s="86" t="s">
        <v>43</v>
      </c>
      <c r="H24" s="119" t="s">
        <v>68</v>
      </c>
      <c r="I24" s="52"/>
      <c r="J24" s="51">
        <v>3.03</v>
      </c>
      <c r="K24" s="51"/>
      <c r="L24" s="51"/>
      <c r="M24" s="51"/>
      <c r="N24" s="51"/>
      <c r="O24" s="51"/>
      <c r="P24" s="51"/>
      <c r="Q24" s="97"/>
      <c r="R24" s="51"/>
      <c r="S24" s="59">
        <f t="shared" si="3"/>
        <v>3.03</v>
      </c>
      <c r="T24" s="51">
        <v>8241.6</v>
      </c>
      <c r="U24" s="51"/>
      <c r="V24" s="54"/>
      <c r="W24" s="54"/>
      <c r="X24" s="62">
        <f t="shared" si="4"/>
        <v>8241.6</v>
      </c>
    </row>
    <row r="25" customFormat="1" customHeight="1" spans="1:24">
      <c r="A25" s="29">
        <v>22</v>
      </c>
      <c r="B25" s="44" t="s">
        <v>11</v>
      </c>
      <c r="C25" s="30">
        <f t="shared" si="0"/>
        <v>22.39</v>
      </c>
      <c r="D25" s="31">
        <f t="shared" si="1"/>
        <v>56512.36</v>
      </c>
      <c r="E25" s="30">
        <f t="shared" si="2"/>
        <v>51930</v>
      </c>
      <c r="F25" s="45" t="s">
        <v>44</v>
      </c>
      <c r="G25" s="86" t="s">
        <v>45</v>
      </c>
      <c r="H25" s="119" t="s">
        <v>68</v>
      </c>
      <c r="I25" s="52"/>
      <c r="J25" s="51">
        <v>22.39</v>
      </c>
      <c r="K25" s="51"/>
      <c r="L25" s="51"/>
      <c r="M25" s="51"/>
      <c r="N25" s="51"/>
      <c r="O25" s="51"/>
      <c r="P25" s="51"/>
      <c r="Q25" s="97"/>
      <c r="R25" s="51"/>
      <c r="S25" s="59">
        <f t="shared" si="3"/>
        <v>22.39</v>
      </c>
      <c r="T25" s="51">
        <v>56512.36</v>
      </c>
      <c r="U25" s="51"/>
      <c r="V25" s="54"/>
      <c r="W25" s="54"/>
      <c r="X25" s="62">
        <f t="shared" si="4"/>
        <v>56512.36</v>
      </c>
    </row>
    <row r="26" customFormat="1" customHeight="1" spans="1:24">
      <c r="A26" s="29">
        <v>23</v>
      </c>
      <c r="B26" s="44" t="s">
        <v>11</v>
      </c>
      <c r="C26" s="30">
        <f t="shared" si="0"/>
        <v>3.6</v>
      </c>
      <c r="D26" s="31">
        <f t="shared" si="1"/>
        <v>9050.4</v>
      </c>
      <c r="E26" s="30">
        <f t="shared" si="2"/>
        <v>8310</v>
      </c>
      <c r="F26" s="45" t="s">
        <v>93</v>
      </c>
      <c r="G26" s="86" t="s">
        <v>94</v>
      </c>
      <c r="H26" s="119" t="s">
        <v>68</v>
      </c>
      <c r="I26" s="52"/>
      <c r="J26" s="51">
        <v>3.6</v>
      </c>
      <c r="K26" s="51"/>
      <c r="L26" s="51"/>
      <c r="M26" s="51"/>
      <c r="N26" s="51"/>
      <c r="O26" s="51"/>
      <c r="P26" s="51"/>
      <c r="Q26" s="97"/>
      <c r="R26" s="51"/>
      <c r="S26" s="59">
        <f t="shared" si="3"/>
        <v>3.6</v>
      </c>
      <c r="T26" s="51">
        <v>9050.4</v>
      </c>
      <c r="U26" s="51"/>
      <c r="V26" s="54"/>
      <c r="W26" s="54"/>
      <c r="X26" s="62">
        <f t="shared" si="4"/>
        <v>9050.4</v>
      </c>
    </row>
    <row r="27" customFormat="1" customHeight="1" spans="1:24">
      <c r="A27" s="29">
        <v>24</v>
      </c>
      <c r="B27" s="44" t="s">
        <v>11</v>
      </c>
      <c r="C27" s="30">
        <f t="shared" si="0"/>
        <v>15.33</v>
      </c>
      <c r="D27" s="31">
        <f t="shared" si="1"/>
        <v>37696.47</v>
      </c>
      <c r="E27" s="30">
        <f t="shared" si="2"/>
        <v>34640</v>
      </c>
      <c r="F27" s="45" t="s">
        <v>95</v>
      </c>
      <c r="G27" s="86" t="s">
        <v>96</v>
      </c>
      <c r="H27" s="119" t="s">
        <v>68</v>
      </c>
      <c r="I27" s="52"/>
      <c r="J27" s="51">
        <v>15.33</v>
      </c>
      <c r="K27" s="51"/>
      <c r="L27" s="51"/>
      <c r="M27" s="51"/>
      <c r="N27" s="51"/>
      <c r="O27" s="51"/>
      <c r="P27" s="51"/>
      <c r="Q27" s="97"/>
      <c r="R27" s="51"/>
      <c r="S27" s="59">
        <f t="shared" si="3"/>
        <v>15.33</v>
      </c>
      <c r="T27" s="51">
        <v>37696.47</v>
      </c>
      <c r="U27" s="51"/>
      <c r="V27" s="54"/>
      <c r="W27" s="54"/>
      <c r="X27" s="62">
        <f t="shared" si="4"/>
        <v>37696.47</v>
      </c>
    </row>
    <row r="28" customFormat="1" customHeight="1" spans="1:24">
      <c r="A28" s="29">
        <v>25</v>
      </c>
      <c r="B28" s="44" t="s">
        <v>11</v>
      </c>
      <c r="C28" s="30">
        <f t="shared" si="0"/>
        <v>5.76</v>
      </c>
      <c r="D28" s="31">
        <f t="shared" si="1"/>
        <v>15292.8</v>
      </c>
      <c r="E28" s="30">
        <f t="shared" si="2"/>
        <v>14050</v>
      </c>
      <c r="F28" s="45" t="s">
        <v>97</v>
      </c>
      <c r="G28" s="86" t="s">
        <v>98</v>
      </c>
      <c r="H28" s="119" t="s">
        <v>68</v>
      </c>
      <c r="I28" s="52"/>
      <c r="J28" s="51">
        <v>5.76</v>
      </c>
      <c r="K28" s="51"/>
      <c r="L28" s="51"/>
      <c r="M28" s="51"/>
      <c r="N28" s="51"/>
      <c r="O28" s="51"/>
      <c r="P28" s="51"/>
      <c r="Q28" s="97"/>
      <c r="R28" s="51"/>
      <c r="S28" s="59">
        <f t="shared" si="3"/>
        <v>5.76</v>
      </c>
      <c r="T28" s="51">
        <v>15292.8</v>
      </c>
      <c r="U28" s="51"/>
      <c r="V28" s="54"/>
      <c r="W28" s="54"/>
      <c r="X28" s="62">
        <f t="shared" si="4"/>
        <v>15292.8</v>
      </c>
    </row>
    <row r="29" customHeight="1" spans="1:24">
      <c r="A29" s="29">
        <v>26</v>
      </c>
      <c r="B29" s="44" t="s">
        <v>11</v>
      </c>
      <c r="C29" s="30">
        <f t="shared" si="0"/>
        <v>140.13</v>
      </c>
      <c r="D29" s="31">
        <f t="shared" si="1"/>
        <v>368962.29</v>
      </c>
      <c r="E29" s="30">
        <f t="shared" si="2"/>
        <v>339070</v>
      </c>
      <c r="F29" s="45" t="s">
        <v>64</v>
      </c>
      <c r="G29" s="86"/>
      <c r="H29" s="119" t="s">
        <v>68</v>
      </c>
      <c r="J29" s="49">
        <v>140.13</v>
      </c>
      <c r="K29" s="49"/>
      <c r="L29" s="49"/>
      <c r="M29" s="49"/>
      <c r="N29" s="49"/>
      <c r="O29" s="49"/>
      <c r="P29" s="49"/>
      <c r="Q29" s="94"/>
      <c r="R29" s="49"/>
      <c r="S29" s="59">
        <f t="shared" si="3"/>
        <v>140.13</v>
      </c>
      <c r="T29" s="64">
        <v>368962.29</v>
      </c>
      <c r="U29" s="49"/>
      <c r="V29" s="49"/>
      <c r="W29" s="49"/>
      <c r="X29" s="62">
        <f t="shared" si="4"/>
        <v>368962.29</v>
      </c>
    </row>
    <row r="30" customFormat="1" customHeight="1" spans="1:24">
      <c r="A30" s="32" t="s">
        <v>50</v>
      </c>
      <c r="B30" s="29" t="s">
        <v>11</v>
      </c>
      <c r="C30" s="34">
        <f>SUM(C4:C29)</f>
        <v>547.28</v>
      </c>
      <c r="D30" s="31">
        <f>SUM(D4:D29)</f>
        <v>1445632.43</v>
      </c>
      <c r="E30" s="30">
        <f>SUM(E4:E29)</f>
        <v>1328390</v>
      </c>
      <c r="F30" s="30"/>
      <c r="G30" s="88"/>
      <c r="H30" s="119" t="s">
        <v>68</v>
      </c>
      <c r="J30" s="94"/>
      <c r="K30" s="94"/>
      <c r="L30" s="94"/>
      <c r="M30" s="94"/>
      <c r="N30" s="94"/>
      <c r="O30" s="94"/>
      <c r="P30" s="94"/>
      <c r="Q30" s="94"/>
      <c r="R30" s="49"/>
      <c r="S30" s="59">
        <f>SUM(S4:S29)</f>
        <v>547.28</v>
      </c>
      <c r="T30" s="64"/>
      <c r="U30" s="49"/>
      <c r="V30" s="49"/>
      <c r="W30" s="49"/>
      <c r="X30" s="62">
        <f>SUM(X4:X29)</f>
        <v>1445632.43</v>
      </c>
    </row>
    <row r="31" customFormat="1" customHeight="1" spans="1:21">
      <c r="A31" s="12"/>
      <c r="B31" s="12"/>
      <c r="C31" s="13"/>
      <c r="D31" s="14"/>
      <c r="E31" s="15"/>
      <c r="F31" s="16"/>
      <c r="G31" s="83"/>
      <c r="H31" s="117"/>
      <c r="J31" s="106"/>
      <c r="K31" s="57"/>
      <c r="L31" s="57"/>
      <c r="M31" s="57"/>
      <c r="N31" s="57"/>
      <c r="O31" s="57"/>
      <c r="P31" s="57"/>
      <c r="Q31" s="57"/>
      <c r="R31" s="57"/>
      <c r="S31" s="57"/>
      <c r="T31" s="109"/>
      <c r="U31" s="110"/>
    </row>
    <row r="33" customFormat="1" customHeight="1" spans="1:10">
      <c r="A33" s="12"/>
      <c r="B33" s="12"/>
      <c r="C33" s="13"/>
      <c r="D33" s="14"/>
      <c r="E33" s="15"/>
      <c r="F33" s="16"/>
      <c r="G33" s="83"/>
      <c r="H33" s="117"/>
      <c r="J33" s="106"/>
    </row>
    <row r="34" customFormat="1" customHeight="1" spans="1:21">
      <c r="A34" s="12"/>
      <c r="B34" s="12"/>
      <c r="C34" s="13"/>
      <c r="D34" s="14"/>
      <c r="E34" s="15"/>
      <c r="F34" s="16"/>
      <c r="G34" s="83"/>
      <c r="H34" s="117"/>
      <c r="J34" s="122"/>
      <c r="K34" s="123">
        <v>11.64</v>
      </c>
      <c r="L34" s="123">
        <v>10.44</v>
      </c>
      <c r="M34" s="123">
        <v>10.06</v>
      </c>
      <c r="N34" s="123">
        <v>9.42</v>
      </c>
      <c r="O34" s="124"/>
      <c r="P34" s="124"/>
      <c r="Q34" s="124"/>
      <c r="R34" s="124"/>
      <c r="S34" s="125">
        <f t="shared" ref="S34:S40" si="5">SUM(K34:R34)</f>
        <v>41.56</v>
      </c>
      <c r="T34" s="126">
        <v>109427.48</v>
      </c>
      <c r="U34" s="126"/>
    </row>
    <row r="35" customFormat="1" customHeight="1" spans="1:21">
      <c r="A35" s="12"/>
      <c r="B35" s="12"/>
      <c r="C35" s="13"/>
      <c r="D35" s="14"/>
      <c r="E35" s="15"/>
      <c r="F35" s="16"/>
      <c r="G35" s="83"/>
      <c r="H35" s="117"/>
      <c r="J35" s="122"/>
      <c r="K35" s="123">
        <v>10.18</v>
      </c>
      <c r="L35" s="123">
        <v>10.24</v>
      </c>
      <c r="M35" s="123">
        <v>10.16</v>
      </c>
      <c r="N35" s="123">
        <v>9.58</v>
      </c>
      <c r="O35" s="124"/>
      <c r="P35" s="124"/>
      <c r="Q35" s="124"/>
      <c r="R35" s="124"/>
      <c r="S35" s="125">
        <f t="shared" si="5"/>
        <v>40.16</v>
      </c>
      <c r="T35" s="126">
        <v>105741.28</v>
      </c>
      <c r="U35" s="126"/>
    </row>
    <row r="36" customFormat="1" customHeight="1" spans="1:21">
      <c r="A36" s="12"/>
      <c r="B36" s="12"/>
      <c r="C36" s="13"/>
      <c r="D36" s="14"/>
      <c r="E36" s="15"/>
      <c r="F36" s="16"/>
      <c r="G36" s="83"/>
      <c r="H36" s="117"/>
      <c r="J36" s="122"/>
      <c r="K36" s="123">
        <v>9.32</v>
      </c>
      <c r="L36" s="123">
        <v>8.5</v>
      </c>
      <c r="M36" s="123">
        <v>8.76</v>
      </c>
      <c r="N36" s="123">
        <v>8.82</v>
      </c>
      <c r="O36" s="124"/>
      <c r="P36" s="124"/>
      <c r="Q36" s="124"/>
      <c r="R36" s="124"/>
      <c r="S36" s="125">
        <f t="shared" si="5"/>
        <v>35.4</v>
      </c>
      <c r="T36" s="126">
        <v>93208.2</v>
      </c>
      <c r="U36" s="126"/>
    </row>
    <row r="37" customFormat="1" customHeight="1" spans="1:21">
      <c r="A37" s="12"/>
      <c r="B37" s="12"/>
      <c r="C37" s="13"/>
      <c r="D37" s="14"/>
      <c r="E37" s="15"/>
      <c r="F37" s="16"/>
      <c r="G37" s="83"/>
      <c r="H37" s="117"/>
      <c r="J37" s="122"/>
      <c r="K37" s="123">
        <v>8.62</v>
      </c>
      <c r="L37" s="123">
        <v>8.46</v>
      </c>
      <c r="M37" s="123">
        <v>5.93</v>
      </c>
      <c r="N37" s="123"/>
      <c r="O37" s="124"/>
      <c r="P37" s="124"/>
      <c r="Q37" s="124"/>
      <c r="R37" s="124"/>
      <c r="S37" s="125">
        <f t="shared" si="5"/>
        <v>23.01</v>
      </c>
      <c r="T37" s="126">
        <v>60585.33</v>
      </c>
      <c r="U37" s="126"/>
    </row>
    <row r="38" customFormat="1" customHeight="1" spans="1:21">
      <c r="A38" s="12"/>
      <c r="B38" s="12"/>
      <c r="C38" s="13"/>
      <c r="D38" s="14"/>
      <c r="E38" s="15"/>
      <c r="F38" s="16"/>
      <c r="G38" s="83"/>
      <c r="H38" s="117"/>
      <c r="J38" s="122"/>
      <c r="K38" s="124"/>
      <c r="L38" s="124"/>
      <c r="M38" s="124"/>
      <c r="N38" s="124"/>
      <c r="O38" s="124"/>
      <c r="P38" s="124"/>
      <c r="Q38" s="124"/>
      <c r="R38" s="124"/>
      <c r="S38" s="125">
        <f t="shared" si="5"/>
        <v>0</v>
      </c>
      <c r="T38" s="126"/>
      <c r="U38" s="126"/>
    </row>
    <row r="39" customFormat="1" customHeight="1" spans="1:21">
      <c r="A39" s="12"/>
      <c r="B39" s="12"/>
      <c r="C39" s="13"/>
      <c r="D39" s="14"/>
      <c r="E39" s="15"/>
      <c r="F39" s="16"/>
      <c r="G39" s="83"/>
      <c r="H39" s="117"/>
      <c r="J39" s="122"/>
      <c r="K39" s="124"/>
      <c r="L39" s="124"/>
      <c r="M39" s="124"/>
      <c r="N39" s="124"/>
      <c r="O39" s="124"/>
      <c r="P39" s="124"/>
      <c r="Q39" s="124"/>
      <c r="R39" s="124"/>
      <c r="S39" s="125">
        <f t="shared" si="5"/>
        <v>0</v>
      </c>
      <c r="T39" s="126"/>
      <c r="U39" s="126"/>
    </row>
    <row r="40" customFormat="1" customHeight="1" spans="1:21">
      <c r="A40" s="12"/>
      <c r="B40" s="12"/>
      <c r="C40" s="13"/>
      <c r="D40" s="14"/>
      <c r="E40" s="15"/>
      <c r="F40" s="16"/>
      <c r="G40" s="83"/>
      <c r="H40" s="117"/>
      <c r="J40" s="122"/>
      <c r="K40" s="124"/>
      <c r="L40" s="124"/>
      <c r="M40" s="124"/>
      <c r="N40" s="124"/>
      <c r="O40" s="124"/>
      <c r="P40" s="124"/>
      <c r="Q40" s="124"/>
      <c r="R40" s="124"/>
      <c r="S40" s="125">
        <f t="shared" si="5"/>
        <v>0</v>
      </c>
      <c r="T40" s="126"/>
      <c r="U40" s="126"/>
    </row>
    <row r="41" customFormat="1" customHeight="1" spans="1:21">
      <c r="A41" s="12"/>
      <c r="B41" s="12"/>
      <c r="C41" s="13"/>
      <c r="D41" s="14"/>
      <c r="E41" s="15"/>
      <c r="F41" s="16"/>
      <c r="G41" s="83"/>
      <c r="H41" s="117"/>
      <c r="J41" s="122"/>
      <c r="K41" s="124"/>
      <c r="L41" s="124"/>
      <c r="M41" s="124"/>
      <c r="N41" s="124"/>
      <c r="O41" s="124"/>
      <c r="P41" s="124"/>
      <c r="Q41" s="124"/>
      <c r="R41" s="124"/>
      <c r="S41" s="62">
        <f>SUM(S34:S40)</f>
        <v>140.13</v>
      </c>
      <c r="T41" s="127">
        <f>SUM(T34:T40)</f>
        <v>368962.29</v>
      </c>
      <c r="U41" s="127"/>
    </row>
    <row r="42" customFormat="1" customHeight="1" spans="1:10">
      <c r="A42" s="12"/>
      <c r="B42" s="12"/>
      <c r="C42" s="13"/>
      <c r="D42" s="14"/>
      <c r="E42" s="15"/>
      <c r="F42" s="16"/>
      <c r="G42" s="83"/>
      <c r="H42" s="117"/>
      <c r="J42" s="122"/>
    </row>
  </sheetData>
  <mergeCells count="11">
    <mergeCell ref="T34:U34"/>
    <mergeCell ref="T35:U35"/>
    <mergeCell ref="T36:U36"/>
    <mergeCell ref="T37:U37"/>
    <mergeCell ref="T38:U38"/>
    <mergeCell ref="T39:U39"/>
    <mergeCell ref="T40:U40"/>
    <mergeCell ref="T41:U41"/>
    <mergeCell ref="A1:H2"/>
    <mergeCell ref="J2:S3"/>
    <mergeCell ref="T2:X3"/>
  </mergeCell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selection activeCell="C3" sqref="C3:H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17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333</v>
      </c>
      <c r="B1" s="20"/>
      <c r="C1" s="20"/>
      <c r="D1" s="20"/>
      <c r="E1" s="21"/>
      <c r="F1" s="21"/>
      <c r="G1" s="22"/>
      <c r="H1" s="39"/>
    </row>
    <row r="2" s="11" customFormat="1" customHeight="1" spans="1:24">
      <c r="A2" s="20"/>
      <c r="B2" s="20"/>
      <c r="C2" s="20"/>
      <c r="D2" s="20"/>
      <c r="E2" s="21"/>
      <c r="F2" s="21"/>
      <c r="G2" s="22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7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5" si="0">S4</f>
        <v>12.62</v>
      </c>
      <c r="D4" s="31">
        <f t="shared" ref="D4:D15" si="1">X4</f>
        <v>32408.16</v>
      </c>
      <c r="E4" s="30">
        <f t="shared" ref="E4:E15" si="2">TRUNC(D4*0.919,-1)</f>
        <v>29780</v>
      </c>
      <c r="F4" s="32" t="s">
        <v>52</v>
      </c>
      <c r="G4" s="33"/>
      <c r="H4" s="41" t="s">
        <v>334</v>
      </c>
      <c r="J4" s="49">
        <v>12.62</v>
      </c>
      <c r="K4" s="49"/>
      <c r="L4" s="49"/>
      <c r="M4" s="49"/>
      <c r="N4" s="49"/>
      <c r="O4" s="49"/>
      <c r="P4" s="49"/>
      <c r="Q4" s="49"/>
      <c r="R4" s="49"/>
      <c r="S4" s="59">
        <f t="shared" ref="S4:S15" si="3">SUM(J4:R4)</f>
        <v>12.62</v>
      </c>
      <c r="T4" s="60">
        <v>32408.16</v>
      </c>
      <c r="U4" s="61"/>
      <c r="V4" s="61"/>
      <c r="W4" s="49"/>
      <c r="X4" s="62">
        <f t="shared" ref="X4:X15" si="4">SUM(T4:W4)</f>
        <v>32408.16</v>
      </c>
    </row>
    <row r="5" customFormat="1" customHeight="1" spans="1:24">
      <c r="A5" s="29">
        <v>2</v>
      </c>
      <c r="B5" s="42" t="s">
        <v>11</v>
      </c>
      <c r="C5" s="43">
        <f t="shared" si="0"/>
        <v>7.86</v>
      </c>
      <c r="D5" s="31">
        <f t="shared" si="1"/>
        <v>18557.46</v>
      </c>
      <c r="E5" s="30">
        <f t="shared" si="2"/>
        <v>17050</v>
      </c>
      <c r="F5" s="32" t="s">
        <v>15</v>
      </c>
      <c r="G5" s="33"/>
      <c r="H5" s="41" t="s">
        <v>334</v>
      </c>
      <c r="I5" s="50"/>
      <c r="J5" s="51">
        <v>7.86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7.86</v>
      </c>
      <c r="T5" s="51">
        <v>18557.46</v>
      </c>
      <c r="U5" s="51"/>
      <c r="V5" s="54"/>
      <c r="W5" s="54"/>
      <c r="X5" s="62">
        <f t="shared" si="4"/>
        <v>18557.46</v>
      </c>
    </row>
    <row r="6" customFormat="1" customHeight="1" spans="1:24">
      <c r="A6" s="29">
        <v>3</v>
      </c>
      <c r="B6" s="42" t="s">
        <v>11</v>
      </c>
      <c r="C6" s="43">
        <f t="shared" si="0"/>
        <v>32.32</v>
      </c>
      <c r="D6" s="31">
        <f t="shared" si="1"/>
        <v>84087.68</v>
      </c>
      <c r="E6" s="30">
        <f t="shared" si="2"/>
        <v>77270</v>
      </c>
      <c r="F6" s="6" t="s">
        <v>36</v>
      </c>
      <c r="G6" s="33" t="s">
        <v>37</v>
      </c>
      <c r="H6" s="41" t="s">
        <v>334</v>
      </c>
      <c r="I6" s="50"/>
      <c r="J6" s="51">
        <v>13.6</v>
      </c>
      <c r="K6" s="51">
        <v>18.72</v>
      </c>
      <c r="L6" s="51"/>
      <c r="M6" s="51"/>
      <c r="N6" s="51"/>
      <c r="O6" s="51"/>
      <c r="P6" s="51"/>
      <c r="Q6" s="63"/>
      <c r="R6" s="51"/>
      <c r="S6" s="59">
        <f t="shared" si="3"/>
        <v>32.32</v>
      </c>
      <c r="T6" s="51">
        <v>84087.68</v>
      </c>
      <c r="U6" s="51"/>
      <c r="V6" s="54"/>
      <c r="W6" s="54"/>
      <c r="X6" s="62">
        <f t="shared" si="4"/>
        <v>84087.68</v>
      </c>
    </row>
    <row r="7" customFormat="1" customHeight="1" spans="1:24">
      <c r="A7" s="29">
        <v>4</v>
      </c>
      <c r="B7" s="44" t="s">
        <v>11</v>
      </c>
      <c r="C7" s="30">
        <f t="shared" si="0"/>
        <v>15.93</v>
      </c>
      <c r="D7" s="31">
        <f t="shared" si="1"/>
        <v>39115.27</v>
      </c>
      <c r="E7" s="30">
        <f t="shared" si="2"/>
        <v>35940</v>
      </c>
      <c r="F7" s="45" t="s">
        <v>16</v>
      </c>
      <c r="G7" s="33" t="s">
        <v>17</v>
      </c>
      <c r="H7" s="41" t="s">
        <v>334</v>
      </c>
      <c r="I7" s="50"/>
      <c r="J7" s="51">
        <v>2.07</v>
      </c>
      <c r="K7" s="51">
        <v>2.21</v>
      </c>
      <c r="L7" s="51">
        <v>11.65</v>
      </c>
      <c r="M7" s="51"/>
      <c r="N7" s="51"/>
      <c r="O7" s="51"/>
      <c r="P7" s="51"/>
      <c r="Q7" s="63"/>
      <c r="R7" s="51"/>
      <c r="S7" s="59">
        <f t="shared" si="3"/>
        <v>15.93</v>
      </c>
      <c r="T7" s="51">
        <v>39115.27</v>
      </c>
      <c r="U7" s="51"/>
      <c r="V7" s="54"/>
      <c r="W7" s="54"/>
      <c r="X7" s="62">
        <f t="shared" si="4"/>
        <v>39115.27</v>
      </c>
    </row>
    <row r="8" customFormat="1" customHeight="1" spans="1:24">
      <c r="A8" s="29">
        <v>5</v>
      </c>
      <c r="B8" s="42" t="s">
        <v>11</v>
      </c>
      <c r="C8" s="43">
        <f t="shared" si="0"/>
        <v>13.16</v>
      </c>
      <c r="D8" s="31">
        <f t="shared" si="1"/>
        <v>35084.56</v>
      </c>
      <c r="E8" s="30">
        <f t="shared" si="2"/>
        <v>32240</v>
      </c>
      <c r="F8" s="6" t="s">
        <v>75</v>
      </c>
      <c r="G8" s="33" t="s">
        <v>76</v>
      </c>
      <c r="H8" s="41" t="s">
        <v>334</v>
      </c>
      <c r="I8" s="50"/>
      <c r="J8" s="51">
        <v>13.16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13.16</v>
      </c>
      <c r="T8" s="51">
        <v>35084.56</v>
      </c>
      <c r="U8" s="51"/>
      <c r="V8" s="54"/>
      <c r="W8" s="54"/>
      <c r="X8" s="62">
        <f t="shared" si="4"/>
        <v>35084.56</v>
      </c>
    </row>
    <row r="9" customFormat="1" customHeight="1" spans="1:24">
      <c r="A9" s="29">
        <v>6</v>
      </c>
      <c r="B9" s="44" t="s">
        <v>11</v>
      </c>
      <c r="C9" s="30">
        <f t="shared" si="0"/>
        <v>26.46</v>
      </c>
      <c r="D9" s="31">
        <f t="shared" si="1"/>
        <v>68026.5</v>
      </c>
      <c r="E9" s="30">
        <f t="shared" si="2"/>
        <v>62510</v>
      </c>
      <c r="F9" s="45" t="s">
        <v>26</v>
      </c>
      <c r="G9" s="33" t="s">
        <v>27</v>
      </c>
      <c r="H9" s="41" t="s">
        <v>334</v>
      </c>
      <c r="I9" s="52"/>
      <c r="J9" s="51">
        <v>19.44</v>
      </c>
      <c r="K9" s="51">
        <v>7.02</v>
      </c>
      <c r="L9" s="51"/>
      <c r="M9" s="51"/>
      <c r="N9" s="51"/>
      <c r="O9" s="51"/>
      <c r="P9" s="51"/>
      <c r="Q9" s="63"/>
      <c r="R9" s="51"/>
      <c r="S9" s="59">
        <f t="shared" si="3"/>
        <v>26.46</v>
      </c>
      <c r="T9" s="51">
        <v>68026.5</v>
      </c>
      <c r="U9" s="51"/>
      <c r="V9" s="54"/>
      <c r="W9" s="54"/>
      <c r="X9" s="62">
        <f t="shared" si="4"/>
        <v>68026.5</v>
      </c>
    </row>
    <row r="10" customFormat="1" customHeight="1" spans="1:24">
      <c r="A10" s="29">
        <v>7</v>
      </c>
      <c r="B10" s="44" t="s">
        <v>11</v>
      </c>
      <c r="C10" s="30">
        <f t="shared" si="0"/>
        <v>28.76</v>
      </c>
      <c r="D10" s="31">
        <f t="shared" si="1"/>
        <v>76357.8</v>
      </c>
      <c r="E10" s="30">
        <f t="shared" si="2"/>
        <v>70170</v>
      </c>
      <c r="F10" s="45" t="s">
        <v>81</v>
      </c>
      <c r="G10" s="33" t="s">
        <v>82</v>
      </c>
      <c r="H10" s="41" t="s">
        <v>334</v>
      </c>
      <c r="I10" s="52"/>
      <c r="J10" s="51">
        <v>28.76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28.76</v>
      </c>
      <c r="T10" s="51">
        <v>76357.8</v>
      </c>
      <c r="U10" s="51"/>
      <c r="V10" s="54"/>
      <c r="W10" s="54"/>
      <c r="X10" s="62">
        <f t="shared" si="4"/>
        <v>76357.8</v>
      </c>
    </row>
    <row r="11" customFormat="1" customHeight="1" spans="1:24">
      <c r="A11" s="29">
        <v>8</v>
      </c>
      <c r="B11" s="44" t="s">
        <v>11</v>
      </c>
      <c r="C11" s="30">
        <f t="shared" si="0"/>
        <v>8.43</v>
      </c>
      <c r="D11" s="31">
        <f t="shared" si="1"/>
        <v>21926.43</v>
      </c>
      <c r="E11" s="30">
        <f t="shared" si="2"/>
        <v>20150</v>
      </c>
      <c r="F11" s="45" t="s">
        <v>83</v>
      </c>
      <c r="G11" s="33" t="s">
        <v>84</v>
      </c>
      <c r="H11" s="41" t="s">
        <v>334</v>
      </c>
      <c r="I11" s="52"/>
      <c r="J11" s="51">
        <v>8.43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8.43</v>
      </c>
      <c r="T11" s="51">
        <v>21926.43</v>
      </c>
      <c r="U11" s="51"/>
      <c r="V11" s="54"/>
      <c r="W11" s="54"/>
      <c r="X11" s="62">
        <f t="shared" si="4"/>
        <v>21926.43</v>
      </c>
    </row>
    <row r="12" customFormat="1" customHeight="1" spans="1:24">
      <c r="A12" s="29">
        <v>9</v>
      </c>
      <c r="B12" s="44" t="s">
        <v>11</v>
      </c>
      <c r="C12" s="30">
        <f t="shared" si="0"/>
        <v>14.82</v>
      </c>
      <c r="D12" s="31">
        <f t="shared" si="1"/>
        <v>34826.56</v>
      </c>
      <c r="E12" s="30">
        <f t="shared" si="2"/>
        <v>32000</v>
      </c>
      <c r="F12" s="45" t="s">
        <v>335</v>
      </c>
      <c r="G12" s="33" t="s">
        <v>336</v>
      </c>
      <c r="H12" s="41" t="s">
        <v>334</v>
      </c>
      <c r="I12" s="52"/>
      <c r="J12" s="51">
        <v>7.39</v>
      </c>
      <c r="K12" s="51">
        <v>7.43</v>
      </c>
      <c r="L12" s="51"/>
      <c r="M12" s="51"/>
      <c r="N12" s="51"/>
      <c r="O12" s="51"/>
      <c r="P12" s="51"/>
      <c r="Q12" s="63"/>
      <c r="R12" s="51"/>
      <c r="S12" s="59">
        <f t="shared" si="3"/>
        <v>14.82</v>
      </c>
      <c r="T12" s="51">
        <v>34826.56</v>
      </c>
      <c r="U12" s="51"/>
      <c r="V12" s="54"/>
      <c r="W12" s="54"/>
      <c r="X12" s="62">
        <f t="shared" si="4"/>
        <v>34826.56</v>
      </c>
    </row>
    <row r="13" customFormat="1" customHeight="1" spans="1:24">
      <c r="A13" s="29">
        <v>10</v>
      </c>
      <c r="B13" s="44" t="s">
        <v>11</v>
      </c>
      <c r="C13" s="30">
        <f t="shared" si="0"/>
        <v>2.87</v>
      </c>
      <c r="D13" s="31">
        <f t="shared" si="1"/>
        <v>7057.33</v>
      </c>
      <c r="E13" s="30">
        <f t="shared" si="2"/>
        <v>6480</v>
      </c>
      <c r="F13" s="45" t="s">
        <v>176</v>
      </c>
      <c r="G13" s="33" t="s">
        <v>177</v>
      </c>
      <c r="H13" s="41" t="s">
        <v>334</v>
      </c>
      <c r="I13" s="52"/>
      <c r="J13" s="51">
        <v>2.87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2.87</v>
      </c>
      <c r="T13" s="51">
        <v>7057.33</v>
      </c>
      <c r="U13" s="51"/>
      <c r="V13" s="54"/>
      <c r="W13" s="54"/>
      <c r="X13" s="62">
        <f t="shared" si="4"/>
        <v>7057.33</v>
      </c>
    </row>
    <row r="14" customFormat="1" customHeight="1" spans="1:24">
      <c r="A14" s="29">
        <v>11</v>
      </c>
      <c r="B14" s="44" t="s">
        <v>11</v>
      </c>
      <c r="C14" s="30">
        <f t="shared" si="0"/>
        <v>71.81</v>
      </c>
      <c r="D14" s="31">
        <f t="shared" si="1"/>
        <v>180111.28</v>
      </c>
      <c r="E14" s="30">
        <f t="shared" si="2"/>
        <v>165520</v>
      </c>
      <c r="F14" s="45" t="s">
        <v>277</v>
      </c>
      <c r="G14" s="46"/>
      <c r="H14" s="41" t="s">
        <v>334</v>
      </c>
      <c r="I14" s="52"/>
      <c r="J14">
        <v>7.01</v>
      </c>
      <c r="K14" s="51">
        <v>6.57</v>
      </c>
      <c r="L14" s="51">
        <v>14.88</v>
      </c>
      <c r="M14" s="51">
        <v>12.82</v>
      </c>
      <c r="N14" s="51">
        <v>7.1</v>
      </c>
      <c r="O14" s="51">
        <v>4.84</v>
      </c>
      <c r="P14" s="51">
        <v>5.66</v>
      </c>
      <c r="Q14" s="63">
        <v>12.93</v>
      </c>
      <c r="R14" s="51"/>
      <c r="S14" s="59">
        <f t="shared" si="3"/>
        <v>71.81</v>
      </c>
      <c r="T14">
        <v>105862.08</v>
      </c>
      <c r="U14" s="51">
        <v>74249.2</v>
      </c>
      <c r="V14" s="54"/>
      <c r="W14" s="54"/>
      <c r="X14" s="62">
        <f t="shared" si="4"/>
        <v>180111.28</v>
      </c>
    </row>
    <row r="15" customFormat="1" customHeight="1" spans="1:24">
      <c r="A15" s="29">
        <v>12</v>
      </c>
      <c r="B15" s="44" t="s">
        <v>11</v>
      </c>
      <c r="C15" s="30">
        <f t="shared" si="0"/>
        <v>20.86</v>
      </c>
      <c r="D15" s="31">
        <f t="shared" si="1"/>
        <v>52971.95</v>
      </c>
      <c r="E15" s="30">
        <f t="shared" si="2"/>
        <v>48680</v>
      </c>
      <c r="F15" s="45" t="s">
        <v>323</v>
      </c>
      <c r="G15" s="46" t="s">
        <v>324</v>
      </c>
      <c r="H15" s="41" t="s">
        <v>334</v>
      </c>
      <c r="I15" s="52"/>
      <c r="J15" s="51">
        <v>4.74</v>
      </c>
      <c r="K15" s="51">
        <v>8.35</v>
      </c>
      <c r="L15" s="51">
        <v>7.77</v>
      </c>
      <c r="M15" s="51"/>
      <c r="N15" s="51"/>
      <c r="O15" s="51"/>
      <c r="P15" s="51"/>
      <c r="Q15" s="63"/>
      <c r="R15" s="51"/>
      <c r="S15" s="59">
        <f t="shared" si="3"/>
        <v>20.86</v>
      </c>
      <c r="T15" s="51">
        <v>52971.95</v>
      </c>
      <c r="U15" s="51"/>
      <c r="V15" s="54"/>
      <c r="W15" s="54"/>
      <c r="X15" s="62">
        <f t="shared" si="4"/>
        <v>52971.95</v>
      </c>
    </row>
    <row r="16" customHeight="1" spans="1:24">
      <c r="A16" s="32" t="s">
        <v>50</v>
      </c>
      <c r="B16" s="29" t="s">
        <v>11</v>
      </c>
      <c r="C16" s="34">
        <f>SUM(C4:C15)</f>
        <v>255.9</v>
      </c>
      <c r="D16" s="31">
        <f>SUM(D4:D15)</f>
        <v>650530.98</v>
      </c>
      <c r="E16" s="30">
        <f>SUM(E4:E15)</f>
        <v>597790</v>
      </c>
      <c r="F16" s="30"/>
      <c r="G16" s="35"/>
      <c r="H16" s="41" t="s">
        <v>334</v>
      </c>
      <c r="J16" s="49"/>
      <c r="K16" s="49"/>
      <c r="L16" s="49"/>
      <c r="M16" s="49"/>
      <c r="N16" s="49"/>
      <c r="O16" s="49"/>
      <c r="P16" s="49"/>
      <c r="Q16" s="49"/>
      <c r="R16" s="49"/>
      <c r="S16" s="59">
        <f>SUM(S4:S15)</f>
        <v>255.9</v>
      </c>
      <c r="T16" s="64"/>
      <c r="U16" s="49"/>
      <c r="V16" s="49"/>
      <c r="W16" s="49"/>
      <c r="X16" s="62">
        <f>SUM(X4:X15)</f>
        <v>650530.98</v>
      </c>
    </row>
    <row r="19" customFormat="1" customHeight="1" spans="1:21">
      <c r="A19" s="12"/>
      <c r="B19" s="12"/>
      <c r="C19" s="13"/>
      <c r="D19" s="14"/>
      <c r="E19" s="15"/>
      <c r="F19" s="16"/>
      <c r="G19" s="17"/>
      <c r="H19" s="36"/>
      <c r="J19" s="53"/>
      <c r="K19" s="53"/>
      <c r="L19" s="53"/>
      <c r="M19" s="53"/>
      <c r="N19" s="54"/>
      <c r="O19" s="54"/>
      <c r="P19" s="55"/>
      <c r="Q19" s="55"/>
      <c r="R19" s="55"/>
      <c r="S19" s="65">
        <f t="shared" ref="S19:S28" si="5">SUM(J19:R19)</f>
        <v>0</v>
      </c>
      <c r="T19" s="66"/>
      <c r="U19" s="24">
        <f t="shared" ref="U19:U29" si="6">SUM(T19:T19)</f>
        <v>0</v>
      </c>
    </row>
    <row r="20" customFormat="1" customHeight="1" spans="1:21">
      <c r="A20" s="12"/>
      <c r="B20" s="12"/>
      <c r="C20" s="13"/>
      <c r="D20" s="14"/>
      <c r="E20" s="15"/>
      <c r="F20" s="16"/>
      <c r="G20" s="17"/>
      <c r="H20" s="36"/>
      <c r="J20" s="54"/>
      <c r="K20" s="54"/>
      <c r="L20" s="54"/>
      <c r="M20" s="54"/>
      <c r="N20" s="54"/>
      <c r="O20" s="54"/>
      <c r="P20" s="55"/>
      <c r="Q20" s="55"/>
      <c r="R20" s="55"/>
      <c r="S20" s="65">
        <f t="shared" si="5"/>
        <v>0</v>
      </c>
      <c r="T20" s="66"/>
      <c r="U20" s="24">
        <f t="shared" si="6"/>
        <v>0</v>
      </c>
    </row>
    <row r="21" customFormat="1" customHeight="1" spans="1:21">
      <c r="A21" s="12"/>
      <c r="B21" s="12"/>
      <c r="C21" s="13"/>
      <c r="D21" s="14"/>
      <c r="E21" s="15"/>
      <c r="F21" s="16"/>
      <c r="G21" s="17"/>
      <c r="H21" s="36"/>
      <c r="J21" s="54"/>
      <c r="K21" s="54"/>
      <c r="L21" s="54"/>
      <c r="M21" s="54"/>
      <c r="N21" s="54"/>
      <c r="O21" s="54"/>
      <c r="P21" s="55"/>
      <c r="Q21" s="55"/>
      <c r="R21" s="55"/>
      <c r="S21" s="65">
        <f t="shared" si="5"/>
        <v>0</v>
      </c>
      <c r="T21" s="66"/>
      <c r="U21" s="24">
        <f t="shared" si="6"/>
        <v>0</v>
      </c>
    </row>
    <row r="22" customFormat="1" customHeight="1" spans="1:21">
      <c r="A22" s="12"/>
      <c r="B22" s="12"/>
      <c r="C22" s="13"/>
      <c r="D22" s="14"/>
      <c r="E22" s="15"/>
      <c r="F22" s="16"/>
      <c r="G22" s="17"/>
      <c r="H22" s="36"/>
      <c r="J22" s="54"/>
      <c r="K22" s="54"/>
      <c r="L22" s="54"/>
      <c r="M22" s="54"/>
      <c r="N22" s="55"/>
      <c r="O22" s="55"/>
      <c r="P22" s="55"/>
      <c r="Q22" s="55"/>
      <c r="R22" s="55"/>
      <c r="S22" s="65">
        <f t="shared" si="5"/>
        <v>0</v>
      </c>
      <c r="T22" s="67"/>
      <c r="U22" s="68">
        <f t="shared" si="6"/>
        <v>0</v>
      </c>
    </row>
    <row r="23" customFormat="1" customHeight="1" spans="1:21">
      <c r="A23" s="12"/>
      <c r="B23" s="12"/>
      <c r="C23" s="13"/>
      <c r="D23" s="14"/>
      <c r="E23" s="15"/>
      <c r="F23" s="16"/>
      <c r="G23" s="17"/>
      <c r="H23" s="36"/>
      <c r="J23" s="54"/>
      <c r="K23" s="54"/>
      <c r="L23" s="54"/>
      <c r="M23" s="54"/>
      <c r="N23" s="55"/>
      <c r="O23" s="55"/>
      <c r="P23" s="55"/>
      <c r="Q23" s="55"/>
      <c r="R23" s="55"/>
      <c r="S23" s="65">
        <f t="shared" si="5"/>
        <v>0</v>
      </c>
      <c r="T23" s="67"/>
      <c r="U23" s="68">
        <f t="shared" si="6"/>
        <v>0</v>
      </c>
    </row>
    <row r="24" customFormat="1" customHeight="1" spans="1:21">
      <c r="A24" s="12"/>
      <c r="B24" s="12"/>
      <c r="C24" s="13"/>
      <c r="D24" s="14"/>
      <c r="E24" s="15"/>
      <c r="F24" s="16"/>
      <c r="G24" s="17"/>
      <c r="H24" s="36"/>
      <c r="J24" s="55"/>
      <c r="K24" s="55"/>
      <c r="L24" s="55"/>
      <c r="M24" s="55"/>
      <c r="N24" s="55"/>
      <c r="O24" s="55"/>
      <c r="P24" s="55"/>
      <c r="Q24" s="55"/>
      <c r="R24" s="55"/>
      <c r="S24" s="65">
        <f t="shared" si="5"/>
        <v>0</v>
      </c>
      <c r="T24" s="67"/>
      <c r="U24" s="68">
        <f t="shared" si="6"/>
        <v>0</v>
      </c>
    </row>
    <row r="25" customFormat="1" customHeight="1" spans="1:21">
      <c r="A25" s="12"/>
      <c r="B25" s="12"/>
      <c r="C25" s="13"/>
      <c r="D25" s="14"/>
      <c r="E25" s="15"/>
      <c r="F25" s="16"/>
      <c r="G25" s="17"/>
      <c r="H25" s="36"/>
      <c r="J25" s="54"/>
      <c r="K25" s="54"/>
      <c r="L25" s="54"/>
      <c r="M25" s="54"/>
      <c r="N25" s="56"/>
      <c r="O25" s="56"/>
      <c r="P25" s="56"/>
      <c r="Q25" s="56"/>
      <c r="R25" s="56"/>
      <c r="S25" s="65">
        <f t="shared" si="5"/>
        <v>0</v>
      </c>
      <c r="T25" s="67"/>
      <c r="U25" s="68">
        <f t="shared" si="6"/>
        <v>0</v>
      </c>
    </row>
    <row r="26" customFormat="1" customHeight="1" spans="1:21">
      <c r="A26" s="12"/>
      <c r="B26" s="12"/>
      <c r="C26" s="13"/>
      <c r="D26" s="14"/>
      <c r="E26" s="15"/>
      <c r="F26" s="16"/>
      <c r="G26" s="17"/>
      <c r="H26" s="36"/>
      <c r="J26" s="54"/>
      <c r="K26" s="54"/>
      <c r="L26" s="54"/>
      <c r="M26" s="54"/>
      <c r="N26" s="56"/>
      <c r="O26" s="56"/>
      <c r="P26" s="56"/>
      <c r="Q26" s="56"/>
      <c r="R26" s="56"/>
      <c r="S26" s="65">
        <f t="shared" si="5"/>
        <v>0</v>
      </c>
      <c r="T26" s="67"/>
      <c r="U26" s="68">
        <f t="shared" si="6"/>
        <v>0</v>
      </c>
    </row>
    <row r="27" customFormat="1" customHeight="1" spans="1:21">
      <c r="A27" s="12"/>
      <c r="B27" s="12"/>
      <c r="C27" s="13"/>
      <c r="D27" s="14"/>
      <c r="E27" s="15"/>
      <c r="F27" s="16"/>
      <c r="G27" s="17"/>
      <c r="H27" s="36"/>
      <c r="J27" s="56"/>
      <c r="K27" s="56"/>
      <c r="L27" s="56"/>
      <c r="M27" s="56"/>
      <c r="N27" s="56"/>
      <c r="O27" s="56"/>
      <c r="P27" s="56"/>
      <c r="Q27" s="56"/>
      <c r="R27" s="56"/>
      <c r="S27" s="65">
        <f t="shared" si="5"/>
        <v>0</v>
      </c>
      <c r="T27" s="67"/>
      <c r="U27" s="68">
        <f t="shared" si="6"/>
        <v>0</v>
      </c>
    </row>
    <row r="28" customFormat="1" customHeight="1" spans="1:21">
      <c r="A28" s="12"/>
      <c r="B28" s="12"/>
      <c r="C28" s="13"/>
      <c r="D28" s="14"/>
      <c r="E28" s="15"/>
      <c r="F28" s="16"/>
      <c r="G28" s="17"/>
      <c r="H28" s="36"/>
      <c r="J28" s="56"/>
      <c r="K28" s="56"/>
      <c r="L28" s="56"/>
      <c r="M28" s="56"/>
      <c r="N28" s="56"/>
      <c r="O28" s="56"/>
      <c r="P28" s="56"/>
      <c r="Q28" s="56"/>
      <c r="R28" s="56"/>
      <c r="S28" s="65">
        <f t="shared" si="5"/>
        <v>0</v>
      </c>
      <c r="T28" s="67"/>
      <c r="U28" s="68">
        <f t="shared" si="6"/>
        <v>0</v>
      </c>
    </row>
    <row r="29" customFormat="1" customHeight="1" spans="1:21">
      <c r="A29" s="12"/>
      <c r="B29" s="12"/>
      <c r="C29" s="13"/>
      <c r="D29" s="14"/>
      <c r="E29" s="15"/>
      <c r="F29" s="16"/>
      <c r="G29" s="17"/>
      <c r="H29" s="36"/>
      <c r="J29" s="57"/>
      <c r="K29" s="57"/>
      <c r="L29" s="57"/>
      <c r="M29" s="57"/>
      <c r="N29" s="57"/>
      <c r="O29" s="57"/>
      <c r="P29" s="57"/>
      <c r="Q29" s="57"/>
      <c r="R29" s="57"/>
      <c r="S29" s="65">
        <f>SUM(S19:S28)</f>
        <v>0</v>
      </c>
      <c r="T29" s="67"/>
      <c r="U29" s="68">
        <f t="shared" si="6"/>
        <v>0</v>
      </c>
    </row>
    <row r="30" customHeight="1" spans="19:19">
      <c r="S30" s="57"/>
    </row>
  </sheetData>
  <autoFilter ref="J1:S30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18"/>
  <sheetViews>
    <sheetView tabSelected="1" workbookViewId="0">
      <selection activeCell="D9" sqref="D9"/>
    </sheetView>
  </sheetViews>
  <sheetFormatPr defaultColWidth="9" defaultRowHeight="20" customHeight="1" outlineLevelCol="7"/>
  <cols>
    <col min="1" max="1" width="5.75" style="12" customWidth="1"/>
    <col min="2" max="2" width="7.5" style="12" customWidth="1"/>
    <col min="3" max="3" width="9.875" style="13" customWidth="1"/>
    <col min="4" max="4" width="12.125" style="14" customWidth="1"/>
    <col min="5" max="5" width="16" style="15" customWidth="1"/>
    <col min="6" max="6" width="8.125" style="16" customWidth="1"/>
    <col min="7" max="7" width="12.375" style="17" customWidth="1"/>
    <col min="8" max="8" width="12" style="18" customWidth="1"/>
    <col min="9" max="9" width="0.875" customWidth="1"/>
  </cols>
  <sheetData>
    <row r="1" ht="29" customHeight="1" spans="1:8">
      <c r="A1" s="19" t="s">
        <v>337</v>
      </c>
      <c r="B1" s="20"/>
      <c r="C1" s="20"/>
      <c r="D1" s="20"/>
      <c r="E1" s="21"/>
      <c r="F1" s="21"/>
      <c r="G1" s="22"/>
      <c r="H1" s="23"/>
    </row>
    <row r="2" s="11" customFormat="1" ht="28" customHeight="1" spans="1:8">
      <c r="A2" s="20"/>
      <c r="B2" s="20"/>
      <c r="C2" s="20"/>
      <c r="D2" s="20"/>
      <c r="E2" s="21"/>
      <c r="F2" s="21"/>
      <c r="G2" s="22"/>
      <c r="H2" s="23"/>
    </row>
    <row r="3" s="12" customFormat="1" customHeight="1" spans="1:8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7" t="s">
        <v>9</v>
      </c>
      <c r="H3" s="28" t="s">
        <v>10</v>
      </c>
    </row>
    <row r="4" customFormat="1" ht="24" customHeight="1" spans="1:8">
      <c r="A4" s="29">
        <v>1</v>
      </c>
      <c r="B4" s="29" t="s">
        <v>11</v>
      </c>
      <c r="C4" s="30"/>
      <c r="D4" s="31"/>
      <c r="E4" s="30">
        <v>2210</v>
      </c>
      <c r="F4" s="32" t="s">
        <v>64</v>
      </c>
      <c r="G4" s="33"/>
      <c r="H4" s="8" t="s">
        <v>334</v>
      </c>
    </row>
    <row r="5" ht="24" customHeight="1" spans="1:8">
      <c r="A5" s="32" t="s">
        <v>50</v>
      </c>
      <c r="B5" s="29" t="s">
        <v>11</v>
      </c>
      <c r="C5" s="34">
        <f>SUM(C4:C4)</f>
        <v>0</v>
      </c>
      <c r="D5" s="31">
        <f>SUM(D4:D4)</f>
        <v>0</v>
      </c>
      <c r="E5" s="30">
        <f>SUM(E4:E4)</f>
        <v>2210</v>
      </c>
      <c r="F5" s="30"/>
      <c r="G5" s="35"/>
      <c r="H5" s="8" t="s">
        <v>334</v>
      </c>
    </row>
    <row r="8" customFormat="1" customHeight="1" spans="1:8">
      <c r="A8" s="12"/>
      <c r="B8" s="12"/>
      <c r="C8" s="13"/>
      <c r="D8" s="14"/>
      <c r="E8" s="15"/>
      <c r="F8" s="16"/>
      <c r="G8" s="17"/>
      <c r="H8" s="18"/>
    </row>
    <row r="9" customFormat="1" customHeight="1" spans="1:8">
      <c r="A9" s="12"/>
      <c r="B9" s="12"/>
      <c r="C9" s="13"/>
      <c r="D9" s="14"/>
      <c r="E9" s="15"/>
      <c r="F9" s="16"/>
      <c r="G9" s="17"/>
      <c r="H9" s="18"/>
    </row>
    <row r="10" customFormat="1" customHeight="1" spans="1:8">
      <c r="A10" s="12"/>
      <c r="B10" s="12"/>
      <c r="C10" s="13"/>
      <c r="D10" s="14"/>
      <c r="E10" s="15"/>
      <c r="F10" s="16"/>
      <c r="G10" s="17"/>
      <c r="H10" s="18"/>
    </row>
    <row r="11" customFormat="1" customHeight="1" spans="1:8">
      <c r="A11" s="12"/>
      <c r="B11" s="12"/>
      <c r="C11" s="13"/>
      <c r="D11" s="14"/>
      <c r="E11" s="15"/>
      <c r="F11" s="16"/>
      <c r="G11" s="17"/>
      <c r="H11" s="18"/>
    </row>
    <row r="12" customFormat="1" customHeight="1" spans="1:8">
      <c r="A12" s="12"/>
      <c r="B12" s="12"/>
      <c r="C12" s="13"/>
      <c r="D12" s="14"/>
      <c r="E12" s="15"/>
      <c r="F12" s="16"/>
      <c r="G12" s="17"/>
      <c r="H12" s="18"/>
    </row>
    <row r="13" customFormat="1" customHeight="1" spans="1:8">
      <c r="A13" s="12"/>
      <c r="B13" s="12"/>
      <c r="C13" s="13"/>
      <c r="D13" s="14"/>
      <c r="E13" s="15"/>
      <c r="F13" s="16"/>
      <c r="G13" s="17"/>
      <c r="H13" s="18"/>
    </row>
    <row r="14" customFormat="1" customHeight="1" spans="1:8">
      <c r="A14" s="12"/>
      <c r="B14" s="12"/>
      <c r="C14" s="13"/>
      <c r="D14" s="14"/>
      <c r="E14" s="15"/>
      <c r="F14" s="16"/>
      <c r="G14" s="17"/>
      <c r="H14" s="18"/>
    </row>
    <row r="15" customFormat="1" customHeight="1" spans="1:8">
      <c r="A15" s="12"/>
      <c r="B15" s="12"/>
      <c r="C15" s="13"/>
      <c r="D15" s="14"/>
      <c r="E15" s="15"/>
      <c r="F15" s="16"/>
      <c r="G15" s="17"/>
      <c r="H15" s="18"/>
    </row>
    <row r="16" customFormat="1" customHeight="1" spans="1:8">
      <c r="A16" s="12"/>
      <c r="B16" s="12"/>
      <c r="C16" s="13"/>
      <c r="D16" s="14"/>
      <c r="E16" s="15"/>
      <c r="F16" s="16"/>
      <c r="G16" s="17"/>
      <c r="H16" s="18"/>
    </row>
    <row r="17" customFormat="1" customHeight="1" spans="1:8">
      <c r="A17" s="12"/>
      <c r="B17" s="12"/>
      <c r="C17" s="13"/>
      <c r="D17" s="14"/>
      <c r="E17" s="15"/>
      <c r="F17" s="16"/>
      <c r="G17" s="17"/>
      <c r="H17" s="18"/>
    </row>
    <row r="18" customFormat="1" customHeight="1" spans="1:8">
      <c r="A18" s="12"/>
      <c r="B18" s="12"/>
      <c r="C18" s="13"/>
      <c r="D18" s="14"/>
      <c r="E18" s="15"/>
      <c r="F18" s="16"/>
      <c r="G18" s="17"/>
      <c r="H18" s="18"/>
    </row>
  </sheetData>
  <mergeCells count="1">
    <mergeCell ref="A1:H2"/>
  </mergeCells>
  <pageMargins left="0.75" right="0.75" top="1" bottom="1" header="0.5" footer="0.5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8:H16"/>
  <sheetViews>
    <sheetView workbookViewId="0">
      <selection activeCell="F24" sqref="F24"/>
    </sheetView>
  </sheetViews>
  <sheetFormatPr defaultColWidth="9" defaultRowHeight="13.5" outlineLevelCol="7"/>
  <cols>
    <col min="2" max="2" width="9" style="1"/>
    <col min="3" max="3" width="11.875" style="2" customWidth="1"/>
    <col min="4" max="4" width="14.75" style="2" customWidth="1"/>
    <col min="5" max="5" width="14" style="2" customWidth="1"/>
    <col min="7" max="7" width="9" hidden="1" customWidth="1"/>
    <col min="8" max="8" width="19" customWidth="1"/>
  </cols>
  <sheetData>
    <row r="8" ht="16" customHeight="1" spans="2:8">
      <c r="B8" s="3" t="s">
        <v>3</v>
      </c>
      <c r="C8" s="4" t="s">
        <v>5</v>
      </c>
      <c r="D8" s="4" t="s">
        <v>6</v>
      </c>
      <c r="E8" s="5" t="s">
        <v>7</v>
      </c>
      <c r="F8" s="6" t="s">
        <v>8</v>
      </c>
      <c r="G8" s="7" t="s">
        <v>9</v>
      </c>
      <c r="H8" s="8" t="s">
        <v>10</v>
      </c>
    </row>
    <row r="9" ht="16" customHeight="1" spans="2:8">
      <c r="B9" s="3">
        <v>1</v>
      </c>
      <c r="C9" s="9">
        <v>263.96</v>
      </c>
      <c r="D9" s="9">
        <v>695006.68</v>
      </c>
      <c r="E9" s="9">
        <v>638710</v>
      </c>
      <c r="F9" s="10" t="s">
        <v>64</v>
      </c>
      <c r="G9" s="10"/>
      <c r="H9" s="10" t="s">
        <v>53</v>
      </c>
    </row>
    <row r="10" ht="16" customHeight="1" spans="2:8">
      <c r="B10" s="3">
        <v>2</v>
      </c>
      <c r="C10" s="9">
        <v>140.13</v>
      </c>
      <c r="D10" s="9">
        <v>368962.29</v>
      </c>
      <c r="E10" s="9">
        <v>339070</v>
      </c>
      <c r="F10" s="10" t="s">
        <v>64</v>
      </c>
      <c r="G10" s="10"/>
      <c r="H10" s="10" t="s">
        <v>68</v>
      </c>
    </row>
    <row r="11" ht="16" customHeight="1" spans="2:8">
      <c r="B11" s="3">
        <v>3</v>
      </c>
      <c r="C11" s="9">
        <v>506.52</v>
      </c>
      <c r="D11" s="9">
        <v>1388877.84</v>
      </c>
      <c r="E11" s="9">
        <v>1276370</v>
      </c>
      <c r="F11" s="10" t="s">
        <v>64</v>
      </c>
      <c r="G11" s="10"/>
      <c r="H11" s="10" t="s">
        <v>142</v>
      </c>
    </row>
    <row r="12" ht="16" customHeight="1" spans="2:8">
      <c r="B12" s="3">
        <v>4</v>
      </c>
      <c r="C12" s="9">
        <v>133.78</v>
      </c>
      <c r="D12" s="9">
        <v>352242.74</v>
      </c>
      <c r="E12" s="9">
        <v>323710</v>
      </c>
      <c r="F12" s="10" t="s">
        <v>64</v>
      </c>
      <c r="G12" s="10"/>
      <c r="H12" s="10" t="s">
        <v>220</v>
      </c>
    </row>
    <row r="13" ht="16" customHeight="1" spans="2:8">
      <c r="B13" s="3">
        <v>5</v>
      </c>
      <c r="C13" s="9">
        <v>354.86</v>
      </c>
      <c r="D13" s="9">
        <v>959176.58</v>
      </c>
      <c r="E13" s="9">
        <v>881480</v>
      </c>
      <c r="F13" s="10" t="s">
        <v>64</v>
      </c>
      <c r="G13" s="10"/>
      <c r="H13" s="10" t="s">
        <v>228</v>
      </c>
    </row>
    <row r="14" ht="16" customHeight="1" spans="2:8">
      <c r="B14" s="3">
        <v>6</v>
      </c>
      <c r="C14" s="9">
        <v>583.57</v>
      </c>
      <c r="D14" s="9">
        <v>1600148.94</v>
      </c>
      <c r="E14" s="9">
        <v>1470530</v>
      </c>
      <c r="F14" s="10" t="s">
        <v>64</v>
      </c>
      <c r="G14" s="10"/>
      <c r="H14" s="10" t="s">
        <v>234</v>
      </c>
    </row>
    <row r="15" ht="16" customHeight="1" spans="2:8">
      <c r="B15" s="3">
        <v>7</v>
      </c>
      <c r="C15" s="9">
        <v>236.62</v>
      </c>
      <c r="D15" s="9">
        <v>648812.04</v>
      </c>
      <c r="E15" s="9">
        <v>596250</v>
      </c>
      <c r="F15" s="10" t="s">
        <v>64</v>
      </c>
      <c r="G15" s="10"/>
      <c r="H15" s="10" t="s">
        <v>242</v>
      </c>
    </row>
    <row r="16" ht="16" customHeight="1" spans="2:5">
      <c r="B16" s="1" t="s">
        <v>50</v>
      </c>
      <c r="C16" s="2">
        <f>SUM(C9:C15)</f>
        <v>2219.44</v>
      </c>
      <c r="D16" s="2">
        <f>SUM(D9:D15)</f>
        <v>6013227.11</v>
      </c>
      <c r="E16" s="2">
        <f>SUM(E9:E15)</f>
        <v>5526120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J2" sqref="J2:S3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99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8" customHeight="1" spans="1:24">
      <c r="A4" s="29">
        <v>1</v>
      </c>
      <c r="B4" s="42" t="s">
        <v>11</v>
      </c>
      <c r="C4" s="43">
        <f t="shared" ref="C4:C22" si="0">S4</f>
        <v>10.9</v>
      </c>
      <c r="D4" s="31">
        <f t="shared" ref="D4:D22" si="1">X4</f>
        <v>27282.7</v>
      </c>
      <c r="E4" s="30">
        <f t="shared" ref="E4:E22" si="2">TRUNC(D4*0.919,-1)</f>
        <v>25070</v>
      </c>
      <c r="F4" s="6" t="s">
        <v>69</v>
      </c>
      <c r="G4" s="86" t="s">
        <v>70</v>
      </c>
      <c r="H4" s="41" t="s">
        <v>100</v>
      </c>
      <c r="I4" s="50"/>
      <c r="J4" s="51">
        <v>10.9</v>
      </c>
      <c r="K4" s="51"/>
      <c r="L4" s="51"/>
      <c r="M4" s="51"/>
      <c r="N4" s="51"/>
      <c r="O4" s="51"/>
      <c r="P4" s="51"/>
      <c r="Q4" s="97"/>
      <c r="R4" s="51"/>
      <c r="S4" s="59">
        <f t="shared" ref="S4:S22" si="3">SUM(J4:R4)</f>
        <v>10.9</v>
      </c>
      <c r="T4" s="51">
        <v>27282.7</v>
      </c>
      <c r="U4" s="51"/>
      <c r="V4" s="54"/>
      <c r="W4" s="54"/>
      <c r="X4" s="62">
        <f t="shared" ref="X4:X22" si="4">SUM(T4:W4)</f>
        <v>27282.7</v>
      </c>
    </row>
    <row r="5" customFormat="1" customHeight="1" spans="1:24">
      <c r="A5" s="29">
        <v>2</v>
      </c>
      <c r="B5" s="44" t="s">
        <v>11</v>
      </c>
      <c r="C5" s="30">
        <f t="shared" si="0"/>
        <v>53.87</v>
      </c>
      <c r="D5" s="31">
        <f t="shared" si="1"/>
        <v>143301.14</v>
      </c>
      <c r="E5" s="30">
        <f t="shared" si="2"/>
        <v>131690</v>
      </c>
      <c r="F5" s="45" t="s">
        <v>12</v>
      </c>
      <c r="G5" s="86" t="s">
        <v>13</v>
      </c>
      <c r="H5" s="41" t="s">
        <v>100</v>
      </c>
      <c r="I5" s="52"/>
      <c r="J5" s="51">
        <v>23.84</v>
      </c>
      <c r="K5" s="51">
        <v>30.03</v>
      </c>
      <c r="L5" s="51"/>
      <c r="M5" s="51"/>
      <c r="N5" s="51"/>
      <c r="O5" s="51"/>
      <c r="P5" s="51"/>
      <c r="Q5" s="97"/>
      <c r="R5" s="51"/>
      <c r="S5" s="59">
        <f t="shared" si="3"/>
        <v>53.87</v>
      </c>
      <c r="T5" s="51">
        <v>143301.14</v>
      </c>
      <c r="U5" s="51"/>
      <c r="V5" s="54"/>
      <c r="W5" s="54"/>
      <c r="X5" s="62">
        <f t="shared" si="4"/>
        <v>143301.14</v>
      </c>
    </row>
    <row r="6" customFormat="1" customHeight="1" spans="1:24">
      <c r="A6" s="29">
        <v>3</v>
      </c>
      <c r="B6" s="29" t="s">
        <v>11</v>
      </c>
      <c r="C6" s="30">
        <f t="shared" si="0"/>
        <v>5.51</v>
      </c>
      <c r="D6" s="31">
        <f t="shared" si="1"/>
        <v>13670.31</v>
      </c>
      <c r="E6" s="30">
        <f t="shared" si="2"/>
        <v>12560</v>
      </c>
      <c r="F6" s="32" t="s">
        <v>15</v>
      </c>
      <c r="G6" s="86"/>
      <c r="H6" s="41" t="s">
        <v>100</v>
      </c>
      <c r="J6" s="49">
        <v>5.51</v>
      </c>
      <c r="K6" s="49"/>
      <c r="L6" s="49"/>
      <c r="M6" s="49"/>
      <c r="N6" s="49"/>
      <c r="O6" s="49"/>
      <c r="P6" s="49"/>
      <c r="Q6" s="94"/>
      <c r="R6" s="49"/>
      <c r="S6" s="59">
        <f t="shared" si="3"/>
        <v>5.51</v>
      </c>
      <c r="T6" s="60">
        <v>13670.31</v>
      </c>
      <c r="U6" s="61"/>
      <c r="V6" s="61"/>
      <c r="W6" s="49"/>
      <c r="X6" s="62">
        <f t="shared" si="4"/>
        <v>13670.31</v>
      </c>
    </row>
    <row r="7" customFormat="1" customHeight="1" spans="1:24">
      <c r="A7" s="29">
        <v>4</v>
      </c>
      <c r="B7" s="44" t="s">
        <v>11</v>
      </c>
      <c r="C7" s="30">
        <f t="shared" si="0"/>
        <v>11.41</v>
      </c>
      <c r="D7" s="31">
        <f t="shared" si="1"/>
        <v>29917.02</v>
      </c>
      <c r="E7" s="30">
        <f t="shared" si="2"/>
        <v>27490</v>
      </c>
      <c r="F7" s="45" t="s">
        <v>16</v>
      </c>
      <c r="G7" s="86" t="s">
        <v>17</v>
      </c>
      <c r="H7" s="41" t="s">
        <v>100</v>
      </c>
      <c r="I7" s="50"/>
      <c r="J7" s="51">
        <v>11.41</v>
      </c>
      <c r="K7" s="51"/>
      <c r="L7" s="51"/>
      <c r="M7" s="51"/>
      <c r="N7" s="51"/>
      <c r="O7" s="51"/>
      <c r="P7" s="51"/>
      <c r="Q7" s="97"/>
      <c r="R7" s="51"/>
      <c r="S7" s="59">
        <f t="shared" si="3"/>
        <v>11.41</v>
      </c>
      <c r="T7" s="51">
        <v>29917.02</v>
      </c>
      <c r="U7" s="51"/>
      <c r="V7" s="54"/>
      <c r="W7" s="54"/>
      <c r="X7" s="62">
        <f t="shared" si="4"/>
        <v>29917.02</v>
      </c>
    </row>
    <row r="8" customFormat="1" customHeight="1" spans="1:24">
      <c r="A8" s="29">
        <v>5</v>
      </c>
      <c r="B8" s="42" t="s">
        <v>11</v>
      </c>
      <c r="C8" s="43">
        <f t="shared" si="0"/>
        <v>10.21</v>
      </c>
      <c r="D8" s="31">
        <f t="shared" si="1"/>
        <v>24940.4</v>
      </c>
      <c r="E8" s="30">
        <f t="shared" si="2"/>
        <v>22920</v>
      </c>
      <c r="F8" s="6" t="s">
        <v>101</v>
      </c>
      <c r="G8" s="86" t="s">
        <v>102</v>
      </c>
      <c r="H8" s="41" t="s">
        <v>100</v>
      </c>
      <c r="I8" s="50"/>
      <c r="J8" s="51">
        <v>5.33</v>
      </c>
      <c r="K8" s="51">
        <v>4.88</v>
      </c>
      <c r="L8" s="51"/>
      <c r="M8" s="51"/>
      <c r="N8" s="51"/>
      <c r="O8" s="51"/>
      <c r="P8" s="51"/>
      <c r="Q8" s="97"/>
      <c r="R8" s="51"/>
      <c r="S8" s="59">
        <f t="shared" si="3"/>
        <v>10.21</v>
      </c>
      <c r="T8" s="51">
        <v>24940.4</v>
      </c>
      <c r="U8" s="51"/>
      <c r="V8" s="54"/>
      <c r="W8" s="54"/>
      <c r="X8" s="62">
        <f t="shared" si="4"/>
        <v>24940.4</v>
      </c>
    </row>
    <row r="9" customFormat="1" customHeight="1" spans="1:24">
      <c r="A9" s="29">
        <v>6</v>
      </c>
      <c r="B9" s="44" t="s">
        <v>11</v>
      </c>
      <c r="C9" s="30">
        <f t="shared" si="0"/>
        <v>5.33</v>
      </c>
      <c r="D9" s="31">
        <f t="shared" si="1"/>
        <v>13282.36</v>
      </c>
      <c r="E9" s="30">
        <f t="shared" si="2"/>
        <v>12200</v>
      </c>
      <c r="F9" s="6" t="s">
        <v>20</v>
      </c>
      <c r="G9" s="86" t="s">
        <v>21</v>
      </c>
      <c r="H9" s="41" t="s">
        <v>100</v>
      </c>
      <c r="I9" s="50"/>
      <c r="J9" s="51">
        <v>5.33</v>
      </c>
      <c r="K9" s="51"/>
      <c r="L9" s="51"/>
      <c r="M9" s="51"/>
      <c r="N9" s="51"/>
      <c r="O9" s="51"/>
      <c r="P9" s="51"/>
      <c r="Q9" s="97"/>
      <c r="R9" s="51"/>
      <c r="S9" s="59">
        <f t="shared" si="3"/>
        <v>5.33</v>
      </c>
      <c r="T9" s="51">
        <v>13282.36</v>
      </c>
      <c r="U9" s="51"/>
      <c r="V9" s="54"/>
      <c r="W9" s="54"/>
      <c r="X9" s="62">
        <f t="shared" si="4"/>
        <v>13282.36</v>
      </c>
    </row>
    <row r="10" customFormat="1" customHeight="1" spans="1:24">
      <c r="A10" s="29">
        <v>7</v>
      </c>
      <c r="B10" s="44" t="s">
        <v>11</v>
      </c>
      <c r="C10" s="30">
        <f t="shared" si="0"/>
        <v>5.98</v>
      </c>
      <c r="D10" s="31">
        <f t="shared" si="1"/>
        <v>15942.68</v>
      </c>
      <c r="E10" s="30">
        <f t="shared" si="2"/>
        <v>14650</v>
      </c>
      <c r="F10" s="6" t="s">
        <v>56</v>
      </c>
      <c r="G10" s="86" t="s">
        <v>57</v>
      </c>
      <c r="H10" s="41" t="s">
        <v>100</v>
      </c>
      <c r="I10" s="50"/>
      <c r="J10" s="51">
        <v>5.98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5.98</v>
      </c>
      <c r="T10" s="51">
        <v>15942.68</v>
      </c>
      <c r="U10" s="51"/>
      <c r="V10" s="54"/>
      <c r="W10" s="54"/>
      <c r="X10" s="62">
        <f t="shared" si="4"/>
        <v>15942.68</v>
      </c>
    </row>
    <row r="11" customFormat="1" customHeight="1" spans="1:24">
      <c r="A11" s="29">
        <v>8</v>
      </c>
      <c r="B11" s="44" t="s">
        <v>11</v>
      </c>
      <c r="C11" s="30">
        <f t="shared" si="0"/>
        <v>10.81</v>
      </c>
      <c r="D11" s="31">
        <f t="shared" si="1"/>
        <v>29641.02</v>
      </c>
      <c r="E11" s="30">
        <f t="shared" si="2"/>
        <v>27240</v>
      </c>
      <c r="F11" s="45" t="s">
        <v>103</v>
      </c>
      <c r="G11" s="86" t="s">
        <v>104</v>
      </c>
      <c r="H11" s="41" t="s">
        <v>100</v>
      </c>
      <c r="I11" s="52"/>
      <c r="J11" s="51">
        <v>10.81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10.81</v>
      </c>
      <c r="T11" s="51">
        <v>29641.02</v>
      </c>
      <c r="U11" s="51"/>
      <c r="V11" s="54"/>
      <c r="W11" s="54"/>
      <c r="X11" s="62">
        <f t="shared" si="4"/>
        <v>29641.02</v>
      </c>
    </row>
    <row r="12" customFormat="1" customHeight="1" spans="1:24">
      <c r="A12" s="29">
        <v>9</v>
      </c>
      <c r="B12" s="44" t="s">
        <v>11</v>
      </c>
      <c r="C12" s="30">
        <f t="shared" si="0"/>
        <v>8.66</v>
      </c>
      <c r="D12" s="31">
        <f t="shared" si="1"/>
        <v>22429.4</v>
      </c>
      <c r="E12" s="30">
        <f t="shared" si="2"/>
        <v>20610</v>
      </c>
      <c r="F12" s="45" t="s">
        <v>105</v>
      </c>
      <c r="G12" s="86" t="s">
        <v>106</v>
      </c>
      <c r="H12" s="41" t="s">
        <v>100</v>
      </c>
      <c r="I12" s="52"/>
      <c r="J12" s="51">
        <v>8.66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8.66</v>
      </c>
      <c r="T12" s="51">
        <v>22429.4</v>
      </c>
      <c r="U12" s="51"/>
      <c r="V12" s="54"/>
      <c r="W12" s="54"/>
      <c r="X12" s="62">
        <f t="shared" si="4"/>
        <v>22429.4</v>
      </c>
    </row>
    <row r="13" customFormat="1" customHeight="1" spans="1:24">
      <c r="A13" s="29">
        <v>10</v>
      </c>
      <c r="B13" s="44" t="s">
        <v>11</v>
      </c>
      <c r="C13" s="30">
        <f t="shared" si="0"/>
        <v>16.99</v>
      </c>
      <c r="D13" s="31">
        <f t="shared" si="1"/>
        <v>45856.01</v>
      </c>
      <c r="E13" s="30">
        <f t="shared" si="2"/>
        <v>42140</v>
      </c>
      <c r="F13" s="45" t="s">
        <v>26</v>
      </c>
      <c r="G13" s="86" t="s">
        <v>27</v>
      </c>
      <c r="H13" s="41" t="s">
        <v>100</v>
      </c>
      <c r="I13" s="52"/>
      <c r="J13" s="51">
        <v>16.99</v>
      </c>
      <c r="K13" s="51"/>
      <c r="L13" s="51"/>
      <c r="M13" s="51"/>
      <c r="N13" s="51"/>
      <c r="O13" s="51"/>
      <c r="P13" s="51"/>
      <c r="Q13" s="97"/>
      <c r="R13" s="51"/>
      <c r="S13" s="59">
        <f t="shared" si="3"/>
        <v>16.99</v>
      </c>
      <c r="T13" s="51">
        <v>45856.01</v>
      </c>
      <c r="U13" s="51"/>
      <c r="V13" s="54"/>
      <c r="W13" s="54"/>
      <c r="X13" s="62">
        <f t="shared" si="4"/>
        <v>45856.01</v>
      </c>
    </row>
    <row r="14" customFormat="1" customHeight="1" spans="1:24">
      <c r="A14" s="29">
        <v>11</v>
      </c>
      <c r="B14" s="44" t="s">
        <v>11</v>
      </c>
      <c r="C14" s="30">
        <f t="shared" si="0"/>
        <v>37.49</v>
      </c>
      <c r="D14" s="31">
        <f t="shared" si="1"/>
        <v>100140.51</v>
      </c>
      <c r="E14" s="30">
        <f t="shared" si="2"/>
        <v>92020</v>
      </c>
      <c r="F14" s="45" t="s">
        <v>32</v>
      </c>
      <c r="G14" s="86" t="s">
        <v>33</v>
      </c>
      <c r="H14" s="41" t="s">
        <v>100</v>
      </c>
      <c r="I14" s="52"/>
      <c r="J14" s="51">
        <v>20.02</v>
      </c>
      <c r="K14" s="51">
        <v>17.47</v>
      </c>
      <c r="L14" s="51"/>
      <c r="M14" s="51"/>
      <c r="N14" s="51"/>
      <c r="O14" s="51"/>
      <c r="P14" s="51"/>
      <c r="Q14" s="97"/>
      <c r="R14" s="51"/>
      <c r="S14" s="59">
        <f t="shared" si="3"/>
        <v>37.49</v>
      </c>
      <c r="T14" s="51">
        <v>53373.32</v>
      </c>
      <c r="U14" s="51">
        <v>46767.19</v>
      </c>
      <c r="V14" s="54"/>
      <c r="W14" s="54"/>
      <c r="X14" s="62">
        <f t="shared" si="4"/>
        <v>100140.51</v>
      </c>
    </row>
    <row r="15" customFormat="1" customHeight="1" spans="1:24">
      <c r="A15" s="29">
        <v>12</v>
      </c>
      <c r="B15" s="44" t="s">
        <v>11</v>
      </c>
      <c r="C15" s="30">
        <f t="shared" si="0"/>
        <v>22.47</v>
      </c>
      <c r="D15" s="31">
        <f t="shared" si="1"/>
        <v>59410.68</v>
      </c>
      <c r="E15" s="30">
        <f t="shared" si="2"/>
        <v>54590</v>
      </c>
      <c r="F15" s="45" t="s">
        <v>81</v>
      </c>
      <c r="G15" s="86" t="s">
        <v>82</v>
      </c>
      <c r="H15" s="41" t="s">
        <v>100</v>
      </c>
      <c r="I15" s="52"/>
      <c r="J15" s="51">
        <v>22.47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22.47</v>
      </c>
      <c r="T15" s="51">
        <v>59410.68</v>
      </c>
      <c r="U15" s="51"/>
      <c r="V15" s="54"/>
      <c r="W15" s="54"/>
      <c r="X15" s="62">
        <f t="shared" si="4"/>
        <v>59410.68</v>
      </c>
    </row>
    <row r="16" customFormat="1" customHeight="1" spans="1:24">
      <c r="A16" s="29">
        <v>13</v>
      </c>
      <c r="B16" s="44" t="s">
        <v>11</v>
      </c>
      <c r="C16" s="30">
        <f t="shared" si="0"/>
        <v>33.08</v>
      </c>
      <c r="D16" s="31">
        <f t="shared" si="1"/>
        <v>89977.6</v>
      </c>
      <c r="E16" s="30">
        <f t="shared" si="2"/>
        <v>82680</v>
      </c>
      <c r="F16" s="45" t="s">
        <v>36</v>
      </c>
      <c r="G16" s="86" t="s">
        <v>37</v>
      </c>
      <c r="H16" s="41" t="s">
        <v>100</v>
      </c>
      <c r="I16" s="52"/>
      <c r="J16" s="51">
        <v>8.77</v>
      </c>
      <c r="K16" s="51">
        <v>24.31</v>
      </c>
      <c r="L16" s="51"/>
      <c r="M16" s="51"/>
      <c r="N16" s="51"/>
      <c r="O16" s="51"/>
      <c r="P16" s="51"/>
      <c r="Q16" s="97"/>
      <c r="R16" s="51"/>
      <c r="S16" s="59">
        <f t="shared" si="3"/>
        <v>33.08</v>
      </c>
      <c r="T16" s="51">
        <v>89977.6</v>
      </c>
      <c r="U16" s="51"/>
      <c r="V16" s="54"/>
      <c r="W16" s="54"/>
      <c r="X16" s="62">
        <f t="shared" si="4"/>
        <v>89977.6</v>
      </c>
    </row>
    <row r="17" customFormat="1" customHeight="1" spans="1:24">
      <c r="A17" s="29">
        <v>14</v>
      </c>
      <c r="B17" s="44" t="s">
        <v>11</v>
      </c>
      <c r="C17" s="30">
        <f t="shared" si="0"/>
        <v>1.39</v>
      </c>
      <c r="D17" s="31">
        <f t="shared" si="1"/>
        <v>3448.59</v>
      </c>
      <c r="E17" s="30">
        <f t="shared" si="2"/>
        <v>3160</v>
      </c>
      <c r="F17" s="45" t="s">
        <v>107</v>
      </c>
      <c r="G17" s="86" t="s">
        <v>108</v>
      </c>
      <c r="H17" s="41" t="s">
        <v>100</v>
      </c>
      <c r="I17" s="52"/>
      <c r="J17" s="51">
        <v>1.39</v>
      </c>
      <c r="K17" s="51"/>
      <c r="L17" s="51"/>
      <c r="M17" s="51"/>
      <c r="N17" s="51"/>
      <c r="O17" s="51"/>
      <c r="P17" s="51"/>
      <c r="Q17" s="97"/>
      <c r="R17" s="51"/>
      <c r="S17" s="59">
        <f t="shared" si="3"/>
        <v>1.39</v>
      </c>
      <c r="T17" s="51">
        <v>3448.59</v>
      </c>
      <c r="U17" s="51"/>
      <c r="V17" s="54"/>
      <c r="W17" s="54"/>
      <c r="X17" s="62">
        <f t="shared" si="4"/>
        <v>3448.59</v>
      </c>
    </row>
    <row r="18" customFormat="1" customHeight="1" spans="1:24">
      <c r="A18" s="29">
        <v>15</v>
      </c>
      <c r="B18" s="44" t="s">
        <v>11</v>
      </c>
      <c r="C18" s="30">
        <f t="shared" si="0"/>
        <v>79.17</v>
      </c>
      <c r="D18" s="31">
        <f t="shared" si="1"/>
        <v>211385.45</v>
      </c>
      <c r="E18" s="30">
        <f t="shared" si="2"/>
        <v>194260</v>
      </c>
      <c r="F18" s="45" t="s">
        <v>46</v>
      </c>
      <c r="G18" s="86" t="s">
        <v>47</v>
      </c>
      <c r="H18" s="41" t="s">
        <v>100</v>
      </c>
      <c r="I18" s="52"/>
      <c r="J18" s="51">
        <v>18.23</v>
      </c>
      <c r="K18" s="51">
        <v>17.75</v>
      </c>
      <c r="L18" s="51">
        <v>14.86</v>
      </c>
      <c r="M18" s="51">
        <v>14.07</v>
      </c>
      <c r="N18" s="51">
        <v>14.26</v>
      </c>
      <c r="O18" s="51"/>
      <c r="P18" s="51"/>
      <c r="Q18" s="97"/>
      <c r="R18" s="51"/>
      <c r="S18" s="59">
        <f t="shared" si="3"/>
        <v>79.17</v>
      </c>
      <c r="T18" s="51">
        <v>173368.29</v>
      </c>
      <c r="U18" s="51">
        <v>38017.16</v>
      </c>
      <c r="V18" s="54"/>
      <c r="W18" s="54"/>
      <c r="X18" s="62">
        <f t="shared" si="4"/>
        <v>211385.45</v>
      </c>
    </row>
    <row r="19" customFormat="1" customHeight="1" spans="1:24">
      <c r="A19" s="29">
        <v>16</v>
      </c>
      <c r="B19" s="44" t="s">
        <v>11</v>
      </c>
      <c r="C19" s="30">
        <f t="shared" si="0"/>
        <v>1.65</v>
      </c>
      <c r="D19" s="31">
        <f t="shared" si="1"/>
        <v>4182.75</v>
      </c>
      <c r="E19" s="30">
        <f t="shared" si="2"/>
        <v>3840</v>
      </c>
      <c r="F19" s="45" t="s">
        <v>109</v>
      </c>
      <c r="G19" s="86" t="s">
        <v>110</v>
      </c>
      <c r="H19" s="41" t="s">
        <v>100</v>
      </c>
      <c r="I19" s="52"/>
      <c r="J19" s="51">
        <v>1.65</v>
      </c>
      <c r="K19" s="51"/>
      <c r="L19" s="51"/>
      <c r="M19" s="51"/>
      <c r="N19" s="51"/>
      <c r="O19" s="51"/>
      <c r="P19" s="51"/>
      <c r="Q19" s="97"/>
      <c r="R19" s="51"/>
      <c r="S19" s="59">
        <f t="shared" si="3"/>
        <v>1.65</v>
      </c>
      <c r="T19" s="51">
        <v>4182.75</v>
      </c>
      <c r="U19" s="51"/>
      <c r="V19" s="54"/>
      <c r="W19" s="54"/>
      <c r="X19" s="62">
        <f t="shared" si="4"/>
        <v>4182.75</v>
      </c>
    </row>
    <row r="20" customFormat="1" customHeight="1" spans="1:24">
      <c r="A20" s="29">
        <v>17</v>
      </c>
      <c r="B20" s="44" t="s">
        <v>11</v>
      </c>
      <c r="C20" s="30">
        <f t="shared" si="0"/>
        <v>27.94</v>
      </c>
      <c r="D20" s="31">
        <f t="shared" si="1"/>
        <v>69933.82</v>
      </c>
      <c r="E20" s="30">
        <f t="shared" si="2"/>
        <v>64260</v>
      </c>
      <c r="F20" s="45" t="s">
        <v>95</v>
      </c>
      <c r="G20" s="86" t="s">
        <v>96</v>
      </c>
      <c r="H20" s="41" t="s">
        <v>100</v>
      </c>
      <c r="I20" s="52"/>
      <c r="J20" s="51">
        <v>14.4</v>
      </c>
      <c r="K20" s="51">
        <v>13.54</v>
      </c>
      <c r="L20" s="51"/>
      <c r="M20" s="51"/>
      <c r="N20" s="51"/>
      <c r="O20" s="51"/>
      <c r="P20" s="51"/>
      <c r="Q20" s="97"/>
      <c r="R20" s="51"/>
      <c r="S20" s="59">
        <f t="shared" si="3"/>
        <v>27.94</v>
      </c>
      <c r="T20" s="51">
        <v>69933.82</v>
      </c>
      <c r="U20" s="51"/>
      <c r="V20" s="54"/>
      <c r="W20" s="54"/>
      <c r="X20" s="62">
        <f t="shared" si="4"/>
        <v>69933.82</v>
      </c>
    </row>
    <row r="21" customFormat="1" customHeight="1" spans="1:24">
      <c r="A21" s="29">
        <v>18</v>
      </c>
      <c r="B21" s="44" t="s">
        <v>11</v>
      </c>
      <c r="C21" s="30">
        <f t="shared" si="0"/>
        <v>5.39</v>
      </c>
      <c r="D21" s="31">
        <f t="shared" si="1"/>
        <v>13960.1</v>
      </c>
      <c r="E21" s="30">
        <f t="shared" si="2"/>
        <v>12820</v>
      </c>
      <c r="F21" s="45" t="s">
        <v>111</v>
      </c>
      <c r="G21" s="86" t="s">
        <v>112</v>
      </c>
      <c r="H21" s="41" t="s">
        <v>100</v>
      </c>
      <c r="I21" s="52"/>
      <c r="J21" s="51">
        <v>5.39</v>
      </c>
      <c r="K21" s="51"/>
      <c r="L21" s="51"/>
      <c r="M21" s="51"/>
      <c r="N21" s="51"/>
      <c r="O21" s="51"/>
      <c r="P21" s="51"/>
      <c r="Q21" s="97"/>
      <c r="R21" s="51"/>
      <c r="S21" s="59">
        <f t="shared" si="3"/>
        <v>5.39</v>
      </c>
      <c r="T21" s="51">
        <v>13960.1</v>
      </c>
      <c r="U21" s="51"/>
      <c r="V21" s="54"/>
      <c r="W21" s="54"/>
      <c r="X21" s="62">
        <f t="shared" si="4"/>
        <v>13960.1</v>
      </c>
    </row>
    <row r="22" customFormat="1" customHeight="1" spans="1:24">
      <c r="A22" s="29">
        <v>19</v>
      </c>
      <c r="B22" s="44" t="s">
        <v>11</v>
      </c>
      <c r="C22" s="30">
        <f t="shared" si="0"/>
        <v>11.86</v>
      </c>
      <c r="D22" s="31">
        <f t="shared" si="1"/>
        <v>30682.5</v>
      </c>
      <c r="E22" s="30">
        <f t="shared" si="2"/>
        <v>28190</v>
      </c>
      <c r="F22" s="45" t="s">
        <v>113</v>
      </c>
      <c r="G22" s="86" t="s">
        <v>114</v>
      </c>
      <c r="H22" s="41" t="s">
        <v>100</v>
      </c>
      <c r="I22" s="52"/>
      <c r="J22" s="51">
        <v>6.02</v>
      </c>
      <c r="K22" s="51">
        <v>5.84</v>
      </c>
      <c r="L22" s="51"/>
      <c r="M22" s="51"/>
      <c r="N22" s="51"/>
      <c r="O22" s="51"/>
      <c r="P22" s="51"/>
      <c r="Q22" s="97"/>
      <c r="R22" s="51"/>
      <c r="S22" s="59">
        <f t="shared" si="3"/>
        <v>11.86</v>
      </c>
      <c r="T22" s="51">
        <v>30682.5</v>
      </c>
      <c r="U22" s="51"/>
      <c r="V22" s="54"/>
      <c r="W22" s="54"/>
      <c r="X22" s="62">
        <f t="shared" si="4"/>
        <v>30682.5</v>
      </c>
    </row>
    <row r="23" customHeight="1" spans="1:24">
      <c r="A23" s="32" t="s">
        <v>50</v>
      </c>
      <c r="B23" s="29" t="s">
        <v>11</v>
      </c>
      <c r="C23" s="34">
        <f>SUM(C4:C22)</f>
        <v>360.11</v>
      </c>
      <c r="D23" s="31">
        <f>SUM(D4:D22)</f>
        <v>949385.04</v>
      </c>
      <c r="E23" s="30">
        <f>SUM(E4:E22)</f>
        <v>872390</v>
      </c>
      <c r="F23" s="30"/>
      <c r="G23" s="88"/>
      <c r="H23" s="41" t="s">
        <v>100</v>
      </c>
      <c r="J23" s="94"/>
      <c r="K23" s="94"/>
      <c r="L23" s="94"/>
      <c r="M23" s="94"/>
      <c r="N23" s="94"/>
      <c r="O23" s="94"/>
      <c r="P23" s="94"/>
      <c r="Q23" s="94"/>
      <c r="R23" s="49"/>
      <c r="S23" s="59">
        <f>SUM(S4:S22)</f>
        <v>360.11</v>
      </c>
      <c r="T23" s="64"/>
      <c r="U23" s="49"/>
      <c r="V23" s="49"/>
      <c r="W23" s="49"/>
      <c r="X23" s="62">
        <f>SUM(X4:X22)</f>
        <v>949385.04</v>
      </c>
    </row>
    <row r="24" customFormat="1" customHeight="1" spans="1:21">
      <c r="A24" s="12"/>
      <c r="B24" s="12"/>
      <c r="C24" s="13"/>
      <c r="D24" s="14"/>
      <c r="E24" s="15"/>
      <c r="F24" s="16"/>
      <c r="G24" s="83"/>
      <c r="H24" s="36"/>
      <c r="J24" s="106"/>
      <c r="K24" s="57"/>
      <c r="L24" s="57"/>
      <c r="M24" s="57"/>
      <c r="N24" s="57"/>
      <c r="O24" s="57"/>
      <c r="P24" s="57"/>
      <c r="Q24" s="57"/>
      <c r="R24" s="57"/>
      <c r="S24" s="57"/>
      <c r="T24" s="109"/>
      <c r="U24" s="110"/>
    </row>
  </sheetData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opLeftCell="A4" workbookViewId="0">
      <selection activeCell="S4" sqref="S4:S29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customHeight="1" spans="1:8">
      <c r="A1" s="19" t="s">
        <v>115</v>
      </c>
      <c r="B1" s="20"/>
      <c r="C1" s="20"/>
      <c r="D1" s="20"/>
      <c r="E1" s="21"/>
      <c r="F1" s="21"/>
      <c r="G1" s="84"/>
      <c r="H1" s="39"/>
    </row>
    <row r="2" s="11" customFormat="1" ht="27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29" si="0">S4</f>
        <v>21.93</v>
      </c>
      <c r="D4" s="31">
        <f t="shared" ref="D4:D29" si="1">X4</f>
        <v>58592.76</v>
      </c>
      <c r="E4" s="30">
        <f t="shared" ref="E4:E29" si="2">TRUNC(D4*0.919,-1)</f>
        <v>53840</v>
      </c>
      <c r="F4" s="32" t="s">
        <v>52</v>
      </c>
      <c r="G4" s="86"/>
      <c r="H4" s="41" t="s">
        <v>116</v>
      </c>
      <c r="J4" s="49">
        <v>10.35</v>
      </c>
      <c r="K4" s="49">
        <v>11.58</v>
      </c>
      <c r="L4" s="49"/>
      <c r="M4" s="49"/>
      <c r="N4" s="49"/>
      <c r="O4" s="49"/>
      <c r="P4" s="49"/>
      <c r="Q4" s="94"/>
      <c r="R4" s="49"/>
      <c r="S4" s="59">
        <f t="shared" ref="S4:S29" si="3">SUM(J4:R4)</f>
        <v>21.93</v>
      </c>
      <c r="T4" s="60">
        <v>27593.1</v>
      </c>
      <c r="U4" s="61">
        <v>30999.66</v>
      </c>
      <c r="V4" s="61"/>
      <c r="W4" s="49"/>
      <c r="X4" s="62">
        <f t="shared" ref="X4:X29" si="4">SUM(T4:W4)</f>
        <v>58592.76</v>
      </c>
    </row>
    <row r="5" customFormat="1" customHeight="1" spans="1:24">
      <c r="A5" s="116">
        <v>2</v>
      </c>
      <c r="B5" s="42" t="s">
        <v>11</v>
      </c>
      <c r="C5" s="43">
        <f t="shared" si="0"/>
        <v>30.83</v>
      </c>
      <c r="D5" s="31">
        <f t="shared" si="1"/>
        <v>83518.47</v>
      </c>
      <c r="E5" s="30">
        <f t="shared" si="2"/>
        <v>76750</v>
      </c>
      <c r="F5" s="6" t="s">
        <v>69</v>
      </c>
      <c r="G5" s="86" t="s">
        <v>70</v>
      </c>
      <c r="H5" s="41" t="s">
        <v>116</v>
      </c>
      <c r="I5" s="50"/>
      <c r="J5" s="51">
        <v>30.83</v>
      </c>
      <c r="K5" s="51"/>
      <c r="L5" s="51"/>
      <c r="M5" s="51"/>
      <c r="N5" s="51"/>
      <c r="O5" s="51"/>
      <c r="P5" s="51"/>
      <c r="Q5" s="97"/>
      <c r="R5" s="51"/>
      <c r="S5" s="59">
        <f t="shared" si="3"/>
        <v>30.83</v>
      </c>
      <c r="T5" s="51">
        <v>83518.47</v>
      </c>
      <c r="U5" s="51"/>
      <c r="V5" s="54"/>
      <c r="W5" s="54"/>
      <c r="X5" s="62">
        <f t="shared" si="4"/>
        <v>83518.47</v>
      </c>
    </row>
    <row r="6" customFormat="1" customHeight="1" spans="1:24">
      <c r="A6" s="29">
        <v>3</v>
      </c>
      <c r="B6" s="44" t="s">
        <v>11</v>
      </c>
      <c r="C6" s="30">
        <f t="shared" si="0"/>
        <v>31.11</v>
      </c>
      <c r="D6" s="31">
        <f t="shared" si="1"/>
        <v>85303.62</v>
      </c>
      <c r="E6" s="30">
        <f t="shared" si="2"/>
        <v>78390</v>
      </c>
      <c r="F6" s="45" t="s">
        <v>12</v>
      </c>
      <c r="G6" s="86" t="s">
        <v>13</v>
      </c>
      <c r="H6" s="41" t="s">
        <v>116</v>
      </c>
      <c r="I6" s="52"/>
      <c r="J6" s="51">
        <v>31.11</v>
      </c>
      <c r="K6" s="51"/>
      <c r="L6" s="51"/>
      <c r="M6" s="51"/>
      <c r="N6" s="51"/>
      <c r="O6" s="51"/>
      <c r="P6" s="51"/>
      <c r="Q6" s="97"/>
      <c r="R6" s="51"/>
      <c r="S6" s="59">
        <f t="shared" si="3"/>
        <v>31.11</v>
      </c>
      <c r="T6" s="51">
        <v>85303.62</v>
      </c>
      <c r="U6" s="51"/>
      <c r="V6" s="54"/>
      <c r="W6" s="54"/>
      <c r="X6" s="62">
        <f t="shared" si="4"/>
        <v>85303.62</v>
      </c>
    </row>
    <row r="7" customFormat="1" customHeight="1" spans="1:24">
      <c r="A7" s="116">
        <v>4</v>
      </c>
      <c r="B7" s="44" t="s">
        <v>11</v>
      </c>
      <c r="C7" s="30">
        <f t="shared" si="0"/>
        <v>4.64</v>
      </c>
      <c r="D7" s="31">
        <f t="shared" si="1"/>
        <v>12119.68</v>
      </c>
      <c r="E7" s="30">
        <f t="shared" si="2"/>
        <v>11130</v>
      </c>
      <c r="F7" s="45" t="s">
        <v>71</v>
      </c>
      <c r="G7" s="86" t="s">
        <v>72</v>
      </c>
      <c r="H7" s="41" t="s">
        <v>116</v>
      </c>
      <c r="I7" s="50"/>
      <c r="J7" s="51">
        <v>4.64</v>
      </c>
      <c r="K7" s="51"/>
      <c r="L7" s="51"/>
      <c r="M7" s="51"/>
      <c r="N7" s="51"/>
      <c r="O7" s="51"/>
      <c r="P7" s="51"/>
      <c r="Q7" s="97"/>
      <c r="R7" s="51"/>
      <c r="S7" s="59">
        <f t="shared" si="3"/>
        <v>4.64</v>
      </c>
      <c r="T7" s="51">
        <v>12119.68</v>
      </c>
      <c r="U7" s="51"/>
      <c r="V7" s="54"/>
      <c r="W7" s="54"/>
      <c r="X7" s="62">
        <f t="shared" si="4"/>
        <v>12119.68</v>
      </c>
    </row>
    <row r="8" customFormat="1" customHeight="1" spans="1:24">
      <c r="A8" s="29">
        <v>5</v>
      </c>
      <c r="B8" s="44" t="s">
        <v>11</v>
      </c>
      <c r="C8" s="30">
        <f t="shared" si="0"/>
        <v>3.31</v>
      </c>
      <c r="D8" s="31">
        <f t="shared" si="1"/>
        <v>9076.02</v>
      </c>
      <c r="E8" s="30">
        <f t="shared" si="2"/>
        <v>8340</v>
      </c>
      <c r="F8" s="45" t="s">
        <v>117</v>
      </c>
      <c r="G8" s="86" t="s">
        <v>118</v>
      </c>
      <c r="H8" s="41" t="s">
        <v>116</v>
      </c>
      <c r="I8" s="50"/>
      <c r="J8" s="51">
        <v>3.31</v>
      </c>
      <c r="K8" s="51"/>
      <c r="L8" s="51"/>
      <c r="M8" s="51"/>
      <c r="N8" s="51"/>
      <c r="O8" s="51"/>
      <c r="P8" s="51"/>
      <c r="Q8" s="97"/>
      <c r="R8" s="51"/>
      <c r="S8" s="59">
        <f t="shared" si="3"/>
        <v>3.31</v>
      </c>
      <c r="T8" s="51">
        <v>9076.02</v>
      </c>
      <c r="U8" s="51"/>
      <c r="V8" s="54"/>
      <c r="W8" s="54"/>
      <c r="X8" s="62">
        <f t="shared" si="4"/>
        <v>9076.02</v>
      </c>
    </row>
    <row r="9" customFormat="1" customHeight="1" spans="1:24">
      <c r="A9" s="116">
        <v>6</v>
      </c>
      <c r="B9" s="44" t="s">
        <v>11</v>
      </c>
      <c r="C9" s="30">
        <f t="shared" si="0"/>
        <v>10.97</v>
      </c>
      <c r="D9" s="31">
        <f t="shared" si="1"/>
        <v>30200.41</v>
      </c>
      <c r="E9" s="30">
        <f t="shared" si="2"/>
        <v>27750</v>
      </c>
      <c r="F9" s="45" t="s">
        <v>16</v>
      </c>
      <c r="G9" s="86" t="s">
        <v>17</v>
      </c>
      <c r="H9" s="41" t="s">
        <v>116</v>
      </c>
      <c r="I9" s="50"/>
      <c r="J9" s="51">
        <v>10.97</v>
      </c>
      <c r="K9" s="51"/>
      <c r="L9" s="51"/>
      <c r="M9" s="51"/>
      <c r="N9" s="51"/>
      <c r="O9" s="51"/>
      <c r="P9" s="51"/>
      <c r="Q9" s="97"/>
      <c r="R9" s="51"/>
      <c r="S9" s="59">
        <f t="shared" si="3"/>
        <v>10.97</v>
      </c>
      <c r="T9" s="51">
        <v>30200.41</v>
      </c>
      <c r="U9" s="51"/>
      <c r="V9" s="54"/>
      <c r="W9" s="54"/>
      <c r="X9" s="62">
        <f t="shared" si="4"/>
        <v>30200.41</v>
      </c>
    </row>
    <row r="10" customFormat="1" customHeight="1" spans="1:24">
      <c r="A10" s="29">
        <v>7</v>
      </c>
      <c r="B10" s="42" t="s">
        <v>11</v>
      </c>
      <c r="C10" s="43">
        <f t="shared" si="0"/>
        <v>9.58</v>
      </c>
      <c r="D10" s="31">
        <f t="shared" si="1"/>
        <v>24917.58</v>
      </c>
      <c r="E10" s="30">
        <f t="shared" si="2"/>
        <v>22890</v>
      </c>
      <c r="F10" s="6" t="s">
        <v>101</v>
      </c>
      <c r="G10" s="86" t="s">
        <v>102</v>
      </c>
      <c r="H10" s="41" t="s">
        <v>116</v>
      </c>
      <c r="I10" s="50"/>
      <c r="J10" s="51">
        <v>9.58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9.58</v>
      </c>
      <c r="T10" s="51">
        <v>24917.58</v>
      </c>
      <c r="U10" s="51"/>
      <c r="V10" s="54"/>
      <c r="W10" s="54"/>
      <c r="X10" s="62">
        <f t="shared" si="4"/>
        <v>24917.58</v>
      </c>
    </row>
    <row r="11" customFormat="1" customHeight="1" spans="1:24">
      <c r="A11" s="116">
        <v>8</v>
      </c>
      <c r="B11" s="44" t="s">
        <v>11</v>
      </c>
      <c r="C11" s="30">
        <f t="shared" si="0"/>
        <v>6.08</v>
      </c>
      <c r="D11" s="31">
        <f t="shared" si="1"/>
        <v>16276.16</v>
      </c>
      <c r="E11" s="30">
        <f t="shared" si="2"/>
        <v>14950</v>
      </c>
      <c r="F11" s="91" t="s">
        <v>77</v>
      </c>
      <c r="G11" s="86" t="s">
        <v>78</v>
      </c>
      <c r="H11" s="41" t="s">
        <v>116</v>
      </c>
      <c r="I11" s="50"/>
      <c r="J11" s="51">
        <v>6.08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6.08</v>
      </c>
      <c r="T11" s="51">
        <v>16276.16</v>
      </c>
      <c r="U11" s="51"/>
      <c r="V11" s="54"/>
      <c r="W11" s="54"/>
      <c r="X11" s="62">
        <f t="shared" si="4"/>
        <v>16276.16</v>
      </c>
    </row>
    <row r="12" customFormat="1" customHeight="1" spans="1:24">
      <c r="A12" s="29">
        <v>9</v>
      </c>
      <c r="B12" s="44" t="s">
        <v>11</v>
      </c>
      <c r="C12" s="30">
        <f t="shared" si="0"/>
        <v>6.16</v>
      </c>
      <c r="D12" s="31">
        <f t="shared" si="1"/>
        <v>16022.16</v>
      </c>
      <c r="E12" s="30">
        <f t="shared" si="2"/>
        <v>14720</v>
      </c>
      <c r="F12" s="6" t="s">
        <v>119</v>
      </c>
      <c r="G12" s="86" t="s">
        <v>120</v>
      </c>
      <c r="H12" s="41" t="s">
        <v>116</v>
      </c>
      <c r="I12" s="50"/>
      <c r="J12" s="51">
        <v>6.16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6.16</v>
      </c>
      <c r="T12" s="51">
        <v>16022.16</v>
      </c>
      <c r="U12" s="51"/>
      <c r="V12" s="54"/>
      <c r="W12" s="54"/>
      <c r="X12" s="62">
        <f t="shared" si="4"/>
        <v>16022.16</v>
      </c>
    </row>
    <row r="13" customFormat="1" customHeight="1" spans="1:24">
      <c r="A13" s="116">
        <v>10</v>
      </c>
      <c r="B13" s="44" t="s">
        <v>11</v>
      </c>
      <c r="C13" s="30">
        <f t="shared" si="0"/>
        <v>5.66</v>
      </c>
      <c r="D13" s="31">
        <f t="shared" si="1"/>
        <v>15395.2</v>
      </c>
      <c r="E13" s="30">
        <f t="shared" si="2"/>
        <v>14140</v>
      </c>
      <c r="F13" s="6" t="s">
        <v>56</v>
      </c>
      <c r="G13" s="86" t="s">
        <v>57</v>
      </c>
      <c r="H13" s="41" t="s">
        <v>116</v>
      </c>
      <c r="I13" s="50"/>
      <c r="J13" s="51">
        <v>5.66</v>
      </c>
      <c r="K13" s="51"/>
      <c r="L13" s="51"/>
      <c r="M13" s="51"/>
      <c r="N13" s="51"/>
      <c r="O13" s="51"/>
      <c r="P13" s="51"/>
      <c r="Q13" s="97"/>
      <c r="R13" s="51"/>
      <c r="S13" s="59">
        <f t="shared" si="3"/>
        <v>5.66</v>
      </c>
      <c r="T13" s="51">
        <v>15395.2</v>
      </c>
      <c r="U13" s="51"/>
      <c r="V13" s="54"/>
      <c r="W13" s="54"/>
      <c r="X13" s="62">
        <f t="shared" si="4"/>
        <v>15395.2</v>
      </c>
    </row>
    <row r="14" customFormat="1" customHeight="1" spans="1:24">
      <c r="A14" s="29">
        <v>11</v>
      </c>
      <c r="B14" s="44" t="s">
        <v>11</v>
      </c>
      <c r="C14" s="30">
        <f t="shared" si="0"/>
        <v>17.29</v>
      </c>
      <c r="D14" s="31">
        <f t="shared" si="1"/>
        <v>46285.33</v>
      </c>
      <c r="E14" s="30">
        <f t="shared" si="2"/>
        <v>42530</v>
      </c>
      <c r="F14" s="45" t="s">
        <v>32</v>
      </c>
      <c r="G14" s="86" t="s">
        <v>33</v>
      </c>
      <c r="H14" s="41" t="s">
        <v>116</v>
      </c>
      <c r="I14" s="52"/>
      <c r="J14" s="51">
        <v>17.29</v>
      </c>
      <c r="K14" s="51"/>
      <c r="L14" s="51"/>
      <c r="M14" s="51"/>
      <c r="N14" s="51"/>
      <c r="O14" s="51"/>
      <c r="P14" s="51"/>
      <c r="Q14" s="97"/>
      <c r="R14" s="51"/>
      <c r="S14" s="59">
        <f t="shared" si="3"/>
        <v>17.29</v>
      </c>
      <c r="T14" s="51">
        <v>46285.33</v>
      </c>
      <c r="U14" s="51"/>
      <c r="V14" s="54"/>
      <c r="W14" s="54"/>
      <c r="X14" s="62">
        <f t="shared" si="4"/>
        <v>46285.33</v>
      </c>
    </row>
    <row r="15" customFormat="1" customHeight="1" spans="1:24">
      <c r="A15" s="116">
        <v>12</v>
      </c>
      <c r="B15" s="44" t="s">
        <v>11</v>
      </c>
      <c r="C15" s="30">
        <f t="shared" si="0"/>
        <v>3.99</v>
      </c>
      <c r="D15" s="31">
        <f t="shared" si="1"/>
        <v>9811.41</v>
      </c>
      <c r="E15" s="30">
        <f t="shared" si="2"/>
        <v>9010</v>
      </c>
      <c r="F15" s="45" t="s">
        <v>83</v>
      </c>
      <c r="G15" s="86" t="s">
        <v>84</v>
      </c>
      <c r="H15" s="41" t="s">
        <v>116</v>
      </c>
      <c r="I15" s="52"/>
      <c r="J15" s="51">
        <v>3.99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3.99</v>
      </c>
      <c r="T15" s="51">
        <v>9811.41</v>
      </c>
      <c r="U15" s="51"/>
      <c r="V15" s="54"/>
      <c r="W15" s="54"/>
      <c r="X15" s="62">
        <f t="shared" si="4"/>
        <v>9811.41</v>
      </c>
    </row>
    <row r="16" customFormat="1" customHeight="1" spans="1:24">
      <c r="A16" s="29">
        <v>13</v>
      </c>
      <c r="B16" s="44" t="s">
        <v>11</v>
      </c>
      <c r="C16" s="30">
        <f t="shared" si="0"/>
        <v>11.63</v>
      </c>
      <c r="D16" s="31">
        <f t="shared" si="1"/>
        <v>31133.51</v>
      </c>
      <c r="E16" s="30">
        <f t="shared" si="2"/>
        <v>28610</v>
      </c>
      <c r="F16" s="45" t="s">
        <v>121</v>
      </c>
      <c r="G16" s="86" t="s">
        <v>122</v>
      </c>
      <c r="H16" s="41" t="s">
        <v>116</v>
      </c>
      <c r="I16" s="52"/>
      <c r="J16" s="51">
        <v>11.63</v>
      </c>
      <c r="K16" s="51"/>
      <c r="L16" s="51"/>
      <c r="M16" s="51"/>
      <c r="N16" s="51"/>
      <c r="O16" s="51"/>
      <c r="P16" s="51"/>
      <c r="Q16" s="97"/>
      <c r="R16" s="51"/>
      <c r="S16" s="59">
        <f t="shared" si="3"/>
        <v>11.63</v>
      </c>
      <c r="T16" s="51">
        <v>31133.51</v>
      </c>
      <c r="U16" s="51"/>
      <c r="V16" s="54"/>
      <c r="W16" s="54"/>
      <c r="X16" s="62">
        <f t="shared" si="4"/>
        <v>31133.51</v>
      </c>
    </row>
    <row r="17" customFormat="1" customHeight="1" spans="1:24">
      <c r="A17" s="116">
        <v>14</v>
      </c>
      <c r="B17" s="44" t="s">
        <v>11</v>
      </c>
      <c r="C17" s="30">
        <f t="shared" si="0"/>
        <v>1.25</v>
      </c>
      <c r="D17" s="31">
        <f t="shared" si="1"/>
        <v>3441.25</v>
      </c>
      <c r="E17" s="30">
        <f t="shared" si="2"/>
        <v>3160</v>
      </c>
      <c r="F17" s="45" t="s">
        <v>123</v>
      </c>
      <c r="G17" s="86" t="s">
        <v>124</v>
      </c>
      <c r="H17" s="41" t="s">
        <v>116</v>
      </c>
      <c r="I17" s="52"/>
      <c r="J17" s="51">
        <v>1.25</v>
      </c>
      <c r="K17" s="51"/>
      <c r="L17" s="51"/>
      <c r="M17" s="51"/>
      <c r="N17" s="51"/>
      <c r="O17" s="51"/>
      <c r="P17" s="51"/>
      <c r="Q17" s="97"/>
      <c r="R17" s="51"/>
      <c r="S17" s="59">
        <f t="shared" si="3"/>
        <v>1.25</v>
      </c>
      <c r="T17" s="51">
        <v>3441.25</v>
      </c>
      <c r="U17" s="51"/>
      <c r="V17" s="54"/>
      <c r="W17" s="54"/>
      <c r="X17" s="62">
        <f t="shared" si="4"/>
        <v>3441.25</v>
      </c>
    </row>
    <row r="18" customFormat="1" customHeight="1" spans="1:24">
      <c r="A18" s="29">
        <v>15</v>
      </c>
      <c r="B18" s="44" t="s">
        <v>11</v>
      </c>
      <c r="C18" s="30">
        <f t="shared" si="0"/>
        <v>30.47</v>
      </c>
      <c r="D18" s="31">
        <f t="shared" si="1"/>
        <v>83213.57</v>
      </c>
      <c r="E18" s="30">
        <f t="shared" si="2"/>
        <v>76470</v>
      </c>
      <c r="F18" s="45" t="s">
        <v>36</v>
      </c>
      <c r="G18" s="86" t="s">
        <v>37</v>
      </c>
      <c r="H18" s="41" t="s">
        <v>116</v>
      </c>
      <c r="I18" s="52"/>
      <c r="J18" s="51">
        <v>30.47</v>
      </c>
      <c r="K18" s="51"/>
      <c r="L18" s="51"/>
      <c r="M18" s="51"/>
      <c r="N18" s="51"/>
      <c r="O18" s="51"/>
      <c r="P18" s="51"/>
      <c r="Q18" s="97"/>
      <c r="R18" s="51"/>
      <c r="S18" s="59">
        <f t="shared" si="3"/>
        <v>30.47</v>
      </c>
      <c r="T18" s="51">
        <v>83213.57</v>
      </c>
      <c r="U18" s="51"/>
      <c r="V18" s="54"/>
      <c r="W18" s="54"/>
      <c r="X18" s="62">
        <f t="shared" si="4"/>
        <v>83213.57</v>
      </c>
    </row>
    <row r="19" customFormat="1" customHeight="1" spans="1:24">
      <c r="A19" s="116">
        <v>16</v>
      </c>
      <c r="B19" s="44" t="s">
        <v>11</v>
      </c>
      <c r="C19" s="30">
        <f t="shared" si="0"/>
        <v>9.88</v>
      </c>
      <c r="D19" s="31">
        <f t="shared" si="1"/>
        <v>26666.12</v>
      </c>
      <c r="E19" s="30">
        <f t="shared" si="2"/>
        <v>24500</v>
      </c>
      <c r="F19" s="45" t="s">
        <v>125</v>
      </c>
      <c r="G19" s="86" t="s">
        <v>126</v>
      </c>
      <c r="H19" s="41" t="s">
        <v>116</v>
      </c>
      <c r="I19" s="52"/>
      <c r="J19" s="51">
        <v>9.88</v>
      </c>
      <c r="K19" s="51"/>
      <c r="L19" s="51"/>
      <c r="M19" s="51"/>
      <c r="N19" s="51"/>
      <c r="O19" s="51"/>
      <c r="P19" s="51"/>
      <c r="Q19" s="97"/>
      <c r="R19" s="51"/>
      <c r="S19" s="59">
        <f t="shared" si="3"/>
        <v>9.88</v>
      </c>
      <c r="T19" s="51">
        <v>26666.12</v>
      </c>
      <c r="U19" s="51"/>
      <c r="V19" s="54"/>
      <c r="W19" s="54"/>
      <c r="X19" s="62">
        <f t="shared" si="4"/>
        <v>26666.12</v>
      </c>
    </row>
    <row r="20" customFormat="1" customHeight="1" spans="1:24">
      <c r="A20" s="29">
        <v>17</v>
      </c>
      <c r="B20" s="44" t="s">
        <v>11</v>
      </c>
      <c r="C20" s="30">
        <f t="shared" si="0"/>
        <v>9.58</v>
      </c>
      <c r="D20" s="31">
        <f t="shared" si="1"/>
        <v>24285.3</v>
      </c>
      <c r="E20" s="30">
        <f t="shared" si="2"/>
        <v>22310</v>
      </c>
      <c r="F20" s="45" t="s">
        <v>127</v>
      </c>
      <c r="G20" s="86" t="s">
        <v>128</v>
      </c>
      <c r="H20" s="41" t="s">
        <v>116</v>
      </c>
      <c r="I20" s="52"/>
      <c r="J20" s="51">
        <v>2.35</v>
      </c>
      <c r="K20" s="51">
        <v>3.45</v>
      </c>
      <c r="L20" s="51">
        <v>3.78</v>
      </c>
      <c r="M20" s="51"/>
      <c r="N20" s="51"/>
      <c r="O20" s="51"/>
      <c r="P20" s="51"/>
      <c r="Q20" s="97"/>
      <c r="R20" s="51"/>
      <c r="S20" s="59">
        <f t="shared" si="3"/>
        <v>9.58</v>
      </c>
      <c r="T20" s="51">
        <v>14703</v>
      </c>
      <c r="U20" s="51">
        <v>9582.3</v>
      </c>
      <c r="V20" s="54"/>
      <c r="W20" s="54"/>
      <c r="X20" s="62">
        <f t="shared" si="4"/>
        <v>24285.3</v>
      </c>
    </row>
    <row r="21" customFormat="1" customHeight="1" spans="1:24">
      <c r="A21" s="116">
        <v>18</v>
      </c>
      <c r="B21" s="44" t="s">
        <v>11</v>
      </c>
      <c r="C21" s="30">
        <f t="shared" si="0"/>
        <v>20.76</v>
      </c>
      <c r="D21" s="31">
        <f t="shared" si="1"/>
        <v>53682.72</v>
      </c>
      <c r="E21" s="30">
        <f t="shared" si="2"/>
        <v>49330</v>
      </c>
      <c r="F21" s="45" t="s">
        <v>129</v>
      </c>
      <c r="G21" s="86" t="s">
        <v>130</v>
      </c>
      <c r="H21" s="41" t="s">
        <v>116</v>
      </c>
      <c r="I21" s="52"/>
      <c r="J21" s="51">
        <v>6.96</v>
      </c>
      <c r="K21" s="51">
        <v>13.8</v>
      </c>
      <c r="L21" s="51"/>
      <c r="M21" s="51"/>
      <c r="N21" s="51"/>
      <c r="O21" s="51"/>
      <c r="P21" s="51"/>
      <c r="Q21" s="97"/>
      <c r="R21" s="51"/>
      <c r="S21" s="59">
        <f t="shared" si="3"/>
        <v>20.76</v>
      </c>
      <c r="T21" s="51">
        <v>53682.72</v>
      </c>
      <c r="U21" s="51"/>
      <c r="V21" s="54"/>
      <c r="W21" s="54"/>
      <c r="X21" s="62">
        <f t="shared" si="4"/>
        <v>53682.72</v>
      </c>
    </row>
    <row r="22" customFormat="1" customHeight="1" spans="1:24">
      <c r="A22" s="29">
        <v>19</v>
      </c>
      <c r="B22" s="44" t="s">
        <v>11</v>
      </c>
      <c r="C22" s="30">
        <f t="shared" si="0"/>
        <v>10.58</v>
      </c>
      <c r="D22" s="31">
        <f t="shared" si="1"/>
        <v>27973.52</v>
      </c>
      <c r="E22" s="30">
        <f t="shared" si="2"/>
        <v>25700</v>
      </c>
      <c r="F22" s="32" t="s">
        <v>131</v>
      </c>
      <c r="G22" s="86" t="s">
        <v>132</v>
      </c>
      <c r="H22" s="41" t="s">
        <v>116</v>
      </c>
      <c r="I22" s="52"/>
      <c r="J22" s="51">
        <v>10.58</v>
      </c>
      <c r="K22" s="51"/>
      <c r="L22" s="51"/>
      <c r="M22" s="51"/>
      <c r="N22" s="51"/>
      <c r="O22" s="51"/>
      <c r="P22" s="51"/>
      <c r="Q22" s="97"/>
      <c r="R22" s="51"/>
      <c r="S22" s="59">
        <f t="shared" si="3"/>
        <v>10.58</v>
      </c>
      <c r="T22" s="51">
        <v>27973.52</v>
      </c>
      <c r="U22" s="51"/>
      <c r="V22" s="54"/>
      <c r="W22" s="54"/>
      <c r="X22" s="62">
        <f t="shared" si="4"/>
        <v>27973.52</v>
      </c>
    </row>
    <row r="23" customFormat="1" customHeight="1" spans="1:24">
      <c r="A23" s="116">
        <v>20</v>
      </c>
      <c r="B23" s="44" t="s">
        <v>11</v>
      </c>
      <c r="C23" s="30">
        <f t="shared" si="0"/>
        <v>2.16</v>
      </c>
      <c r="D23" s="31">
        <f t="shared" si="1"/>
        <v>5287.68</v>
      </c>
      <c r="E23" s="30">
        <f t="shared" si="2"/>
        <v>4850</v>
      </c>
      <c r="F23" s="45" t="s">
        <v>133</v>
      </c>
      <c r="G23" s="86" t="s">
        <v>134</v>
      </c>
      <c r="H23" s="41" t="s">
        <v>116</v>
      </c>
      <c r="I23" s="52"/>
      <c r="J23" s="51">
        <v>2.16</v>
      </c>
      <c r="K23" s="51"/>
      <c r="L23" s="51"/>
      <c r="M23" s="51"/>
      <c r="N23" s="51"/>
      <c r="O23" s="51"/>
      <c r="P23" s="51"/>
      <c r="Q23" s="97"/>
      <c r="R23" s="51"/>
      <c r="S23" s="59">
        <f t="shared" si="3"/>
        <v>2.16</v>
      </c>
      <c r="T23" s="51">
        <v>5287.68</v>
      </c>
      <c r="U23" s="51"/>
      <c r="V23" s="54"/>
      <c r="W23" s="54"/>
      <c r="X23" s="62">
        <f t="shared" si="4"/>
        <v>5287.68</v>
      </c>
    </row>
    <row r="24" customFormat="1" customHeight="1" spans="1:24">
      <c r="A24" s="29">
        <v>21</v>
      </c>
      <c r="B24" s="44" t="s">
        <v>11</v>
      </c>
      <c r="C24" s="30">
        <f t="shared" si="0"/>
        <v>22.44</v>
      </c>
      <c r="D24" s="31">
        <f t="shared" si="1"/>
        <v>58613.28</v>
      </c>
      <c r="E24" s="30">
        <f t="shared" si="2"/>
        <v>53860</v>
      </c>
      <c r="F24" s="45" t="s">
        <v>62</v>
      </c>
      <c r="G24" s="86" t="s">
        <v>63</v>
      </c>
      <c r="H24" s="41" t="s">
        <v>116</v>
      </c>
      <c r="I24" s="52"/>
      <c r="J24" s="51">
        <v>22.44</v>
      </c>
      <c r="K24" s="51"/>
      <c r="L24" s="51"/>
      <c r="M24" s="51"/>
      <c r="N24" s="51"/>
      <c r="O24" s="51"/>
      <c r="P24" s="51"/>
      <c r="Q24" s="97"/>
      <c r="R24" s="51"/>
      <c r="S24" s="59">
        <f t="shared" si="3"/>
        <v>22.44</v>
      </c>
      <c r="T24" s="51">
        <v>58613.28</v>
      </c>
      <c r="U24" s="51"/>
      <c r="V24" s="54"/>
      <c r="W24" s="54"/>
      <c r="X24" s="62">
        <f t="shared" si="4"/>
        <v>58613.28</v>
      </c>
    </row>
    <row r="25" customFormat="1" customHeight="1" spans="1:24">
      <c r="A25" s="116">
        <v>22</v>
      </c>
      <c r="B25" s="44" t="s">
        <v>11</v>
      </c>
      <c r="C25" s="30">
        <f t="shared" si="0"/>
        <v>57.91</v>
      </c>
      <c r="D25" s="31">
        <f t="shared" si="1"/>
        <v>153526.52</v>
      </c>
      <c r="E25" s="30">
        <f t="shared" si="2"/>
        <v>141090</v>
      </c>
      <c r="F25" s="45" t="s">
        <v>44</v>
      </c>
      <c r="G25" s="86" t="s">
        <v>45</v>
      </c>
      <c r="H25" s="41" t="s">
        <v>116</v>
      </c>
      <c r="I25" s="52"/>
      <c r="J25" s="51">
        <v>12.96</v>
      </c>
      <c r="K25" s="51">
        <v>29.79</v>
      </c>
      <c r="L25" s="51">
        <v>15.16</v>
      </c>
      <c r="M25" s="51"/>
      <c r="N25" s="51"/>
      <c r="O25" s="51"/>
      <c r="P25" s="51"/>
      <c r="Q25" s="97"/>
      <c r="R25" s="51"/>
      <c r="S25" s="59">
        <f t="shared" si="3"/>
        <v>57.91</v>
      </c>
      <c r="T25" s="51">
        <v>153526.52</v>
      </c>
      <c r="U25" s="51"/>
      <c r="V25" s="54"/>
      <c r="W25" s="54"/>
      <c r="X25" s="62">
        <f t="shared" si="4"/>
        <v>153526.52</v>
      </c>
    </row>
    <row r="26" customFormat="1" customHeight="1" spans="1:24">
      <c r="A26" s="29">
        <v>23</v>
      </c>
      <c r="B26" s="44" t="s">
        <v>11</v>
      </c>
      <c r="C26" s="30">
        <f t="shared" si="0"/>
        <v>2.35</v>
      </c>
      <c r="D26" s="31">
        <f t="shared" si="1"/>
        <v>6265.1</v>
      </c>
      <c r="E26" s="30">
        <f t="shared" si="2"/>
        <v>5750</v>
      </c>
      <c r="F26" s="45" t="s">
        <v>135</v>
      </c>
      <c r="G26" s="86" t="s">
        <v>136</v>
      </c>
      <c r="H26" s="41" t="s">
        <v>116</v>
      </c>
      <c r="I26" s="52"/>
      <c r="J26" s="51">
        <v>2.35</v>
      </c>
      <c r="K26" s="51"/>
      <c r="L26" s="51"/>
      <c r="M26" s="51"/>
      <c r="N26" s="51"/>
      <c r="O26" s="51"/>
      <c r="P26" s="51"/>
      <c r="Q26" s="97"/>
      <c r="R26" s="51"/>
      <c r="S26" s="59">
        <f t="shared" si="3"/>
        <v>2.35</v>
      </c>
      <c r="T26" s="51">
        <v>6265.1</v>
      </c>
      <c r="U26" s="51"/>
      <c r="V26" s="54"/>
      <c r="W26" s="54"/>
      <c r="X26" s="62">
        <f t="shared" si="4"/>
        <v>6265.1</v>
      </c>
    </row>
    <row r="27" customFormat="1" customHeight="1" spans="1:24">
      <c r="A27" s="116">
        <v>24</v>
      </c>
      <c r="B27" s="44" t="s">
        <v>11</v>
      </c>
      <c r="C27" s="30">
        <f t="shared" si="0"/>
        <v>105.03</v>
      </c>
      <c r="D27" s="31">
        <f t="shared" si="1"/>
        <v>281003.28</v>
      </c>
      <c r="E27" s="30">
        <f t="shared" si="2"/>
        <v>258240</v>
      </c>
      <c r="F27" s="45" t="s">
        <v>46</v>
      </c>
      <c r="G27" s="86" t="s">
        <v>47</v>
      </c>
      <c r="H27" s="41" t="s">
        <v>116</v>
      </c>
      <c r="I27" s="52"/>
      <c r="J27" s="51">
        <v>16.22</v>
      </c>
      <c r="K27" s="51">
        <v>17.3</v>
      </c>
      <c r="L27" s="51">
        <v>17.47</v>
      </c>
      <c r="M27" s="51">
        <v>18.33</v>
      </c>
      <c r="N27" s="51">
        <v>17.2</v>
      </c>
      <c r="O27" s="51">
        <v>18.51</v>
      </c>
      <c r="P27" s="51"/>
      <c r="Q27" s="97"/>
      <c r="R27" s="51"/>
      <c r="S27" s="59">
        <f t="shared" si="3"/>
        <v>105.03</v>
      </c>
      <c r="T27" s="51">
        <v>185189.59</v>
      </c>
      <c r="U27" s="51">
        <v>95813.69</v>
      </c>
      <c r="V27" s="54"/>
      <c r="W27" s="54"/>
      <c r="X27" s="62">
        <f t="shared" si="4"/>
        <v>281003.28</v>
      </c>
    </row>
    <row r="28" customFormat="1" customHeight="1" spans="1:24">
      <c r="A28" s="29">
        <v>25</v>
      </c>
      <c r="B28" s="44" t="s">
        <v>11</v>
      </c>
      <c r="C28" s="30">
        <f t="shared" si="0"/>
        <v>4.82</v>
      </c>
      <c r="D28" s="31">
        <f t="shared" si="1"/>
        <v>12430.78</v>
      </c>
      <c r="E28" s="30">
        <f t="shared" si="2"/>
        <v>11420</v>
      </c>
      <c r="F28" s="45" t="s">
        <v>137</v>
      </c>
      <c r="G28" s="86" t="s">
        <v>138</v>
      </c>
      <c r="H28" s="41" t="s">
        <v>116</v>
      </c>
      <c r="I28" s="52"/>
      <c r="J28" s="51">
        <v>4.82</v>
      </c>
      <c r="K28" s="51"/>
      <c r="L28" s="51"/>
      <c r="M28" s="51"/>
      <c r="N28" s="51"/>
      <c r="O28" s="51"/>
      <c r="P28" s="51"/>
      <c r="Q28" s="97"/>
      <c r="R28" s="51"/>
      <c r="S28" s="59">
        <f t="shared" si="3"/>
        <v>4.82</v>
      </c>
      <c r="T28" s="51">
        <v>12430.78</v>
      </c>
      <c r="U28" s="51"/>
      <c r="V28" s="54"/>
      <c r="W28" s="54"/>
      <c r="X28" s="62">
        <f t="shared" si="4"/>
        <v>12430.78</v>
      </c>
    </row>
    <row r="29" customFormat="1" customHeight="1" spans="1:24">
      <c r="A29" s="116">
        <v>26</v>
      </c>
      <c r="B29" s="44" t="s">
        <v>11</v>
      </c>
      <c r="C29" s="30">
        <f t="shared" si="0"/>
        <v>6.01</v>
      </c>
      <c r="D29" s="31">
        <f t="shared" si="1"/>
        <v>15301.46</v>
      </c>
      <c r="E29" s="30">
        <f t="shared" si="2"/>
        <v>14060</v>
      </c>
      <c r="F29" s="45" t="s">
        <v>139</v>
      </c>
      <c r="G29" s="86" t="s">
        <v>140</v>
      </c>
      <c r="H29" s="41" t="s">
        <v>116</v>
      </c>
      <c r="I29" s="52"/>
      <c r="J29" s="51">
        <v>6.01</v>
      </c>
      <c r="K29" s="51"/>
      <c r="L29" s="51"/>
      <c r="M29" s="51"/>
      <c r="N29" s="51"/>
      <c r="O29" s="51"/>
      <c r="P29" s="51"/>
      <c r="Q29" s="97"/>
      <c r="R29" s="51"/>
      <c r="S29" s="59">
        <f t="shared" si="3"/>
        <v>6.01</v>
      </c>
      <c r="T29" s="51">
        <v>15301.46</v>
      </c>
      <c r="U29" s="51"/>
      <c r="V29" s="54"/>
      <c r="W29" s="54"/>
      <c r="X29" s="62">
        <f t="shared" si="4"/>
        <v>15301.46</v>
      </c>
    </row>
    <row r="30" customHeight="1" spans="1:24">
      <c r="A30" s="32" t="s">
        <v>50</v>
      </c>
      <c r="B30" s="29" t="s">
        <v>11</v>
      </c>
      <c r="C30" s="34">
        <f>SUM(C4:C29)</f>
        <v>446.42</v>
      </c>
      <c r="D30" s="31">
        <f>SUM(D4:D29)</f>
        <v>1190342.89</v>
      </c>
      <c r="E30" s="30">
        <f>SUM(E4:E29)</f>
        <v>1093790</v>
      </c>
      <c r="F30" s="30"/>
      <c r="G30" s="88"/>
      <c r="H30" s="41" t="s">
        <v>116</v>
      </c>
      <c r="J30" s="94"/>
      <c r="K30" s="94"/>
      <c r="L30" s="94"/>
      <c r="M30" s="94"/>
      <c r="N30" s="94"/>
      <c r="O30" s="94"/>
      <c r="P30" s="94"/>
      <c r="Q30" s="94"/>
      <c r="R30" s="49"/>
      <c r="S30" s="59">
        <f>SUM(S4:S29)</f>
        <v>446.42</v>
      </c>
      <c r="T30" s="64"/>
      <c r="U30" s="49"/>
      <c r="V30" s="49"/>
      <c r="W30" s="49"/>
      <c r="X30" s="62">
        <f>SUM(X4:X29)</f>
        <v>1190342.89</v>
      </c>
    </row>
    <row r="31" customFormat="1" customHeight="1" spans="1:21">
      <c r="A31" s="12"/>
      <c r="B31" s="12"/>
      <c r="C31" s="13"/>
      <c r="D31" s="14"/>
      <c r="E31" s="15"/>
      <c r="F31" s="16"/>
      <c r="G31" s="83"/>
      <c r="H31" s="36"/>
      <c r="J31" s="106"/>
      <c r="K31" s="57"/>
      <c r="L31" s="57"/>
      <c r="M31" s="57"/>
      <c r="N31" s="57"/>
      <c r="O31" s="57"/>
      <c r="P31" s="57"/>
      <c r="Q31" s="57"/>
      <c r="R31" s="57"/>
      <c r="S31" s="57"/>
      <c r="T31" s="109"/>
      <c r="U31" s="110"/>
    </row>
  </sheetData>
  <autoFilter ref="J1:S31">
    <extLst/>
  </autoFilter>
  <mergeCells count="3">
    <mergeCell ref="A1:H2"/>
    <mergeCell ref="J2:S3"/>
    <mergeCell ref="T2:X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workbookViewId="0">
      <selection activeCell="F21" sqref="F21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141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21" si="0">S4</f>
        <v>10.16</v>
      </c>
      <c r="D4" s="31">
        <f t="shared" ref="D4:D21" si="1">X4</f>
        <v>26863.04</v>
      </c>
      <c r="E4" s="30">
        <f t="shared" ref="E4:E21" si="2">TRUNC(D4*0.919,-1)</f>
        <v>24680</v>
      </c>
      <c r="F4" s="32" t="s">
        <v>52</v>
      </c>
      <c r="G4" s="86"/>
      <c r="H4" s="41" t="s">
        <v>142</v>
      </c>
      <c r="J4" s="59">
        <v>10.16</v>
      </c>
      <c r="K4" s="49"/>
      <c r="L4" s="49"/>
      <c r="M4" s="49"/>
      <c r="N4" s="49"/>
      <c r="O4" s="49"/>
      <c r="P4" s="49"/>
      <c r="Q4" s="94"/>
      <c r="R4" s="49"/>
      <c r="S4" s="59">
        <f t="shared" ref="S4:S21" si="3">SUM(J4:R4)</f>
        <v>10.16</v>
      </c>
      <c r="T4" s="60">
        <v>26863.04</v>
      </c>
      <c r="U4" s="61"/>
      <c r="V4" s="61"/>
      <c r="W4" s="49"/>
      <c r="X4" s="62">
        <f t="shared" ref="X4:X21" si="4">SUM(T4:W4)</f>
        <v>26863.04</v>
      </c>
    </row>
    <row r="5" customFormat="1" ht="18" customHeight="1" spans="1:24">
      <c r="A5" s="29">
        <v>2</v>
      </c>
      <c r="B5" s="42" t="s">
        <v>11</v>
      </c>
      <c r="C5" s="43">
        <f t="shared" si="0"/>
        <v>33.71</v>
      </c>
      <c r="D5" s="31">
        <f t="shared" si="1"/>
        <v>91320.39</v>
      </c>
      <c r="E5" s="30">
        <f t="shared" si="2"/>
        <v>83920</v>
      </c>
      <c r="F5" s="6" t="s">
        <v>69</v>
      </c>
      <c r="G5" s="86" t="s">
        <v>70</v>
      </c>
      <c r="H5" s="41" t="s">
        <v>142</v>
      </c>
      <c r="I5" s="50"/>
      <c r="J5" s="93">
        <v>33.71</v>
      </c>
      <c r="K5" s="51"/>
      <c r="L5" s="51"/>
      <c r="M5" s="51"/>
      <c r="N5" s="51"/>
      <c r="O5" s="51"/>
      <c r="P5" s="51"/>
      <c r="Q5" s="97"/>
      <c r="R5" s="51"/>
      <c r="S5" s="59">
        <f t="shared" si="3"/>
        <v>33.71</v>
      </c>
      <c r="T5" s="51">
        <v>91320.39</v>
      </c>
      <c r="U5" s="51"/>
      <c r="V5" s="54"/>
      <c r="W5" s="54"/>
      <c r="X5" s="62">
        <f t="shared" si="4"/>
        <v>91320.39</v>
      </c>
    </row>
    <row r="6" customFormat="1" customHeight="1" spans="1:24">
      <c r="A6" s="29">
        <v>3</v>
      </c>
      <c r="B6" s="44" t="s">
        <v>11</v>
      </c>
      <c r="C6" s="30">
        <f t="shared" si="0"/>
        <v>55.53</v>
      </c>
      <c r="D6" s="31">
        <f t="shared" si="1"/>
        <v>147895.41</v>
      </c>
      <c r="E6" s="30">
        <f t="shared" si="2"/>
        <v>135910</v>
      </c>
      <c r="F6" s="45" t="s">
        <v>12</v>
      </c>
      <c r="G6" s="86" t="s">
        <v>13</v>
      </c>
      <c r="H6" s="41" t="s">
        <v>142</v>
      </c>
      <c r="I6" s="52"/>
      <c r="J6" s="93">
        <v>23.61</v>
      </c>
      <c r="K6" s="93">
        <v>31.92</v>
      </c>
      <c r="L6" s="51"/>
      <c r="M6" s="51"/>
      <c r="N6" s="51"/>
      <c r="O6" s="51"/>
      <c r="P6" s="51"/>
      <c r="Q6" s="97"/>
      <c r="R6" s="51"/>
      <c r="S6" s="59">
        <f t="shared" si="3"/>
        <v>55.53</v>
      </c>
      <c r="T6" s="51">
        <v>147895.41</v>
      </c>
      <c r="U6" s="51"/>
      <c r="V6" s="54"/>
      <c r="W6" s="54"/>
      <c r="X6" s="62">
        <f t="shared" si="4"/>
        <v>147895.41</v>
      </c>
    </row>
    <row r="7" customFormat="1" customHeight="1" spans="1:24">
      <c r="A7" s="29">
        <v>4</v>
      </c>
      <c r="B7" s="29" t="s">
        <v>11</v>
      </c>
      <c r="C7" s="30">
        <f t="shared" si="0"/>
        <v>5.88</v>
      </c>
      <c r="D7" s="31">
        <f t="shared" si="1"/>
        <v>14588.28</v>
      </c>
      <c r="E7" s="30">
        <f t="shared" si="2"/>
        <v>13400</v>
      </c>
      <c r="F7" s="32" t="s">
        <v>15</v>
      </c>
      <c r="G7" s="86"/>
      <c r="H7" s="41" t="s">
        <v>142</v>
      </c>
      <c r="J7" s="59">
        <v>5.88</v>
      </c>
      <c r="K7" s="49"/>
      <c r="L7" s="49"/>
      <c r="M7" s="49"/>
      <c r="N7" s="49"/>
      <c r="O7" s="49"/>
      <c r="P7" s="49"/>
      <c r="Q7" s="94"/>
      <c r="R7" s="49"/>
      <c r="S7" s="59">
        <f t="shared" si="3"/>
        <v>5.88</v>
      </c>
      <c r="T7" s="60">
        <v>14588.28</v>
      </c>
      <c r="U7" s="61"/>
      <c r="V7" s="61"/>
      <c r="W7" s="49"/>
      <c r="X7" s="62">
        <f t="shared" si="4"/>
        <v>14588.28</v>
      </c>
    </row>
    <row r="8" customFormat="1" customHeight="1" spans="1:24">
      <c r="A8" s="29">
        <v>5</v>
      </c>
      <c r="B8" s="44" t="s">
        <v>11</v>
      </c>
      <c r="C8" s="30">
        <f t="shared" si="0"/>
        <v>4.02</v>
      </c>
      <c r="D8" s="31">
        <f t="shared" si="1"/>
        <v>9756.54</v>
      </c>
      <c r="E8" s="30">
        <f t="shared" si="2"/>
        <v>8960</v>
      </c>
      <c r="F8" s="45" t="s">
        <v>73</v>
      </c>
      <c r="G8" s="86" t="s">
        <v>74</v>
      </c>
      <c r="H8" s="41" t="s">
        <v>142</v>
      </c>
      <c r="I8" s="50"/>
      <c r="J8" s="93">
        <v>4.02</v>
      </c>
      <c r="K8" s="51"/>
      <c r="L8" s="51"/>
      <c r="M8" s="51"/>
      <c r="N8" s="51"/>
      <c r="O8" s="51"/>
      <c r="P8" s="51"/>
      <c r="Q8" s="97"/>
      <c r="R8" s="51"/>
      <c r="S8" s="59">
        <f t="shared" si="3"/>
        <v>4.02</v>
      </c>
      <c r="T8" s="51">
        <v>9756.54</v>
      </c>
      <c r="U8" s="51"/>
      <c r="V8" s="54"/>
      <c r="W8" s="54"/>
      <c r="X8" s="62">
        <f t="shared" si="4"/>
        <v>9756.54</v>
      </c>
    </row>
    <row r="9" customFormat="1" customHeight="1" spans="1:24">
      <c r="A9" s="29">
        <v>6</v>
      </c>
      <c r="B9" s="44" t="s">
        <v>11</v>
      </c>
      <c r="C9" s="30">
        <f t="shared" si="0"/>
        <v>6.84</v>
      </c>
      <c r="D9" s="31">
        <f t="shared" si="1"/>
        <v>17724.53</v>
      </c>
      <c r="E9" s="30">
        <f t="shared" si="2"/>
        <v>16280</v>
      </c>
      <c r="F9" s="45" t="s">
        <v>143</v>
      </c>
      <c r="G9" s="86" t="s">
        <v>144</v>
      </c>
      <c r="H9" s="41" t="s">
        <v>142</v>
      </c>
      <c r="I9" s="50"/>
      <c r="J9" s="93">
        <v>3.23</v>
      </c>
      <c r="K9" s="93">
        <v>3.61</v>
      </c>
      <c r="L9" s="51"/>
      <c r="M9" s="51"/>
      <c r="N9" s="51"/>
      <c r="O9" s="51"/>
      <c r="P9" s="51"/>
      <c r="Q9" s="97"/>
      <c r="R9" s="51"/>
      <c r="S9" s="59">
        <f t="shared" si="3"/>
        <v>6.84</v>
      </c>
      <c r="T9" s="51">
        <v>8259.11</v>
      </c>
      <c r="U9" s="51">
        <v>9465.42</v>
      </c>
      <c r="V9" s="54"/>
      <c r="W9" s="54"/>
      <c r="X9" s="62">
        <f t="shared" si="4"/>
        <v>17724.53</v>
      </c>
    </row>
    <row r="10" customFormat="1" customHeight="1" spans="1:24">
      <c r="A10" s="29">
        <v>7</v>
      </c>
      <c r="B10" s="42" t="s">
        <v>11</v>
      </c>
      <c r="C10" s="43">
        <f t="shared" si="0"/>
        <v>11.31</v>
      </c>
      <c r="D10" s="31">
        <f t="shared" si="1"/>
        <v>30152.46</v>
      </c>
      <c r="E10" s="111">
        <f t="shared" si="2"/>
        <v>27710</v>
      </c>
      <c r="F10" s="112" t="s">
        <v>18</v>
      </c>
      <c r="G10" s="113" t="s">
        <v>145</v>
      </c>
      <c r="H10" s="41" t="s">
        <v>142</v>
      </c>
      <c r="I10" s="50"/>
      <c r="J10" s="93">
        <v>11.31</v>
      </c>
      <c r="K10" s="51"/>
      <c r="L10" s="51"/>
      <c r="M10" s="51"/>
      <c r="N10" s="51"/>
      <c r="O10" s="51"/>
      <c r="P10" s="51"/>
      <c r="Q10" s="97"/>
      <c r="R10" s="51"/>
      <c r="S10" s="59">
        <f t="shared" si="3"/>
        <v>11.31</v>
      </c>
      <c r="T10" s="51">
        <v>30152.46</v>
      </c>
      <c r="U10" s="51"/>
      <c r="V10" s="54"/>
      <c r="W10" s="54"/>
      <c r="X10" s="62">
        <f t="shared" si="4"/>
        <v>30152.46</v>
      </c>
    </row>
    <row r="11" customFormat="1" customHeight="1" spans="1:24">
      <c r="A11" s="29">
        <v>8</v>
      </c>
      <c r="B11" s="44" t="s">
        <v>11</v>
      </c>
      <c r="C11" s="30">
        <f t="shared" si="0"/>
        <v>13.2</v>
      </c>
      <c r="D11" s="31">
        <f t="shared" si="1"/>
        <v>31310.4</v>
      </c>
      <c r="E11" s="30">
        <f t="shared" si="2"/>
        <v>28770</v>
      </c>
      <c r="F11" s="45" t="s">
        <v>146</v>
      </c>
      <c r="G11" s="86" t="s">
        <v>147</v>
      </c>
      <c r="H11" s="41" t="s">
        <v>142</v>
      </c>
      <c r="I11" s="52"/>
      <c r="J11" s="93">
        <v>13.2</v>
      </c>
      <c r="K11" s="51"/>
      <c r="L11" s="51"/>
      <c r="M11" s="51"/>
      <c r="N11" s="51"/>
      <c r="O11" s="51"/>
      <c r="P11" s="51"/>
      <c r="Q11" s="97"/>
      <c r="R11" s="51"/>
      <c r="S11" s="59">
        <f t="shared" si="3"/>
        <v>13.2</v>
      </c>
      <c r="T11" s="51">
        <v>31310.4</v>
      </c>
      <c r="U11" s="51"/>
      <c r="V11" s="54"/>
      <c r="W11" s="54"/>
      <c r="X11" s="62">
        <f t="shared" si="4"/>
        <v>31310.4</v>
      </c>
    </row>
    <row r="12" customFormat="1" customHeight="1" spans="1:24">
      <c r="A12" s="29">
        <v>9</v>
      </c>
      <c r="B12" s="44" t="s">
        <v>11</v>
      </c>
      <c r="C12" s="30">
        <f t="shared" si="0"/>
        <v>16.57</v>
      </c>
      <c r="D12" s="31">
        <f t="shared" si="1"/>
        <v>44540.16</v>
      </c>
      <c r="E12" s="30">
        <f t="shared" si="2"/>
        <v>40930</v>
      </c>
      <c r="F12" s="45" t="s">
        <v>26</v>
      </c>
      <c r="G12" s="86" t="s">
        <v>27</v>
      </c>
      <c r="H12" s="41" t="s">
        <v>142</v>
      </c>
      <c r="I12" s="52"/>
      <c r="J12" s="93">
        <v>16.57</v>
      </c>
      <c r="K12" s="51"/>
      <c r="L12" s="51"/>
      <c r="M12" s="51"/>
      <c r="N12" s="51"/>
      <c r="O12" s="51"/>
      <c r="P12" s="51"/>
      <c r="Q12" s="97"/>
      <c r="R12" s="51"/>
      <c r="S12" s="59">
        <f t="shared" si="3"/>
        <v>16.57</v>
      </c>
      <c r="T12" s="51">
        <v>44540.16</v>
      </c>
      <c r="U12" s="51"/>
      <c r="V12" s="54"/>
      <c r="W12" s="54"/>
      <c r="X12" s="62">
        <f t="shared" si="4"/>
        <v>44540.16</v>
      </c>
    </row>
    <row r="13" customFormat="1" customHeight="1" spans="1:24">
      <c r="A13" s="29">
        <v>10</v>
      </c>
      <c r="B13" s="44" t="s">
        <v>11</v>
      </c>
      <c r="C13" s="30">
        <f t="shared" si="0"/>
        <v>26.78</v>
      </c>
      <c r="D13" s="31">
        <f t="shared" si="1"/>
        <v>71395.48</v>
      </c>
      <c r="E13" s="30">
        <f t="shared" si="2"/>
        <v>65610</v>
      </c>
      <c r="F13" s="45" t="s">
        <v>32</v>
      </c>
      <c r="G13" s="86" t="s">
        <v>33</v>
      </c>
      <c r="H13" s="41" t="s">
        <v>142</v>
      </c>
      <c r="I13" s="52"/>
      <c r="J13" s="93">
        <v>26.78</v>
      </c>
      <c r="K13" s="51"/>
      <c r="L13" s="51"/>
      <c r="M13" s="51"/>
      <c r="N13" s="51"/>
      <c r="O13" s="51"/>
      <c r="P13" s="51"/>
      <c r="Q13" s="97"/>
      <c r="R13" s="51"/>
      <c r="S13" s="59">
        <f t="shared" si="3"/>
        <v>26.78</v>
      </c>
      <c r="T13" s="51">
        <v>71395.48</v>
      </c>
      <c r="U13" s="51"/>
      <c r="V13" s="54"/>
      <c r="W13" s="54"/>
      <c r="X13" s="62">
        <f t="shared" si="4"/>
        <v>71395.48</v>
      </c>
    </row>
    <row r="14" customFormat="1" customHeight="1" spans="1:24">
      <c r="A14" s="29">
        <v>11</v>
      </c>
      <c r="B14" s="44" t="s">
        <v>11</v>
      </c>
      <c r="C14" s="30">
        <f t="shared" si="0"/>
        <v>6.84</v>
      </c>
      <c r="D14" s="31">
        <f t="shared" si="1"/>
        <v>18680.04</v>
      </c>
      <c r="E14" s="30">
        <f t="shared" si="2"/>
        <v>17160</v>
      </c>
      <c r="F14" s="45" t="s">
        <v>148</v>
      </c>
      <c r="G14" s="86" t="s">
        <v>149</v>
      </c>
      <c r="H14" s="41" t="s">
        <v>142</v>
      </c>
      <c r="I14" s="52"/>
      <c r="J14" s="93">
        <v>6.84</v>
      </c>
      <c r="K14" s="51"/>
      <c r="L14" s="51"/>
      <c r="M14" s="51"/>
      <c r="N14" s="51"/>
      <c r="O14" s="51"/>
      <c r="P14" s="51"/>
      <c r="Q14" s="97"/>
      <c r="R14" s="51"/>
      <c r="S14" s="59">
        <f t="shared" si="3"/>
        <v>6.84</v>
      </c>
      <c r="T14" s="51">
        <v>18680.04</v>
      </c>
      <c r="U14" s="51"/>
      <c r="V14" s="54"/>
      <c r="W14" s="54"/>
      <c r="X14" s="62">
        <f t="shared" si="4"/>
        <v>18680.04</v>
      </c>
    </row>
    <row r="15" customFormat="1" customHeight="1" spans="1:24">
      <c r="A15" s="29">
        <v>12</v>
      </c>
      <c r="B15" s="44" t="s">
        <v>11</v>
      </c>
      <c r="C15" s="30">
        <f t="shared" si="0"/>
        <v>21.49</v>
      </c>
      <c r="D15" s="31">
        <f t="shared" si="1"/>
        <v>57055.95</v>
      </c>
      <c r="E15" s="30">
        <f t="shared" si="2"/>
        <v>52430</v>
      </c>
      <c r="F15" s="45" t="s">
        <v>81</v>
      </c>
      <c r="G15" s="86" t="s">
        <v>82</v>
      </c>
      <c r="H15" s="41" t="s">
        <v>142</v>
      </c>
      <c r="I15" s="52"/>
      <c r="J15" s="93">
        <v>21.49</v>
      </c>
      <c r="K15" s="51"/>
      <c r="L15" s="51"/>
      <c r="M15" s="51"/>
      <c r="N15" s="51"/>
      <c r="O15" s="51"/>
      <c r="P15" s="51"/>
      <c r="Q15" s="97"/>
      <c r="R15" s="51"/>
      <c r="S15" s="59">
        <f t="shared" si="3"/>
        <v>21.49</v>
      </c>
      <c r="T15" s="51">
        <v>57055.95</v>
      </c>
      <c r="U15" s="51"/>
      <c r="V15" s="54"/>
      <c r="W15" s="54"/>
      <c r="X15" s="62">
        <f t="shared" si="4"/>
        <v>57055.95</v>
      </c>
    </row>
    <row r="16" customFormat="1" customHeight="1" spans="1:24">
      <c r="A16" s="29">
        <v>13</v>
      </c>
      <c r="B16" s="44" t="s">
        <v>11</v>
      </c>
      <c r="C16" s="30">
        <f t="shared" si="0"/>
        <v>11.98</v>
      </c>
      <c r="D16" s="31">
        <f t="shared" si="1"/>
        <v>32585.6</v>
      </c>
      <c r="E16" s="30">
        <f t="shared" si="2"/>
        <v>29940</v>
      </c>
      <c r="F16" s="45" t="s">
        <v>150</v>
      </c>
      <c r="G16" s="86" t="s">
        <v>151</v>
      </c>
      <c r="H16" s="41" t="s">
        <v>142</v>
      </c>
      <c r="I16" s="52"/>
      <c r="J16" s="93">
        <v>11.98</v>
      </c>
      <c r="K16" s="51"/>
      <c r="L16" s="51"/>
      <c r="M16" s="51"/>
      <c r="N16" s="51"/>
      <c r="O16" s="51"/>
      <c r="P16" s="51"/>
      <c r="Q16" s="97"/>
      <c r="R16" s="51"/>
      <c r="S16" s="59">
        <f t="shared" si="3"/>
        <v>11.98</v>
      </c>
      <c r="T16" s="51">
        <v>32585.6</v>
      </c>
      <c r="U16" s="51"/>
      <c r="V16" s="54"/>
      <c r="W16" s="54"/>
      <c r="X16" s="62">
        <f t="shared" si="4"/>
        <v>32585.6</v>
      </c>
    </row>
    <row r="17" customFormat="1" customHeight="1" spans="1:24">
      <c r="A17" s="29">
        <v>14</v>
      </c>
      <c r="B17" s="44" t="s">
        <v>11</v>
      </c>
      <c r="C17" s="30">
        <f t="shared" si="0"/>
        <v>20.36</v>
      </c>
      <c r="D17" s="31">
        <f t="shared" si="1"/>
        <v>53180.32</v>
      </c>
      <c r="E17" s="30">
        <f t="shared" si="2"/>
        <v>48870</v>
      </c>
      <c r="F17" s="45" t="s">
        <v>62</v>
      </c>
      <c r="G17" s="86" t="s">
        <v>63</v>
      </c>
      <c r="H17" s="41" t="s">
        <v>142</v>
      </c>
      <c r="I17" s="52"/>
      <c r="J17" s="93">
        <v>20.36</v>
      </c>
      <c r="K17" s="51"/>
      <c r="L17" s="51"/>
      <c r="M17" s="51"/>
      <c r="N17" s="51"/>
      <c r="O17" s="51"/>
      <c r="P17" s="51"/>
      <c r="Q17" s="97"/>
      <c r="R17" s="51"/>
      <c r="S17" s="59">
        <f t="shared" si="3"/>
        <v>20.36</v>
      </c>
      <c r="T17" s="51">
        <v>53180.32</v>
      </c>
      <c r="U17" s="51"/>
      <c r="V17" s="54"/>
      <c r="W17" s="54"/>
      <c r="X17" s="62">
        <f t="shared" si="4"/>
        <v>53180.32</v>
      </c>
    </row>
    <row r="18" customFormat="1" customHeight="1" spans="1:24">
      <c r="A18" s="29">
        <v>15</v>
      </c>
      <c r="B18" s="44" t="s">
        <v>11</v>
      </c>
      <c r="C18" s="30">
        <f t="shared" si="0"/>
        <v>48.06</v>
      </c>
      <c r="D18" s="31">
        <f t="shared" si="1"/>
        <v>130620.9</v>
      </c>
      <c r="E18" s="30">
        <f t="shared" si="2"/>
        <v>120040</v>
      </c>
      <c r="F18" s="45" t="s">
        <v>44</v>
      </c>
      <c r="G18" s="86" t="s">
        <v>45</v>
      </c>
      <c r="H18" s="41" t="s">
        <v>142</v>
      </c>
      <c r="I18" s="52"/>
      <c r="J18" s="93">
        <v>28.68</v>
      </c>
      <c r="K18" s="93">
        <v>19.38</v>
      </c>
      <c r="L18" s="51"/>
      <c r="M18" s="51"/>
      <c r="N18" s="51"/>
      <c r="O18" s="51"/>
      <c r="P18" s="51"/>
      <c r="Q18" s="97"/>
      <c r="R18" s="51"/>
      <c r="S18" s="59">
        <f t="shared" si="3"/>
        <v>48.06</v>
      </c>
      <c r="T18" s="51">
        <v>130620.9</v>
      </c>
      <c r="U18" s="51"/>
      <c r="V18" s="54"/>
      <c r="W18" s="54"/>
      <c r="X18" s="62">
        <f t="shared" si="4"/>
        <v>130620.9</v>
      </c>
    </row>
    <row r="19" customFormat="1" customHeight="1" spans="1:24">
      <c r="A19" s="29">
        <v>16</v>
      </c>
      <c r="B19" s="44" t="s">
        <v>11</v>
      </c>
      <c r="C19" s="30">
        <f t="shared" si="0"/>
        <v>130.51</v>
      </c>
      <c r="D19" s="31">
        <f t="shared" si="1"/>
        <v>346106.73</v>
      </c>
      <c r="E19" s="30">
        <f t="shared" si="2"/>
        <v>318070</v>
      </c>
      <c r="F19" s="45" t="s">
        <v>46</v>
      </c>
      <c r="G19" s="86" t="s">
        <v>47</v>
      </c>
      <c r="H19" s="41" t="s">
        <v>142</v>
      </c>
      <c r="I19" s="52"/>
      <c r="J19" s="93">
        <v>19.5</v>
      </c>
      <c r="K19" s="93">
        <v>13.88</v>
      </c>
      <c r="L19" s="93">
        <v>33.88</v>
      </c>
      <c r="M19" s="93">
        <v>15.27</v>
      </c>
      <c r="N19" s="93">
        <v>15.15</v>
      </c>
      <c r="O19" s="93">
        <v>32.83</v>
      </c>
      <c r="P19" s="51"/>
      <c r="Q19" s="97"/>
      <c r="R19" s="51"/>
      <c r="S19" s="59">
        <f t="shared" si="3"/>
        <v>130.51</v>
      </c>
      <c r="T19" s="51">
        <v>219442.09</v>
      </c>
      <c r="U19" s="51">
        <v>126664.64</v>
      </c>
      <c r="V19" s="54"/>
      <c r="W19" s="54"/>
      <c r="X19" s="62">
        <f t="shared" si="4"/>
        <v>346106.73</v>
      </c>
    </row>
    <row r="20" customFormat="1" customHeight="1" spans="1:24">
      <c r="A20" s="29">
        <v>17</v>
      </c>
      <c r="B20" s="44" t="s">
        <v>11</v>
      </c>
      <c r="C20" s="30">
        <f t="shared" si="0"/>
        <v>12.75</v>
      </c>
      <c r="D20" s="31">
        <f t="shared" si="1"/>
        <v>33702.1</v>
      </c>
      <c r="E20" s="30">
        <f t="shared" si="2"/>
        <v>30970</v>
      </c>
      <c r="F20" s="45" t="s">
        <v>137</v>
      </c>
      <c r="G20" s="86" t="s">
        <v>138</v>
      </c>
      <c r="H20" s="41" t="s">
        <v>142</v>
      </c>
      <c r="I20" s="52"/>
      <c r="J20" s="93">
        <v>6.61</v>
      </c>
      <c r="K20" s="93">
        <v>6.14</v>
      </c>
      <c r="L20" s="51"/>
      <c r="M20" s="51"/>
      <c r="N20" s="51"/>
      <c r="O20" s="51"/>
      <c r="P20" s="51"/>
      <c r="Q20" s="97"/>
      <c r="R20" s="51"/>
      <c r="S20" s="59">
        <f t="shared" si="3"/>
        <v>12.75</v>
      </c>
      <c r="T20" s="51">
        <v>17265.32</v>
      </c>
      <c r="U20" s="51">
        <v>16436.78</v>
      </c>
      <c r="V20" s="54"/>
      <c r="W20" s="54"/>
      <c r="X20" s="62">
        <f t="shared" si="4"/>
        <v>33702.1</v>
      </c>
    </row>
    <row r="21" customFormat="1" customHeight="1" spans="1:24">
      <c r="A21" s="29">
        <v>18</v>
      </c>
      <c r="B21" s="44" t="s">
        <v>11</v>
      </c>
      <c r="C21" s="30">
        <f t="shared" si="0"/>
        <v>506.52</v>
      </c>
      <c r="D21" s="31">
        <f t="shared" si="1"/>
        <v>1388877.84</v>
      </c>
      <c r="E21" s="30">
        <f t="shared" si="2"/>
        <v>1276370</v>
      </c>
      <c r="F21" s="6" t="s">
        <v>64</v>
      </c>
      <c r="G21" s="86"/>
      <c r="H21" s="41" t="s">
        <v>142</v>
      </c>
      <c r="I21" s="52"/>
      <c r="J21" s="51">
        <v>506.52</v>
      </c>
      <c r="K21" s="51"/>
      <c r="L21" s="51"/>
      <c r="M21" s="51"/>
      <c r="N21" s="51"/>
      <c r="O21" s="51"/>
      <c r="P21" s="51"/>
      <c r="Q21" s="97"/>
      <c r="R21" s="51"/>
      <c r="S21" s="59">
        <f t="shared" si="3"/>
        <v>506.52</v>
      </c>
      <c r="T21" s="114">
        <v>1388877.84</v>
      </c>
      <c r="U21" s="115"/>
      <c r="V21" s="54"/>
      <c r="W21" s="54"/>
      <c r="X21" s="62">
        <f t="shared" si="4"/>
        <v>1388877.84</v>
      </c>
    </row>
    <row r="22" customHeight="1" spans="1:24">
      <c r="A22" s="32" t="s">
        <v>50</v>
      </c>
      <c r="B22" s="29" t="s">
        <v>11</v>
      </c>
      <c r="C22" s="34">
        <f>SUM(C4:C21)</f>
        <v>942.51</v>
      </c>
      <c r="D22" s="31">
        <f>SUM(D4:D21)</f>
        <v>2546356.17</v>
      </c>
      <c r="E22" s="30">
        <f>SUM(E4:E21)</f>
        <v>2340020</v>
      </c>
      <c r="F22" s="30"/>
      <c r="G22" s="88"/>
      <c r="H22" s="41" t="s">
        <v>142</v>
      </c>
      <c r="J22" s="94"/>
      <c r="K22" s="94"/>
      <c r="L22" s="94"/>
      <c r="M22" s="94"/>
      <c r="N22" s="94"/>
      <c r="O22" s="94"/>
      <c r="P22" s="94"/>
      <c r="Q22" s="94"/>
      <c r="R22" s="49"/>
      <c r="S22" s="59">
        <f>SUM(S4:S21)</f>
        <v>942.51</v>
      </c>
      <c r="T22" s="64"/>
      <c r="U22" s="49"/>
      <c r="V22" s="49"/>
      <c r="W22" s="49"/>
      <c r="X22" s="62">
        <f>SUM(X4:X21)</f>
        <v>2546356.17</v>
      </c>
    </row>
    <row r="23" customFormat="1" customHeight="1" spans="1:21">
      <c r="A23" s="12"/>
      <c r="B23" s="12"/>
      <c r="C23" s="13"/>
      <c r="D23" s="14"/>
      <c r="E23" s="15"/>
      <c r="F23" s="16"/>
      <c r="G23" s="83"/>
      <c r="H23" s="36"/>
      <c r="J23" s="106"/>
      <c r="K23" s="57"/>
      <c r="L23" s="57"/>
      <c r="M23" s="57"/>
      <c r="N23" s="57"/>
      <c r="O23" s="57"/>
      <c r="P23" s="57"/>
      <c r="Q23" s="57"/>
      <c r="R23" s="57"/>
      <c r="S23" s="57"/>
      <c r="T23" s="109"/>
      <c r="U23" s="110"/>
    </row>
    <row r="25" customHeight="1" spans="10:17">
      <c r="J25" s="37">
        <v>21.1</v>
      </c>
      <c r="K25">
        <v>23.02</v>
      </c>
      <c r="L25">
        <v>26.8</v>
      </c>
      <c r="M25">
        <v>22.94</v>
      </c>
      <c r="N25" s="107">
        <f t="shared" ref="N25:N30" si="5">SUM(J25:M25)</f>
        <v>93.86</v>
      </c>
      <c r="P25" s="108">
        <v>257364.12</v>
      </c>
      <c r="Q25" s="108"/>
    </row>
    <row r="26" customHeight="1" spans="10:17">
      <c r="J26" s="37">
        <v>19.62</v>
      </c>
      <c r="K26">
        <v>19.82</v>
      </c>
      <c r="L26">
        <v>17.8</v>
      </c>
      <c r="M26">
        <v>20.26</v>
      </c>
      <c r="N26" s="107">
        <f t="shared" si="5"/>
        <v>77.5</v>
      </c>
      <c r="P26" s="108">
        <v>212505</v>
      </c>
      <c r="Q26" s="108"/>
    </row>
    <row r="27" customHeight="1" spans="10:17">
      <c r="J27" s="37">
        <v>22.52</v>
      </c>
      <c r="K27">
        <v>23.68</v>
      </c>
      <c r="L27">
        <v>22.6</v>
      </c>
      <c r="M27">
        <v>25.92</v>
      </c>
      <c r="N27" s="107">
        <f t="shared" si="5"/>
        <v>94.72</v>
      </c>
      <c r="P27" s="108">
        <v>259722.24</v>
      </c>
      <c r="Q27" s="108"/>
    </row>
    <row r="28" customHeight="1" spans="10:17">
      <c r="J28" s="37">
        <v>21.62</v>
      </c>
      <c r="K28">
        <v>21.24</v>
      </c>
      <c r="L28">
        <v>22.62</v>
      </c>
      <c r="M28">
        <v>23.94</v>
      </c>
      <c r="N28" s="107">
        <f t="shared" si="5"/>
        <v>89.42</v>
      </c>
      <c r="P28" s="108">
        <v>245189.64</v>
      </c>
      <c r="Q28" s="108"/>
    </row>
    <row r="29" customHeight="1" spans="10:17">
      <c r="J29" s="37">
        <v>21.06</v>
      </c>
      <c r="K29">
        <v>20.74</v>
      </c>
      <c r="L29">
        <v>24.2</v>
      </c>
      <c r="M29">
        <v>26.08</v>
      </c>
      <c r="N29" s="107">
        <f t="shared" si="5"/>
        <v>92.08</v>
      </c>
      <c r="P29" s="108">
        <v>252483.36</v>
      </c>
      <c r="Q29" s="108"/>
    </row>
    <row r="30" customHeight="1" spans="10:17">
      <c r="J30" s="37">
        <v>23.98</v>
      </c>
      <c r="K30">
        <v>17.8</v>
      </c>
      <c r="L30">
        <v>17.16</v>
      </c>
      <c r="N30" s="107">
        <f t="shared" si="5"/>
        <v>58.94</v>
      </c>
      <c r="P30" s="108">
        <v>161613.48</v>
      </c>
      <c r="Q30" s="108"/>
    </row>
    <row r="31" customHeight="1" spans="14:17">
      <c r="N31">
        <f>SUM(N25:N30)</f>
        <v>506.52</v>
      </c>
      <c r="P31" s="12">
        <f>SUM(P25:P30)</f>
        <v>1388877.84</v>
      </c>
      <c r="Q31" s="12"/>
    </row>
  </sheetData>
  <autoFilter ref="J1:S31">
    <extLst/>
  </autoFilter>
  <mergeCells count="11">
    <mergeCell ref="T21:U21"/>
    <mergeCell ref="P25:Q25"/>
    <mergeCell ref="P26:Q26"/>
    <mergeCell ref="P27:Q27"/>
    <mergeCell ref="P28:Q28"/>
    <mergeCell ref="P29:Q29"/>
    <mergeCell ref="P30:Q30"/>
    <mergeCell ref="P31:Q31"/>
    <mergeCell ref="A1:H2"/>
    <mergeCell ref="J2:S3"/>
    <mergeCell ref="T2:X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"/>
  <sheetViews>
    <sheetView workbookViewId="0">
      <selection activeCell="E21" sqref="E21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152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customHeight="1" spans="1:24">
      <c r="A4" s="29">
        <v>1</v>
      </c>
      <c r="B4" s="29" t="s">
        <v>11</v>
      </c>
      <c r="C4" s="30">
        <f t="shared" ref="C4:C16" si="0">S4</f>
        <v>22.16</v>
      </c>
      <c r="D4" s="31">
        <f t="shared" ref="D4:D16" si="1">X4</f>
        <v>59006.18</v>
      </c>
      <c r="E4" s="30">
        <f t="shared" ref="E4:E16" si="2">TRUNC(D4*0.919,-1)</f>
        <v>54220</v>
      </c>
      <c r="F4" s="32" t="s">
        <v>52</v>
      </c>
      <c r="G4" s="86"/>
      <c r="H4" s="41" t="s">
        <v>153</v>
      </c>
      <c r="J4" s="49">
        <v>9.58</v>
      </c>
      <c r="K4" s="49">
        <v>12.58</v>
      </c>
      <c r="L4" s="49"/>
      <c r="M4" s="49"/>
      <c r="N4" s="49"/>
      <c r="O4" s="49"/>
      <c r="P4" s="49"/>
      <c r="Q4" s="49"/>
      <c r="R4" s="49"/>
      <c r="S4" s="59">
        <f t="shared" ref="S4:S16" si="3">SUM(J4:R4)</f>
        <v>22.16</v>
      </c>
      <c r="T4" s="60">
        <v>25329.52</v>
      </c>
      <c r="U4" s="61">
        <v>33676.66</v>
      </c>
      <c r="V4" s="61"/>
      <c r="W4" s="49"/>
      <c r="X4" s="62">
        <f t="shared" ref="X4:X16" si="4">SUM(T4:W4)</f>
        <v>59006.18</v>
      </c>
    </row>
    <row r="5" customFormat="1" ht="18" customHeight="1" spans="1:24">
      <c r="A5" s="29">
        <v>2</v>
      </c>
      <c r="B5" s="42" t="s">
        <v>11</v>
      </c>
      <c r="C5" s="43">
        <f t="shared" si="0"/>
        <v>35.42</v>
      </c>
      <c r="D5" s="31">
        <f t="shared" si="1"/>
        <v>95952.78</v>
      </c>
      <c r="E5" s="30">
        <f t="shared" si="2"/>
        <v>88180</v>
      </c>
      <c r="F5" s="6" t="s">
        <v>69</v>
      </c>
      <c r="G5" s="86" t="s">
        <v>70</v>
      </c>
      <c r="H5" s="41" t="s">
        <v>153</v>
      </c>
      <c r="I5" s="50"/>
      <c r="J5" s="51">
        <v>35.42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35.42</v>
      </c>
      <c r="T5" s="51">
        <v>95952.78</v>
      </c>
      <c r="U5" s="51"/>
      <c r="V5" s="54"/>
      <c r="W5" s="54"/>
      <c r="X5" s="62">
        <f t="shared" si="4"/>
        <v>95952.78</v>
      </c>
    </row>
    <row r="6" customFormat="1" customHeight="1" spans="1:24">
      <c r="A6" s="29">
        <v>3</v>
      </c>
      <c r="B6" s="44" t="s">
        <v>11</v>
      </c>
      <c r="C6" s="30">
        <f t="shared" si="0"/>
        <v>32.58</v>
      </c>
      <c r="D6" s="31">
        <f t="shared" si="1"/>
        <v>89334.36</v>
      </c>
      <c r="E6" s="30">
        <f t="shared" si="2"/>
        <v>82090</v>
      </c>
      <c r="F6" s="45" t="s">
        <v>12</v>
      </c>
      <c r="G6" s="86" t="s">
        <v>13</v>
      </c>
      <c r="H6" s="41" t="s">
        <v>153</v>
      </c>
      <c r="I6" s="52"/>
      <c r="J6" s="51">
        <v>32.58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32.58</v>
      </c>
      <c r="T6" s="51">
        <v>89334.36</v>
      </c>
      <c r="U6" s="51"/>
      <c r="V6" s="54"/>
      <c r="W6" s="54"/>
      <c r="X6" s="62">
        <f t="shared" si="4"/>
        <v>89334.36</v>
      </c>
    </row>
    <row r="7" customFormat="1" customHeight="1" spans="1:24">
      <c r="A7" s="29">
        <v>4</v>
      </c>
      <c r="B7" s="29" t="s">
        <v>11</v>
      </c>
      <c r="C7" s="30">
        <f t="shared" si="0"/>
        <v>11.64</v>
      </c>
      <c r="D7" s="31">
        <f t="shared" si="1"/>
        <v>30520.08</v>
      </c>
      <c r="E7" s="30">
        <f t="shared" si="2"/>
        <v>28040</v>
      </c>
      <c r="F7" s="32" t="s">
        <v>15</v>
      </c>
      <c r="G7" s="86"/>
      <c r="H7" s="41" t="s">
        <v>153</v>
      </c>
      <c r="J7" s="49">
        <v>11.64</v>
      </c>
      <c r="K7" s="49"/>
      <c r="L7" s="49"/>
      <c r="M7" s="49"/>
      <c r="N7" s="49"/>
      <c r="O7" s="49"/>
      <c r="P7" s="49"/>
      <c r="Q7" s="49"/>
      <c r="R7" s="49"/>
      <c r="S7" s="59">
        <f t="shared" si="3"/>
        <v>11.64</v>
      </c>
      <c r="T7" s="60">
        <v>30520.08</v>
      </c>
      <c r="U7" s="61"/>
      <c r="V7" s="61"/>
      <c r="W7" s="49"/>
      <c r="X7" s="62">
        <f t="shared" si="4"/>
        <v>30520.08</v>
      </c>
    </row>
    <row r="8" customFormat="1" customHeight="1" spans="1:24">
      <c r="A8" s="29">
        <v>5</v>
      </c>
      <c r="B8" s="44" t="s">
        <v>11</v>
      </c>
      <c r="C8" s="30">
        <f t="shared" si="0"/>
        <v>4.99</v>
      </c>
      <c r="D8" s="31">
        <f t="shared" si="1"/>
        <v>12924.1</v>
      </c>
      <c r="E8" s="30">
        <f t="shared" si="2"/>
        <v>11870</v>
      </c>
      <c r="F8" s="45" t="s">
        <v>71</v>
      </c>
      <c r="G8" s="86" t="s">
        <v>72</v>
      </c>
      <c r="H8" s="41" t="s">
        <v>153</v>
      </c>
      <c r="I8" s="50"/>
      <c r="J8" s="51">
        <v>4.99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4.99</v>
      </c>
      <c r="T8" s="51">
        <v>12924.1</v>
      </c>
      <c r="U8" s="51"/>
      <c r="V8" s="54"/>
      <c r="W8" s="54"/>
      <c r="X8" s="62">
        <f t="shared" si="4"/>
        <v>12924.1</v>
      </c>
    </row>
    <row r="9" customFormat="1" customHeight="1" spans="1:24">
      <c r="A9" s="29">
        <v>6</v>
      </c>
      <c r="B9" s="44" t="s">
        <v>11</v>
      </c>
      <c r="C9" s="30">
        <f t="shared" si="0"/>
        <v>11.11</v>
      </c>
      <c r="D9" s="31">
        <f t="shared" si="1"/>
        <v>29252.63</v>
      </c>
      <c r="E9" s="30">
        <f t="shared" si="2"/>
        <v>26880</v>
      </c>
      <c r="F9" s="45" t="s">
        <v>16</v>
      </c>
      <c r="G9" s="86" t="s">
        <v>17</v>
      </c>
      <c r="H9" s="41" t="s">
        <v>153</v>
      </c>
      <c r="I9" s="50"/>
      <c r="J9" s="51">
        <v>11.11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11.11</v>
      </c>
      <c r="T9" s="51">
        <v>29252.63</v>
      </c>
      <c r="U9" s="51"/>
      <c r="V9" s="54"/>
      <c r="W9" s="54"/>
      <c r="X9" s="62">
        <f t="shared" si="4"/>
        <v>29252.63</v>
      </c>
    </row>
    <row r="10" customFormat="1" customHeight="1" spans="1:24">
      <c r="A10" s="29">
        <v>7</v>
      </c>
      <c r="B10" s="42" t="s">
        <v>11</v>
      </c>
      <c r="C10" s="43">
        <f t="shared" si="0"/>
        <v>19.75</v>
      </c>
      <c r="D10" s="31">
        <f t="shared" si="1"/>
        <v>51483.71</v>
      </c>
      <c r="E10" s="30">
        <f t="shared" si="2"/>
        <v>47310</v>
      </c>
      <c r="F10" s="6" t="s">
        <v>101</v>
      </c>
      <c r="G10" s="86" t="s">
        <v>102</v>
      </c>
      <c r="H10" s="41" t="s">
        <v>153</v>
      </c>
      <c r="I10" s="50"/>
      <c r="J10" s="51">
        <v>9.39</v>
      </c>
      <c r="K10" s="51">
        <v>10.36</v>
      </c>
      <c r="L10" s="51"/>
      <c r="M10" s="51"/>
      <c r="N10" s="51"/>
      <c r="O10" s="51"/>
      <c r="P10" s="51"/>
      <c r="Q10" s="63"/>
      <c r="R10" s="51"/>
      <c r="S10" s="59">
        <f t="shared" si="3"/>
        <v>19.75</v>
      </c>
      <c r="T10" s="51">
        <v>51483.71</v>
      </c>
      <c r="U10" s="51"/>
      <c r="V10" s="54"/>
      <c r="W10" s="54"/>
      <c r="X10" s="62">
        <f t="shared" si="4"/>
        <v>51483.71</v>
      </c>
    </row>
    <row r="11" customFormat="1" customHeight="1" spans="1:24">
      <c r="A11" s="29">
        <v>8</v>
      </c>
      <c r="B11" s="44" t="s">
        <v>11</v>
      </c>
      <c r="C11" s="30">
        <f t="shared" si="0"/>
        <v>4.82</v>
      </c>
      <c r="D11" s="31">
        <f t="shared" si="1"/>
        <v>12483.8</v>
      </c>
      <c r="E11" s="30">
        <f t="shared" si="2"/>
        <v>11470</v>
      </c>
      <c r="F11" s="6" t="s">
        <v>119</v>
      </c>
      <c r="G11" s="86" t="s">
        <v>120</v>
      </c>
      <c r="H11" s="41" t="s">
        <v>153</v>
      </c>
      <c r="I11" s="50"/>
      <c r="J11" s="51">
        <v>4.82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4.82</v>
      </c>
      <c r="T11" s="51">
        <v>12483.8</v>
      </c>
      <c r="U11" s="51"/>
      <c r="V11" s="54"/>
      <c r="W11" s="54"/>
      <c r="X11" s="62">
        <f t="shared" si="4"/>
        <v>12483.8</v>
      </c>
    </row>
    <row r="12" customFormat="1" customHeight="1" spans="1:24">
      <c r="A12" s="29">
        <v>9</v>
      </c>
      <c r="B12" s="44" t="s">
        <v>11</v>
      </c>
      <c r="C12" s="30">
        <f t="shared" si="0"/>
        <v>6.92</v>
      </c>
      <c r="D12" s="31">
        <f t="shared" si="1"/>
        <v>18600.96</v>
      </c>
      <c r="E12" s="30">
        <f t="shared" si="2"/>
        <v>17090</v>
      </c>
      <c r="F12" s="45" t="s">
        <v>26</v>
      </c>
      <c r="G12" s="86" t="s">
        <v>27</v>
      </c>
      <c r="H12" s="41" t="s">
        <v>153</v>
      </c>
      <c r="I12" s="52"/>
      <c r="J12" s="51">
        <v>6.92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6.92</v>
      </c>
      <c r="T12" s="51">
        <v>18600.96</v>
      </c>
      <c r="U12" s="51"/>
      <c r="V12" s="54"/>
      <c r="W12" s="54"/>
      <c r="X12" s="62">
        <f t="shared" si="4"/>
        <v>18600.96</v>
      </c>
    </row>
    <row r="13" customFormat="1" customHeight="1" spans="1:24">
      <c r="A13" s="29">
        <v>10</v>
      </c>
      <c r="B13" s="44" t="s">
        <v>11</v>
      </c>
      <c r="C13" s="30">
        <f t="shared" si="0"/>
        <v>28.47</v>
      </c>
      <c r="D13" s="31">
        <f t="shared" si="1"/>
        <v>75901.02</v>
      </c>
      <c r="E13" s="30">
        <f t="shared" si="2"/>
        <v>69750</v>
      </c>
      <c r="F13" s="45" t="s">
        <v>32</v>
      </c>
      <c r="G13" s="86" t="s">
        <v>33</v>
      </c>
      <c r="H13" s="41" t="s">
        <v>153</v>
      </c>
      <c r="I13" s="52"/>
      <c r="J13" s="51">
        <v>28.47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28.47</v>
      </c>
      <c r="T13" s="51">
        <v>75901.02</v>
      </c>
      <c r="U13" s="51"/>
      <c r="V13" s="54"/>
      <c r="W13" s="54"/>
      <c r="X13" s="62">
        <f t="shared" si="4"/>
        <v>75901.02</v>
      </c>
    </row>
    <row r="14" customFormat="1" customHeight="1" spans="1:24">
      <c r="A14" s="29">
        <v>11</v>
      </c>
      <c r="B14" s="44" t="s">
        <v>11</v>
      </c>
      <c r="C14" s="30">
        <f t="shared" si="0"/>
        <v>10.37</v>
      </c>
      <c r="D14" s="31">
        <f t="shared" si="1"/>
        <v>28206.4</v>
      </c>
      <c r="E14" s="30">
        <f t="shared" si="2"/>
        <v>25920</v>
      </c>
      <c r="F14" s="45" t="s">
        <v>154</v>
      </c>
      <c r="G14" s="86" t="s">
        <v>155</v>
      </c>
      <c r="H14" s="41" t="s">
        <v>153</v>
      </c>
      <c r="I14" s="52"/>
      <c r="J14" s="51">
        <v>10.37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10.37</v>
      </c>
      <c r="T14" s="51">
        <v>28206.4</v>
      </c>
      <c r="U14" s="51"/>
      <c r="V14" s="54"/>
      <c r="W14" s="54"/>
      <c r="X14" s="62">
        <f t="shared" si="4"/>
        <v>28206.4</v>
      </c>
    </row>
    <row r="15" customFormat="1" customHeight="1" spans="1:24">
      <c r="A15" s="29">
        <v>12</v>
      </c>
      <c r="B15" s="44" t="s">
        <v>11</v>
      </c>
      <c r="C15" s="30">
        <f t="shared" si="0"/>
        <v>107.48</v>
      </c>
      <c r="D15" s="31">
        <f t="shared" si="1"/>
        <v>287166.04</v>
      </c>
      <c r="E15" s="30">
        <f t="shared" si="2"/>
        <v>263900</v>
      </c>
      <c r="F15" s="45" t="s">
        <v>46</v>
      </c>
      <c r="G15" s="86" t="s">
        <v>47</v>
      </c>
      <c r="H15" s="41" t="s">
        <v>153</v>
      </c>
      <c r="I15" s="52"/>
      <c r="J15" s="51">
        <v>21.33</v>
      </c>
      <c r="K15" s="51">
        <v>18.95</v>
      </c>
      <c r="L15" s="51">
        <v>23.86</v>
      </c>
      <c r="M15" s="51">
        <v>14.67</v>
      </c>
      <c r="N15" s="51">
        <v>14.89</v>
      </c>
      <c r="O15" s="51">
        <v>13.78</v>
      </c>
      <c r="P15" s="51"/>
      <c r="Q15" s="63"/>
      <c r="R15" s="51"/>
      <c r="S15" s="59">
        <f t="shared" si="3"/>
        <v>107.48</v>
      </c>
      <c r="T15" s="51">
        <v>210731.82</v>
      </c>
      <c r="U15" s="51">
        <v>76434.22</v>
      </c>
      <c r="V15" s="54"/>
      <c r="W15" s="54"/>
      <c r="X15" s="62">
        <f t="shared" si="4"/>
        <v>287166.04</v>
      </c>
    </row>
    <row r="16" customFormat="1" customHeight="1" spans="1:24">
      <c r="A16" s="29">
        <v>13</v>
      </c>
      <c r="B16" s="44" t="s">
        <v>11</v>
      </c>
      <c r="C16" s="30">
        <f t="shared" si="0"/>
        <v>4.04</v>
      </c>
      <c r="D16" s="31">
        <f t="shared" si="1"/>
        <v>10285.84</v>
      </c>
      <c r="E16" s="30">
        <f t="shared" si="2"/>
        <v>9450</v>
      </c>
      <c r="F16" s="45" t="s">
        <v>109</v>
      </c>
      <c r="G16" s="86" t="s">
        <v>110</v>
      </c>
      <c r="H16" s="41" t="s">
        <v>153</v>
      </c>
      <c r="I16" s="52"/>
      <c r="J16" s="51">
        <v>4.04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4.04</v>
      </c>
      <c r="T16" s="51">
        <v>10285.84</v>
      </c>
      <c r="U16" s="51"/>
      <c r="V16" s="54"/>
      <c r="W16" s="54"/>
      <c r="X16" s="62">
        <f t="shared" si="4"/>
        <v>10285.84</v>
      </c>
    </row>
    <row r="17" customHeight="1" spans="1:24">
      <c r="A17" s="32" t="s">
        <v>50</v>
      </c>
      <c r="B17" s="29" t="s">
        <v>11</v>
      </c>
      <c r="C17" s="34">
        <f>SUM(C4:C16)</f>
        <v>299.75</v>
      </c>
      <c r="D17" s="31">
        <f>SUM(D4:D16)</f>
        <v>801117.9</v>
      </c>
      <c r="E17" s="30">
        <f>SUM(E4:E16)</f>
        <v>736170</v>
      </c>
      <c r="F17" s="30"/>
      <c r="G17" s="88"/>
      <c r="H17" s="41" t="s">
        <v>153</v>
      </c>
      <c r="J17" s="49"/>
      <c r="K17" s="49"/>
      <c r="L17" s="49"/>
      <c r="M17" s="49"/>
      <c r="N17" s="49"/>
      <c r="O17" s="49"/>
      <c r="P17" s="49"/>
      <c r="Q17" s="49"/>
      <c r="R17" s="49"/>
      <c r="S17" s="59">
        <f>SUM(S4:S16)</f>
        <v>299.75</v>
      </c>
      <c r="T17" s="64"/>
      <c r="U17" s="49"/>
      <c r="V17" s="49"/>
      <c r="W17" s="49"/>
      <c r="X17" s="62">
        <f>SUM(X4:X16)</f>
        <v>801117.9</v>
      </c>
    </row>
    <row r="18" customFormat="1" customHeight="1" spans="1:21">
      <c r="A18" s="12"/>
      <c r="B18" s="12"/>
      <c r="C18" s="13"/>
      <c r="D18" s="14"/>
      <c r="E18" s="15"/>
      <c r="F18" s="16"/>
      <c r="G18" s="83"/>
      <c r="H18" s="36"/>
      <c r="J18" s="106"/>
      <c r="K18" s="57"/>
      <c r="L18" s="57"/>
      <c r="M18" s="57"/>
      <c r="N18" s="57"/>
      <c r="O18" s="57"/>
      <c r="P18" s="57"/>
      <c r="Q18" s="57"/>
      <c r="R18" s="57"/>
      <c r="S18" s="57"/>
      <c r="T18" s="109"/>
      <c r="U18" s="110"/>
    </row>
    <row r="20" customHeight="1" spans="14:17">
      <c r="N20" s="107"/>
      <c r="P20" s="108"/>
      <c r="Q20" s="108"/>
    </row>
    <row r="21" customHeight="1" spans="14:17">
      <c r="N21" s="107"/>
      <c r="P21" s="108"/>
      <c r="Q21" s="108"/>
    </row>
    <row r="22" customHeight="1" spans="14:17">
      <c r="N22" s="107"/>
      <c r="P22" s="108"/>
      <c r="Q22" s="108"/>
    </row>
    <row r="23" customHeight="1" spans="14:17">
      <c r="N23" s="107"/>
      <c r="P23" s="108"/>
      <c r="Q23" s="108"/>
    </row>
    <row r="24" customHeight="1" spans="14:17">
      <c r="N24" s="107"/>
      <c r="P24" s="108"/>
      <c r="Q24" s="108"/>
    </row>
    <row r="25" customHeight="1" spans="14:17">
      <c r="N25" s="107"/>
      <c r="P25" s="108"/>
      <c r="Q25" s="108"/>
    </row>
    <row r="26" customHeight="1" spans="16:17">
      <c r="P26" s="12"/>
      <c r="Q26" s="12"/>
    </row>
  </sheetData>
  <autoFilter ref="J1:S26">
    <extLst/>
  </autoFilter>
  <mergeCells count="10">
    <mergeCell ref="P20:Q20"/>
    <mergeCell ref="P21:Q21"/>
    <mergeCell ref="P22:Q22"/>
    <mergeCell ref="P23:Q23"/>
    <mergeCell ref="P24:Q24"/>
    <mergeCell ref="P25:Q25"/>
    <mergeCell ref="P26:Q26"/>
    <mergeCell ref="A1:H2"/>
    <mergeCell ref="J2:S3"/>
    <mergeCell ref="T2:X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F27" sqref="F27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156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1</v>
      </c>
      <c r="B4" s="29" t="s">
        <v>11</v>
      </c>
      <c r="C4" s="30">
        <f t="shared" ref="C4:C25" si="0">S4</f>
        <v>10.73</v>
      </c>
      <c r="D4" s="31">
        <f t="shared" ref="D4:D25" si="1">X4</f>
        <v>28488.15</v>
      </c>
      <c r="E4" s="30">
        <f t="shared" ref="E4:E25" si="2">TRUNC(D4*0.919,-1)</f>
        <v>26180</v>
      </c>
      <c r="F4" s="32" t="s">
        <v>52</v>
      </c>
      <c r="G4" s="86"/>
      <c r="H4" s="41" t="s">
        <v>157</v>
      </c>
      <c r="J4" s="49">
        <v>10.73</v>
      </c>
      <c r="K4" s="49"/>
      <c r="L4" s="49"/>
      <c r="M4" s="49"/>
      <c r="N4" s="49"/>
      <c r="O4" s="49"/>
      <c r="P4" s="49"/>
      <c r="Q4" s="49"/>
      <c r="R4" s="49"/>
      <c r="S4" s="59">
        <f t="shared" ref="S4:S25" si="3">SUM(J4:R4)</f>
        <v>10.73</v>
      </c>
      <c r="T4" s="60">
        <v>28488.15</v>
      </c>
      <c r="U4" s="61"/>
      <c r="V4" s="61"/>
      <c r="W4" s="49"/>
      <c r="X4" s="62">
        <f t="shared" ref="X4:X25" si="4">SUM(T4:W4)</f>
        <v>28488.15</v>
      </c>
    </row>
    <row r="5" customFormat="1" ht="15" customHeight="1" spans="1:24">
      <c r="A5" s="29">
        <v>2</v>
      </c>
      <c r="B5" s="44" t="s">
        <v>11</v>
      </c>
      <c r="C5" s="30">
        <f t="shared" si="0"/>
        <v>31.48</v>
      </c>
      <c r="D5" s="31">
        <f t="shared" si="1"/>
        <v>86318.16</v>
      </c>
      <c r="E5" s="30">
        <f t="shared" si="2"/>
        <v>79320</v>
      </c>
      <c r="F5" s="45" t="s">
        <v>12</v>
      </c>
      <c r="G5" s="86" t="s">
        <v>13</v>
      </c>
      <c r="H5" s="41" t="s">
        <v>157</v>
      </c>
      <c r="I5" s="52"/>
      <c r="J5" s="51">
        <v>31.48</v>
      </c>
      <c r="K5" s="51"/>
      <c r="L5" s="51"/>
      <c r="M5" s="51"/>
      <c r="N5" s="51"/>
      <c r="O5" s="51"/>
      <c r="P5" s="51"/>
      <c r="Q5" s="63"/>
      <c r="R5" s="51"/>
      <c r="S5" s="59">
        <f t="shared" si="3"/>
        <v>31.48</v>
      </c>
      <c r="T5" s="51">
        <v>86318.16</v>
      </c>
      <c r="U5" s="51"/>
      <c r="V5" s="54"/>
      <c r="W5" s="54"/>
      <c r="X5" s="62">
        <f t="shared" si="4"/>
        <v>86318.16</v>
      </c>
    </row>
    <row r="6" customFormat="1" ht="15" customHeight="1" spans="1:24">
      <c r="A6" s="29">
        <v>3</v>
      </c>
      <c r="B6" s="29" t="s">
        <v>11</v>
      </c>
      <c r="C6" s="30">
        <f t="shared" si="0"/>
        <v>10.42</v>
      </c>
      <c r="D6" s="31">
        <f t="shared" si="1"/>
        <v>25852.02</v>
      </c>
      <c r="E6" s="30">
        <f t="shared" si="2"/>
        <v>23750</v>
      </c>
      <c r="F6" s="32" t="s">
        <v>15</v>
      </c>
      <c r="G6" s="86"/>
      <c r="H6" s="41" t="s">
        <v>157</v>
      </c>
      <c r="J6" s="49">
        <v>10.42</v>
      </c>
      <c r="K6" s="49"/>
      <c r="L6" s="49"/>
      <c r="M6" s="49"/>
      <c r="N6" s="49"/>
      <c r="O6" s="49"/>
      <c r="P6" s="49"/>
      <c r="Q6" s="49"/>
      <c r="R6" s="49"/>
      <c r="S6" s="59">
        <f t="shared" si="3"/>
        <v>10.42</v>
      </c>
      <c r="T6" s="60">
        <v>25852.02</v>
      </c>
      <c r="U6" s="61"/>
      <c r="V6" s="61"/>
      <c r="W6" s="49"/>
      <c r="X6" s="62">
        <f t="shared" si="4"/>
        <v>25852.02</v>
      </c>
    </row>
    <row r="7" customFormat="1" ht="15" customHeight="1" spans="1:24">
      <c r="A7" s="29">
        <v>4</v>
      </c>
      <c r="B7" s="42" t="s">
        <v>11</v>
      </c>
      <c r="C7" s="43">
        <f t="shared" si="0"/>
        <v>7.5</v>
      </c>
      <c r="D7" s="31">
        <f t="shared" si="1"/>
        <v>18855</v>
      </c>
      <c r="E7" s="69">
        <f t="shared" si="2"/>
        <v>17320</v>
      </c>
      <c r="F7" s="70" t="s">
        <v>18</v>
      </c>
      <c r="G7" s="89" t="s">
        <v>145</v>
      </c>
      <c r="H7" s="41" t="s">
        <v>157</v>
      </c>
      <c r="I7" s="50"/>
      <c r="J7" s="51">
        <v>7.5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7.5</v>
      </c>
      <c r="T7" s="51">
        <v>18855</v>
      </c>
      <c r="U7" s="51"/>
      <c r="V7" s="54"/>
      <c r="W7" s="54"/>
      <c r="X7" s="62">
        <f t="shared" si="4"/>
        <v>18855</v>
      </c>
    </row>
    <row r="8" customFormat="1" ht="15" customHeight="1" spans="1:24">
      <c r="A8" s="29">
        <v>5</v>
      </c>
      <c r="B8" s="42" t="s">
        <v>11</v>
      </c>
      <c r="C8" s="43">
        <f t="shared" si="0"/>
        <v>17.21</v>
      </c>
      <c r="D8" s="31">
        <f t="shared" si="1"/>
        <v>44902.04</v>
      </c>
      <c r="E8" s="30">
        <f t="shared" si="2"/>
        <v>41260</v>
      </c>
      <c r="F8" s="6" t="s">
        <v>101</v>
      </c>
      <c r="G8" s="86" t="s">
        <v>102</v>
      </c>
      <c r="H8" s="41" t="s">
        <v>157</v>
      </c>
      <c r="I8" s="50"/>
      <c r="J8" s="51">
        <v>12.2</v>
      </c>
      <c r="K8" s="51">
        <v>5.01</v>
      </c>
      <c r="L8" s="51"/>
      <c r="M8" s="51"/>
      <c r="N8" s="51"/>
      <c r="O8" s="51"/>
      <c r="P8" s="51"/>
      <c r="Q8" s="63"/>
      <c r="R8" s="51"/>
      <c r="S8" s="59">
        <f t="shared" si="3"/>
        <v>17.21</v>
      </c>
      <c r="T8" s="51">
        <v>44902.04</v>
      </c>
      <c r="U8" s="51"/>
      <c r="V8" s="54"/>
      <c r="W8" s="54"/>
      <c r="X8" s="62">
        <f t="shared" si="4"/>
        <v>44902.04</v>
      </c>
    </row>
    <row r="9" customFormat="1" ht="15" customHeight="1" spans="1:24">
      <c r="A9" s="29">
        <v>6</v>
      </c>
      <c r="B9" s="44" t="s">
        <v>11</v>
      </c>
      <c r="C9" s="30">
        <f t="shared" si="0"/>
        <v>2.87</v>
      </c>
      <c r="D9" s="31">
        <f t="shared" si="1"/>
        <v>7120.47</v>
      </c>
      <c r="E9" s="30">
        <f t="shared" si="2"/>
        <v>6540</v>
      </c>
      <c r="F9" s="6" t="s">
        <v>158</v>
      </c>
      <c r="G9" s="86" t="s">
        <v>159</v>
      </c>
      <c r="H9" s="41" t="s">
        <v>157</v>
      </c>
      <c r="I9" s="50"/>
      <c r="J9" s="51">
        <v>2.87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2.87</v>
      </c>
      <c r="T9" s="51">
        <v>7120.47</v>
      </c>
      <c r="U9" s="51"/>
      <c r="V9" s="54"/>
      <c r="W9" s="54"/>
      <c r="X9" s="62">
        <f t="shared" si="4"/>
        <v>7120.47</v>
      </c>
    </row>
    <row r="10" customFormat="1" ht="15" customHeight="1" spans="1:24">
      <c r="A10" s="29">
        <v>7</v>
      </c>
      <c r="B10" s="44" t="s">
        <v>11</v>
      </c>
      <c r="C10" s="30">
        <f t="shared" si="0"/>
        <v>5.09</v>
      </c>
      <c r="D10" s="31">
        <f t="shared" si="1"/>
        <v>13183.1</v>
      </c>
      <c r="E10" s="30">
        <f t="shared" si="2"/>
        <v>12110</v>
      </c>
      <c r="F10" s="6" t="s">
        <v>160</v>
      </c>
      <c r="G10" s="86" t="s">
        <v>161</v>
      </c>
      <c r="H10" s="41" t="s">
        <v>157</v>
      </c>
      <c r="I10" s="50"/>
      <c r="J10" s="51">
        <v>5.09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5.09</v>
      </c>
      <c r="T10" s="51">
        <v>13183.1</v>
      </c>
      <c r="U10" s="51"/>
      <c r="V10" s="54"/>
      <c r="W10" s="54"/>
      <c r="X10" s="62">
        <f t="shared" si="4"/>
        <v>13183.1</v>
      </c>
    </row>
    <row r="11" customFormat="1" ht="15" customHeight="1" spans="1:24">
      <c r="A11" s="29">
        <v>8</v>
      </c>
      <c r="B11" s="44" t="s">
        <v>11</v>
      </c>
      <c r="C11" s="30">
        <f t="shared" si="0"/>
        <v>3.7</v>
      </c>
      <c r="D11" s="31">
        <f t="shared" si="1"/>
        <v>9220.4</v>
      </c>
      <c r="E11" s="30">
        <f t="shared" si="2"/>
        <v>8470</v>
      </c>
      <c r="F11" s="45" t="s">
        <v>162</v>
      </c>
      <c r="G11" s="86" t="s">
        <v>163</v>
      </c>
      <c r="H11" s="41" t="s">
        <v>157</v>
      </c>
      <c r="I11" s="52"/>
      <c r="J11" s="51">
        <v>3.7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3.7</v>
      </c>
      <c r="T11" s="51">
        <v>9220.4</v>
      </c>
      <c r="U11" s="51"/>
      <c r="V11" s="54"/>
      <c r="W11" s="54"/>
      <c r="X11" s="62">
        <f t="shared" si="4"/>
        <v>9220.4</v>
      </c>
    </row>
    <row r="12" customFormat="1" ht="15" customHeight="1" spans="1:24">
      <c r="A12" s="29">
        <v>9</v>
      </c>
      <c r="B12" s="44" t="s">
        <v>11</v>
      </c>
      <c r="C12" s="30">
        <f t="shared" si="0"/>
        <v>18.83</v>
      </c>
      <c r="D12" s="31">
        <f t="shared" si="1"/>
        <v>49183.96</v>
      </c>
      <c r="E12" s="30">
        <f t="shared" si="2"/>
        <v>45200</v>
      </c>
      <c r="F12" s="45" t="s">
        <v>32</v>
      </c>
      <c r="G12" s="86" t="s">
        <v>33</v>
      </c>
      <c r="H12" s="41" t="s">
        <v>157</v>
      </c>
      <c r="I12" s="52"/>
      <c r="J12" s="51">
        <v>18.83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18.83</v>
      </c>
      <c r="T12" s="51">
        <v>49183.96</v>
      </c>
      <c r="U12" s="51"/>
      <c r="V12" s="54"/>
      <c r="W12" s="54"/>
      <c r="X12" s="62">
        <f t="shared" si="4"/>
        <v>49183.96</v>
      </c>
    </row>
    <row r="13" customFormat="1" ht="15" customHeight="1" spans="1:24">
      <c r="A13" s="29">
        <v>10</v>
      </c>
      <c r="B13" s="44" t="s">
        <v>11</v>
      </c>
      <c r="C13" s="30">
        <f t="shared" si="0"/>
        <v>6.2</v>
      </c>
      <c r="D13" s="31">
        <f t="shared" si="1"/>
        <v>16864</v>
      </c>
      <c r="E13" s="30">
        <f t="shared" si="2"/>
        <v>15490</v>
      </c>
      <c r="F13" s="45" t="s">
        <v>148</v>
      </c>
      <c r="G13" s="86" t="s">
        <v>149</v>
      </c>
      <c r="H13" s="41" t="s">
        <v>157</v>
      </c>
      <c r="I13" s="52"/>
      <c r="J13" s="51">
        <v>6.2</v>
      </c>
      <c r="K13" s="51"/>
      <c r="L13" s="51"/>
      <c r="M13" s="51"/>
      <c r="N13" s="51"/>
      <c r="O13" s="51"/>
      <c r="P13" s="51"/>
      <c r="Q13" s="63"/>
      <c r="R13" s="51"/>
      <c r="S13" s="59">
        <f t="shared" si="3"/>
        <v>6.2</v>
      </c>
      <c r="T13" s="51">
        <v>16864</v>
      </c>
      <c r="U13" s="51"/>
      <c r="V13" s="54"/>
      <c r="W13" s="54"/>
      <c r="X13" s="62">
        <f t="shared" si="4"/>
        <v>16864</v>
      </c>
    </row>
    <row r="14" customFormat="1" ht="15" customHeight="1" spans="1:24">
      <c r="A14" s="29">
        <v>11</v>
      </c>
      <c r="B14" s="44" t="s">
        <v>11</v>
      </c>
      <c r="C14" s="30">
        <f t="shared" si="0"/>
        <v>24.86</v>
      </c>
      <c r="D14" s="31">
        <f t="shared" si="1"/>
        <v>65729.84</v>
      </c>
      <c r="E14" s="30">
        <f t="shared" si="2"/>
        <v>60400</v>
      </c>
      <c r="F14" s="45" t="s">
        <v>81</v>
      </c>
      <c r="G14" s="86" t="s">
        <v>82</v>
      </c>
      <c r="H14" s="41" t="s">
        <v>157</v>
      </c>
      <c r="I14" s="52"/>
      <c r="J14" s="51">
        <v>24.86</v>
      </c>
      <c r="K14" s="51"/>
      <c r="L14" s="51"/>
      <c r="M14" s="51"/>
      <c r="N14" s="51"/>
      <c r="O14" s="51"/>
      <c r="P14" s="51"/>
      <c r="Q14" s="63"/>
      <c r="R14" s="51"/>
      <c r="S14" s="59">
        <f t="shared" si="3"/>
        <v>24.86</v>
      </c>
      <c r="T14" s="51">
        <v>65729.84</v>
      </c>
      <c r="U14" s="51"/>
      <c r="V14" s="54"/>
      <c r="W14" s="54"/>
      <c r="X14" s="62">
        <f t="shared" si="4"/>
        <v>65729.84</v>
      </c>
    </row>
    <row r="15" customFormat="1" ht="15" customHeight="1" spans="1:24">
      <c r="A15" s="29">
        <v>12</v>
      </c>
      <c r="B15" s="44" t="s">
        <v>11</v>
      </c>
      <c r="C15" s="30">
        <f t="shared" si="0"/>
        <v>9.77</v>
      </c>
      <c r="D15" s="31">
        <f t="shared" si="1"/>
        <v>26261.76</v>
      </c>
      <c r="E15" s="30">
        <f t="shared" si="2"/>
        <v>24130</v>
      </c>
      <c r="F15" s="45" t="s">
        <v>83</v>
      </c>
      <c r="G15" s="86" t="s">
        <v>84</v>
      </c>
      <c r="H15" s="41" t="s">
        <v>157</v>
      </c>
      <c r="I15" s="52"/>
      <c r="J15" s="51">
        <v>9.77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9.77</v>
      </c>
      <c r="T15" s="51">
        <v>26261.76</v>
      </c>
      <c r="U15" s="51"/>
      <c r="V15" s="54"/>
      <c r="W15" s="54"/>
      <c r="X15" s="62">
        <f t="shared" si="4"/>
        <v>26261.76</v>
      </c>
    </row>
    <row r="16" customFormat="1" ht="15" customHeight="1" spans="1:24">
      <c r="A16" s="29">
        <v>13</v>
      </c>
      <c r="B16" s="44" t="s">
        <v>11</v>
      </c>
      <c r="C16" s="30">
        <f t="shared" si="0"/>
        <v>4.16</v>
      </c>
      <c r="D16" s="31">
        <f t="shared" si="1"/>
        <v>10545.6</v>
      </c>
      <c r="E16" s="30">
        <f t="shared" si="2"/>
        <v>9690</v>
      </c>
      <c r="F16" s="45" t="s">
        <v>164</v>
      </c>
      <c r="G16" s="86" t="s">
        <v>165</v>
      </c>
      <c r="H16" s="41" t="s">
        <v>157</v>
      </c>
      <c r="I16" s="52"/>
      <c r="J16" s="51">
        <v>4.16</v>
      </c>
      <c r="K16" s="51"/>
      <c r="L16" s="51"/>
      <c r="M16" s="51"/>
      <c r="N16" s="51"/>
      <c r="O16" s="51"/>
      <c r="P16" s="51"/>
      <c r="Q16" s="63"/>
      <c r="R16" s="51"/>
      <c r="S16" s="59">
        <f t="shared" si="3"/>
        <v>4.16</v>
      </c>
      <c r="T16" s="51">
        <v>10545.6</v>
      </c>
      <c r="U16" s="51"/>
      <c r="V16" s="54"/>
      <c r="W16" s="54"/>
      <c r="X16" s="62">
        <f t="shared" si="4"/>
        <v>10545.6</v>
      </c>
    </row>
    <row r="17" customFormat="1" ht="15" customHeight="1" spans="1:24">
      <c r="A17" s="29">
        <v>14</v>
      </c>
      <c r="B17" s="44" t="s">
        <v>11</v>
      </c>
      <c r="C17" s="30">
        <f t="shared" si="0"/>
        <v>9.96</v>
      </c>
      <c r="D17" s="31">
        <f t="shared" si="1"/>
        <v>26334.24</v>
      </c>
      <c r="E17" s="30">
        <f t="shared" si="2"/>
        <v>24200</v>
      </c>
      <c r="F17" s="45" t="s">
        <v>125</v>
      </c>
      <c r="G17" s="86" t="s">
        <v>126</v>
      </c>
      <c r="H17" s="41" t="s">
        <v>157</v>
      </c>
      <c r="I17" s="52"/>
      <c r="J17" s="51">
        <v>9.96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9.96</v>
      </c>
      <c r="T17" s="51">
        <v>26334.24</v>
      </c>
      <c r="U17" s="51"/>
      <c r="V17" s="54"/>
      <c r="W17" s="54"/>
      <c r="X17" s="62">
        <f t="shared" si="4"/>
        <v>26334.24</v>
      </c>
    </row>
    <row r="18" customFormat="1" ht="15" customHeight="1" spans="1:24">
      <c r="A18" s="29">
        <v>15</v>
      </c>
      <c r="B18" s="44" t="s">
        <v>11</v>
      </c>
      <c r="C18" s="30">
        <f t="shared" si="0"/>
        <v>8.49</v>
      </c>
      <c r="D18" s="31">
        <f t="shared" si="1"/>
        <v>22634.34</v>
      </c>
      <c r="E18" s="30">
        <f t="shared" si="2"/>
        <v>20800</v>
      </c>
      <c r="F18" s="45" t="s">
        <v>38</v>
      </c>
      <c r="G18" s="86" t="s">
        <v>39</v>
      </c>
      <c r="H18" s="41" t="s">
        <v>157</v>
      </c>
      <c r="I18" s="52"/>
      <c r="J18" s="51">
        <v>8.49</v>
      </c>
      <c r="K18" s="51"/>
      <c r="L18" s="51"/>
      <c r="M18" s="51"/>
      <c r="N18" s="51"/>
      <c r="O18" s="51"/>
      <c r="P18" s="51"/>
      <c r="Q18" s="63"/>
      <c r="R18" s="51"/>
      <c r="S18" s="59">
        <f t="shared" si="3"/>
        <v>8.49</v>
      </c>
      <c r="T18" s="51">
        <v>22634.34</v>
      </c>
      <c r="U18" s="51"/>
      <c r="V18" s="54"/>
      <c r="W18" s="54"/>
      <c r="X18" s="62">
        <f t="shared" si="4"/>
        <v>22634.34</v>
      </c>
    </row>
    <row r="19" customFormat="1" ht="15" customHeight="1" spans="1:24">
      <c r="A19" s="29">
        <v>16</v>
      </c>
      <c r="B19" s="44" t="s">
        <v>11</v>
      </c>
      <c r="C19" s="30">
        <f t="shared" si="0"/>
        <v>10.27</v>
      </c>
      <c r="D19" s="31">
        <f t="shared" si="1"/>
        <v>26927.94</v>
      </c>
      <c r="E19" s="30">
        <f t="shared" si="2"/>
        <v>24740</v>
      </c>
      <c r="F19" s="45" t="s">
        <v>40</v>
      </c>
      <c r="G19" s="86" t="s">
        <v>41</v>
      </c>
      <c r="H19" s="41" t="s">
        <v>157</v>
      </c>
      <c r="I19" s="52"/>
      <c r="J19" s="51">
        <v>10.27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10.27</v>
      </c>
      <c r="T19" s="51">
        <v>26927.94</v>
      </c>
      <c r="U19" s="51"/>
      <c r="V19" s="54"/>
      <c r="W19" s="54"/>
      <c r="X19" s="62">
        <f t="shared" si="4"/>
        <v>26927.94</v>
      </c>
    </row>
    <row r="20" customFormat="1" ht="15" customHeight="1" spans="1:24">
      <c r="A20" s="29">
        <v>17</v>
      </c>
      <c r="B20" s="44" t="s">
        <v>11</v>
      </c>
      <c r="C20" s="30">
        <f t="shared" si="0"/>
        <v>8.06</v>
      </c>
      <c r="D20" s="31">
        <f t="shared" si="1"/>
        <v>21052.72</v>
      </c>
      <c r="E20" s="30">
        <f t="shared" si="2"/>
        <v>19340</v>
      </c>
      <c r="F20" s="45" t="s">
        <v>166</v>
      </c>
      <c r="G20" s="86" t="s">
        <v>167</v>
      </c>
      <c r="H20" s="41" t="s">
        <v>157</v>
      </c>
      <c r="I20" s="52"/>
      <c r="J20" s="51">
        <v>8.06</v>
      </c>
      <c r="K20" s="51"/>
      <c r="L20" s="51"/>
      <c r="M20" s="51"/>
      <c r="N20" s="51"/>
      <c r="O20" s="51"/>
      <c r="P20" s="51"/>
      <c r="Q20" s="63"/>
      <c r="R20" s="51"/>
      <c r="S20" s="59">
        <f t="shared" si="3"/>
        <v>8.06</v>
      </c>
      <c r="T20" s="51">
        <v>21052.72</v>
      </c>
      <c r="U20" s="51"/>
      <c r="V20" s="54"/>
      <c r="W20" s="54"/>
      <c r="X20" s="62">
        <f t="shared" si="4"/>
        <v>21052.72</v>
      </c>
    </row>
    <row r="21" customFormat="1" ht="15" customHeight="1" spans="1:24">
      <c r="A21" s="29">
        <v>18</v>
      </c>
      <c r="B21" s="44" t="s">
        <v>11</v>
      </c>
      <c r="C21" s="30">
        <f t="shared" si="0"/>
        <v>3.36</v>
      </c>
      <c r="D21" s="31">
        <f t="shared" si="1"/>
        <v>8883.84</v>
      </c>
      <c r="E21" s="30">
        <f t="shared" si="2"/>
        <v>8160</v>
      </c>
      <c r="F21" s="45" t="s">
        <v>42</v>
      </c>
      <c r="G21" s="86" t="s">
        <v>43</v>
      </c>
      <c r="H21" s="41" t="s">
        <v>157</v>
      </c>
      <c r="I21" s="52"/>
      <c r="J21" s="51">
        <v>3.36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3.36</v>
      </c>
      <c r="T21" s="51">
        <v>8883.84</v>
      </c>
      <c r="U21" s="51"/>
      <c r="V21" s="54"/>
      <c r="W21" s="54"/>
      <c r="X21" s="62">
        <f t="shared" si="4"/>
        <v>8883.84</v>
      </c>
    </row>
    <row r="22" customFormat="1" ht="15" customHeight="1" spans="1:24">
      <c r="A22" s="29">
        <v>19</v>
      </c>
      <c r="B22" s="44" t="s">
        <v>11</v>
      </c>
      <c r="C22" s="30">
        <f t="shared" si="0"/>
        <v>77.45</v>
      </c>
      <c r="D22" s="31">
        <f t="shared" si="1"/>
        <v>207809.43</v>
      </c>
      <c r="E22" s="30">
        <f t="shared" si="2"/>
        <v>190970</v>
      </c>
      <c r="F22" s="45" t="s">
        <v>44</v>
      </c>
      <c r="G22" s="86" t="s">
        <v>45</v>
      </c>
      <c r="H22" s="41" t="s">
        <v>157</v>
      </c>
      <c r="I22" s="52"/>
      <c r="J22" s="51">
        <v>23.71</v>
      </c>
      <c r="K22" s="51">
        <v>25.06</v>
      </c>
      <c r="L22" s="51">
        <v>28.68</v>
      </c>
      <c r="M22" s="51"/>
      <c r="N22" s="51"/>
      <c r="O22" s="51"/>
      <c r="P22" s="51"/>
      <c r="Q22" s="63"/>
      <c r="R22" s="51"/>
      <c r="S22" s="59">
        <f t="shared" si="3"/>
        <v>77.45</v>
      </c>
      <c r="T22" s="51">
        <v>207809.43</v>
      </c>
      <c r="U22" s="51"/>
      <c r="V22" s="54"/>
      <c r="W22" s="54"/>
      <c r="X22" s="62">
        <f t="shared" si="4"/>
        <v>207809.43</v>
      </c>
    </row>
    <row r="23" customFormat="1" ht="15" customHeight="1" spans="1:24">
      <c r="A23" s="29">
        <v>20</v>
      </c>
      <c r="B23" s="44" t="s">
        <v>11</v>
      </c>
      <c r="C23" s="30">
        <f t="shared" si="0"/>
        <v>3.14</v>
      </c>
      <c r="D23" s="31">
        <f t="shared" si="1"/>
        <v>8440.32</v>
      </c>
      <c r="E23" s="30">
        <f t="shared" si="2"/>
        <v>7750</v>
      </c>
      <c r="F23" s="45" t="s">
        <v>135</v>
      </c>
      <c r="G23" s="86" t="s">
        <v>136</v>
      </c>
      <c r="H23" s="41" t="s">
        <v>157</v>
      </c>
      <c r="I23" s="52"/>
      <c r="J23" s="51">
        <v>3.14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3.14</v>
      </c>
      <c r="T23" s="51">
        <v>8440.32</v>
      </c>
      <c r="U23" s="51"/>
      <c r="V23" s="54"/>
      <c r="W23" s="54"/>
      <c r="X23" s="62">
        <f t="shared" si="4"/>
        <v>8440.32</v>
      </c>
    </row>
    <row r="24" customFormat="1" ht="15" customHeight="1" spans="1:24">
      <c r="A24" s="29">
        <v>21</v>
      </c>
      <c r="B24" s="44" t="s">
        <v>11</v>
      </c>
      <c r="C24" s="30">
        <f t="shared" si="0"/>
        <v>83</v>
      </c>
      <c r="D24" s="31">
        <f t="shared" si="1"/>
        <v>218705.98</v>
      </c>
      <c r="E24" s="30">
        <f t="shared" si="2"/>
        <v>200990</v>
      </c>
      <c r="F24" s="45" t="s">
        <v>46</v>
      </c>
      <c r="G24" s="86" t="s">
        <v>47</v>
      </c>
      <c r="H24" s="41" t="s">
        <v>157</v>
      </c>
      <c r="I24" s="52"/>
      <c r="J24" s="51">
        <v>13.72</v>
      </c>
      <c r="K24" s="51">
        <v>16.02</v>
      </c>
      <c r="L24" s="51">
        <v>11.85</v>
      </c>
      <c r="M24" s="51">
        <v>23.52</v>
      </c>
      <c r="N24" s="51">
        <v>17.89</v>
      </c>
      <c r="O24" s="51"/>
      <c r="P24" s="51"/>
      <c r="Q24" s="63"/>
      <c r="R24" s="51"/>
      <c r="S24" s="59">
        <f t="shared" si="3"/>
        <v>83</v>
      </c>
      <c r="T24" s="51">
        <v>171977.3</v>
      </c>
      <c r="U24" s="51">
        <v>46728.68</v>
      </c>
      <c r="V24" s="54"/>
      <c r="W24" s="54"/>
      <c r="X24" s="62">
        <f t="shared" si="4"/>
        <v>218705.98</v>
      </c>
    </row>
    <row r="25" customFormat="1" ht="15" customHeight="1" spans="1:24">
      <c r="A25" s="29">
        <v>22</v>
      </c>
      <c r="B25" s="44" t="s">
        <v>11</v>
      </c>
      <c r="C25" s="30">
        <f t="shared" si="0"/>
        <v>6.1</v>
      </c>
      <c r="D25" s="31">
        <f t="shared" si="1"/>
        <v>15709.9</v>
      </c>
      <c r="E25" s="30">
        <f t="shared" si="2"/>
        <v>14430</v>
      </c>
      <c r="F25" s="45" t="s">
        <v>137</v>
      </c>
      <c r="G25" s="86" t="s">
        <v>138</v>
      </c>
      <c r="H25" s="41" t="s">
        <v>157</v>
      </c>
      <c r="I25" s="52"/>
      <c r="J25" s="51">
        <v>2.7</v>
      </c>
      <c r="K25" s="51">
        <v>3.4</v>
      </c>
      <c r="L25" s="51"/>
      <c r="M25" s="51"/>
      <c r="N25" s="51"/>
      <c r="O25" s="51"/>
      <c r="P25" s="51"/>
      <c r="Q25" s="63"/>
      <c r="R25" s="51"/>
      <c r="S25" s="59">
        <f t="shared" si="3"/>
        <v>6.1</v>
      </c>
      <c r="T25" s="51">
        <v>6903.9</v>
      </c>
      <c r="U25" s="51">
        <v>8806</v>
      </c>
      <c r="V25" s="54"/>
      <c r="W25" s="54"/>
      <c r="X25" s="62">
        <f t="shared" si="4"/>
        <v>15709.9</v>
      </c>
    </row>
    <row r="26" ht="15" customHeight="1" spans="1:24">
      <c r="A26" s="32" t="s">
        <v>50</v>
      </c>
      <c r="B26" s="29" t="s">
        <v>11</v>
      </c>
      <c r="C26" s="34">
        <f>SUM(C4:C25)</f>
        <v>362.65</v>
      </c>
      <c r="D26" s="31">
        <f>SUM(D4:D25)</f>
        <v>959023.21</v>
      </c>
      <c r="E26" s="30">
        <f>SUM(E4:E25)</f>
        <v>881240</v>
      </c>
      <c r="F26" s="30"/>
      <c r="G26" s="88"/>
      <c r="H26" s="41" t="s">
        <v>157</v>
      </c>
      <c r="J26" s="49"/>
      <c r="K26" s="49"/>
      <c r="L26" s="49"/>
      <c r="M26" s="49"/>
      <c r="N26" s="49"/>
      <c r="O26" s="49"/>
      <c r="P26" s="49"/>
      <c r="Q26" s="49"/>
      <c r="R26" s="49"/>
      <c r="S26" s="59">
        <f>SUM(S4:S25)</f>
        <v>362.65</v>
      </c>
      <c r="T26" s="64"/>
      <c r="U26" s="49"/>
      <c r="V26" s="49"/>
      <c r="W26" s="49"/>
      <c r="X26" s="62">
        <f>SUM(X4:X25)</f>
        <v>959023.21</v>
      </c>
    </row>
    <row r="27" customFormat="1" customHeight="1" spans="1:21">
      <c r="A27" s="12"/>
      <c r="B27" s="12"/>
      <c r="C27" s="13"/>
      <c r="D27" s="14"/>
      <c r="E27" s="15"/>
      <c r="F27" s="16"/>
      <c r="G27" s="83"/>
      <c r="H27" s="36"/>
      <c r="J27" s="106"/>
      <c r="K27" s="57"/>
      <c r="L27" s="57"/>
      <c r="M27" s="57"/>
      <c r="N27" s="57"/>
      <c r="O27" s="57"/>
      <c r="P27" s="57"/>
      <c r="Q27" s="57"/>
      <c r="R27" s="57"/>
      <c r="S27" s="57"/>
      <c r="T27" s="109"/>
      <c r="U27" s="110"/>
    </row>
    <row r="29" customHeight="1" spans="14:17">
      <c r="N29" s="107"/>
      <c r="P29" s="108"/>
      <c r="Q29" s="108"/>
    </row>
    <row r="30" customHeight="1" spans="14:17">
      <c r="N30" s="107"/>
      <c r="P30" s="108"/>
      <c r="Q30" s="108"/>
    </row>
    <row r="31" customHeight="1" spans="14:17">
      <c r="N31" s="107"/>
      <c r="P31" s="108"/>
      <c r="Q31" s="108"/>
    </row>
    <row r="32" customHeight="1" spans="14:17">
      <c r="N32" s="107"/>
      <c r="P32" s="108"/>
      <c r="Q32" s="108"/>
    </row>
    <row r="33" customHeight="1" spans="14:17">
      <c r="N33" s="107"/>
      <c r="P33" s="108"/>
      <c r="Q33" s="108"/>
    </row>
    <row r="34" customHeight="1" spans="14:17">
      <c r="N34" s="107"/>
      <c r="P34" s="108"/>
      <c r="Q34" s="108"/>
    </row>
    <row r="35" customHeight="1" spans="16:17">
      <c r="P35" s="12"/>
      <c r="Q35" s="12"/>
    </row>
  </sheetData>
  <autoFilter ref="J1:S35">
    <extLst/>
  </autoFilter>
  <mergeCells count="10">
    <mergeCell ref="P29:Q29"/>
    <mergeCell ref="P30:Q30"/>
    <mergeCell ref="P31:Q31"/>
    <mergeCell ref="P32:Q32"/>
    <mergeCell ref="P33:Q33"/>
    <mergeCell ref="P34:Q34"/>
    <mergeCell ref="P35:Q35"/>
    <mergeCell ref="A1:H2"/>
    <mergeCell ref="J2:S3"/>
    <mergeCell ref="T2:X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workbookViewId="0">
      <selection activeCell="A3" sqref="$A1:$XFD24"/>
    </sheetView>
  </sheetViews>
  <sheetFormatPr defaultColWidth="9" defaultRowHeight="20" customHeight="1"/>
  <cols>
    <col min="1" max="1" width="4.125" style="12" customWidth="1"/>
    <col min="2" max="2" width="7.5" style="12" customWidth="1"/>
    <col min="3" max="3" width="10" style="13" customWidth="1"/>
    <col min="4" max="4" width="16" style="14" customWidth="1"/>
    <col min="5" max="5" width="16" style="15" customWidth="1"/>
    <col min="6" max="6" width="8.125" style="16" customWidth="1"/>
    <col min="7" max="7" width="13.625" style="83" customWidth="1"/>
    <col min="8" max="8" width="12" style="36" customWidth="1"/>
    <col min="9" max="9" width="0.875" customWidth="1"/>
    <col min="10" max="10" width="6.5" style="37" customWidth="1"/>
    <col min="11" max="19" width="6.125" customWidth="1"/>
    <col min="20" max="20" width="9.125" style="38" customWidth="1"/>
    <col min="21" max="21" width="10.375" customWidth="1"/>
    <col min="22" max="22" width="8.375" customWidth="1"/>
    <col min="23" max="23" width="6.625" customWidth="1"/>
    <col min="24" max="24" width="10.25" customWidth="1"/>
  </cols>
  <sheetData>
    <row r="1" ht="30" customHeight="1" spans="1:8">
      <c r="A1" s="19" t="s">
        <v>168</v>
      </c>
      <c r="B1" s="20"/>
      <c r="C1" s="20"/>
      <c r="D1" s="20"/>
      <c r="E1" s="21"/>
      <c r="F1" s="21"/>
      <c r="G1" s="84"/>
      <c r="H1" s="39"/>
    </row>
    <row r="2" s="11" customFormat="1" customHeight="1" spans="1:24">
      <c r="A2" s="20"/>
      <c r="B2" s="20"/>
      <c r="C2" s="20"/>
      <c r="D2" s="20"/>
      <c r="E2" s="21"/>
      <c r="F2" s="21"/>
      <c r="G2" s="84"/>
      <c r="H2" s="39"/>
      <c r="J2" s="47" t="s">
        <v>1</v>
      </c>
      <c r="K2" s="47"/>
      <c r="L2" s="47"/>
      <c r="M2" s="47"/>
      <c r="N2" s="47"/>
      <c r="O2" s="47"/>
      <c r="P2" s="47"/>
      <c r="Q2" s="47"/>
      <c r="R2" s="47"/>
      <c r="S2" s="47"/>
      <c r="T2" s="12" t="s">
        <v>2</v>
      </c>
      <c r="U2" s="12"/>
      <c r="V2" s="12"/>
      <c r="W2" s="12"/>
      <c r="X2" s="12"/>
    </row>
    <row r="3" s="12" customFormat="1" ht="15" customHeight="1" spans="1:24">
      <c r="A3" s="24" t="s">
        <v>3</v>
      </c>
      <c r="B3" s="24" t="s">
        <v>4</v>
      </c>
      <c r="C3" s="25" t="s">
        <v>5</v>
      </c>
      <c r="D3" s="26" t="s">
        <v>6</v>
      </c>
      <c r="E3" s="27" t="s">
        <v>7</v>
      </c>
      <c r="F3" s="6" t="s">
        <v>8</v>
      </c>
      <c r="G3" s="85" t="s">
        <v>9</v>
      </c>
      <c r="H3" s="40" t="s">
        <v>10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58"/>
      <c r="U3" s="58"/>
      <c r="V3" s="58"/>
      <c r="W3" s="58"/>
      <c r="X3" s="58"/>
    </row>
    <row r="4" customFormat="1" ht="15" customHeight="1" spans="1:24">
      <c r="A4" s="29">
        <v>5</v>
      </c>
      <c r="B4" s="44" t="s">
        <v>11</v>
      </c>
      <c r="C4" s="30">
        <f t="shared" ref="C4:C23" si="0">S4</f>
        <v>28.99</v>
      </c>
      <c r="D4" s="31">
        <f t="shared" ref="D4:D23" si="1">X4</f>
        <v>74127.43</v>
      </c>
      <c r="E4" s="30">
        <f t="shared" ref="E4:E23" si="2">TRUNC(D4*0.919,-1)</f>
        <v>68120</v>
      </c>
      <c r="F4" s="45" t="s">
        <v>12</v>
      </c>
      <c r="G4" s="86" t="s">
        <v>13</v>
      </c>
      <c r="H4" s="41" t="s">
        <v>169</v>
      </c>
      <c r="I4" s="52"/>
      <c r="J4" s="51">
        <v>28.99</v>
      </c>
      <c r="K4" s="51"/>
      <c r="L4" s="51"/>
      <c r="M4" s="51"/>
      <c r="N4" s="51"/>
      <c r="O4" s="51"/>
      <c r="P4" s="51"/>
      <c r="Q4" s="63"/>
      <c r="R4" s="51"/>
      <c r="S4" s="59">
        <f t="shared" ref="S4:S23" si="3">SUM(J4:R4)</f>
        <v>28.99</v>
      </c>
      <c r="T4" s="51">
        <v>74127.43</v>
      </c>
      <c r="U4" s="51"/>
      <c r="V4" s="54"/>
      <c r="W4" s="54"/>
      <c r="X4" s="62">
        <f t="shared" ref="X4:X23" si="4">SUM(T4:W4)</f>
        <v>74127.43</v>
      </c>
    </row>
    <row r="5" customFormat="1" ht="15" customHeight="1" spans="1:24">
      <c r="A5" s="29">
        <v>6</v>
      </c>
      <c r="B5" s="29" t="s">
        <v>11</v>
      </c>
      <c r="C5" s="30">
        <f t="shared" si="0"/>
        <v>28.23</v>
      </c>
      <c r="D5" s="31">
        <f t="shared" si="1"/>
        <v>74959.23</v>
      </c>
      <c r="E5" s="30">
        <f t="shared" si="2"/>
        <v>68880</v>
      </c>
      <c r="F5" s="32" t="s">
        <v>15</v>
      </c>
      <c r="G5" s="86"/>
      <c r="H5" s="41" t="s">
        <v>169</v>
      </c>
      <c r="J5" s="49">
        <v>13.92</v>
      </c>
      <c r="K5" s="49">
        <v>14.31</v>
      </c>
      <c r="L5" s="49"/>
      <c r="M5" s="49"/>
      <c r="N5" s="49"/>
      <c r="O5" s="49"/>
      <c r="P5" s="49"/>
      <c r="Q5" s="49"/>
      <c r="R5" s="49"/>
      <c r="S5" s="59">
        <f t="shared" si="3"/>
        <v>28.23</v>
      </c>
      <c r="T5" s="60">
        <v>36651.36</v>
      </c>
      <c r="U5" s="61">
        <v>38307.87</v>
      </c>
      <c r="V5" s="61"/>
      <c r="W5" s="49"/>
      <c r="X5" s="62">
        <f t="shared" si="4"/>
        <v>74959.23</v>
      </c>
    </row>
    <row r="6" customFormat="1" ht="15" customHeight="1" spans="1:24">
      <c r="A6" s="29">
        <v>12</v>
      </c>
      <c r="B6" s="44" t="s">
        <v>11</v>
      </c>
      <c r="C6" s="30">
        <f t="shared" si="0"/>
        <v>4.52</v>
      </c>
      <c r="D6" s="31">
        <f t="shared" si="1"/>
        <v>11064.96</v>
      </c>
      <c r="E6" s="30">
        <f t="shared" si="2"/>
        <v>10160</v>
      </c>
      <c r="F6" s="45" t="s">
        <v>73</v>
      </c>
      <c r="G6" s="86" t="s">
        <v>74</v>
      </c>
      <c r="H6" s="41" t="s">
        <v>169</v>
      </c>
      <c r="I6" s="50"/>
      <c r="J6" s="51">
        <v>4.52</v>
      </c>
      <c r="K6" s="51"/>
      <c r="L6" s="51"/>
      <c r="M6" s="51"/>
      <c r="N6" s="51"/>
      <c r="O6" s="51"/>
      <c r="P6" s="51"/>
      <c r="Q6" s="63"/>
      <c r="R6" s="51"/>
      <c r="S6" s="59">
        <f t="shared" si="3"/>
        <v>4.52</v>
      </c>
      <c r="T6" s="51">
        <v>11064.96</v>
      </c>
      <c r="U6" s="51"/>
      <c r="V6" s="54"/>
      <c r="W6" s="54"/>
      <c r="X6" s="62">
        <f t="shared" si="4"/>
        <v>11064.96</v>
      </c>
    </row>
    <row r="7" customFormat="1" ht="15" customHeight="1" spans="1:24">
      <c r="A7" s="29">
        <v>14</v>
      </c>
      <c r="B7" s="44" t="s">
        <v>11</v>
      </c>
      <c r="C7" s="30">
        <f t="shared" si="0"/>
        <v>1.68</v>
      </c>
      <c r="D7" s="31">
        <f t="shared" si="1"/>
        <v>3894.24</v>
      </c>
      <c r="E7" s="30">
        <f t="shared" si="2"/>
        <v>3570</v>
      </c>
      <c r="F7" s="6" t="s">
        <v>170</v>
      </c>
      <c r="G7" s="98" t="s">
        <v>171</v>
      </c>
      <c r="H7" s="41" t="s">
        <v>169</v>
      </c>
      <c r="I7" s="50"/>
      <c r="J7" s="51">
        <v>1.68</v>
      </c>
      <c r="K7" s="51"/>
      <c r="L7" s="51"/>
      <c r="M7" s="51"/>
      <c r="N7" s="51"/>
      <c r="O7" s="51"/>
      <c r="P7" s="51"/>
      <c r="Q7" s="63"/>
      <c r="R7" s="51"/>
      <c r="S7" s="59">
        <f t="shared" si="3"/>
        <v>1.68</v>
      </c>
      <c r="T7" s="51">
        <v>3894.24</v>
      </c>
      <c r="U7" s="51"/>
      <c r="V7" s="54"/>
      <c r="W7" s="54"/>
      <c r="X7" s="62">
        <f t="shared" si="4"/>
        <v>3894.24</v>
      </c>
    </row>
    <row r="8" customFormat="1" ht="15" customHeight="1" spans="1:24">
      <c r="A8" s="29">
        <v>15</v>
      </c>
      <c r="B8" s="44" t="s">
        <v>11</v>
      </c>
      <c r="C8" s="30">
        <f t="shared" si="0"/>
        <v>6.55</v>
      </c>
      <c r="D8" s="31">
        <f t="shared" si="1"/>
        <v>17036.55</v>
      </c>
      <c r="E8" s="30">
        <f t="shared" si="2"/>
        <v>15650</v>
      </c>
      <c r="F8" s="45" t="s">
        <v>16</v>
      </c>
      <c r="G8" s="86" t="s">
        <v>17</v>
      </c>
      <c r="H8" s="41" t="s">
        <v>169</v>
      </c>
      <c r="I8" s="50"/>
      <c r="J8" s="51">
        <v>6.55</v>
      </c>
      <c r="K8" s="51"/>
      <c r="L8" s="51"/>
      <c r="M8" s="51"/>
      <c r="N8" s="51"/>
      <c r="O8" s="51"/>
      <c r="P8" s="51"/>
      <c r="Q8" s="63"/>
      <c r="R8" s="51"/>
      <c r="S8" s="59">
        <f t="shared" si="3"/>
        <v>6.55</v>
      </c>
      <c r="T8" s="51">
        <v>17036.55</v>
      </c>
      <c r="U8" s="51"/>
      <c r="V8" s="54"/>
      <c r="W8" s="54"/>
      <c r="X8" s="62">
        <f t="shared" si="4"/>
        <v>17036.55</v>
      </c>
    </row>
    <row r="9" customFormat="1" ht="15" customHeight="1" spans="1:24">
      <c r="A9" s="29">
        <v>20</v>
      </c>
      <c r="B9" s="42" t="s">
        <v>11</v>
      </c>
      <c r="C9" s="43">
        <f t="shared" si="0"/>
        <v>4.75</v>
      </c>
      <c r="D9" s="31">
        <f t="shared" si="1"/>
        <v>12611.25</v>
      </c>
      <c r="E9" s="69">
        <f t="shared" si="2"/>
        <v>11580</v>
      </c>
      <c r="F9" s="70" t="s">
        <v>18</v>
      </c>
      <c r="G9" s="89" t="s">
        <v>145</v>
      </c>
      <c r="H9" s="41" t="s">
        <v>169</v>
      </c>
      <c r="I9" s="50"/>
      <c r="J9" s="51">
        <v>4.75</v>
      </c>
      <c r="K9" s="51"/>
      <c r="L9" s="51"/>
      <c r="M9" s="51"/>
      <c r="N9" s="51"/>
      <c r="O9" s="51"/>
      <c r="P9" s="51"/>
      <c r="Q9" s="63"/>
      <c r="R9" s="51"/>
      <c r="S9" s="59">
        <f t="shared" si="3"/>
        <v>4.75</v>
      </c>
      <c r="T9" s="51">
        <v>12611.25</v>
      </c>
      <c r="U9" s="51"/>
      <c r="V9" s="54"/>
      <c r="W9" s="54"/>
      <c r="X9" s="62">
        <f t="shared" si="4"/>
        <v>12611.25</v>
      </c>
    </row>
    <row r="10" customFormat="1" ht="15" customHeight="1" spans="1:24">
      <c r="A10" s="29">
        <v>21</v>
      </c>
      <c r="B10" s="42" t="s">
        <v>11</v>
      </c>
      <c r="C10" s="43">
        <f t="shared" si="0"/>
        <v>8.2</v>
      </c>
      <c r="D10" s="31">
        <f t="shared" si="1"/>
        <v>21328.2</v>
      </c>
      <c r="E10" s="30">
        <f t="shared" si="2"/>
        <v>19600</v>
      </c>
      <c r="F10" s="6" t="s">
        <v>101</v>
      </c>
      <c r="G10" s="86" t="s">
        <v>102</v>
      </c>
      <c r="H10" s="41" t="s">
        <v>169</v>
      </c>
      <c r="I10" s="50"/>
      <c r="J10" s="51">
        <v>8.2</v>
      </c>
      <c r="K10" s="51"/>
      <c r="L10" s="51"/>
      <c r="M10" s="51"/>
      <c r="N10" s="51"/>
      <c r="O10" s="51"/>
      <c r="P10" s="51"/>
      <c r="Q10" s="63"/>
      <c r="R10" s="51"/>
      <c r="S10" s="59">
        <f t="shared" si="3"/>
        <v>8.2</v>
      </c>
      <c r="T10" s="51">
        <v>21328.2</v>
      </c>
      <c r="U10" s="51"/>
      <c r="V10" s="54"/>
      <c r="W10" s="54"/>
      <c r="X10" s="62">
        <f t="shared" si="4"/>
        <v>21328.2</v>
      </c>
    </row>
    <row r="11" customFormat="1" ht="15" customHeight="1" spans="1:24">
      <c r="A11" s="29">
        <v>30</v>
      </c>
      <c r="B11" s="44" t="s">
        <v>11</v>
      </c>
      <c r="C11" s="30">
        <f t="shared" si="0"/>
        <v>5.86</v>
      </c>
      <c r="D11" s="31">
        <f t="shared" si="1"/>
        <v>14984.02</v>
      </c>
      <c r="E11" s="30">
        <f t="shared" si="2"/>
        <v>13770</v>
      </c>
      <c r="F11" s="6" t="s">
        <v>172</v>
      </c>
      <c r="G11" s="86" t="s">
        <v>173</v>
      </c>
      <c r="H11" s="41" t="s">
        <v>169</v>
      </c>
      <c r="I11" s="50"/>
      <c r="J11" s="51">
        <v>5.86</v>
      </c>
      <c r="K11" s="51"/>
      <c r="L11" s="51"/>
      <c r="M11" s="51"/>
      <c r="N11" s="51"/>
      <c r="O11" s="51"/>
      <c r="P11" s="51"/>
      <c r="Q11" s="63"/>
      <c r="R11" s="51"/>
      <c r="S11" s="59">
        <f t="shared" si="3"/>
        <v>5.86</v>
      </c>
      <c r="T11" s="51">
        <v>14984.02</v>
      </c>
      <c r="U11" s="51"/>
      <c r="V11" s="54"/>
      <c r="W11" s="54"/>
      <c r="X11" s="62">
        <f t="shared" si="4"/>
        <v>14984.02</v>
      </c>
    </row>
    <row r="12" customFormat="1" ht="15" customHeight="1" spans="1:24">
      <c r="A12" s="29">
        <v>64</v>
      </c>
      <c r="B12" s="44" t="s">
        <v>11</v>
      </c>
      <c r="C12" s="30">
        <f t="shared" si="0"/>
        <v>7.82</v>
      </c>
      <c r="D12" s="31">
        <f t="shared" si="1"/>
        <v>20934.14</v>
      </c>
      <c r="E12" s="30">
        <f t="shared" si="2"/>
        <v>19230</v>
      </c>
      <c r="F12" s="45" t="s">
        <v>162</v>
      </c>
      <c r="G12" s="86" t="s">
        <v>163</v>
      </c>
      <c r="H12" s="41" t="s">
        <v>169</v>
      </c>
      <c r="I12" s="52"/>
      <c r="J12" s="51">
        <v>7.82</v>
      </c>
      <c r="K12" s="51"/>
      <c r="L12" s="51"/>
      <c r="M12" s="51"/>
      <c r="N12" s="51"/>
      <c r="O12" s="51"/>
      <c r="P12" s="51"/>
      <c r="Q12" s="63"/>
      <c r="R12" s="51"/>
      <c r="S12" s="59">
        <f t="shared" si="3"/>
        <v>7.82</v>
      </c>
      <c r="T12" s="51">
        <v>20934.14</v>
      </c>
      <c r="U12" s="51"/>
      <c r="V12" s="54"/>
      <c r="W12" s="54"/>
      <c r="X12" s="62">
        <f t="shared" si="4"/>
        <v>20934.14</v>
      </c>
    </row>
    <row r="13" customFormat="1" ht="15" customHeight="1" spans="1:24">
      <c r="A13" s="29">
        <v>66</v>
      </c>
      <c r="B13" s="44" t="s">
        <v>11</v>
      </c>
      <c r="C13" s="30">
        <f t="shared" si="0"/>
        <v>62.25</v>
      </c>
      <c r="D13" s="31">
        <f t="shared" si="1"/>
        <v>164132.61</v>
      </c>
      <c r="E13" s="30">
        <f t="shared" si="2"/>
        <v>150830</v>
      </c>
      <c r="F13" s="45" t="s">
        <v>32</v>
      </c>
      <c r="G13" s="86" t="s">
        <v>33</v>
      </c>
      <c r="H13" s="41" t="s">
        <v>169</v>
      </c>
      <c r="I13" s="52"/>
      <c r="J13" s="51">
        <v>18.16</v>
      </c>
      <c r="K13" s="51">
        <v>23.19</v>
      </c>
      <c r="L13" s="51">
        <v>17.47</v>
      </c>
      <c r="M13" s="51">
        <v>3.43</v>
      </c>
      <c r="N13" s="51"/>
      <c r="O13" s="51"/>
      <c r="P13" s="51"/>
      <c r="Q13" s="63"/>
      <c r="R13" s="51"/>
      <c r="S13" s="59">
        <f t="shared" si="3"/>
        <v>62.25</v>
      </c>
      <c r="T13" s="51">
        <v>155362.1</v>
      </c>
      <c r="U13" s="51">
        <v>8770.51</v>
      </c>
      <c r="V13" s="54"/>
      <c r="W13" s="54"/>
      <c r="X13" s="62">
        <f t="shared" si="4"/>
        <v>164132.61</v>
      </c>
    </row>
    <row r="14" customFormat="1" ht="15" customHeight="1" spans="1:24">
      <c r="A14" s="29">
        <v>70</v>
      </c>
      <c r="B14" s="44" t="s">
        <v>11</v>
      </c>
      <c r="C14" s="30">
        <f t="shared" si="0"/>
        <v>19.13</v>
      </c>
      <c r="D14" s="31">
        <f t="shared" si="1"/>
        <v>51433.43</v>
      </c>
      <c r="E14" s="30">
        <f t="shared" si="2"/>
        <v>47260</v>
      </c>
      <c r="F14" s="45" t="s">
        <v>83</v>
      </c>
      <c r="G14" s="86" t="s">
        <v>84</v>
      </c>
      <c r="H14" s="41" t="s">
        <v>169</v>
      </c>
      <c r="I14" s="52"/>
      <c r="J14" s="51">
        <v>9.02</v>
      </c>
      <c r="K14" s="51">
        <v>10.11</v>
      </c>
      <c r="L14" s="51"/>
      <c r="M14" s="51"/>
      <c r="N14" s="51"/>
      <c r="O14" s="51"/>
      <c r="P14" s="51"/>
      <c r="Q14" s="63"/>
      <c r="R14" s="51"/>
      <c r="S14" s="59">
        <f t="shared" si="3"/>
        <v>19.13</v>
      </c>
      <c r="T14" s="51">
        <v>51433.43</v>
      </c>
      <c r="U14" s="51"/>
      <c r="V14" s="54"/>
      <c r="W14" s="54"/>
      <c r="X14" s="62">
        <f t="shared" si="4"/>
        <v>51433.43</v>
      </c>
    </row>
    <row r="15" customFormat="1" ht="15" customHeight="1" spans="1:24">
      <c r="A15" s="29">
        <v>73</v>
      </c>
      <c r="B15" s="44" t="s">
        <v>11</v>
      </c>
      <c r="C15" s="30">
        <f t="shared" si="0"/>
        <v>12.22</v>
      </c>
      <c r="D15" s="31">
        <f t="shared" si="1"/>
        <v>33103.98</v>
      </c>
      <c r="E15" s="30">
        <f t="shared" si="2"/>
        <v>30420</v>
      </c>
      <c r="F15" s="45" t="s">
        <v>121</v>
      </c>
      <c r="G15" s="86" t="s">
        <v>122</v>
      </c>
      <c r="H15" s="41" t="s">
        <v>169</v>
      </c>
      <c r="I15" s="52"/>
      <c r="J15" s="51">
        <v>12.22</v>
      </c>
      <c r="K15" s="51"/>
      <c r="L15" s="51"/>
      <c r="M15" s="51"/>
      <c r="N15" s="51"/>
      <c r="O15" s="51"/>
      <c r="P15" s="51"/>
      <c r="Q15" s="63"/>
      <c r="R15" s="51"/>
      <c r="S15" s="59">
        <f t="shared" si="3"/>
        <v>12.22</v>
      </c>
      <c r="T15" s="51">
        <v>33103.98</v>
      </c>
      <c r="U15" s="51"/>
      <c r="V15" s="54"/>
      <c r="W15" s="54"/>
      <c r="X15" s="62">
        <f t="shared" si="4"/>
        <v>33103.98</v>
      </c>
    </row>
    <row r="16" customFormat="1" ht="15" customHeight="1" spans="1:24">
      <c r="A16" s="29">
        <v>75</v>
      </c>
      <c r="B16" s="44" t="s">
        <v>11</v>
      </c>
      <c r="C16" s="30">
        <f t="shared" si="0"/>
        <v>5.02</v>
      </c>
      <c r="D16" s="31">
        <f t="shared" si="1"/>
        <v>12725.7</v>
      </c>
      <c r="E16" s="30">
        <f t="shared" si="2"/>
        <v>11690</v>
      </c>
      <c r="F16" s="45" t="s">
        <v>58</v>
      </c>
      <c r="G16" s="86" t="s">
        <v>59</v>
      </c>
      <c r="H16" s="41" t="s">
        <v>169</v>
      </c>
      <c r="I16" s="52"/>
      <c r="J16" s="51">
        <v>5.02</v>
      </c>
      <c r="L16" s="51"/>
      <c r="M16" s="51"/>
      <c r="N16" s="51"/>
      <c r="O16" s="51"/>
      <c r="P16" s="51"/>
      <c r="Q16" s="63"/>
      <c r="R16" s="51"/>
      <c r="S16" s="59">
        <f t="shared" si="3"/>
        <v>5.02</v>
      </c>
      <c r="T16" s="51">
        <v>12725.7</v>
      </c>
      <c r="V16" s="54"/>
      <c r="W16" s="54"/>
      <c r="X16" s="62">
        <f t="shared" si="4"/>
        <v>12725.7</v>
      </c>
    </row>
    <row r="17" customFormat="1" ht="15" customHeight="1" spans="1:24">
      <c r="A17" s="29">
        <v>85</v>
      </c>
      <c r="B17" s="44" t="s">
        <v>11</v>
      </c>
      <c r="C17" s="30">
        <f t="shared" si="0"/>
        <v>33.18</v>
      </c>
      <c r="D17" s="31">
        <f t="shared" si="1"/>
        <v>90979.56</v>
      </c>
      <c r="E17" s="30">
        <f t="shared" si="2"/>
        <v>83610</v>
      </c>
      <c r="F17" s="45" t="s">
        <v>36</v>
      </c>
      <c r="G17" s="86" t="s">
        <v>37</v>
      </c>
      <c r="H17" s="41" t="s">
        <v>169</v>
      </c>
      <c r="I17" s="52"/>
      <c r="J17" s="51">
        <v>33.18</v>
      </c>
      <c r="K17" s="51"/>
      <c r="L17" s="51"/>
      <c r="M17" s="51"/>
      <c r="N17" s="51"/>
      <c r="O17" s="51"/>
      <c r="P17" s="51"/>
      <c r="Q17" s="63"/>
      <c r="R17" s="51"/>
      <c r="S17" s="59">
        <f t="shared" si="3"/>
        <v>33.18</v>
      </c>
      <c r="T17" s="51">
        <v>90979.56</v>
      </c>
      <c r="U17" s="51"/>
      <c r="V17" s="54"/>
      <c r="W17" s="54"/>
      <c r="X17" s="62">
        <f t="shared" si="4"/>
        <v>90979.56</v>
      </c>
    </row>
    <row r="18" customFormat="1" ht="15" customHeight="1" spans="1:24">
      <c r="A18" s="29">
        <v>152</v>
      </c>
      <c r="B18" s="44" t="s">
        <v>11</v>
      </c>
      <c r="C18" s="30">
        <f t="shared" si="0"/>
        <v>99.93</v>
      </c>
      <c r="D18" s="31">
        <f t="shared" si="1"/>
        <v>270710.37</v>
      </c>
      <c r="E18" s="30">
        <f t="shared" si="2"/>
        <v>248780</v>
      </c>
      <c r="F18" s="45" t="s">
        <v>44</v>
      </c>
      <c r="G18" s="86" t="s">
        <v>45</v>
      </c>
      <c r="H18" s="41" t="s">
        <v>169</v>
      </c>
      <c r="I18" s="52"/>
      <c r="J18" s="51">
        <v>33.42</v>
      </c>
      <c r="K18" s="51">
        <v>32.9</v>
      </c>
      <c r="L18" s="51">
        <v>33.61</v>
      </c>
      <c r="M18" s="51"/>
      <c r="N18" s="51"/>
      <c r="O18" s="51"/>
      <c r="P18" s="51"/>
      <c r="Q18" s="63"/>
      <c r="R18" s="51"/>
      <c r="S18" s="59">
        <f t="shared" si="3"/>
        <v>99.93</v>
      </c>
      <c r="T18" s="51">
        <v>270710.37</v>
      </c>
      <c r="U18" s="51"/>
      <c r="V18" s="54"/>
      <c r="W18" s="54"/>
      <c r="X18" s="62">
        <f t="shared" si="4"/>
        <v>270710.37</v>
      </c>
    </row>
    <row r="19" customFormat="1" ht="15" customHeight="1" spans="1:24">
      <c r="A19" s="29">
        <v>162</v>
      </c>
      <c r="B19" s="44" t="s">
        <v>11</v>
      </c>
      <c r="C19" s="30">
        <f t="shared" si="0"/>
        <v>1.69</v>
      </c>
      <c r="D19" s="31">
        <f t="shared" si="1"/>
        <v>4265.56</v>
      </c>
      <c r="E19" s="30">
        <f t="shared" si="2"/>
        <v>3920</v>
      </c>
      <c r="F19" s="45" t="s">
        <v>135</v>
      </c>
      <c r="G19" s="86" t="s">
        <v>136</v>
      </c>
      <c r="H19" s="41" t="s">
        <v>169</v>
      </c>
      <c r="I19" s="52"/>
      <c r="J19" s="51">
        <v>1.69</v>
      </c>
      <c r="K19" s="51"/>
      <c r="L19" s="51"/>
      <c r="M19" s="51"/>
      <c r="N19" s="51"/>
      <c r="O19" s="51"/>
      <c r="P19" s="51"/>
      <c r="Q19" s="63"/>
      <c r="R19" s="51"/>
      <c r="S19" s="59">
        <f t="shared" si="3"/>
        <v>1.69</v>
      </c>
      <c r="T19" s="51">
        <v>4265.56</v>
      </c>
      <c r="U19" s="51"/>
      <c r="V19" s="54"/>
      <c r="W19" s="54"/>
      <c r="X19" s="62">
        <f t="shared" si="4"/>
        <v>4265.56</v>
      </c>
    </row>
    <row r="20" customFormat="1" ht="15" customHeight="1" spans="1:24">
      <c r="A20" s="29">
        <v>175</v>
      </c>
      <c r="B20" s="44" t="s">
        <v>11</v>
      </c>
      <c r="C20" s="30">
        <f t="shared" si="0"/>
        <v>60.28</v>
      </c>
      <c r="D20" s="31">
        <f t="shared" si="1"/>
        <v>152687.24</v>
      </c>
      <c r="E20" s="30">
        <f t="shared" si="2"/>
        <v>140310</v>
      </c>
      <c r="F20" s="45" t="s">
        <v>46</v>
      </c>
      <c r="G20" s="86" t="s">
        <v>47</v>
      </c>
      <c r="H20" s="41" t="s">
        <v>169</v>
      </c>
      <c r="I20" s="52"/>
      <c r="J20" s="51">
        <v>14.31</v>
      </c>
      <c r="K20" s="51">
        <v>7.9</v>
      </c>
      <c r="L20" s="51">
        <v>7.1</v>
      </c>
      <c r="M20" s="51">
        <v>17.97</v>
      </c>
      <c r="N20" s="51">
        <v>13</v>
      </c>
      <c r="O20" s="51"/>
      <c r="P20" s="51"/>
      <c r="Q20" s="63"/>
      <c r="R20" s="51"/>
      <c r="S20" s="59">
        <f t="shared" si="3"/>
        <v>60.28</v>
      </c>
      <c r="T20" s="51">
        <v>118458.24</v>
      </c>
      <c r="U20" s="51">
        <v>34229</v>
      </c>
      <c r="V20" s="54"/>
      <c r="W20" s="54"/>
      <c r="X20" s="62">
        <f t="shared" si="4"/>
        <v>152687.24</v>
      </c>
    </row>
    <row r="21" customFormat="1" ht="15" customHeight="1" spans="1:24">
      <c r="A21" s="29">
        <v>176</v>
      </c>
      <c r="B21" s="44" t="s">
        <v>11</v>
      </c>
      <c r="C21" s="30">
        <f t="shared" si="0"/>
        <v>4.69</v>
      </c>
      <c r="D21" s="31">
        <f t="shared" si="1"/>
        <v>12555.13</v>
      </c>
      <c r="E21" s="30">
        <f t="shared" si="2"/>
        <v>11530</v>
      </c>
      <c r="F21" s="45" t="s">
        <v>109</v>
      </c>
      <c r="G21" s="86" t="s">
        <v>110</v>
      </c>
      <c r="H21" s="41" t="s">
        <v>169</v>
      </c>
      <c r="I21" s="52"/>
      <c r="J21" s="51">
        <v>4.69</v>
      </c>
      <c r="K21" s="51"/>
      <c r="L21" s="51"/>
      <c r="M21" s="51"/>
      <c r="N21" s="51"/>
      <c r="O21" s="51"/>
      <c r="P21" s="51"/>
      <c r="Q21" s="63"/>
      <c r="R21" s="51"/>
      <c r="S21" s="59">
        <f t="shared" si="3"/>
        <v>4.69</v>
      </c>
      <c r="T21" s="51">
        <v>12555.13</v>
      </c>
      <c r="U21" s="51"/>
      <c r="V21" s="54"/>
      <c r="W21" s="54"/>
      <c r="X21" s="62">
        <f t="shared" si="4"/>
        <v>12555.13</v>
      </c>
    </row>
    <row r="22" customFormat="1" ht="15" customHeight="1" spans="1:24">
      <c r="A22" s="29">
        <v>185</v>
      </c>
      <c r="B22" s="44" t="s">
        <v>11</v>
      </c>
      <c r="C22" s="30">
        <f t="shared" si="0"/>
        <v>4.02</v>
      </c>
      <c r="D22" s="31">
        <f t="shared" si="1"/>
        <v>10584.66</v>
      </c>
      <c r="E22" s="30">
        <f t="shared" si="2"/>
        <v>9720</v>
      </c>
      <c r="F22" s="6" t="s">
        <v>174</v>
      </c>
      <c r="G22" s="86" t="s">
        <v>175</v>
      </c>
      <c r="H22" s="41" t="s">
        <v>169</v>
      </c>
      <c r="I22" s="52"/>
      <c r="J22" s="51">
        <v>4.02</v>
      </c>
      <c r="K22" s="51"/>
      <c r="L22" s="51"/>
      <c r="M22" s="51"/>
      <c r="N22" s="51"/>
      <c r="O22" s="51"/>
      <c r="P22" s="51"/>
      <c r="Q22" s="63"/>
      <c r="R22" s="51"/>
      <c r="S22" s="59">
        <f t="shared" si="3"/>
        <v>4.02</v>
      </c>
      <c r="T22" s="49">
        <v>10584.66</v>
      </c>
      <c r="U22" s="49"/>
      <c r="V22" s="54"/>
      <c r="W22" s="54"/>
      <c r="X22" s="62">
        <f t="shared" si="4"/>
        <v>10584.66</v>
      </c>
    </row>
    <row r="23" customFormat="1" ht="15" customHeight="1" spans="1:24">
      <c r="A23" s="29">
        <v>186</v>
      </c>
      <c r="B23" s="44" t="s">
        <v>11</v>
      </c>
      <c r="C23" s="30">
        <f t="shared" si="0"/>
        <v>7.03</v>
      </c>
      <c r="D23" s="31">
        <f t="shared" si="1"/>
        <v>18053.04</v>
      </c>
      <c r="E23" s="30">
        <f t="shared" si="2"/>
        <v>16590</v>
      </c>
      <c r="F23" s="45" t="s">
        <v>176</v>
      </c>
      <c r="G23" s="86" t="s">
        <v>177</v>
      </c>
      <c r="H23" s="41" t="s">
        <v>169</v>
      </c>
      <c r="I23" s="52"/>
      <c r="J23" s="51">
        <v>7.03</v>
      </c>
      <c r="K23" s="51"/>
      <c r="L23" s="51"/>
      <c r="M23" s="51"/>
      <c r="N23" s="51"/>
      <c r="O23" s="51"/>
      <c r="P23" s="51"/>
      <c r="Q23" s="63"/>
      <c r="R23" s="51"/>
      <c r="S23" s="59">
        <f t="shared" si="3"/>
        <v>7.03</v>
      </c>
      <c r="T23" s="51">
        <v>18053.04</v>
      </c>
      <c r="U23" s="51"/>
      <c r="V23" s="54"/>
      <c r="W23" s="54"/>
      <c r="X23" s="62">
        <f t="shared" si="4"/>
        <v>18053.04</v>
      </c>
    </row>
    <row r="24" ht="15" customHeight="1" spans="1:24">
      <c r="A24" s="32" t="s">
        <v>50</v>
      </c>
      <c r="B24" s="29" t="s">
        <v>11</v>
      </c>
      <c r="C24" s="34">
        <f>SUM(C4:C23)</f>
        <v>406.04</v>
      </c>
      <c r="D24" s="31">
        <f>SUM(D4:D23)</f>
        <v>1072171.3</v>
      </c>
      <c r="E24" s="30">
        <f>SUM(E4:E23)</f>
        <v>985220</v>
      </c>
      <c r="F24" s="30"/>
      <c r="G24" s="88"/>
      <c r="H24" s="41" t="s">
        <v>169</v>
      </c>
      <c r="J24" s="49"/>
      <c r="K24" s="49"/>
      <c r="L24" s="49"/>
      <c r="M24" s="49"/>
      <c r="N24" s="49"/>
      <c r="O24" s="49"/>
      <c r="P24" s="49"/>
      <c r="Q24" s="49"/>
      <c r="R24" s="49"/>
      <c r="S24" s="59">
        <f>SUM(S4:S23)</f>
        <v>406.04</v>
      </c>
      <c r="T24" s="64"/>
      <c r="U24" s="49"/>
      <c r="V24" s="49"/>
      <c r="W24" s="49"/>
      <c r="X24" s="62">
        <f>SUM(X4:X23)</f>
        <v>1072171.3</v>
      </c>
    </row>
    <row r="25" customFormat="1" customHeight="1" spans="1:21">
      <c r="A25" s="12"/>
      <c r="B25" s="12"/>
      <c r="C25" s="13"/>
      <c r="D25" s="14"/>
      <c r="E25" s="15"/>
      <c r="F25" s="16"/>
      <c r="G25" s="83"/>
      <c r="H25" s="36"/>
      <c r="J25" s="106"/>
      <c r="K25" s="57"/>
      <c r="L25" s="57"/>
      <c r="M25" s="57"/>
      <c r="N25" s="57"/>
      <c r="O25" s="57"/>
      <c r="P25" s="57"/>
      <c r="Q25" s="57"/>
      <c r="R25" s="57"/>
      <c r="S25" s="57"/>
      <c r="T25" s="109"/>
      <c r="U25" s="110"/>
    </row>
    <row r="27" customHeight="1" spans="14:17">
      <c r="N27" s="107"/>
      <c r="P27" s="108"/>
      <c r="Q27" s="108"/>
    </row>
    <row r="28" customHeight="1" spans="14:17">
      <c r="N28" s="107"/>
      <c r="P28" s="108"/>
      <c r="Q28" s="108"/>
    </row>
    <row r="29" customHeight="1" spans="14:17">
      <c r="N29" s="107"/>
      <c r="P29" s="108"/>
      <c r="Q29" s="108"/>
    </row>
    <row r="30" customHeight="1" spans="14:17">
      <c r="N30" s="107"/>
      <c r="P30" s="108"/>
      <c r="Q30" s="108"/>
    </row>
    <row r="31" customHeight="1" spans="14:17">
      <c r="N31" s="107"/>
      <c r="P31" s="108"/>
      <c r="Q31" s="108"/>
    </row>
    <row r="32" customHeight="1" spans="14:17">
      <c r="N32" s="107"/>
      <c r="P32" s="108"/>
      <c r="Q32" s="108"/>
    </row>
    <row r="33" customHeight="1" spans="16:17">
      <c r="P33" s="12"/>
      <c r="Q33" s="12"/>
    </row>
  </sheetData>
  <autoFilter ref="J1:S33">
    <extLst/>
  </autoFilter>
  <mergeCells count="10">
    <mergeCell ref="P27:Q27"/>
    <mergeCell ref="P28:Q28"/>
    <mergeCell ref="P29:Q29"/>
    <mergeCell ref="P30:Q30"/>
    <mergeCell ref="P31:Q31"/>
    <mergeCell ref="P32:Q32"/>
    <mergeCell ref="P33:Q33"/>
    <mergeCell ref="A1:H2"/>
    <mergeCell ref="J2:S3"/>
    <mergeCell ref="T2:X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9.1</vt:lpstr>
      <vt:lpstr>9.2</vt:lpstr>
      <vt:lpstr>9.3</vt:lpstr>
      <vt:lpstr>9.4</vt:lpstr>
      <vt:lpstr>9.5</vt:lpstr>
      <vt:lpstr>9.6</vt:lpstr>
      <vt:lpstr>9.7</vt:lpstr>
      <vt:lpstr>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10.16补价</vt:lpstr>
      <vt:lpstr>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小薛子</cp:lastModifiedBy>
  <dcterms:created xsi:type="dcterms:W3CDTF">2020-08-06T07:29:00Z</dcterms:created>
  <dcterms:modified xsi:type="dcterms:W3CDTF">2020-10-16T02:41:03Z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true</vt:bool>
  </property>
</Properties>
</file>