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 firstSheet="1" activeTab="1"/>
  </bookViews>
  <sheets>
    <sheet name="0批val_acc" sheetId="1" state="hidden" r:id="rId1"/>
    <sheet name="各批参数对比" sheetId="2" r:id="rId2"/>
    <sheet name="Sheet3" sheetId="3" state="hidden" r:id="rId3"/>
    <sheet name="现象" sheetId="4" state="hidden" r:id="rId4"/>
  </sheets>
  <definedNames>
    <definedName name="_xlnm._FilterDatabase" localSheetId="1" hidden="1">各批参数对比!$A$2:$AC$2</definedName>
    <definedName name="_xlnm.Print_Titles" localSheetId="1">各批参数对比!$1:$2</definedName>
  </definedNames>
  <calcPr calcId="144525"/>
</workbook>
</file>

<file path=xl/sharedStrings.xml><?xml version="1.0" encoding="utf-8"?>
<sst xmlns="http://schemas.openxmlformats.org/spreadsheetml/2006/main" count="363" uniqueCount="265">
  <si>
    <t>编号</t>
  </si>
  <si>
    <t>脚本名称</t>
  </si>
  <si>
    <t>日志文件</t>
  </si>
  <si>
    <t>训练轮次</t>
  </si>
  <si>
    <t>训练数</t>
  </si>
  <si>
    <t>cnt</t>
  </si>
  <si>
    <t>min</t>
  </si>
  <si>
    <t>max</t>
  </si>
  <si>
    <t>avg</t>
  </si>
  <si>
    <t>img11_mobilenet_4</t>
  </si>
  <si>
    <t>Mob4_log</t>
  </si>
  <si>
    <t>1-50</t>
  </si>
  <si>
    <t>img11_mobilenet_5</t>
  </si>
  <si>
    <t>Mob5_log</t>
  </si>
  <si>
    <t>51-60</t>
  </si>
  <si>
    <t>img11_mobilenet_6</t>
  </si>
  <si>
    <t>Mob6_log</t>
  </si>
  <si>
    <t>61-70</t>
  </si>
  <si>
    <t>img11_mobilenet_7</t>
  </si>
  <si>
    <t>Mob7_log</t>
  </si>
  <si>
    <t>71-80</t>
  </si>
  <si>
    <t>img11_mobilenet_8</t>
  </si>
  <si>
    <t>Mob8_log</t>
  </si>
  <si>
    <t>81-90</t>
  </si>
  <si>
    <t>img11_mobilenet_9</t>
  </si>
  <si>
    <t>Mob9_log</t>
  </si>
  <si>
    <t>91-100</t>
  </si>
  <si>
    <t>img11_mobilenet_10</t>
  </si>
  <si>
    <t>Mob10_log</t>
  </si>
  <si>
    <t>101-110</t>
  </si>
  <si>
    <t>img11_mobilenet_11</t>
  </si>
  <si>
    <t>Mob11_log</t>
  </si>
  <si>
    <t>111-120</t>
  </si>
  <si>
    <t>img11_mobilenet_12</t>
  </si>
  <si>
    <t>Mob12_log</t>
  </si>
  <si>
    <t>121-180</t>
  </si>
  <si>
    <t>img11_mobilenet_18</t>
  </si>
  <si>
    <t>Mob18_log</t>
  </si>
  <si>
    <t>181-190</t>
  </si>
  <si>
    <t>img11_mobilenet_19</t>
  </si>
  <si>
    <t>Mob19_log</t>
  </si>
  <si>
    <t>191-200</t>
  </si>
  <si>
    <t>img11_mobilenet_20</t>
  </si>
  <si>
    <t>Mob20_log</t>
  </si>
  <si>
    <t>201-210</t>
  </si>
  <si>
    <t>img11_mobilenet_21</t>
  </si>
  <si>
    <t>Mob21_log</t>
  </si>
  <si>
    <t>211-220</t>
  </si>
  <si>
    <t>221-240</t>
  </si>
  <si>
    <t>241-250</t>
  </si>
  <si>
    <t>251-260</t>
  </si>
  <si>
    <t>img11_mobilenet_26</t>
  </si>
  <si>
    <t>261-300</t>
  </si>
  <si>
    <t>批次</t>
  </si>
  <si>
    <t>脚本文件名</t>
  </si>
  <si>
    <t>模型文件名</t>
  </si>
  <si>
    <t>参数方面：比上批变化</t>
  </si>
  <si>
    <t>trn图增</t>
  </si>
  <si>
    <t>val图增</t>
  </si>
  <si>
    <t>workers</t>
  </si>
  <si>
    <t>减降次数</t>
  </si>
  <si>
    <t>bat_size</t>
  </si>
  <si>
    <t>学习率</t>
  </si>
  <si>
    <t>300次用时</t>
  </si>
  <si>
    <t>优胜结果轮次</t>
  </si>
  <si>
    <t>模型准确率</t>
  </si>
  <si>
    <t>变参思路（比前次）</t>
  </si>
  <si>
    <t>前30众数</t>
  </si>
  <si>
    <t>特殊起点</t>
  </si>
  <si>
    <t>因子</t>
  </si>
  <si>
    <t>最优#</t>
  </si>
  <si>
    <t>准次优#</t>
  </si>
  <si>
    <t>准确率相关</t>
  </si>
  <si>
    <t>其他</t>
  </si>
  <si>
    <t>img11_mobilenet_{n}.py</t>
  </si>
  <si>
    <t>food11_mobilenet_{n}.h5</t>
  </si>
  <si>
    <t>基本按直播课老师脚本调通。尽量不作变化。
batch_size 经尝试，仅16可用
图像尺寸改224*224
翻转平移的图像增强，由val转至train
lr初值0.0001,每30次*=0.1</t>
  </si>
  <si>
    <t>rescale=1./255,
horizontal_flip=True,                             width_shift_range=0.1,                         height_shift_range=0.1</t>
  </si>
  <si>
    <t>rescale=1./255</t>
  </si>
  <si>
    <t>万分一</t>
  </si>
  <si>
    <t>--</t>
  </si>
  <si>
    <t>img11_mobilenet_300all.py</t>
  </si>
  <si>
    <t>train_data_gen 增加 rotation_range=20</t>
  </si>
  <si>
    <r>
      <rPr>
        <sz val="11"/>
        <color theme="1"/>
        <rFont val="宋体"/>
        <charset val="134"/>
      </rPr>
      <t xml:space="preserve">rescale=1./255,
</t>
    </r>
    <r>
      <rPr>
        <sz val="11"/>
        <color rgb="FFFF0000"/>
        <rFont val="宋体"/>
        <charset val="134"/>
      </rPr>
      <t>rotation_range=20,</t>
    </r>
    <r>
      <rPr>
        <sz val="11"/>
        <color theme="1"/>
        <rFont val="宋体"/>
        <charset val="134"/>
      </rPr>
      <t xml:space="preserve">
horizontal_flip=True,                             width_shift_range=0.1,                         height_shift_range=0.1</t>
    </r>
  </si>
  <si>
    <t>trn旋转</t>
  </si>
  <si>
    <t>img11_mobilenet_300all2.py</t>
  </si>
  <si>
    <t>1、val的ImageDataGenerator() 加翻转、平移
2、fix_generator() 加 workers=2</t>
  </si>
  <si>
    <t>rescale=1./255,
rotation_range=20,
horizontal_flip=True,                             width_shift_range=0.1,                         height_shift_range=0.1</t>
  </si>
  <si>
    <r>
      <rPr>
        <sz val="11"/>
        <color theme="1"/>
        <rFont val="宋体"/>
        <charset val="134"/>
      </rPr>
      <t xml:space="preserve">rescale=1./255,
</t>
    </r>
    <r>
      <rPr>
        <sz val="11"/>
        <color rgb="FFFF0000"/>
        <rFont val="宋体"/>
        <charset val="134"/>
      </rPr>
      <t>horizontal_flip=True,                             width_shift_range=0.1,                         height_shift_range=0.1</t>
    </r>
  </si>
  <si>
    <t xml:space="preserve">val翻转/平移
</t>
  </si>
  <si>
    <t>workers=2</t>
  </si>
  <si>
    <t>img11_mobilenet_300all3.py</t>
  </si>
  <si>
    <t>mn3_{n}.h5</t>
  </si>
  <si>
    <r>
      <rPr>
        <sz val="11"/>
        <color theme="1"/>
        <rFont val="宋体"/>
        <charset val="134"/>
      </rPr>
      <t>1、val的ImageDataGenerator()去翻转平移，恢复原标准
2、</t>
    </r>
    <r>
      <rPr>
        <sz val="11"/>
        <color rgb="FFFF0000"/>
        <rFont val="宋体"/>
        <charset val="134"/>
      </rPr>
      <t>日志简化</t>
    </r>
    <r>
      <rPr>
        <sz val="11"/>
        <color theme="1"/>
        <rFont val="宋体"/>
        <charset val="134"/>
      </rPr>
      <t xml:space="preserve">
 只显错误 os.environ["TF_CPP_MIN_LOG_LEVEL"]="3"
 每epoch只显一行不显进度条 verbose = 2 
3、</t>
    </r>
    <r>
      <rPr>
        <sz val="11"/>
        <color rgb="FFFF0000"/>
        <rFont val="宋体"/>
        <charset val="134"/>
      </rPr>
      <t>不显示 model.summary()</t>
    </r>
    <r>
      <rPr>
        <sz val="11"/>
        <color theme="1"/>
        <rFont val="宋体"/>
        <charset val="134"/>
      </rPr>
      <t xml:space="preserve">
4、workers=4
5、尝试进一步降采样，即 depthwise_separable_conv(x, 512, 2) 这一步 stripe改为1</t>
    </r>
  </si>
  <si>
    <t xml:space="preserve">val恢复原状；
+1=4次减降；
</t>
  </si>
  <si>
    <t>workers=4；
日志简化</t>
  </si>
  <si>
    <t>img11_mobilenet_300all4.py</t>
  </si>
  <si>
    <t>mn4_{n}.h5</t>
  </si>
  <si>
    <t>恢复降采样参数，以(我理解的)原汁原味的模型参数跑一遍
模型参数改变包括4处stripe:
1、上次的 filters=512 步骤 1-&gt;2 恢复老师参数
2、filters=32 步骤，1-&gt;2 恢复标准模型
3、首个filters=128 步骤，1-&gt;2 恢复标准模型
4、首个ileters=256 步骤，1-&gt;2 恢复标准模型
另，调整workers=3</t>
  </si>
  <si>
    <t>-4=0次减降(标准版</t>
  </si>
  <si>
    <t>workers=3</t>
  </si>
  <si>
    <t>img11_mobilenet_300all5.py</t>
  </si>
  <si>
    <t>mn5_{n}.h5</t>
  </si>
  <si>
    <t xml:space="preserve">1、去train_data_gen的rotation
2、workers=8
总之，除日志简化、标准模型保留外，其他属性恢复批次0的
</t>
  </si>
  <si>
    <t>trn恢复批次0不旋转</t>
  </si>
  <si>
    <t>workers=8</t>
  </si>
  <si>
    <t>img11_mobilenet_300all6.py</t>
  </si>
  <si>
    <t>mn6_{n}.h5</t>
  </si>
  <si>
    <t>恢复老师的3次减少降采样</t>
  </si>
  <si>
    <t>3次减降</t>
  </si>
  <si>
    <t>000</t>
  </si>
  <si>
    <t>img11_mobilenet_5again.py</t>
  </si>
  <si>
    <t>mn00_0_{n}.h5</t>
  </si>
  <si>
    <t>val_acc不尽如意，重跑0批次的50－60
其他尽量不变，仅改成每epoch存一次</t>
  </si>
  <si>
    <t>001</t>
  </si>
  <si>
    <t>img11_mobilenet_5again1.py</t>
  </si>
  <si>
    <t>mn00_1_{n}.h5</t>
  </si>
  <si>
    <t>同上，增加workers=8/日志简化</t>
  </si>
  <si>
    <t>7</t>
  </si>
  <si>
    <t>img11_mobilenet_300all7.py</t>
  </si>
  <si>
    <t>mn7_{nnn}.h5</t>
  </si>
  <si>
    <r>
      <rPr>
        <sz val="11"/>
        <color theme="1"/>
        <rFont val="宋体"/>
        <charset val="134"/>
      </rPr>
      <t xml:space="preserve">以4为基础。模型为标准模型；workers=8；日志简化；
val加翻转、平移；
</t>
    </r>
    <r>
      <rPr>
        <sz val="11"/>
        <color rgb="FFFF0000"/>
        <rFont val="宋体"/>
        <charset val="134"/>
      </rPr>
      <t>每epoch存 改为 每50个epochs存</t>
    </r>
  </si>
  <si>
    <r>
      <rPr>
        <sz val="11"/>
        <color theme="1"/>
        <rFont val="宋体"/>
        <charset val="134"/>
      </rPr>
      <t xml:space="preserve">rescale=1./255,
</t>
    </r>
    <r>
      <rPr>
        <sz val="11"/>
        <rFont val="宋体"/>
        <charset val="134"/>
      </rPr>
      <t>horizontal_flip=True,                             width_shift_range=0.1,                         height_shift_range=0.1</t>
    </r>
  </si>
  <si>
    <t>0减降；trn旋转/翻转/平移；val翻转/平移；</t>
  </si>
  <si>
    <t>workers=8；
每50存</t>
  </si>
  <si>
    <t>8</t>
  </si>
  <si>
    <t>img11_mobilenet_300all8.py</t>
  </si>
  <si>
    <t>mn8_{nnn}.h5</t>
  </si>
  <si>
    <t>同上，lr初值由 0.0001-&gt;0.001</t>
  </si>
  <si>
    <t>千分一</t>
  </si>
  <si>
    <t>lr初＝千分一</t>
  </si>
  <si>
    <t>9</t>
  </si>
  <si>
    <t>lr头3个值为0.01
加入callbacks=checkpoint(val_loss,save_best)</t>
  </si>
  <si>
    <t>lr前3＝百分一</t>
  </si>
  <si>
    <t>save best</t>
  </si>
  <si>
    <t>10</t>
  </si>
  <si>
    <t>同上，
callbacks=checkpoint(val_accuracy,save_best,
                     verbose=1)</t>
  </si>
  <si>
    <t>11</t>
  </si>
  <si>
    <r>
      <rPr>
        <sz val="11"/>
        <color theme="1"/>
        <rFont val="宋体"/>
        <charset val="134"/>
      </rPr>
      <t xml:space="preserve">lr初值0.01, batch_size=256,
</t>
    </r>
    <r>
      <rPr>
        <sz val="11"/>
        <color rgb="FFFF0000"/>
        <rFont val="宋体"/>
        <charset val="134"/>
      </rPr>
      <t>直接训练300次不停</t>
    </r>
    <r>
      <rPr>
        <sz val="11"/>
        <color theme="1"/>
        <rFont val="宋体"/>
        <charset val="134"/>
      </rPr>
      <t xml:space="preserve">
callbacks=checkpoint(val_accuracy,save_best)</t>
    </r>
  </si>
  <si>
    <t>百分一</t>
  </si>
  <si>
    <t>batsize=256；
lr初＝百分一</t>
  </si>
  <si>
    <t>save best;连训300</t>
  </si>
  <si>
    <t>12</t>
  </si>
  <si>
    <t>恢复到 batch_size=16 ，其他同上</t>
  </si>
  <si>
    <t>batsize=16</t>
  </si>
  <si>
    <t>13</t>
  </si>
  <si>
    <t>lr初值0.001 (但头3个为0.01)
workers=16</t>
  </si>
  <si>
    <t>lr初=千分一(头3=百分一</t>
  </si>
  <si>
    <t>workers=16</t>
  </si>
  <si>
    <t>14</t>
  </si>
  <si>
    <t>lr初值0.001</t>
  </si>
  <si>
    <t>lr初=千分一</t>
  </si>
  <si>
    <t>15</t>
  </si>
  <si>
    <t>16</t>
  </si>
  <si>
    <t>(lr 头两个为 0.0005)</t>
  </si>
  <si>
    <t>lr初=千分一(头2=万五</t>
  </si>
  <si>
    <t>17</t>
  </si>
  <si>
    <t>workers=4</t>
  </si>
  <si>
    <t>18</t>
  </si>
  <si>
    <t>lr初值0.001,workers=8</t>
  </si>
  <si>
    <t>19</t>
  </si>
  <si>
    <t>同上</t>
  </si>
  <si>
    <t>20</t>
  </si>
  <si>
    <t>lr初值1048/1048576，每30 epochs *= 13107/131072</t>
  </si>
  <si>
    <t>1048/
1048576</t>
  </si>
  <si>
    <t>13107/131072</t>
  </si>
  <si>
    <t>lr以二进制小数赋初值及衰减因子</t>
  </si>
  <si>
    <t>21</t>
  </si>
  <si>
    <t>同19</t>
  </si>
  <si>
    <t>22</t>
  </si>
  <si>
    <t>同20</t>
  </si>
  <si>
    <t>23</t>
  </si>
  <si>
    <t>kernel_size=3者ReLU6,kernel_size=1者ReLU6</t>
  </si>
  <si>
    <t>脚本未执行成功。待调试</t>
  </si>
  <si>
    <t>relu6尝试（报错）</t>
  </si>
  <si>
    <t>24</t>
  </si>
  <si>
    <t>kernel_size=3者ReLU6,kernel_size=1者ReLU</t>
  </si>
  <si>
    <t>25</t>
  </si>
  <si>
    <t>kernel_size=3者ReLU,kernel_size=1者ReLU6</t>
  </si>
  <si>
    <t>26</t>
  </si>
  <si>
    <t>同19，参照模型图增加5次channel=512/s1的结构</t>
  </si>
  <si>
    <t>同19，增加5层c512/s1</t>
  </si>
  <si>
    <t>27</t>
  </si>
  <si>
    <t>同20，参照模型图增加5次channel=512/s1的结构</t>
  </si>
  <si>
    <t>同20，增加5层c512/s1</t>
  </si>
  <si>
    <t>28</t>
  </si>
  <si>
    <t>29</t>
  </si>
  <si>
    <t>30</t>
  </si>
  <si>
    <t>同19，batch_size=256</t>
  </si>
  <si>
    <t>同19，batsize=256</t>
  </si>
  <si>
    <t>31</t>
  </si>
  <si>
    <t>同20，batch_size=256</t>
  </si>
  <si>
    <t>同20，batsize=256</t>
  </si>
  <si>
    <t>32</t>
  </si>
  <si>
    <t>同30，val加旋转</t>
  </si>
  <si>
    <r>
      <rPr>
        <sz val="11"/>
        <color theme="1"/>
        <rFont val="宋体"/>
        <charset val="134"/>
        <scheme val="minor"/>
      </rPr>
      <t>同30，对比一下</t>
    </r>
    <r>
      <rPr>
        <sz val="11"/>
        <color theme="8" tint="-0.25"/>
        <rFont val="宋体"/>
        <charset val="134"/>
      </rPr>
      <t>val加旋转</t>
    </r>
  </si>
  <si>
    <t>33</t>
  </si>
  <si>
    <t>同30，lr=0.015625跑30轮，后接0.001/每30轮*=0.1</t>
  </si>
  <si>
    <r>
      <rPr>
        <sz val="11"/>
        <color theme="1"/>
        <rFont val="宋体"/>
        <charset val="134"/>
      </rPr>
      <t xml:space="preserve">1/64
</t>
    </r>
    <r>
      <rPr>
        <sz val="10"/>
        <color theme="1"/>
        <rFont val="宋体"/>
        <charset val="134"/>
      </rPr>
      <t>(接0.001</t>
    </r>
  </si>
  <si>
    <t>同19,batsize=256;
lr初1/64,后接0.001每30轮*=0.01</t>
  </si>
  <si>
    <t>34</t>
  </si>
  <si>
    <t>同30，lr=0.015625跑30轮，后接*=0.125/每30轮再一次</t>
  </si>
  <si>
    <t>1/64</t>
  </si>
  <si>
    <t>1/8</t>
  </si>
  <si>
    <t>同19,batsize=256;
lr初1/64,后接*=0.01/每30轮再次</t>
  </si>
  <si>
    <t>35</t>
  </si>
  <si>
    <t>同33，但batch_size=16</t>
  </si>
  <si>
    <t>同33，batsize=16</t>
  </si>
  <si>
    <t>36</t>
  </si>
  <si>
    <t>同34，但batch_size=16</t>
  </si>
  <si>
    <t>同34，batsize=16</t>
  </si>
  <si>
    <t>&lt;&lt;&lt;&lt;&lt;&lt;&lt;&lt;====================分界线：以上为MobileNet模型，以下为ResNet模型====================&gt;&gt;&gt;&gt;&gt;&gt;</t>
  </si>
  <si>
    <t>以下为ResNet模型</t>
  </si>
  <si>
    <t>r18_00001</t>
  </si>
  <si>
    <r>
      <rPr>
        <sz val="11"/>
        <color theme="1"/>
        <rFont val="宋体"/>
        <charset val="134"/>
      </rPr>
      <t>ResNet18(标准版),lr初</t>
    </r>
    <r>
      <rPr>
        <sz val="11"/>
        <color rgb="FFFF0000"/>
        <rFont val="宋体"/>
        <charset val="134"/>
      </rPr>
      <t>0.0001</t>
    </r>
    <r>
      <rPr>
        <sz val="11"/>
        <color theme="1"/>
        <rFont val="宋体"/>
        <charset val="134"/>
      </rPr>
      <t>每</t>
    </r>
    <r>
      <rPr>
        <sz val="11"/>
        <color rgb="FFFF0000"/>
        <rFont val="宋体"/>
        <charset val="134"/>
      </rPr>
      <t>20</t>
    </r>
    <r>
      <rPr>
        <sz val="11"/>
        <color theme="1"/>
        <rFont val="宋体"/>
        <charset val="134"/>
      </rPr>
      <t>轮*=0.1</t>
    </r>
  </si>
  <si>
    <t>ResNet18_00001</t>
  </si>
  <si>
    <t>r34_00001</t>
  </si>
  <si>
    <r>
      <rPr>
        <sz val="11"/>
        <color theme="1"/>
        <rFont val="宋体"/>
        <charset val="134"/>
      </rPr>
      <t>ResNet34(标准版),lr初</t>
    </r>
    <r>
      <rPr>
        <sz val="11"/>
        <color rgb="FFFF0000"/>
        <rFont val="宋体"/>
        <charset val="134"/>
      </rPr>
      <t>0.0001</t>
    </r>
    <r>
      <rPr>
        <sz val="11"/>
        <color theme="1"/>
        <rFont val="宋体"/>
        <charset val="134"/>
      </rPr>
      <t>每</t>
    </r>
    <r>
      <rPr>
        <sz val="11"/>
        <color rgb="FFFF0000"/>
        <rFont val="宋体"/>
        <charset val="134"/>
      </rPr>
      <t>20</t>
    </r>
    <r>
      <rPr>
        <sz val="11"/>
        <color theme="1"/>
        <rFont val="宋体"/>
        <charset val="134"/>
      </rPr>
      <t>轮*=0.1</t>
    </r>
  </si>
  <si>
    <t>ResNet34_00001</t>
  </si>
  <si>
    <t>r50_00001</t>
  </si>
  <si>
    <r>
      <rPr>
        <sz val="11"/>
        <color theme="1"/>
        <rFont val="宋体"/>
        <charset val="134"/>
      </rPr>
      <t>ResNet50(标准版),lr初</t>
    </r>
    <r>
      <rPr>
        <sz val="11"/>
        <color rgb="FFFF0000"/>
        <rFont val="宋体"/>
        <charset val="134"/>
      </rPr>
      <t>0.0001</t>
    </r>
    <r>
      <rPr>
        <sz val="11"/>
        <color theme="1"/>
        <rFont val="宋体"/>
        <charset val="134"/>
      </rPr>
      <t>每</t>
    </r>
    <r>
      <rPr>
        <sz val="11"/>
        <color rgb="FFFF0000"/>
        <rFont val="宋体"/>
        <charset val="134"/>
      </rPr>
      <t>20</t>
    </r>
    <r>
      <rPr>
        <sz val="11"/>
        <color theme="1"/>
        <rFont val="宋体"/>
        <charset val="134"/>
      </rPr>
      <t>轮*=0.1</t>
    </r>
  </si>
  <si>
    <t>ResNet50_00001</t>
  </si>
  <si>
    <t>r50_333</t>
  </si>
  <si>
    <r>
      <rPr>
        <sz val="11"/>
        <color theme="1"/>
        <rFont val="宋体"/>
        <charset val="134"/>
      </rPr>
      <t>ResNet50(7-&gt;</t>
    </r>
    <r>
      <rPr>
        <sz val="11"/>
        <color rgb="FFFF0000"/>
        <rFont val="宋体"/>
        <charset val="134"/>
      </rPr>
      <t>333</t>
    </r>
    <r>
      <rPr>
        <sz val="11"/>
        <color theme="1"/>
        <rFont val="宋体"/>
        <charset val="134"/>
      </rPr>
      <t>),lr初0.001每30轮*=0.1</t>
    </r>
  </si>
  <si>
    <t>ResNet50(333</t>
  </si>
  <si>
    <t>r50</t>
  </si>
  <si>
    <t>ResNet50(标准版),lr初0.001每30轮*=0.1</t>
  </si>
  <si>
    <t>ResNet50</t>
  </si>
  <si>
    <t>r101</t>
  </si>
  <si>
    <t>ResNet101(标准版),lr初0.001每30轮*=0.1</t>
  </si>
  <si>
    <t>ResNet101</t>
  </si>
  <si>
    <t>r152</t>
  </si>
  <si>
    <t>ResNet152(标准版),lr初0.001每30轮*=0.1</t>
  </si>
  <si>
    <t>ResNet152</t>
  </si>
  <si>
    <t>hours</t>
  </si>
  <si>
    <t>mins</t>
  </si>
  <si>
    <t>secs</t>
  </si>
  <si>
    <t>参与对比</t>
  </si>
  <si>
    <t>现象</t>
  </si>
  <si>
    <t>max之差</t>
  </si>
  <si>
    <t>avg之差</t>
  </si>
  <si>
    <t>30，32</t>
  </si>
  <si>
    <t>val也加旋转后，val_acc略升</t>
  </si>
  <si>
    <t>33，35</t>
  </si>
  <si>
    <t>batsize减小256-&gt;16，val_acc略升</t>
  </si>
  <si>
    <t>34，36</t>
  </si>
  <si>
    <t>11，12</t>
  </si>
  <si>
    <t>batsize 256-&gt;16</t>
  </si>
  <si>
    <t>3，4</t>
  </si>
  <si>
    <t>减降次数4-&gt;0</t>
  </si>
  <si>
    <t>5，6</t>
  </si>
  <si>
    <t>减降次数0-&gt;3</t>
  </si>
  <si>
    <t>19，20</t>
  </si>
  <si>
    <t>lr： 0.001 vs 二进制小数</t>
  </si>
  <si>
    <t>21，22</t>
  </si>
  <si>
    <t>同19，20</t>
  </si>
  <si>
    <t>26，27</t>
  </si>
  <si>
    <t>同19，20（加5层c512/s1）</t>
  </si>
  <si>
    <t>28，29</t>
  </si>
  <si>
    <t>30，31</t>
  </si>
  <si>
    <t>同19，20（batsize=256）</t>
  </si>
  <si>
    <t>30，33</t>
  </si>
  <si>
    <t>lr：0.001 vs 初1/64接0.001,*=1/8</t>
  </si>
  <si>
    <t>30，34</t>
  </si>
  <si>
    <t>lr：0.001 vs 初1/64接*=1/8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</si>
</sst>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8" tint="-0.25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8" tint="-0.25"/>
      <name val="宋体"/>
      <charset val="134"/>
    </font>
    <font>
      <sz val="10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12" fillId="7" borderId="10" applyNumberFormat="0" applyAlignment="0" applyProtection="0">
      <alignment vertical="center"/>
    </xf>
    <xf numFmtId="0" fontId="26" fillId="20" borderId="14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21" fontId="0" fillId="0" borderId="1" xfId="0" applyNumberFormat="1" applyBorder="1" applyAlignment="1">
      <alignment vertical="center" wrapText="1"/>
    </xf>
    <xf numFmtId="176" fontId="0" fillId="2" borderId="1" xfId="0" applyNumberFormat="1" applyFill="1" applyBorder="1">
      <alignment vertical="center"/>
    </xf>
    <xf numFmtId="21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6" fontId="0" fillId="0" borderId="1" xfId="0" applyNumberForma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176" fontId="0" fillId="4" borderId="1" xfId="0" applyNumberForma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1" xfId="0" applyBorder="1" applyAlignment="1" quotePrefix="1">
      <alignment horizontal="center" vertical="center" wrapText="1"/>
    </xf>
    <xf numFmtId="0" fontId="0" fillId="0" borderId="1" xfId="0" applyBorder="1" applyAlignment="1" quotePrefix="1">
      <alignment vertical="center" wrapText="1"/>
    </xf>
    <xf numFmtId="0" fontId="0" fillId="0" borderId="3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6" sqref="D26"/>
    </sheetView>
  </sheetViews>
  <sheetFormatPr defaultColWidth="9" defaultRowHeight="13.5"/>
  <cols>
    <col min="1" max="1" width="5.875" style="4" customWidth="1"/>
    <col min="2" max="2" width="20.375" customWidth="1"/>
    <col min="3" max="3" width="10.5" customWidth="1"/>
    <col min="4" max="4" width="9.125" customWidth="1"/>
    <col min="5" max="5" width="6.875" customWidth="1"/>
    <col min="6" max="6" width="11" customWidth="1"/>
  </cols>
  <sheetData>
    <row r="1" ht="34.5" customHeight="1" spans="1:78">
      <c r="A1" s="4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  <c r="L1">
        <v>1</v>
      </c>
      <c r="M1">
        <f>L1+1</f>
        <v>2</v>
      </c>
      <c r="N1">
        <f>M1+1</f>
        <v>3</v>
      </c>
      <c r="O1">
        <f t="shared" ref="O1:BZ1" si="0">N1+1</f>
        <v>4</v>
      </c>
      <c r="P1">
        <f t="shared" si="0"/>
        <v>5</v>
      </c>
      <c r="Q1">
        <f t="shared" si="0"/>
        <v>6</v>
      </c>
      <c r="R1">
        <f t="shared" si="0"/>
        <v>7</v>
      </c>
      <c r="S1">
        <f t="shared" si="0"/>
        <v>8</v>
      </c>
      <c r="T1">
        <f t="shared" si="0"/>
        <v>9</v>
      </c>
      <c r="U1">
        <f t="shared" si="0"/>
        <v>10</v>
      </c>
      <c r="V1">
        <f t="shared" si="0"/>
        <v>11</v>
      </c>
      <c r="W1">
        <f t="shared" si="0"/>
        <v>12</v>
      </c>
      <c r="X1">
        <f t="shared" si="0"/>
        <v>13</v>
      </c>
      <c r="Y1">
        <f t="shared" si="0"/>
        <v>14</v>
      </c>
      <c r="Z1">
        <f t="shared" si="0"/>
        <v>15</v>
      </c>
      <c r="AA1">
        <f t="shared" si="0"/>
        <v>16</v>
      </c>
      <c r="AB1">
        <f t="shared" si="0"/>
        <v>17</v>
      </c>
      <c r="AC1">
        <f t="shared" si="0"/>
        <v>18</v>
      </c>
      <c r="AD1">
        <f t="shared" si="0"/>
        <v>19</v>
      </c>
      <c r="AE1">
        <f t="shared" si="0"/>
        <v>20</v>
      </c>
      <c r="AF1">
        <f t="shared" si="0"/>
        <v>21</v>
      </c>
      <c r="AG1">
        <f t="shared" si="0"/>
        <v>22</v>
      </c>
      <c r="AH1">
        <f t="shared" si="0"/>
        <v>23</v>
      </c>
      <c r="AI1">
        <f t="shared" si="0"/>
        <v>24</v>
      </c>
      <c r="AJ1">
        <f t="shared" si="0"/>
        <v>25</v>
      </c>
      <c r="AK1">
        <f t="shared" si="0"/>
        <v>26</v>
      </c>
      <c r="AL1">
        <f t="shared" si="0"/>
        <v>27</v>
      </c>
      <c r="AM1">
        <f t="shared" si="0"/>
        <v>28</v>
      </c>
      <c r="AN1">
        <f t="shared" si="0"/>
        <v>29</v>
      </c>
      <c r="AO1">
        <f t="shared" si="0"/>
        <v>30</v>
      </c>
      <c r="AP1">
        <f t="shared" si="0"/>
        <v>31</v>
      </c>
      <c r="AQ1">
        <f t="shared" si="0"/>
        <v>32</v>
      </c>
      <c r="AR1">
        <f t="shared" si="0"/>
        <v>33</v>
      </c>
      <c r="AS1">
        <f t="shared" si="0"/>
        <v>34</v>
      </c>
      <c r="AT1">
        <f t="shared" si="0"/>
        <v>35</v>
      </c>
      <c r="AU1">
        <f t="shared" si="0"/>
        <v>36</v>
      </c>
      <c r="AV1">
        <f t="shared" si="0"/>
        <v>37</v>
      </c>
      <c r="AW1">
        <f t="shared" si="0"/>
        <v>38</v>
      </c>
      <c r="AX1">
        <f t="shared" si="0"/>
        <v>39</v>
      </c>
      <c r="AY1">
        <f t="shared" si="0"/>
        <v>40</v>
      </c>
      <c r="AZ1">
        <f t="shared" si="0"/>
        <v>41</v>
      </c>
      <c r="BA1">
        <f t="shared" si="0"/>
        <v>42</v>
      </c>
      <c r="BB1">
        <f t="shared" si="0"/>
        <v>43</v>
      </c>
      <c r="BC1">
        <f t="shared" si="0"/>
        <v>44</v>
      </c>
      <c r="BD1">
        <f t="shared" si="0"/>
        <v>45</v>
      </c>
      <c r="BE1">
        <f t="shared" si="0"/>
        <v>46</v>
      </c>
      <c r="BF1">
        <f t="shared" si="0"/>
        <v>47</v>
      </c>
      <c r="BG1">
        <f t="shared" si="0"/>
        <v>48</v>
      </c>
      <c r="BH1">
        <f t="shared" si="0"/>
        <v>49</v>
      </c>
      <c r="BI1">
        <f t="shared" si="0"/>
        <v>50</v>
      </c>
      <c r="BJ1">
        <f t="shared" si="0"/>
        <v>51</v>
      </c>
      <c r="BK1">
        <f t="shared" si="0"/>
        <v>52</v>
      </c>
      <c r="BL1">
        <f t="shared" si="0"/>
        <v>53</v>
      </c>
      <c r="BM1">
        <f t="shared" si="0"/>
        <v>54</v>
      </c>
      <c r="BN1">
        <f t="shared" si="0"/>
        <v>55</v>
      </c>
      <c r="BO1">
        <f t="shared" si="0"/>
        <v>56</v>
      </c>
      <c r="BP1">
        <f t="shared" si="0"/>
        <v>57</v>
      </c>
      <c r="BQ1">
        <f t="shared" si="0"/>
        <v>58</v>
      </c>
      <c r="BR1">
        <f t="shared" si="0"/>
        <v>59</v>
      </c>
      <c r="BS1">
        <f t="shared" si="0"/>
        <v>60</v>
      </c>
      <c r="BT1">
        <f t="shared" si="0"/>
        <v>61</v>
      </c>
      <c r="BU1">
        <f t="shared" si="0"/>
        <v>62</v>
      </c>
      <c r="BV1">
        <f t="shared" si="0"/>
        <v>63</v>
      </c>
      <c r="BW1">
        <f t="shared" si="0"/>
        <v>64</v>
      </c>
      <c r="BX1">
        <f t="shared" si="0"/>
        <v>65</v>
      </c>
      <c r="BY1">
        <f t="shared" si="0"/>
        <v>66</v>
      </c>
      <c r="BZ1">
        <f t="shared" si="0"/>
        <v>67</v>
      </c>
    </row>
    <row r="2" spans="1:61">
      <c r="A2" s="4">
        <v>4</v>
      </c>
      <c r="B2" t="s">
        <v>9</v>
      </c>
      <c r="C2" t="s">
        <v>10</v>
      </c>
      <c r="D2" t="s">
        <v>11</v>
      </c>
      <c r="E2">
        <v>50</v>
      </c>
      <c r="F2">
        <f>COUNT(L2:BZ2)</f>
        <v>50</v>
      </c>
      <c r="G2">
        <f>MIN(L2:BZ2)</f>
        <v>0.1489</v>
      </c>
      <c r="H2">
        <f>MAX(L2:BZ2)</f>
        <v>0.7147</v>
      </c>
      <c r="I2">
        <f>AVERAGE(L2:BZ2)</f>
        <v>0.59572</v>
      </c>
      <c r="L2">
        <v>0.7138</v>
      </c>
      <c r="M2">
        <v>0.7147</v>
      </c>
      <c r="N2">
        <v>0.7053</v>
      </c>
      <c r="O2">
        <v>0.7091</v>
      </c>
      <c r="P2">
        <v>0.7135</v>
      </c>
      <c r="Q2">
        <v>0.71</v>
      </c>
      <c r="R2">
        <v>0.7103</v>
      </c>
      <c r="S2">
        <v>0.7059</v>
      </c>
      <c r="T2">
        <v>0.7059</v>
      </c>
      <c r="U2">
        <v>0.7053</v>
      </c>
      <c r="V2">
        <v>0.6966</v>
      </c>
      <c r="W2">
        <v>0.7082</v>
      </c>
      <c r="X2">
        <v>0.7129</v>
      </c>
      <c r="Y2">
        <v>0.6974</v>
      </c>
      <c r="Z2">
        <v>0.7059</v>
      </c>
      <c r="AA2">
        <v>0.7071</v>
      </c>
      <c r="AB2">
        <v>0.7077</v>
      </c>
      <c r="AC2">
        <v>0.6998</v>
      </c>
      <c r="AD2">
        <v>0.6951</v>
      </c>
      <c r="AE2">
        <v>0.6545</v>
      </c>
      <c r="AF2">
        <v>0.5727</v>
      </c>
      <c r="AG2">
        <v>0.5698</v>
      </c>
      <c r="AH2">
        <v>0.587</v>
      </c>
      <c r="AI2">
        <v>0.6384</v>
      </c>
      <c r="AJ2">
        <v>0.5029</v>
      </c>
      <c r="AK2">
        <v>0.54</v>
      </c>
      <c r="AL2">
        <v>0.6235</v>
      </c>
      <c r="AM2">
        <v>0.6215</v>
      </c>
      <c r="AN2">
        <v>0.6349</v>
      </c>
      <c r="AO2">
        <v>0.5584</v>
      </c>
      <c r="AP2">
        <v>0.5496</v>
      </c>
      <c r="AQ2">
        <v>0.5622</v>
      </c>
      <c r="AR2">
        <v>0.6069</v>
      </c>
      <c r="AS2">
        <v>0.5791</v>
      </c>
      <c r="AT2">
        <v>0.5275</v>
      </c>
      <c r="AU2">
        <v>0.5607</v>
      </c>
      <c r="AV2">
        <v>0.5751</v>
      </c>
      <c r="AW2">
        <v>0.5686</v>
      </c>
      <c r="AX2">
        <v>0.5409</v>
      </c>
      <c r="AY2">
        <v>0.4939</v>
      </c>
      <c r="AZ2">
        <v>0.5333</v>
      </c>
      <c r="BA2">
        <v>0.4544</v>
      </c>
      <c r="BB2">
        <v>0.5158</v>
      </c>
      <c r="BC2">
        <v>0.4638</v>
      </c>
      <c r="BD2">
        <v>0.4737</v>
      </c>
      <c r="BE2">
        <v>0.488</v>
      </c>
      <c r="BF2">
        <v>0.4176</v>
      </c>
      <c r="BG2">
        <v>0.4261</v>
      </c>
      <c r="BH2">
        <v>0.3718</v>
      </c>
      <c r="BI2">
        <v>0.1489</v>
      </c>
    </row>
    <row r="3" spans="1:21">
      <c r="A3" s="4">
        <v>5</v>
      </c>
      <c r="B3" t="s">
        <v>12</v>
      </c>
      <c r="C3" t="s">
        <v>13</v>
      </c>
      <c r="D3" t="s">
        <v>14</v>
      </c>
      <c r="E3">
        <v>10</v>
      </c>
      <c r="F3">
        <f t="shared" ref="F3:F10" si="1">COUNT(L3:BZ3)</f>
        <v>10</v>
      </c>
      <c r="G3">
        <f t="shared" ref="G3:G10" si="2">MIN(L3:BZ3)</f>
        <v>0.6992</v>
      </c>
      <c r="H3">
        <f t="shared" ref="H3:H10" si="3">MAX(L3:BZ3)</f>
        <v>0.7252</v>
      </c>
      <c r="I3">
        <f t="shared" ref="I3:I10" si="4">AVERAGE(L3:BZ3)</f>
        <v>0.71262</v>
      </c>
      <c r="L3">
        <v>0.7141</v>
      </c>
      <c r="M3">
        <v>0.6992</v>
      </c>
      <c r="N3">
        <v>0.7082</v>
      </c>
      <c r="O3">
        <v>0.7068</v>
      </c>
      <c r="P3">
        <v>0.7208</v>
      </c>
      <c r="Q3">
        <v>0.7252</v>
      </c>
      <c r="R3">
        <v>0.7176</v>
      </c>
      <c r="S3">
        <v>0.7106</v>
      </c>
      <c r="T3">
        <v>0.7155</v>
      </c>
      <c r="U3">
        <v>0.7082</v>
      </c>
    </row>
    <row r="4" spans="1:21">
      <c r="A4" s="4">
        <v>6</v>
      </c>
      <c r="B4" t="s">
        <v>15</v>
      </c>
      <c r="C4" t="s">
        <v>16</v>
      </c>
      <c r="D4" t="s">
        <v>17</v>
      </c>
      <c r="E4">
        <v>10</v>
      </c>
      <c r="F4">
        <f t="shared" si="1"/>
        <v>10</v>
      </c>
      <c r="G4">
        <f t="shared" si="2"/>
        <v>0.715</v>
      </c>
      <c r="H4">
        <f t="shared" si="3"/>
        <v>0.7188</v>
      </c>
      <c r="I4">
        <f t="shared" si="4"/>
        <v>0.71692</v>
      </c>
      <c r="L4">
        <v>0.7161</v>
      </c>
      <c r="M4">
        <v>0.7188</v>
      </c>
      <c r="N4">
        <v>0.7158</v>
      </c>
      <c r="O4">
        <v>0.7167</v>
      </c>
      <c r="P4">
        <v>0.7158</v>
      </c>
      <c r="Q4">
        <v>0.715</v>
      </c>
      <c r="R4">
        <v>0.7164</v>
      </c>
      <c r="S4">
        <v>0.7185</v>
      </c>
      <c r="T4">
        <v>0.7188</v>
      </c>
      <c r="U4">
        <v>0.7173</v>
      </c>
    </row>
    <row r="5" spans="1:21">
      <c r="A5" s="4">
        <v>7</v>
      </c>
      <c r="B5" t="s">
        <v>18</v>
      </c>
      <c r="C5" t="s">
        <v>19</v>
      </c>
      <c r="D5" t="s">
        <v>20</v>
      </c>
      <c r="E5">
        <v>10</v>
      </c>
      <c r="F5">
        <f t="shared" si="1"/>
        <v>10</v>
      </c>
      <c r="G5">
        <f t="shared" si="2"/>
        <v>0.7147</v>
      </c>
      <c r="H5">
        <f t="shared" si="3"/>
        <v>0.7199</v>
      </c>
      <c r="I5">
        <f t="shared" si="4"/>
        <v>0.71709</v>
      </c>
      <c r="L5">
        <v>0.717</v>
      </c>
      <c r="M5">
        <v>0.7161</v>
      </c>
      <c r="N5">
        <v>0.7185</v>
      </c>
      <c r="O5">
        <v>0.7199</v>
      </c>
      <c r="P5">
        <v>0.7179</v>
      </c>
      <c r="Q5">
        <v>0.7164</v>
      </c>
      <c r="R5">
        <v>0.7173</v>
      </c>
      <c r="S5">
        <v>0.7147</v>
      </c>
      <c r="T5">
        <v>0.7158</v>
      </c>
      <c r="U5">
        <v>0.7173</v>
      </c>
    </row>
    <row r="6" spans="1:21">
      <c r="A6" s="4">
        <v>8</v>
      </c>
      <c r="B6" t="s">
        <v>21</v>
      </c>
      <c r="C6" s="3" t="s">
        <v>22</v>
      </c>
      <c r="D6" t="s">
        <v>23</v>
      </c>
      <c r="E6">
        <v>10</v>
      </c>
      <c r="F6">
        <f t="shared" si="1"/>
        <v>10</v>
      </c>
      <c r="G6">
        <f t="shared" si="2"/>
        <v>0.7135</v>
      </c>
      <c r="H6">
        <f t="shared" si="3"/>
        <v>0.7193</v>
      </c>
      <c r="I6">
        <f t="shared" si="4"/>
        <v>0.71694</v>
      </c>
      <c r="L6">
        <v>0.7182</v>
      </c>
      <c r="M6">
        <v>0.7182</v>
      </c>
      <c r="N6">
        <v>0.7179</v>
      </c>
      <c r="O6">
        <v>0.7167</v>
      </c>
      <c r="P6">
        <v>0.7176</v>
      </c>
      <c r="Q6">
        <v>0.7193</v>
      </c>
      <c r="R6">
        <v>0.7155</v>
      </c>
      <c r="S6">
        <v>0.7167</v>
      </c>
      <c r="T6">
        <v>0.7135</v>
      </c>
      <c r="U6">
        <v>0.7158</v>
      </c>
    </row>
    <row r="7" spans="1:21">
      <c r="A7" s="4">
        <v>9</v>
      </c>
      <c r="B7" t="s">
        <v>24</v>
      </c>
      <c r="C7" t="s">
        <v>25</v>
      </c>
      <c r="D7" t="s">
        <v>26</v>
      </c>
      <c r="E7">
        <v>10</v>
      </c>
      <c r="F7">
        <f t="shared" si="1"/>
        <v>10</v>
      </c>
      <c r="G7">
        <f t="shared" si="2"/>
        <v>0.7152</v>
      </c>
      <c r="H7">
        <f t="shared" si="3"/>
        <v>0.7202</v>
      </c>
      <c r="I7">
        <f t="shared" si="4"/>
        <v>0.71828</v>
      </c>
      <c r="L7">
        <v>0.7176</v>
      </c>
      <c r="M7">
        <v>0.7202</v>
      </c>
      <c r="N7">
        <v>0.7199</v>
      </c>
      <c r="O7">
        <v>0.719</v>
      </c>
      <c r="P7">
        <v>0.7185</v>
      </c>
      <c r="Q7">
        <v>0.7167</v>
      </c>
      <c r="R7">
        <v>0.7185</v>
      </c>
      <c r="S7">
        <v>0.719</v>
      </c>
      <c r="T7">
        <v>0.7152</v>
      </c>
      <c r="U7">
        <v>0.7182</v>
      </c>
    </row>
    <row r="8" spans="1:21">
      <c r="A8" s="4">
        <v>10</v>
      </c>
      <c r="B8" t="s">
        <v>27</v>
      </c>
      <c r="C8" t="s">
        <v>28</v>
      </c>
      <c r="D8" t="s">
        <v>29</v>
      </c>
      <c r="E8">
        <v>10</v>
      </c>
      <c r="F8">
        <f t="shared" si="1"/>
        <v>10</v>
      </c>
      <c r="G8">
        <f t="shared" si="2"/>
        <v>0.7147</v>
      </c>
      <c r="H8">
        <f t="shared" si="3"/>
        <v>0.7205</v>
      </c>
      <c r="I8">
        <f t="shared" si="4"/>
        <v>0.71802</v>
      </c>
      <c r="L8">
        <v>0.717</v>
      </c>
      <c r="M8">
        <v>0.7199</v>
      </c>
      <c r="N8">
        <v>0.7147</v>
      </c>
      <c r="O8">
        <v>0.7205</v>
      </c>
      <c r="P8">
        <v>0.7193</v>
      </c>
      <c r="Q8">
        <v>0.7173</v>
      </c>
      <c r="R8">
        <v>0.7176</v>
      </c>
      <c r="S8">
        <v>0.717</v>
      </c>
      <c r="T8">
        <v>0.7179</v>
      </c>
      <c r="U8">
        <v>0.719</v>
      </c>
    </row>
    <row r="9" spans="1:21">
      <c r="A9" s="4">
        <v>11</v>
      </c>
      <c r="B9" t="s">
        <v>30</v>
      </c>
      <c r="C9" t="s">
        <v>31</v>
      </c>
      <c r="D9" t="s">
        <v>32</v>
      </c>
      <c r="E9">
        <v>10</v>
      </c>
      <c r="F9">
        <f t="shared" si="1"/>
        <v>10</v>
      </c>
      <c r="G9">
        <f t="shared" si="2"/>
        <v>0.7155</v>
      </c>
      <c r="H9">
        <f t="shared" si="3"/>
        <v>0.722</v>
      </c>
      <c r="I9">
        <f t="shared" si="4"/>
        <v>0.71884</v>
      </c>
      <c r="L9">
        <v>0.7155</v>
      </c>
      <c r="M9">
        <v>0.722</v>
      </c>
      <c r="N9">
        <v>0.7179</v>
      </c>
      <c r="O9">
        <v>0.719</v>
      </c>
      <c r="P9">
        <v>0.717</v>
      </c>
      <c r="Q9">
        <v>0.7205</v>
      </c>
      <c r="R9">
        <v>0.7188</v>
      </c>
      <c r="S9">
        <v>0.7208</v>
      </c>
      <c r="T9">
        <v>0.7179</v>
      </c>
      <c r="U9">
        <v>0.719</v>
      </c>
    </row>
    <row r="10" spans="1:71">
      <c r="A10" s="4">
        <v>12</v>
      </c>
      <c r="B10" t="s">
        <v>33</v>
      </c>
      <c r="C10" t="s">
        <v>34</v>
      </c>
      <c r="D10" t="s">
        <v>35</v>
      </c>
      <c r="E10">
        <v>60</v>
      </c>
      <c r="F10">
        <f t="shared" si="1"/>
        <v>60</v>
      </c>
      <c r="G10">
        <f t="shared" si="2"/>
        <v>0.715</v>
      </c>
      <c r="H10">
        <f t="shared" si="3"/>
        <v>0.7228</v>
      </c>
      <c r="I10">
        <f t="shared" si="4"/>
        <v>0.71883</v>
      </c>
      <c r="L10">
        <v>0.7167</v>
      </c>
      <c r="M10">
        <v>0.7176</v>
      </c>
      <c r="N10">
        <v>0.7185</v>
      </c>
      <c r="O10">
        <v>0.7167</v>
      </c>
      <c r="P10">
        <v>0.7193</v>
      </c>
      <c r="Q10">
        <v>0.7193</v>
      </c>
      <c r="R10">
        <v>0.7188</v>
      </c>
      <c r="S10">
        <v>0.7173</v>
      </c>
      <c r="T10">
        <v>0.7173</v>
      </c>
      <c r="U10">
        <v>0.7188</v>
      </c>
      <c r="V10">
        <v>0.7179</v>
      </c>
      <c r="W10">
        <v>0.7202</v>
      </c>
      <c r="X10">
        <v>0.7208</v>
      </c>
      <c r="Y10">
        <v>0.7179</v>
      </c>
      <c r="Z10">
        <v>0.7199</v>
      </c>
      <c r="AA10">
        <v>0.7173</v>
      </c>
      <c r="AB10">
        <v>0.7188</v>
      </c>
      <c r="AC10">
        <v>0.717</v>
      </c>
      <c r="AD10">
        <v>0.7208</v>
      </c>
      <c r="AE10">
        <v>0.7208</v>
      </c>
      <c r="AF10">
        <v>0.7202</v>
      </c>
      <c r="AG10">
        <v>0.719</v>
      </c>
      <c r="AH10">
        <v>0.7208</v>
      </c>
      <c r="AI10">
        <v>0.7199</v>
      </c>
      <c r="AJ10">
        <v>0.7182</v>
      </c>
      <c r="AK10">
        <v>0.7188</v>
      </c>
      <c r="AL10">
        <v>0.7188</v>
      </c>
      <c r="AM10">
        <v>0.7193</v>
      </c>
      <c r="AN10">
        <v>0.7202</v>
      </c>
      <c r="AO10">
        <v>0.7228</v>
      </c>
      <c r="AP10">
        <v>0.7202</v>
      </c>
      <c r="AQ10">
        <v>0.7193</v>
      </c>
      <c r="AR10">
        <v>0.7202</v>
      </c>
      <c r="AS10">
        <v>0.7193</v>
      </c>
      <c r="AT10">
        <v>0.7179</v>
      </c>
      <c r="AU10">
        <v>0.7188</v>
      </c>
      <c r="AV10">
        <v>0.7182</v>
      </c>
      <c r="AW10">
        <v>0.7179</v>
      </c>
      <c r="AX10">
        <v>0.7208</v>
      </c>
      <c r="AY10">
        <v>0.7173</v>
      </c>
      <c r="AZ10">
        <v>0.7211</v>
      </c>
      <c r="BA10">
        <v>0.7188</v>
      </c>
      <c r="BB10">
        <v>0.719</v>
      </c>
      <c r="BC10">
        <v>0.7185</v>
      </c>
      <c r="BD10">
        <v>0.717</v>
      </c>
      <c r="BE10">
        <v>0.7193</v>
      </c>
      <c r="BF10">
        <v>0.7196</v>
      </c>
      <c r="BG10">
        <v>0.7185</v>
      </c>
      <c r="BH10">
        <v>0.715</v>
      </c>
      <c r="BI10">
        <v>0.7205</v>
      </c>
      <c r="BJ10">
        <v>0.719</v>
      </c>
      <c r="BK10">
        <v>0.7185</v>
      </c>
      <c r="BL10">
        <v>0.7179</v>
      </c>
      <c r="BM10">
        <v>0.7202</v>
      </c>
      <c r="BN10">
        <v>0.7179</v>
      </c>
      <c r="BO10">
        <v>0.7161</v>
      </c>
      <c r="BP10">
        <v>0.7185</v>
      </c>
      <c r="BQ10">
        <v>0.7176</v>
      </c>
      <c r="BR10">
        <v>0.7196</v>
      </c>
      <c r="BS10">
        <v>0.7176</v>
      </c>
    </row>
    <row r="11" spans="1:17">
      <c r="A11" s="4">
        <v>18</v>
      </c>
      <c r="B11" t="s">
        <v>36</v>
      </c>
      <c r="L11" s="53">
        <v>0.7193</v>
      </c>
      <c r="M11">
        <v>0.7182</v>
      </c>
      <c r="N11">
        <v>0.7202</v>
      </c>
      <c r="O11">
        <v>0.7164</v>
      </c>
      <c r="P11">
        <v>0.7182</v>
      </c>
      <c r="Q11">
        <v>0.7188</v>
      </c>
    </row>
    <row r="12" spans="3:21">
      <c r="C12" t="s">
        <v>37</v>
      </c>
      <c r="D12" t="s">
        <v>38</v>
      </c>
      <c r="E12">
        <v>10</v>
      </c>
      <c r="F12">
        <f t="shared" ref="F12" si="5">COUNT(L12:BZ12)</f>
        <v>10</v>
      </c>
      <c r="G12">
        <f t="shared" ref="G12" si="6">MIN(L12:BZ12)</f>
        <v>0.7152</v>
      </c>
      <c r="H12">
        <f t="shared" ref="H12" si="7">MAX(L12:BZ12)</f>
        <v>0.7202</v>
      </c>
      <c r="I12">
        <f t="shared" ref="I12" si="8">AVERAGE(L12:BZ12)</f>
        <v>0.71834</v>
      </c>
      <c r="L12">
        <v>0.7182</v>
      </c>
      <c r="M12">
        <v>0.7152</v>
      </c>
      <c r="N12">
        <v>0.7193</v>
      </c>
      <c r="O12">
        <v>0.7196</v>
      </c>
      <c r="P12">
        <v>0.7193</v>
      </c>
      <c r="Q12">
        <v>0.7182</v>
      </c>
      <c r="R12">
        <v>0.7202</v>
      </c>
      <c r="S12">
        <v>0.7164</v>
      </c>
      <c r="T12">
        <v>0.7182</v>
      </c>
      <c r="U12">
        <v>0.7188</v>
      </c>
    </row>
    <row r="13" spans="1:12">
      <c r="A13" s="4">
        <v>19</v>
      </c>
      <c r="B13" t="s">
        <v>39</v>
      </c>
      <c r="L13" s="53">
        <v>0.7199</v>
      </c>
    </row>
    <row r="14" spans="12:18">
      <c r="L14" s="53">
        <v>0.7182</v>
      </c>
      <c r="M14">
        <v>0.719</v>
      </c>
      <c r="N14">
        <v>0.7193</v>
      </c>
      <c r="O14">
        <v>0.7161</v>
      </c>
      <c r="P14">
        <v>0.7179</v>
      </c>
      <c r="Q14">
        <v>0.7179</v>
      </c>
      <c r="R14">
        <v>0.7199</v>
      </c>
    </row>
    <row r="15" spans="12:20">
      <c r="L15" s="53">
        <v>0.7199</v>
      </c>
      <c r="M15">
        <v>0.722</v>
      </c>
      <c r="N15">
        <v>0.7182</v>
      </c>
      <c r="O15">
        <v>0.719</v>
      </c>
      <c r="P15">
        <v>0.7193</v>
      </c>
      <c r="Q15">
        <v>0.7161</v>
      </c>
      <c r="R15">
        <v>0.7179</v>
      </c>
      <c r="S15">
        <v>0.7179</v>
      </c>
      <c r="T15">
        <v>0.7199</v>
      </c>
    </row>
    <row r="16" spans="1:21">
      <c r="A16" s="2"/>
      <c r="C16" t="s">
        <v>40</v>
      </c>
      <c r="D16" t="s">
        <v>41</v>
      </c>
      <c r="E16">
        <v>10</v>
      </c>
      <c r="F16">
        <f t="shared" ref="F16" si="9">COUNT(L16:BZ16)</f>
        <v>10</v>
      </c>
      <c r="G16">
        <f t="shared" ref="G16" si="10">MIN(L16:BZ16)</f>
        <v>0.7126</v>
      </c>
      <c r="H16">
        <f t="shared" ref="H16" si="11">MAX(L16:BZ16)</f>
        <v>0.722</v>
      </c>
      <c r="I16">
        <f t="shared" ref="I16" si="12">AVERAGE(L16:BZ16)</f>
        <v>0.71828</v>
      </c>
      <c r="L16">
        <v>0.7126</v>
      </c>
      <c r="M16">
        <v>0.7199</v>
      </c>
      <c r="N16">
        <v>0.722</v>
      </c>
      <c r="O16">
        <v>0.7182</v>
      </c>
      <c r="P16">
        <v>0.719</v>
      </c>
      <c r="Q16">
        <v>0.7193</v>
      </c>
      <c r="R16">
        <v>0.7161</v>
      </c>
      <c r="S16">
        <v>0.7179</v>
      </c>
      <c r="T16">
        <v>0.7179</v>
      </c>
      <c r="U16">
        <v>0.7199</v>
      </c>
    </row>
    <row r="17" spans="1:14">
      <c r="A17" s="4">
        <v>20</v>
      </c>
      <c r="B17" t="s">
        <v>42</v>
      </c>
      <c r="L17" s="53">
        <v>0.7185</v>
      </c>
      <c r="M17">
        <v>0.717</v>
      </c>
      <c r="N17">
        <v>0.7185</v>
      </c>
    </row>
    <row r="18" spans="3:21">
      <c r="C18" t="s">
        <v>43</v>
      </c>
      <c r="D18" t="s">
        <v>44</v>
      </c>
      <c r="E18">
        <v>10</v>
      </c>
      <c r="F18">
        <f t="shared" ref="F18:F23" si="13">COUNT(L18:BZ18)</f>
        <v>10</v>
      </c>
      <c r="G18">
        <f t="shared" ref="G18:G23" si="14">MIN(L18:BZ18)</f>
        <v>0.7158</v>
      </c>
      <c r="H18">
        <f t="shared" ref="H18:H23" si="15">MAX(L18:BZ18)</f>
        <v>0.7202</v>
      </c>
      <c r="I18">
        <f t="shared" ref="I18:I23" si="16">AVERAGE(L18:BZ18)</f>
        <v>0.71798</v>
      </c>
      <c r="L18">
        <v>0.7179</v>
      </c>
      <c r="M18">
        <v>0.7182</v>
      </c>
      <c r="N18">
        <v>0.7185</v>
      </c>
      <c r="O18">
        <v>0.7167</v>
      </c>
      <c r="P18">
        <v>0.7158</v>
      </c>
      <c r="Q18">
        <v>0.7185</v>
      </c>
      <c r="R18">
        <v>0.7202</v>
      </c>
      <c r="S18">
        <v>0.7185</v>
      </c>
      <c r="T18">
        <v>0.717</v>
      </c>
      <c r="U18">
        <v>0.7185</v>
      </c>
    </row>
    <row r="19" spans="1:21">
      <c r="A19" s="4">
        <v>21</v>
      </c>
      <c r="B19" t="s">
        <v>45</v>
      </c>
      <c r="C19" t="s">
        <v>46</v>
      </c>
      <c r="D19" t="s">
        <v>47</v>
      </c>
      <c r="E19">
        <v>10</v>
      </c>
      <c r="F19">
        <f t="shared" si="13"/>
        <v>10</v>
      </c>
      <c r="G19">
        <f t="shared" si="14"/>
        <v>0.7141</v>
      </c>
      <c r="H19">
        <f t="shared" si="15"/>
        <v>0.7205</v>
      </c>
      <c r="I19">
        <f t="shared" si="16"/>
        <v>0.71764</v>
      </c>
      <c r="L19">
        <v>0.7193</v>
      </c>
      <c r="M19">
        <v>0.7179</v>
      </c>
      <c r="N19">
        <v>0.7205</v>
      </c>
      <c r="O19">
        <v>0.7141</v>
      </c>
      <c r="P19">
        <v>0.717</v>
      </c>
      <c r="Q19">
        <v>0.7155</v>
      </c>
      <c r="R19">
        <v>0.7155</v>
      </c>
      <c r="S19">
        <v>0.7188</v>
      </c>
      <c r="T19">
        <v>0.7185</v>
      </c>
      <c r="U19">
        <v>0.7193</v>
      </c>
    </row>
    <row r="20" spans="1:31">
      <c r="A20" s="4">
        <v>22</v>
      </c>
      <c r="D20" t="s">
        <v>48</v>
      </c>
      <c r="E20">
        <v>20</v>
      </c>
      <c r="F20">
        <f t="shared" si="13"/>
        <v>20</v>
      </c>
      <c r="G20">
        <f t="shared" si="14"/>
        <v>0.7164</v>
      </c>
      <c r="H20">
        <f t="shared" si="15"/>
        <v>0.7223</v>
      </c>
      <c r="I20">
        <f t="shared" si="16"/>
        <v>0.71845</v>
      </c>
      <c r="L20">
        <v>0.7188</v>
      </c>
      <c r="M20">
        <v>0.717</v>
      </c>
      <c r="N20">
        <v>0.7167</v>
      </c>
      <c r="O20">
        <v>0.7199</v>
      </c>
      <c r="P20">
        <v>0.7199</v>
      </c>
      <c r="Q20">
        <v>0.717</v>
      </c>
      <c r="R20">
        <v>0.7164</v>
      </c>
      <c r="S20">
        <v>0.717</v>
      </c>
      <c r="T20">
        <v>0.7193</v>
      </c>
      <c r="U20">
        <v>0.7164</v>
      </c>
      <c r="V20">
        <v>0.7185</v>
      </c>
      <c r="W20">
        <v>0.7199</v>
      </c>
      <c r="X20">
        <v>0.7223</v>
      </c>
      <c r="Y20">
        <v>0.7176</v>
      </c>
      <c r="Z20">
        <v>0.717</v>
      </c>
      <c r="AA20">
        <v>0.7193</v>
      </c>
      <c r="AB20">
        <v>0.7202</v>
      </c>
      <c r="AC20">
        <v>0.7188</v>
      </c>
      <c r="AD20">
        <v>0.7185</v>
      </c>
      <c r="AE20">
        <v>0.7185</v>
      </c>
    </row>
    <row r="21" spans="1:21">
      <c r="A21" s="4">
        <v>24</v>
      </c>
      <c r="D21" t="s">
        <v>49</v>
      </c>
      <c r="E21">
        <v>10</v>
      </c>
      <c r="F21">
        <f t="shared" si="13"/>
        <v>10</v>
      </c>
      <c r="G21">
        <f t="shared" si="14"/>
        <v>0.7167</v>
      </c>
      <c r="H21">
        <f t="shared" si="15"/>
        <v>0.7211</v>
      </c>
      <c r="I21">
        <f t="shared" si="16"/>
        <v>0.71887</v>
      </c>
      <c r="L21">
        <v>0.7188</v>
      </c>
      <c r="M21">
        <v>0.7193</v>
      </c>
      <c r="N21">
        <v>0.717</v>
      </c>
      <c r="O21">
        <v>0.7167</v>
      </c>
      <c r="P21">
        <v>0.7202</v>
      </c>
      <c r="Q21">
        <v>0.7182</v>
      </c>
      <c r="R21">
        <v>0.7179</v>
      </c>
      <c r="S21">
        <v>0.7211</v>
      </c>
      <c r="T21">
        <v>0.719</v>
      </c>
      <c r="U21">
        <v>0.7205</v>
      </c>
    </row>
    <row r="22" spans="1:21">
      <c r="A22" s="4">
        <v>25</v>
      </c>
      <c r="D22" t="s">
        <v>50</v>
      </c>
      <c r="E22">
        <v>10</v>
      </c>
      <c r="F22">
        <f t="shared" si="13"/>
        <v>10</v>
      </c>
      <c r="G22">
        <f t="shared" si="14"/>
        <v>0.7176</v>
      </c>
      <c r="H22">
        <f t="shared" si="15"/>
        <v>0.7199</v>
      </c>
      <c r="I22">
        <f t="shared" si="16"/>
        <v>0.71876</v>
      </c>
      <c r="L22">
        <v>0.7185</v>
      </c>
      <c r="M22">
        <v>0.7193</v>
      </c>
      <c r="N22">
        <v>0.7179</v>
      </c>
      <c r="O22">
        <v>0.7188</v>
      </c>
      <c r="P22">
        <v>0.7199</v>
      </c>
      <c r="Q22">
        <v>0.7176</v>
      </c>
      <c r="R22">
        <v>0.7196</v>
      </c>
      <c r="S22">
        <v>0.7185</v>
      </c>
      <c r="T22">
        <v>0.719</v>
      </c>
      <c r="U22">
        <v>0.7185</v>
      </c>
    </row>
    <row r="23" spans="1:51">
      <c r="A23" s="4">
        <v>26</v>
      </c>
      <c r="B23" t="s">
        <v>51</v>
      </c>
      <c r="D23" t="s">
        <v>52</v>
      </c>
      <c r="E23">
        <v>40</v>
      </c>
      <c r="F23">
        <f t="shared" si="13"/>
        <v>40</v>
      </c>
      <c r="G23">
        <f t="shared" si="14"/>
        <v>0.7144</v>
      </c>
      <c r="H23">
        <f t="shared" si="15"/>
        <v>0.7205</v>
      </c>
      <c r="I23">
        <f t="shared" si="16"/>
        <v>0.717825</v>
      </c>
      <c r="L23">
        <v>0.7185</v>
      </c>
      <c r="M23">
        <v>0.7167</v>
      </c>
      <c r="N23">
        <v>0.7176</v>
      </c>
      <c r="O23">
        <v>0.7173</v>
      </c>
      <c r="P23">
        <v>0.7167</v>
      </c>
      <c r="Q23">
        <v>0.7161</v>
      </c>
      <c r="R23">
        <v>0.7182</v>
      </c>
      <c r="S23">
        <v>0.7173</v>
      </c>
      <c r="T23">
        <v>0.7193</v>
      </c>
      <c r="U23">
        <v>0.7144</v>
      </c>
      <c r="V23">
        <v>0.7205</v>
      </c>
      <c r="W23">
        <v>0.7182</v>
      </c>
      <c r="X23">
        <v>0.7202</v>
      </c>
      <c r="Y23">
        <v>0.7152</v>
      </c>
      <c r="Z23">
        <v>0.7202</v>
      </c>
      <c r="AA23">
        <v>0.7179</v>
      </c>
      <c r="AB23">
        <v>0.7167</v>
      </c>
      <c r="AC23">
        <v>0.7202</v>
      </c>
      <c r="AD23">
        <v>0.7193</v>
      </c>
      <c r="AE23">
        <v>0.7164</v>
      </c>
      <c r="AF23">
        <v>0.7155</v>
      </c>
      <c r="AG23">
        <v>0.7176</v>
      </c>
      <c r="AH23">
        <v>0.7176</v>
      </c>
      <c r="AI23">
        <v>0.7188</v>
      </c>
      <c r="AJ23">
        <v>0.7196</v>
      </c>
      <c r="AK23">
        <v>0.7176</v>
      </c>
      <c r="AL23">
        <v>0.7167</v>
      </c>
      <c r="AM23">
        <v>0.7167</v>
      </c>
      <c r="AN23">
        <v>0.7176</v>
      </c>
      <c r="AO23">
        <v>0.7182</v>
      </c>
      <c r="AP23">
        <v>0.7185</v>
      </c>
      <c r="AQ23">
        <v>0.7161</v>
      </c>
      <c r="AR23">
        <v>0.7188</v>
      </c>
      <c r="AS23">
        <v>0.717</v>
      </c>
      <c r="AT23">
        <v>0.7176</v>
      </c>
      <c r="AU23">
        <v>0.7193</v>
      </c>
      <c r="AV23">
        <v>0.7161</v>
      </c>
      <c r="AW23">
        <v>0.7196</v>
      </c>
      <c r="AX23">
        <v>0.7199</v>
      </c>
      <c r="AY23">
        <v>0.7173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1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O21" sqref="O21"/>
    </sheetView>
  </sheetViews>
  <sheetFormatPr defaultColWidth="9" defaultRowHeight="13.5"/>
  <cols>
    <col min="1" max="1" width="4.125" style="2" customWidth="1"/>
    <col min="2" max="2" width="27.625" hidden="1" customWidth="1"/>
    <col min="3" max="3" width="25.25" hidden="1" customWidth="1"/>
    <col min="4" max="4" width="54.25" style="3" hidden="1" customWidth="1"/>
    <col min="5" max="5" width="4.75" hidden="1" customWidth="1"/>
    <col min="6" max="6" width="4.875" hidden="1" customWidth="1"/>
    <col min="7" max="7" width="4.625" style="4" customWidth="1"/>
    <col min="8" max="8" width="5" style="4" customWidth="1"/>
    <col min="9" max="9" width="4.875" style="4" customWidth="1"/>
    <col min="10" max="10" width="7.625" style="4" customWidth="1"/>
    <col min="11" max="11" width="8.5" style="4" customWidth="1"/>
    <col min="12" max="12" width="6.25" style="4" customWidth="1"/>
    <col min="13" max="13" width="9.5" customWidth="1"/>
    <col min="14" max="14" width="6" style="5" customWidth="1"/>
    <col min="15" max="15" width="6.75" style="5" customWidth="1"/>
    <col min="16" max="17" width="9" style="6"/>
    <col min="18" max="18" width="9.375" style="6" customWidth="1"/>
    <col min="19" max="19" width="4.625" customWidth="1"/>
    <col min="20" max="20" width="24.5" style="3" customWidth="1"/>
    <col min="21" max="21" width="13" customWidth="1"/>
    <col min="22" max="26" width="5.75" customWidth="1"/>
  </cols>
  <sheetData>
    <row r="1" spans="1:21">
      <c r="A1" s="7" t="s">
        <v>53</v>
      </c>
      <c r="B1" s="8" t="s">
        <v>54</v>
      </c>
      <c r="C1" s="8" t="s">
        <v>55</v>
      </c>
      <c r="D1" s="9" t="s">
        <v>56</v>
      </c>
      <c r="E1" s="9" t="s">
        <v>57</v>
      </c>
      <c r="F1" s="9" t="s">
        <v>58</v>
      </c>
      <c r="G1" s="10" t="s">
        <v>59</v>
      </c>
      <c r="H1" s="11" t="s">
        <v>60</v>
      </c>
      <c r="I1" s="23" t="s">
        <v>61</v>
      </c>
      <c r="J1" s="13" t="s">
        <v>62</v>
      </c>
      <c r="K1" s="13"/>
      <c r="L1" s="13"/>
      <c r="M1" s="10" t="s">
        <v>63</v>
      </c>
      <c r="N1" s="24" t="s">
        <v>64</v>
      </c>
      <c r="O1" s="24"/>
      <c r="P1" s="25" t="s">
        <v>65</v>
      </c>
      <c r="Q1" s="25"/>
      <c r="R1" s="25"/>
      <c r="S1" s="9" t="s">
        <v>5</v>
      </c>
      <c r="T1" s="10" t="s">
        <v>66</v>
      </c>
      <c r="U1" s="10"/>
    </row>
    <row r="2" spans="1:21">
      <c r="A2" s="7"/>
      <c r="B2" s="12"/>
      <c r="C2" s="12"/>
      <c r="D2" s="9"/>
      <c r="E2" s="9"/>
      <c r="F2" s="9"/>
      <c r="G2" s="10"/>
      <c r="H2" s="13"/>
      <c r="I2" s="26"/>
      <c r="J2" s="27" t="s">
        <v>67</v>
      </c>
      <c r="K2" s="27" t="s">
        <v>68</v>
      </c>
      <c r="L2" s="27" t="s">
        <v>69</v>
      </c>
      <c r="M2" s="13"/>
      <c r="N2" s="28" t="s">
        <v>70</v>
      </c>
      <c r="O2" s="29" t="s">
        <v>71</v>
      </c>
      <c r="P2" s="30" t="s">
        <v>6</v>
      </c>
      <c r="Q2" s="30" t="s">
        <v>7</v>
      </c>
      <c r="R2" s="30" t="s">
        <v>8</v>
      </c>
      <c r="S2" s="12"/>
      <c r="T2" s="9" t="s">
        <v>72</v>
      </c>
      <c r="U2" s="12" t="s">
        <v>73</v>
      </c>
    </row>
    <row r="3" ht="19" customHeight="1" spans="1:21">
      <c r="A3" s="14">
        <v>0</v>
      </c>
      <c r="B3" s="12" t="s">
        <v>74</v>
      </c>
      <c r="C3" s="12" t="s">
        <v>75</v>
      </c>
      <c r="D3" s="9" t="s">
        <v>76</v>
      </c>
      <c r="E3" s="9" t="s">
        <v>77</v>
      </c>
      <c r="F3" s="12" t="s">
        <v>78</v>
      </c>
      <c r="G3" s="13">
        <v>1</v>
      </c>
      <c r="H3" s="10">
        <v>3</v>
      </c>
      <c r="I3" s="10">
        <v>16</v>
      </c>
      <c r="J3" s="10" t="s">
        <v>79</v>
      </c>
      <c r="K3" s="10"/>
      <c r="L3" s="10">
        <v>0.1</v>
      </c>
      <c r="M3" s="31">
        <v>1.9212962962963</v>
      </c>
      <c r="N3" s="24">
        <v>55</v>
      </c>
      <c r="O3" s="24"/>
      <c r="P3" s="32">
        <v>0.1489</v>
      </c>
      <c r="Q3" s="32">
        <v>0.7252</v>
      </c>
      <c r="R3" s="32">
        <v>0.697612</v>
      </c>
      <c r="S3" s="12"/>
      <c r="T3" s="54" t="s">
        <v>80</v>
      </c>
      <c r="U3" s="12"/>
    </row>
    <row r="4" ht="19" customHeight="1" spans="1:21">
      <c r="A4" s="14">
        <v>1</v>
      </c>
      <c r="B4" s="12" t="s">
        <v>81</v>
      </c>
      <c r="C4" s="12" t="s">
        <v>75</v>
      </c>
      <c r="D4" s="9" t="s">
        <v>82</v>
      </c>
      <c r="E4" s="15" t="s">
        <v>83</v>
      </c>
      <c r="F4" s="12" t="s">
        <v>78</v>
      </c>
      <c r="G4" s="13">
        <v>1</v>
      </c>
      <c r="H4" s="10">
        <v>3</v>
      </c>
      <c r="I4" s="10">
        <v>16</v>
      </c>
      <c r="J4" s="10" t="s">
        <v>79</v>
      </c>
      <c r="K4" s="10"/>
      <c r="L4" s="10">
        <v>0.1</v>
      </c>
      <c r="M4" s="31">
        <v>2.33049768518519</v>
      </c>
      <c r="N4" s="24"/>
      <c r="O4" s="24"/>
      <c r="P4" s="32">
        <v>0.1489</v>
      </c>
      <c r="Q4" s="32">
        <v>0.6317</v>
      </c>
      <c r="R4" s="32">
        <v>0.607971096345514</v>
      </c>
      <c r="S4" s="12">
        <v>300</v>
      </c>
      <c r="T4" s="9" t="s">
        <v>84</v>
      </c>
      <c r="U4" s="12"/>
    </row>
    <row r="5" ht="19" customHeight="1" spans="1:21">
      <c r="A5" s="14">
        <v>2</v>
      </c>
      <c r="B5" s="12" t="s">
        <v>85</v>
      </c>
      <c r="C5" s="12" t="s">
        <v>75</v>
      </c>
      <c r="D5" s="9" t="s">
        <v>86</v>
      </c>
      <c r="E5" s="15" t="s">
        <v>87</v>
      </c>
      <c r="F5" s="15" t="s">
        <v>88</v>
      </c>
      <c r="G5" s="13">
        <v>2</v>
      </c>
      <c r="H5" s="10">
        <v>3</v>
      </c>
      <c r="I5" s="10">
        <v>16</v>
      </c>
      <c r="J5" s="10" t="s">
        <v>79</v>
      </c>
      <c r="K5" s="10"/>
      <c r="L5" s="10">
        <v>0.1</v>
      </c>
      <c r="M5" s="31">
        <v>1.53917824074074</v>
      </c>
      <c r="N5" s="24"/>
      <c r="O5" s="24"/>
      <c r="P5" s="32">
        <v>0.1416</v>
      </c>
      <c r="Q5" s="32">
        <v>0.6916</v>
      </c>
      <c r="R5" s="32">
        <v>0.659792256</v>
      </c>
      <c r="S5" s="12">
        <v>297</v>
      </c>
      <c r="T5" s="9" t="s">
        <v>89</v>
      </c>
      <c r="U5" s="12" t="s">
        <v>90</v>
      </c>
    </row>
    <row r="6" ht="31" customHeight="1" spans="1:26">
      <c r="A6" s="14">
        <v>3</v>
      </c>
      <c r="B6" s="12" t="s">
        <v>91</v>
      </c>
      <c r="C6" s="12" t="s">
        <v>92</v>
      </c>
      <c r="D6" s="15" t="s">
        <v>93</v>
      </c>
      <c r="E6" s="15" t="s">
        <v>87</v>
      </c>
      <c r="F6" s="12" t="s">
        <v>78</v>
      </c>
      <c r="G6" s="13">
        <v>4</v>
      </c>
      <c r="H6" s="10">
        <v>4</v>
      </c>
      <c r="I6" s="10">
        <v>16</v>
      </c>
      <c r="J6" s="10" t="s">
        <v>79</v>
      </c>
      <c r="K6" s="10"/>
      <c r="L6" s="10">
        <v>0.1</v>
      </c>
      <c r="M6" s="31">
        <v>1.94672453703704</v>
      </c>
      <c r="N6" s="24"/>
      <c r="O6" s="24"/>
      <c r="P6" s="32">
        <v>0.1457</v>
      </c>
      <c r="Q6" s="32">
        <v>0.6522</v>
      </c>
      <c r="R6" s="32">
        <v>0.622479</v>
      </c>
      <c r="S6" s="12">
        <v>300</v>
      </c>
      <c r="T6" s="9" t="s">
        <v>94</v>
      </c>
      <c r="U6" s="41" t="s">
        <v>95</v>
      </c>
      <c r="V6" s="42"/>
      <c r="W6" s="42"/>
      <c r="X6" s="42"/>
      <c r="Y6" s="42"/>
      <c r="Z6" s="42"/>
    </row>
    <row r="7" ht="19" customHeight="1" spans="1:21">
      <c r="A7" s="14">
        <v>4</v>
      </c>
      <c r="B7" s="12" t="s">
        <v>96</v>
      </c>
      <c r="C7" s="12" t="s">
        <v>97</v>
      </c>
      <c r="D7" s="9" t="s">
        <v>98</v>
      </c>
      <c r="E7" s="15" t="s">
        <v>87</v>
      </c>
      <c r="F7" s="12" t="s">
        <v>78</v>
      </c>
      <c r="G7" s="13">
        <v>3</v>
      </c>
      <c r="H7" s="10">
        <v>0</v>
      </c>
      <c r="I7" s="10">
        <v>16</v>
      </c>
      <c r="J7" s="10" t="s">
        <v>79</v>
      </c>
      <c r="K7" s="10"/>
      <c r="L7" s="10">
        <v>0.1</v>
      </c>
      <c r="M7" s="33">
        <v>0.886493055555556</v>
      </c>
      <c r="N7" s="24"/>
      <c r="O7" s="24"/>
      <c r="P7" s="32">
        <v>0.1498</v>
      </c>
      <c r="Q7" s="32">
        <v>0.658</v>
      </c>
      <c r="R7" s="32">
        <v>0.638418</v>
      </c>
      <c r="S7" s="12">
        <v>300</v>
      </c>
      <c r="T7" s="55" t="s">
        <v>99</v>
      </c>
      <c r="U7" s="12" t="s">
        <v>100</v>
      </c>
    </row>
    <row r="8" ht="19" customHeight="1" spans="1:21">
      <c r="A8" s="14">
        <v>5</v>
      </c>
      <c r="B8" s="12" t="s">
        <v>101</v>
      </c>
      <c r="C8" s="12" t="s">
        <v>102</v>
      </c>
      <c r="D8" s="9" t="s">
        <v>103</v>
      </c>
      <c r="E8" s="9" t="s">
        <v>77</v>
      </c>
      <c r="F8" s="12" t="s">
        <v>78</v>
      </c>
      <c r="G8" s="13">
        <v>8</v>
      </c>
      <c r="H8" s="10">
        <v>0</v>
      </c>
      <c r="I8" s="10">
        <v>16</v>
      </c>
      <c r="J8" s="10" t="s">
        <v>79</v>
      </c>
      <c r="K8" s="10"/>
      <c r="L8" s="10">
        <v>0.1</v>
      </c>
      <c r="M8" s="33">
        <v>0.450266203703704</v>
      </c>
      <c r="N8" s="24"/>
      <c r="O8" s="24"/>
      <c r="P8" s="32">
        <v>0.0794</v>
      </c>
      <c r="Q8" s="32">
        <v>0.6598</v>
      </c>
      <c r="R8" s="32">
        <v>0.640818</v>
      </c>
      <c r="S8" s="12">
        <v>300</v>
      </c>
      <c r="T8" s="9" t="s">
        <v>104</v>
      </c>
      <c r="U8" s="12" t="s">
        <v>105</v>
      </c>
    </row>
    <row r="9" ht="19" customHeight="1" spans="1:21">
      <c r="A9" s="14">
        <v>6</v>
      </c>
      <c r="B9" s="12" t="s">
        <v>106</v>
      </c>
      <c r="C9" s="12" t="s">
        <v>107</v>
      </c>
      <c r="D9" s="9" t="s">
        <v>108</v>
      </c>
      <c r="E9" s="9" t="s">
        <v>77</v>
      </c>
      <c r="F9" s="12" t="s">
        <v>78</v>
      </c>
      <c r="G9" s="13">
        <v>8</v>
      </c>
      <c r="H9" s="10">
        <v>3</v>
      </c>
      <c r="I9" s="10">
        <v>16</v>
      </c>
      <c r="J9" s="10" t="s">
        <v>79</v>
      </c>
      <c r="K9" s="10"/>
      <c r="L9" s="10">
        <v>0.1</v>
      </c>
      <c r="M9" s="31">
        <v>1.33243055555556</v>
      </c>
      <c r="N9" s="24"/>
      <c r="O9" s="24"/>
      <c r="P9" s="32">
        <v>0.1346</v>
      </c>
      <c r="Q9" s="32">
        <v>0.6673</v>
      </c>
      <c r="R9" s="32">
        <v>0.64055</v>
      </c>
      <c r="S9" s="12">
        <v>300</v>
      </c>
      <c r="T9" s="9" t="s">
        <v>109</v>
      </c>
      <c r="U9" s="12"/>
    </row>
    <row r="10" ht="19" hidden="1" customHeight="1" spans="1:21">
      <c r="A10" s="14" t="s">
        <v>110</v>
      </c>
      <c r="B10" s="12" t="s">
        <v>111</v>
      </c>
      <c r="C10" s="12" t="s">
        <v>112</v>
      </c>
      <c r="D10" s="9" t="s">
        <v>113</v>
      </c>
      <c r="E10" s="12" t="s">
        <v>78</v>
      </c>
      <c r="F10" s="12" t="s">
        <v>78</v>
      </c>
      <c r="G10" s="13">
        <v>1</v>
      </c>
      <c r="H10" s="10">
        <v>3</v>
      </c>
      <c r="I10" s="10">
        <v>16</v>
      </c>
      <c r="J10" s="10" t="s">
        <v>79</v>
      </c>
      <c r="K10" s="10"/>
      <c r="L10" s="10">
        <v>0.1</v>
      </c>
      <c r="M10" s="9"/>
      <c r="N10" s="24"/>
      <c r="O10" s="24"/>
      <c r="P10" s="34">
        <v>0.7036</v>
      </c>
      <c r="Q10" s="34">
        <v>0.7191</v>
      </c>
      <c r="R10" s="34">
        <v>0.70945</v>
      </c>
      <c r="S10" s="12">
        <v>10</v>
      </c>
      <c r="T10" s="9"/>
      <c r="U10" s="12"/>
    </row>
    <row r="11" ht="19" hidden="1" customHeight="1" spans="1:21">
      <c r="A11" s="14" t="s">
        <v>114</v>
      </c>
      <c r="B11" s="12" t="s">
        <v>115</v>
      </c>
      <c r="C11" s="12" t="s">
        <v>116</v>
      </c>
      <c r="D11" s="9" t="s">
        <v>117</v>
      </c>
      <c r="E11" s="12" t="s">
        <v>78</v>
      </c>
      <c r="F11" s="12" t="s">
        <v>78</v>
      </c>
      <c r="G11" s="13">
        <v>8</v>
      </c>
      <c r="H11" s="10">
        <v>3</v>
      </c>
      <c r="I11" s="10">
        <v>16</v>
      </c>
      <c r="J11" s="10" t="s">
        <v>79</v>
      </c>
      <c r="K11" s="10"/>
      <c r="L11" s="10">
        <v>0.1</v>
      </c>
      <c r="M11" s="9"/>
      <c r="N11" s="24"/>
      <c r="O11" s="24"/>
      <c r="P11" s="34">
        <v>0.7004</v>
      </c>
      <c r="Q11" s="34">
        <v>0.712</v>
      </c>
      <c r="R11" s="34">
        <v>0.70813</v>
      </c>
      <c r="S11" s="12">
        <v>10</v>
      </c>
      <c r="T11" s="9"/>
      <c r="U11" s="12"/>
    </row>
    <row r="12" ht="30" customHeight="1" spans="1:26">
      <c r="A12" s="14" t="s">
        <v>118</v>
      </c>
      <c r="B12" s="12" t="s">
        <v>119</v>
      </c>
      <c r="C12" s="12" t="s">
        <v>120</v>
      </c>
      <c r="D12" s="15" t="s">
        <v>121</v>
      </c>
      <c r="E12" s="15" t="s">
        <v>87</v>
      </c>
      <c r="F12" s="15" t="s">
        <v>122</v>
      </c>
      <c r="G12" s="13">
        <v>8</v>
      </c>
      <c r="H12" s="16">
        <v>0</v>
      </c>
      <c r="I12" s="10">
        <v>16</v>
      </c>
      <c r="J12" s="10" t="s">
        <v>79</v>
      </c>
      <c r="K12" s="10"/>
      <c r="L12" s="10">
        <v>0.1</v>
      </c>
      <c r="M12" s="33">
        <v>0.556446759259259</v>
      </c>
      <c r="N12" s="24"/>
      <c r="O12" s="24"/>
      <c r="P12" s="32">
        <v>0.1487</v>
      </c>
      <c r="Q12" s="32">
        <v>0.6922</v>
      </c>
      <c r="R12" s="32">
        <v>0.663008666666666</v>
      </c>
      <c r="S12" s="12"/>
      <c r="T12" s="43" t="s">
        <v>123</v>
      </c>
      <c r="U12" s="9" t="s">
        <v>124</v>
      </c>
      <c r="V12" s="3"/>
      <c r="W12" s="3"/>
      <c r="X12" s="3"/>
      <c r="Y12" s="3"/>
      <c r="Z12" s="3"/>
    </row>
    <row r="13" ht="19" customHeight="1" spans="1:21">
      <c r="A13" s="14" t="s">
        <v>125</v>
      </c>
      <c r="B13" s="12" t="s">
        <v>126</v>
      </c>
      <c r="C13" s="12" t="s">
        <v>127</v>
      </c>
      <c r="D13" s="9" t="s">
        <v>128</v>
      </c>
      <c r="E13" s="15" t="s">
        <v>87</v>
      </c>
      <c r="F13" s="15" t="s">
        <v>122</v>
      </c>
      <c r="G13" s="13">
        <v>8</v>
      </c>
      <c r="H13" s="10">
        <v>0</v>
      </c>
      <c r="I13" s="10">
        <v>16</v>
      </c>
      <c r="J13" s="10" t="s">
        <v>129</v>
      </c>
      <c r="K13" s="10"/>
      <c r="L13" s="10">
        <v>0.1</v>
      </c>
      <c r="M13" s="33">
        <v>0.494143518518519</v>
      </c>
      <c r="N13" s="24"/>
      <c r="O13" s="24"/>
      <c r="P13" s="32">
        <v>0.0686</v>
      </c>
      <c r="Q13" s="44">
        <v>0.8291</v>
      </c>
      <c r="R13" s="32">
        <v>0.797064666666667</v>
      </c>
      <c r="S13" s="12"/>
      <c r="T13" s="9" t="s">
        <v>130</v>
      </c>
      <c r="U13" s="12"/>
    </row>
    <row r="14" ht="19" customHeight="1" spans="1:26">
      <c r="A14" s="14" t="s">
        <v>131</v>
      </c>
      <c r="B14" s="12"/>
      <c r="C14" s="12"/>
      <c r="D14" s="9" t="s">
        <v>132</v>
      </c>
      <c r="E14" s="15" t="s">
        <v>87</v>
      </c>
      <c r="F14" s="15" t="s">
        <v>122</v>
      </c>
      <c r="G14" s="13">
        <v>8</v>
      </c>
      <c r="H14" s="10">
        <v>0</v>
      </c>
      <c r="I14" s="10">
        <v>16</v>
      </c>
      <c r="J14" s="10" t="s">
        <v>129</v>
      </c>
      <c r="K14" s="10">
        <v>0.01</v>
      </c>
      <c r="L14" s="10">
        <v>0.1</v>
      </c>
      <c r="M14" s="33">
        <v>0.461284722222222</v>
      </c>
      <c r="N14" s="24">
        <v>146</v>
      </c>
      <c r="O14" s="24">
        <v>137</v>
      </c>
      <c r="P14" s="32">
        <v>0.2062</v>
      </c>
      <c r="Q14" s="32">
        <v>0.7395</v>
      </c>
      <c r="R14" s="32">
        <v>0.711521</v>
      </c>
      <c r="S14" s="12"/>
      <c r="T14" s="9" t="s">
        <v>133</v>
      </c>
      <c r="U14" s="45" t="s">
        <v>134</v>
      </c>
      <c r="V14" s="46"/>
      <c r="W14" s="46"/>
      <c r="X14" s="46"/>
      <c r="Y14" s="46"/>
      <c r="Z14" s="46"/>
    </row>
    <row r="15" ht="19" customHeight="1" spans="1:26">
      <c r="A15" s="14" t="s">
        <v>135</v>
      </c>
      <c r="B15" s="12"/>
      <c r="C15" s="12"/>
      <c r="D15" s="9" t="s">
        <v>136</v>
      </c>
      <c r="E15" s="15" t="s">
        <v>87</v>
      </c>
      <c r="F15" s="15" t="s">
        <v>122</v>
      </c>
      <c r="G15" s="13">
        <v>8</v>
      </c>
      <c r="H15" s="10">
        <v>0</v>
      </c>
      <c r="I15" s="10">
        <v>16</v>
      </c>
      <c r="J15" s="10" t="s">
        <v>129</v>
      </c>
      <c r="K15" s="10">
        <v>0.01</v>
      </c>
      <c r="L15" s="10">
        <v>0.1</v>
      </c>
      <c r="M15" s="33">
        <v>0.47974537037037</v>
      </c>
      <c r="N15" s="24">
        <v>253</v>
      </c>
      <c r="O15" s="24">
        <v>203</v>
      </c>
      <c r="P15" s="32">
        <v>0.1942</v>
      </c>
      <c r="Q15" s="32">
        <v>0.7512</v>
      </c>
      <c r="R15" s="32">
        <v>0.726602333333333</v>
      </c>
      <c r="S15" s="12"/>
      <c r="T15" s="9"/>
      <c r="U15" s="45" t="s">
        <v>134</v>
      </c>
      <c r="V15" s="46"/>
      <c r="W15" s="46"/>
      <c r="X15" s="46"/>
      <c r="Y15" s="46"/>
      <c r="Z15" s="46"/>
    </row>
    <row r="16" ht="31" customHeight="1" spans="1:26">
      <c r="A16" s="14" t="s">
        <v>137</v>
      </c>
      <c r="B16" s="12"/>
      <c r="C16" s="12"/>
      <c r="D16" s="15" t="s">
        <v>138</v>
      </c>
      <c r="E16" s="15" t="s">
        <v>87</v>
      </c>
      <c r="F16" s="15" t="s">
        <v>122</v>
      </c>
      <c r="G16" s="13">
        <v>8</v>
      </c>
      <c r="H16" s="10">
        <v>0</v>
      </c>
      <c r="I16" s="10">
        <v>256</v>
      </c>
      <c r="J16" s="10" t="s">
        <v>139</v>
      </c>
      <c r="K16" s="10"/>
      <c r="L16" s="10">
        <v>0.1</v>
      </c>
      <c r="M16" s="33">
        <v>0.502453703703704</v>
      </c>
      <c r="N16" s="24">
        <v>289</v>
      </c>
      <c r="O16" s="24">
        <v>111</v>
      </c>
      <c r="P16" s="32">
        <v>0.0956</v>
      </c>
      <c r="Q16" s="32">
        <v>0.8146</v>
      </c>
      <c r="R16" s="32">
        <v>0.754964666666667</v>
      </c>
      <c r="S16" s="12"/>
      <c r="T16" s="47" t="s">
        <v>140</v>
      </c>
      <c r="U16" s="48" t="s">
        <v>141</v>
      </c>
      <c r="V16" s="49"/>
      <c r="W16" s="49"/>
      <c r="X16" s="49"/>
      <c r="Y16" s="49"/>
      <c r="Z16" s="49"/>
    </row>
    <row r="17" ht="19" customHeight="1" spans="1:21">
      <c r="A17" s="14" t="s">
        <v>142</v>
      </c>
      <c r="B17" s="12"/>
      <c r="C17" s="12"/>
      <c r="D17" s="9" t="s">
        <v>143</v>
      </c>
      <c r="E17" s="15" t="s">
        <v>87</v>
      </c>
      <c r="F17" s="15" t="s">
        <v>122</v>
      </c>
      <c r="G17" s="13">
        <v>8</v>
      </c>
      <c r="H17" s="10">
        <v>0</v>
      </c>
      <c r="I17" s="10">
        <v>16</v>
      </c>
      <c r="J17" s="10" t="s">
        <v>139</v>
      </c>
      <c r="K17" s="10"/>
      <c r="L17" s="10">
        <v>0.1</v>
      </c>
      <c r="M17" s="35">
        <v>0.484525462962963</v>
      </c>
      <c r="N17" s="36">
        <v>275</v>
      </c>
      <c r="O17" s="36">
        <v>187</v>
      </c>
      <c r="P17" s="32">
        <v>0.2325</v>
      </c>
      <c r="Q17" s="32">
        <v>0.8157</v>
      </c>
      <c r="R17" s="32">
        <v>0.771207</v>
      </c>
      <c r="S17" s="12"/>
      <c r="T17" s="48" t="s">
        <v>144</v>
      </c>
      <c r="U17" s="12"/>
    </row>
    <row r="18" ht="23" customHeight="1" spans="1:21">
      <c r="A18" s="14" t="s">
        <v>145</v>
      </c>
      <c r="B18" s="12"/>
      <c r="C18" s="12"/>
      <c r="D18" s="9" t="s">
        <v>146</v>
      </c>
      <c r="E18" s="15" t="s">
        <v>87</v>
      </c>
      <c r="F18" s="15" t="s">
        <v>122</v>
      </c>
      <c r="G18" s="13">
        <v>16</v>
      </c>
      <c r="H18" s="10">
        <v>0</v>
      </c>
      <c r="I18" s="10">
        <v>16</v>
      </c>
      <c r="J18" s="10" t="s">
        <v>129</v>
      </c>
      <c r="K18" s="13">
        <v>0.01</v>
      </c>
      <c r="L18" s="13">
        <v>0.1</v>
      </c>
      <c r="M18" s="35">
        <v>0.510138888888889</v>
      </c>
      <c r="N18" s="36">
        <v>280</v>
      </c>
      <c r="O18" s="36">
        <v>95</v>
      </c>
      <c r="P18" s="32">
        <v>0.1449</v>
      </c>
      <c r="Q18" s="32">
        <v>0.738</v>
      </c>
      <c r="R18" s="32">
        <v>0.707494333333334</v>
      </c>
      <c r="S18" s="12"/>
      <c r="T18" s="9" t="s">
        <v>147</v>
      </c>
      <c r="U18" s="12" t="s">
        <v>148</v>
      </c>
    </row>
    <row r="19" ht="19" customHeight="1" spans="1:21">
      <c r="A19" s="14" t="s">
        <v>149</v>
      </c>
      <c r="B19" s="12"/>
      <c r="C19" s="12"/>
      <c r="D19" s="9" t="s">
        <v>150</v>
      </c>
      <c r="E19" s="15" t="s">
        <v>87</v>
      </c>
      <c r="F19" s="15" t="s">
        <v>122</v>
      </c>
      <c r="G19" s="13">
        <v>16</v>
      </c>
      <c r="H19" s="10">
        <v>0</v>
      </c>
      <c r="I19" s="10">
        <v>16</v>
      </c>
      <c r="J19" s="10" t="s">
        <v>129</v>
      </c>
      <c r="K19" s="13"/>
      <c r="L19" s="13">
        <v>0.1</v>
      </c>
      <c r="M19" s="35">
        <v>0.627395833333333</v>
      </c>
      <c r="N19" s="36">
        <v>116</v>
      </c>
      <c r="O19" s="36">
        <v>101</v>
      </c>
      <c r="P19" s="32">
        <v>0.1396</v>
      </c>
      <c r="Q19" s="32">
        <v>0.8318</v>
      </c>
      <c r="R19" s="32">
        <v>0.796830333333334</v>
      </c>
      <c r="S19" s="12"/>
      <c r="T19" s="9" t="s">
        <v>151</v>
      </c>
      <c r="U19" s="12"/>
    </row>
    <row r="20" ht="19" customHeight="1" spans="1:21">
      <c r="A20" s="14" t="s">
        <v>152</v>
      </c>
      <c r="B20" s="12"/>
      <c r="C20" s="12"/>
      <c r="D20" s="9" t="s">
        <v>105</v>
      </c>
      <c r="E20" s="15" t="s">
        <v>87</v>
      </c>
      <c r="F20" s="15" t="s">
        <v>122</v>
      </c>
      <c r="G20" s="13">
        <v>8</v>
      </c>
      <c r="H20" s="10">
        <v>0</v>
      </c>
      <c r="I20" s="10">
        <v>16</v>
      </c>
      <c r="J20" s="10" t="s">
        <v>129</v>
      </c>
      <c r="K20" s="13"/>
      <c r="L20" s="13">
        <v>0.1</v>
      </c>
      <c r="M20" s="35">
        <v>0.477465277777778</v>
      </c>
      <c r="N20" s="36">
        <v>134</v>
      </c>
      <c r="O20" s="36">
        <v>112</v>
      </c>
      <c r="P20" s="32">
        <v>0.2141</v>
      </c>
      <c r="Q20" s="32">
        <v>0.8324</v>
      </c>
      <c r="R20" s="32">
        <v>0.797258333333333</v>
      </c>
      <c r="S20" s="12"/>
      <c r="T20" s="9"/>
      <c r="U20" s="12" t="s">
        <v>105</v>
      </c>
    </row>
    <row r="21" ht="19" customHeight="1" spans="1:21">
      <c r="A21" s="14" t="s">
        <v>153</v>
      </c>
      <c r="B21" s="12"/>
      <c r="C21" s="12"/>
      <c r="D21" s="9" t="s">
        <v>154</v>
      </c>
      <c r="E21" s="15" t="s">
        <v>87</v>
      </c>
      <c r="F21" s="15" t="s">
        <v>122</v>
      </c>
      <c r="G21" s="13">
        <v>8</v>
      </c>
      <c r="H21" s="10">
        <v>0</v>
      </c>
      <c r="I21" s="10">
        <v>16</v>
      </c>
      <c r="J21" s="10" t="s">
        <v>129</v>
      </c>
      <c r="K21" s="13">
        <v>0.0005</v>
      </c>
      <c r="L21" s="13">
        <v>0.1</v>
      </c>
      <c r="M21" s="35">
        <v>0.50244212962963</v>
      </c>
      <c r="N21" s="36">
        <v>266</v>
      </c>
      <c r="O21" s="36">
        <v>84</v>
      </c>
      <c r="P21" s="32">
        <v>0.2036</v>
      </c>
      <c r="Q21" s="32">
        <v>0.7754</v>
      </c>
      <c r="R21" s="32">
        <v>0.746497666666667</v>
      </c>
      <c r="S21" s="12"/>
      <c r="T21" s="9" t="s">
        <v>155</v>
      </c>
      <c r="U21" s="12"/>
    </row>
    <row r="22" ht="19" customHeight="1" spans="1:21">
      <c r="A22" s="14" t="s">
        <v>156</v>
      </c>
      <c r="B22" s="12"/>
      <c r="C22" s="12"/>
      <c r="D22" s="9" t="s">
        <v>157</v>
      </c>
      <c r="E22" s="15" t="s">
        <v>87</v>
      </c>
      <c r="F22" s="15" t="s">
        <v>122</v>
      </c>
      <c r="G22" s="13">
        <v>4</v>
      </c>
      <c r="H22" s="10">
        <v>0</v>
      </c>
      <c r="I22" s="10">
        <v>16</v>
      </c>
      <c r="J22" s="10" t="s">
        <v>129</v>
      </c>
      <c r="K22" s="13">
        <v>0.0005</v>
      </c>
      <c r="L22" s="13">
        <v>0.1</v>
      </c>
      <c r="M22" s="35">
        <v>0.701655092592593</v>
      </c>
      <c r="N22" s="36">
        <v>118</v>
      </c>
      <c r="O22" s="36">
        <v>95</v>
      </c>
      <c r="P22" s="32">
        <v>0.2436</v>
      </c>
      <c r="Q22" s="32">
        <v>0.7769</v>
      </c>
      <c r="R22" s="32">
        <v>0.750721333333333</v>
      </c>
      <c r="S22" s="12"/>
      <c r="T22" s="9"/>
      <c r="U22" s="12" t="s">
        <v>157</v>
      </c>
    </row>
    <row r="23" ht="19" customHeight="1" spans="1:21">
      <c r="A23" s="14" t="s">
        <v>158</v>
      </c>
      <c r="B23" s="12"/>
      <c r="C23" s="12"/>
      <c r="D23" s="9" t="s">
        <v>159</v>
      </c>
      <c r="E23" s="12"/>
      <c r="F23" s="12"/>
      <c r="G23" s="17">
        <v>8</v>
      </c>
      <c r="H23" s="10">
        <v>0</v>
      </c>
      <c r="I23" s="10">
        <v>16</v>
      </c>
      <c r="J23" s="10" t="s">
        <v>129</v>
      </c>
      <c r="K23" s="13"/>
      <c r="L23" s="13">
        <v>0.1</v>
      </c>
      <c r="M23" s="35">
        <v>0.482789351851852</v>
      </c>
      <c r="N23" s="36">
        <v>124</v>
      </c>
      <c r="O23" s="36">
        <v>70</v>
      </c>
      <c r="P23" s="32">
        <v>0.1822</v>
      </c>
      <c r="Q23" s="32">
        <v>0.83</v>
      </c>
      <c r="R23" s="32">
        <v>0.795136</v>
      </c>
      <c r="S23" s="12"/>
      <c r="T23" s="9" t="s">
        <v>151</v>
      </c>
      <c r="U23" s="12" t="s">
        <v>105</v>
      </c>
    </row>
    <row r="24" ht="19" customHeight="1" spans="1:21">
      <c r="A24" s="14" t="s">
        <v>160</v>
      </c>
      <c r="B24" s="12"/>
      <c r="C24" s="12"/>
      <c r="D24" s="9" t="s">
        <v>161</v>
      </c>
      <c r="E24" s="12"/>
      <c r="F24" s="12"/>
      <c r="G24" s="13">
        <v>8</v>
      </c>
      <c r="H24" s="10">
        <v>0</v>
      </c>
      <c r="I24" s="10">
        <v>16</v>
      </c>
      <c r="J24" s="10" t="s">
        <v>129</v>
      </c>
      <c r="K24" s="13"/>
      <c r="L24" s="13">
        <v>0.1</v>
      </c>
      <c r="M24" s="35">
        <v>0.477881944444444</v>
      </c>
      <c r="N24" s="36">
        <v>167</v>
      </c>
      <c r="O24" s="36">
        <v>95</v>
      </c>
      <c r="P24" s="32">
        <v>0.1665</v>
      </c>
      <c r="Q24" s="32">
        <v>0.8289</v>
      </c>
      <c r="R24" s="32">
        <v>0.796311666666667</v>
      </c>
      <c r="S24" s="12"/>
      <c r="T24" s="9"/>
      <c r="U24" s="12"/>
    </row>
    <row r="25" ht="28" customHeight="1" spans="1:21">
      <c r="A25" s="14" t="s">
        <v>162</v>
      </c>
      <c r="B25" s="12"/>
      <c r="C25" s="12"/>
      <c r="D25" s="9" t="s">
        <v>163</v>
      </c>
      <c r="E25" s="12"/>
      <c r="F25" s="12"/>
      <c r="G25" s="13">
        <v>8</v>
      </c>
      <c r="H25" s="10">
        <v>0</v>
      </c>
      <c r="I25" s="10">
        <v>16</v>
      </c>
      <c r="J25" s="11" t="s">
        <v>164</v>
      </c>
      <c r="K25" s="10"/>
      <c r="L25" s="37" t="s">
        <v>165</v>
      </c>
      <c r="M25" s="35">
        <v>0.589861111111111</v>
      </c>
      <c r="N25" s="36">
        <v>258</v>
      </c>
      <c r="O25" s="36">
        <v>115</v>
      </c>
      <c r="P25" s="32">
        <v>0.1492</v>
      </c>
      <c r="Q25" s="32">
        <v>0.8318</v>
      </c>
      <c r="R25" s="32">
        <v>0.797821333333334</v>
      </c>
      <c r="S25" s="12"/>
      <c r="T25" s="9" t="s">
        <v>166</v>
      </c>
      <c r="U25" s="12"/>
    </row>
    <row r="26" ht="19" customHeight="1" spans="1:21">
      <c r="A26" s="14" t="s">
        <v>167</v>
      </c>
      <c r="B26" s="12"/>
      <c r="C26" s="12"/>
      <c r="D26" s="9" t="s">
        <v>168</v>
      </c>
      <c r="E26" s="12"/>
      <c r="F26" s="12"/>
      <c r="G26" s="13">
        <v>8</v>
      </c>
      <c r="H26" s="10">
        <v>0</v>
      </c>
      <c r="I26" s="10">
        <v>16</v>
      </c>
      <c r="J26" s="10" t="s">
        <v>129</v>
      </c>
      <c r="K26" s="13"/>
      <c r="L26" s="13">
        <v>0.1</v>
      </c>
      <c r="M26" s="35">
        <v>0.480405092592593</v>
      </c>
      <c r="N26" s="36">
        <v>76</v>
      </c>
      <c r="O26" s="36">
        <v>53</v>
      </c>
      <c r="P26" s="32">
        <v>0.2044</v>
      </c>
      <c r="Q26" s="32">
        <v>0.8312</v>
      </c>
      <c r="R26" s="32">
        <v>0.795917333333333</v>
      </c>
      <c r="S26" s="12"/>
      <c r="T26" s="9" t="s">
        <v>168</v>
      </c>
      <c r="U26" s="12"/>
    </row>
    <row r="27" ht="26" customHeight="1" spans="1:21">
      <c r="A27" s="14" t="s">
        <v>169</v>
      </c>
      <c r="B27" s="12"/>
      <c r="C27" s="12"/>
      <c r="D27" s="9" t="s">
        <v>170</v>
      </c>
      <c r="E27" s="12"/>
      <c r="F27" s="12"/>
      <c r="G27" s="13">
        <v>8</v>
      </c>
      <c r="H27" s="10">
        <v>0</v>
      </c>
      <c r="I27" s="10">
        <v>16</v>
      </c>
      <c r="J27" s="11" t="s">
        <v>164</v>
      </c>
      <c r="K27" s="10"/>
      <c r="L27" s="37" t="s">
        <v>165</v>
      </c>
      <c r="M27" s="35">
        <v>0.477233796296296</v>
      </c>
      <c r="N27" s="36">
        <v>283</v>
      </c>
      <c r="O27" s="36">
        <v>80</v>
      </c>
      <c r="P27" s="32">
        <v>0.1901</v>
      </c>
      <c r="Q27" s="44">
        <v>0.8344</v>
      </c>
      <c r="R27" s="32">
        <v>0.796643666666666</v>
      </c>
      <c r="S27" s="12"/>
      <c r="T27" s="9" t="s">
        <v>170</v>
      </c>
      <c r="U27" s="12"/>
    </row>
    <row r="28" ht="19" hidden="1" customHeight="1" spans="1:21">
      <c r="A28" s="14" t="s">
        <v>171</v>
      </c>
      <c r="B28" s="12"/>
      <c r="C28" s="12"/>
      <c r="D28" s="9" t="s">
        <v>172</v>
      </c>
      <c r="E28" s="12"/>
      <c r="F28" s="12"/>
      <c r="G28" s="13">
        <v>8</v>
      </c>
      <c r="H28" s="10">
        <v>0</v>
      </c>
      <c r="I28" s="10">
        <v>16</v>
      </c>
      <c r="J28" s="10"/>
      <c r="K28" s="10"/>
      <c r="L28" s="10"/>
      <c r="M28" s="12"/>
      <c r="N28" s="36"/>
      <c r="O28" s="36"/>
      <c r="P28" s="38" t="s">
        <v>173</v>
      </c>
      <c r="Q28" s="38"/>
      <c r="R28" s="38"/>
      <c r="S28" s="12"/>
      <c r="T28" s="9" t="s">
        <v>174</v>
      </c>
      <c r="U28" s="12"/>
    </row>
    <row r="29" ht="19" hidden="1" customHeight="1" spans="1:21">
      <c r="A29" s="14" t="s">
        <v>175</v>
      </c>
      <c r="B29" s="12"/>
      <c r="C29" s="12"/>
      <c r="D29" s="9" t="s">
        <v>176</v>
      </c>
      <c r="E29" s="12"/>
      <c r="F29" s="12"/>
      <c r="G29" s="13">
        <v>8</v>
      </c>
      <c r="H29" s="10">
        <v>0</v>
      </c>
      <c r="I29" s="10">
        <v>16</v>
      </c>
      <c r="J29" s="10"/>
      <c r="K29" s="10"/>
      <c r="L29" s="10"/>
      <c r="M29" s="12"/>
      <c r="N29" s="36"/>
      <c r="O29" s="36"/>
      <c r="P29" s="38"/>
      <c r="Q29" s="38"/>
      <c r="R29" s="38"/>
      <c r="S29" s="12"/>
      <c r="T29" s="9" t="s">
        <v>174</v>
      </c>
      <c r="U29" s="12"/>
    </row>
    <row r="30" ht="19" hidden="1" customHeight="1" spans="1:21">
      <c r="A30" s="14" t="s">
        <v>177</v>
      </c>
      <c r="B30" s="12"/>
      <c r="C30" s="12"/>
      <c r="D30" s="9" t="s">
        <v>178</v>
      </c>
      <c r="E30" s="12"/>
      <c r="F30" s="12"/>
      <c r="G30" s="13">
        <v>8</v>
      </c>
      <c r="H30" s="10">
        <v>0</v>
      </c>
      <c r="I30" s="10">
        <v>16</v>
      </c>
      <c r="J30" s="10"/>
      <c r="K30" s="10"/>
      <c r="L30" s="10"/>
      <c r="M30" s="12"/>
      <c r="N30" s="36"/>
      <c r="O30" s="36"/>
      <c r="P30" s="38"/>
      <c r="Q30" s="38"/>
      <c r="R30" s="38"/>
      <c r="S30" s="12"/>
      <c r="T30" s="9" t="s">
        <v>174</v>
      </c>
      <c r="U30" s="12"/>
    </row>
    <row r="31" ht="19" customHeight="1" spans="1:21">
      <c r="A31" s="14" t="s">
        <v>179</v>
      </c>
      <c r="B31" s="12"/>
      <c r="C31" s="12"/>
      <c r="D31" s="9" t="s">
        <v>180</v>
      </c>
      <c r="E31" s="12"/>
      <c r="F31" s="12"/>
      <c r="G31" s="13">
        <v>8</v>
      </c>
      <c r="H31" s="10">
        <v>0</v>
      </c>
      <c r="I31" s="10">
        <v>16</v>
      </c>
      <c r="J31" s="10" t="s">
        <v>129</v>
      </c>
      <c r="K31" s="13"/>
      <c r="L31" s="13">
        <v>0.1</v>
      </c>
      <c r="M31" s="35">
        <v>0.662511574074074</v>
      </c>
      <c r="N31" s="36">
        <v>179</v>
      </c>
      <c r="O31" s="36">
        <v>87</v>
      </c>
      <c r="P31" s="32">
        <v>0.17</v>
      </c>
      <c r="Q31" s="32">
        <v>0.816</v>
      </c>
      <c r="R31" s="32">
        <v>0.776452</v>
      </c>
      <c r="S31" s="12"/>
      <c r="T31" s="9" t="s">
        <v>181</v>
      </c>
      <c r="U31" s="12"/>
    </row>
    <row r="32" ht="25" customHeight="1" spans="1:21">
      <c r="A32" s="14" t="s">
        <v>182</v>
      </c>
      <c r="B32" s="12"/>
      <c r="C32" s="12"/>
      <c r="D32" s="9" t="s">
        <v>183</v>
      </c>
      <c r="E32" s="12"/>
      <c r="F32" s="12"/>
      <c r="G32" s="13">
        <v>8</v>
      </c>
      <c r="H32" s="10">
        <v>0</v>
      </c>
      <c r="I32" s="10">
        <v>16</v>
      </c>
      <c r="J32" s="11" t="s">
        <v>164</v>
      </c>
      <c r="K32" s="10"/>
      <c r="L32" s="37" t="s">
        <v>165</v>
      </c>
      <c r="M32" s="35">
        <v>0.762824074074074</v>
      </c>
      <c r="N32" s="36">
        <v>282</v>
      </c>
      <c r="O32" s="36">
        <v>52</v>
      </c>
      <c r="P32" s="32">
        <v>0.1866</v>
      </c>
      <c r="Q32" s="32">
        <v>0.8128</v>
      </c>
      <c r="R32" s="32">
        <v>0.778299666666666</v>
      </c>
      <c r="S32" s="12"/>
      <c r="T32" s="9" t="s">
        <v>184</v>
      </c>
      <c r="U32" s="12"/>
    </row>
    <row r="33" ht="19" customHeight="1" spans="1:21">
      <c r="A33" s="14" t="s">
        <v>185</v>
      </c>
      <c r="B33" s="12"/>
      <c r="C33" s="12"/>
      <c r="D33" s="9" t="s">
        <v>168</v>
      </c>
      <c r="E33" s="12"/>
      <c r="F33" s="12"/>
      <c r="G33" s="13">
        <v>8</v>
      </c>
      <c r="H33" s="10">
        <v>0</v>
      </c>
      <c r="I33" s="10">
        <v>16</v>
      </c>
      <c r="J33" s="10" t="s">
        <v>129</v>
      </c>
      <c r="K33" s="13"/>
      <c r="L33" s="13">
        <v>0.1</v>
      </c>
      <c r="M33" s="35">
        <v>0.48287037037037</v>
      </c>
      <c r="N33" s="36">
        <v>82</v>
      </c>
      <c r="O33" s="36">
        <v>72</v>
      </c>
      <c r="P33" s="32">
        <v>0.2439</v>
      </c>
      <c r="Q33" s="32">
        <v>0.8315</v>
      </c>
      <c r="R33" s="32">
        <v>0.796703</v>
      </c>
      <c r="S33" s="12"/>
      <c r="T33" s="9" t="s">
        <v>168</v>
      </c>
      <c r="U33" s="12"/>
    </row>
    <row r="34" ht="27" customHeight="1" spans="1:21">
      <c r="A34" s="14" t="s">
        <v>186</v>
      </c>
      <c r="B34" s="12"/>
      <c r="C34" s="12"/>
      <c r="D34" s="9" t="s">
        <v>170</v>
      </c>
      <c r="E34" s="12"/>
      <c r="F34" s="12"/>
      <c r="G34" s="13">
        <v>8</v>
      </c>
      <c r="H34" s="10">
        <v>0</v>
      </c>
      <c r="I34" s="10">
        <v>16</v>
      </c>
      <c r="J34" s="11" t="s">
        <v>164</v>
      </c>
      <c r="K34" s="10"/>
      <c r="L34" s="37" t="s">
        <v>165</v>
      </c>
      <c r="M34" s="35">
        <v>0.480393518518519</v>
      </c>
      <c r="N34" s="36">
        <v>254</v>
      </c>
      <c r="O34" s="36">
        <v>119</v>
      </c>
      <c r="P34" s="32">
        <v>0.1741</v>
      </c>
      <c r="Q34" s="32">
        <v>0.83</v>
      </c>
      <c r="R34" s="32">
        <v>0.795679</v>
      </c>
      <c r="S34" s="12"/>
      <c r="T34" s="9" t="s">
        <v>170</v>
      </c>
      <c r="U34" s="12"/>
    </row>
    <row r="35" ht="19" customHeight="1" spans="1:21">
      <c r="A35" s="14" t="s">
        <v>187</v>
      </c>
      <c r="B35" s="12"/>
      <c r="C35" s="12"/>
      <c r="D35" s="9" t="s">
        <v>188</v>
      </c>
      <c r="E35" s="12"/>
      <c r="F35" s="12"/>
      <c r="G35" s="13">
        <v>8</v>
      </c>
      <c r="H35" s="10">
        <v>0</v>
      </c>
      <c r="I35" s="10">
        <v>256</v>
      </c>
      <c r="J35" s="10" t="s">
        <v>129</v>
      </c>
      <c r="K35" s="13"/>
      <c r="L35" s="13">
        <v>0.1</v>
      </c>
      <c r="M35" s="35">
        <v>0.511111111111111</v>
      </c>
      <c r="N35" s="36">
        <v>83</v>
      </c>
      <c r="O35" s="36">
        <v>67</v>
      </c>
      <c r="P35" s="32">
        <v>0.0394</v>
      </c>
      <c r="Q35" s="32">
        <v>0.723</v>
      </c>
      <c r="R35" s="32">
        <v>0.6688</v>
      </c>
      <c r="S35" s="12"/>
      <c r="T35" s="9" t="s">
        <v>189</v>
      </c>
      <c r="U35" s="12"/>
    </row>
    <row r="36" ht="29" customHeight="1" spans="1:21">
      <c r="A36" s="14" t="s">
        <v>190</v>
      </c>
      <c r="B36" s="12"/>
      <c r="C36" s="12"/>
      <c r="D36" s="9" t="s">
        <v>191</v>
      </c>
      <c r="E36" s="12"/>
      <c r="F36" s="12"/>
      <c r="G36" s="13">
        <v>8</v>
      </c>
      <c r="H36" s="10">
        <v>0</v>
      </c>
      <c r="I36" s="10">
        <v>256</v>
      </c>
      <c r="J36" s="11" t="s">
        <v>164</v>
      </c>
      <c r="K36" s="10"/>
      <c r="L36" s="37" t="s">
        <v>165</v>
      </c>
      <c r="M36" s="35">
        <v>0.572094907407407</v>
      </c>
      <c r="N36" s="36">
        <v>181</v>
      </c>
      <c r="O36" s="36">
        <v>98</v>
      </c>
      <c r="P36" s="32">
        <v>0.1445</v>
      </c>
      <c r="Q36" s="32">
        <v>0.7443</v>
      </c>
      <c r="R36" s="32">
        <v>0.6906</v>
      </c>
      <c r="S36" s="12"/>
      <c r="T36" s="9" t="s">
        <v>192</v>
      </c>
      <c r="U36" s="12"/>
    </row>
    <row r="37" ht="19" customHeight="1" spans="1:21">
      <c r="A37" s="14" t="s">
        <v>193</v>
      </c>
      <c r="B37" s="12"/>
      <c r="C37" s="12"/>
      <c r="D37" s="9" t="s">
        <v>194</v>
      </c>
      <c r="E37" s="12"/>
      <c r="F37" s="12"/>
      <c r="G37" s="13">
        <v>8</v>
      </c>
      <c r="H37" s="10">
        <v>0</v>
      </c>
      <c r="I37" s="10">
        <v>256</v>
      </c>
      <c r="J37" s="10" t="s">
        <v>129</v>
      </c>
      <c r="K37" s="13"/>
      <c r="L37" s="13">
        <v>0.1</v>
      </c>
      <c r="M37" s="35">
        <v>0.49724537037037</v>
      </c>
      <c r="N37" s="36">
        <v>231</v>
      </c>
      <c r="O37" s="36">
        <v>75</v>
      </c>
      <c r="P37" s="32">
        <v>0.0427</v>
      </c>
      <c r="Q37" s="32">
        <v>0.7392</v>
      </c>
      <c r="R37" s="32">
        <v>0.681258666666667</v>
      </c>
      <c r="S37" s="12"/>
      <c r="T37" s="15" t="s">
        <v>195</v>
      </c>
      <c r="U37" s="12"/>
    </row>
    <row r="38" ht="47" customHeight="1" spans="1:21">
      <c r="A38" s="14" t="s">
        <v>196</v>
      </c>
      <c r="B38" s="12"/>
      <c r="C38" s="12"/>
      <c r="D38" s="9" t="s">
        <v>197</v>
      </c>
      <c r="E38" s="12"/>
      <c r="F38" s="12"/>
      <c r="G38" s="13">
        <v>8</v>
      </c>
      <c r="H38" s="10">
        <v>0</v>
      </c>
      <c r="I38" s="10">
        <v>256</v>
      </c>
      <c r="J38" s="39" t="s">
        <v>198</v>
      </c>
      <c r="K38" s="13"/>
      <c r="L38" s="13">
        <v>0.1</v>
      </c>
      <c r="M38" s="35">
        <v>0.520462962962963</v>
      </c>
      <c r="N38" s="36">
        <v>138</v>
      </c>
      <c r="O38" s="36">
        <v>77</v>
      </c>
      <c r="P38" s="32">
        <v>0.1022</v>
      </c>
      <c r="Q38" s="32">
        <v>0.7999</v>
      </c>
      <c r="R38" s="32">
        <v>0.735655666666667</v>
      </c>
      <c r="S38" s="12"/>
      <c r="T38" s="9" t="s">
        <v>199</v>
      </c>
      <c r="U38" s="12"/>
    </row>
    <row r="39" ht="42" customHeight="1" spans="1:21">
      <c r="A39" s="14" t="s">
        <v>200</v>
      </c>
      <c r="B39" s="12"/>
      <c r="C39" s="12"/>
      <c r="D39" s="9" t="s">
        <v>201</v>
      </c>
      <c r="E39" s="12"/>
      <c r="F39" s="12"/>
      <c r="G39" s="13">
        <v>8</v>
      </c>
      <c r="H39" s="10">
        <v>0</v>
      </c>
      <c r="I39" s="10">
        <v>256</v>
      </c>
      <c r="J39" s="54" t="s">
        <v>202</v>
      </c>
      <c r="K39" s="10"/>
      <c r="L39" s="54" t="s">
        <v>203</v>
      </c>
      <c r="M39" s="35">
        <v>0.505543981481481</v>
      </c>
      <c r="N39" s="36">
        <v>263</v>
      </c>
      <c r="O39" s="36">
        <v>257</v>
      </c>
      <c r="P39" s="32">
        <v>0.1394</v>
      </c>
      <c r="Q39" s="32">
        <v>0.8047</v>
      </c>
      <c r="R39" s="32">
        <v>0.741143666666666</v>
      </c>
      <c r="S39" s="12"/>
      <c r="T39" s="9" t="s">
        <v>204</v>
      </c>
      <c r="U39" s="12"/>
    </row>
    <row r="40" ht="36" customHeight="1" spans="1:21">
      <c r="A40" s="14" t="s">
        <v>205</v>
      </c>
      <c r="B40" s="12"/>
      <c r="C40" s="12"/>
      <c r="D40" s="9" t="s">
        <v>206</v>
      </c>
      <c r="E40" s="12"/>
      <c r="F40" s="12"/>
      <c r="G40" s="13">
        <v>8</v>
      </c>
      <c r="H40" s="10">
        <v>0</v>
      </c>
      <c r="I40" s="10">
        <v>16</v>
      </c>
      <c r="J40" s="39" t="s">
        <v>198</v>
      </c>
      <c r="K40" s="13"/>
      <c r="L40" s="13">
        <v>0.1</v>
      </c>
      <c r="M40" s="35">
        <v>0.489224537037037</v>
      </c>
      <c r="N40" s="36">
        <v>163</v>
      </c>
      <c r="O40" s="36">
        <v>142</v>
      </c>
      <c r="P40" s="32">
        <v>0.1303</v>
      </c>
      <c r="Q40" s="32">
        <v>0.8099</v>
      </c>
      <c r="R40" s="32">
        <v>0.760335333333334</v>
      </c>
      <c r="S40" s="12"/>
      <c r="T40" s="9" t="s">
        <v>207</v>
      </c>
      <c r="U40" s="12"/>
    </row>
    <row r="41" ht="19" customHeight="1" spans="1:21">
      <c r="A41" s="14" t="s">
        <v>208</v>
      </c>
      <c r="B41" s="12"/>
      <c r="C41" s="12"/>
      <c r="D41" s="9" t="s">
        <v>209</v>
      </c>
      <c r="E41" s="12"/>
      <c r="F41" s="12"/>
      <c r="G41" s="13">
        <v>8</v>
      </c>
      <c r="H41" s="10">
        <v>0</v>
      </c>
      <c r="I41" s="10">
        <v>16</v>
      </c>
      <c r="J41" s="54" t="s">
        <v>202</v>
      </c>
      <c r="K41" s="10"/>
      <c r="L41" s="54" t="s">
        <v>203</v>
      </c>
      <c r="M41" s="35">
        <v>0.583368055555556</v>
      </c>
      <c r="N41" s="36">
        <v>232</v>
      </c>
      <c r="O41" s="36">
        <v>109</v>
      </c>
      <c r="P41" s="32">
        <v>0.1197</v>
      </c>
      <c r="Q41" s="32">
        <v>0.8134</v>
      </c>
      <c r="R41" s="32">
        <v>0.763368333333334</v>
      </c>
      <c r="S41" s="12"/>
      <c r="T41" s="9" t="s">
        <v>210</v>
      </c>
      <c r="U41" s="12"/>
    </row>
    <row r="42" spans="1:21">
      <c r="A42" s="18"/>
      <c r="B42" s="12"/>
      <c r="C42" s="12"/>
      <c r="D42" s="9"/>
      <c r="E42" s="12"/>
      <c r="F42" s="12"/>
      <c r="G42" s="56" t="s">
        <v>211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50"/>
    </row>
    <row r="43" hidden="1" spans="1:21">
      <c r="A43" s="21"/>
      <c r="B43" s="12"/>
      <c r="C43" s="12"/>
      <c r="D43" s="9"/>
      <c r="E43" s="12"/>
      <c r="F43" s="12"/>
      <c r="G43" s="1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50"/>
    </row>
    <row r="44" hidden="1" spans="1:21">
      <c r="A44" s="21"/>
      <c r="B44" s="12"/>
      <c r="C44" s="12"/>
      <c r="D44" s="9"/>
      <c r="E44" s="12"/>
      <c r="F44" s="12"/>
      <c r="G44" s="19" t="s">
        <v>212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50"/>
    </row>
    <row r="45" customFormat="1" spans="1:21">
      <c r="A45" s="21"/>
      <c r="B45" s="12"/>
      <c r="C45" s="12" t="s">
        <v>213</v>
      </c>
      <c r="D45" s="15" t="s">
        <v>214</v>
      </c>
      <c r="E45" s="12"/>
      <c r="F45" s="12"/>
      <c r="G45" s="13">
        <v>8</v>
      </c>
      <c r="H45" s="10">
        <v>0</v>
      </c>
      <c r="I45" s="10">
        <v>16</v>
      </c>
      <c r="J45" s="10" t="s">
        <v>79</v>
      </c>
      <c r="K45" s="10"/>
      <c r="L45" s="13">
        <v>0.1</v>
      </c>
      <c r="M45" s="35">
        <v>0.416284722222222</v>
      </c>
      <c r="N45" s="36">
        <v>32</v>
      </c>
      <c r="O45" s="36">
        <v>29</v>
      </c>
      <c r="P45" s="32">
        <v>0.2772</v>
      </c>
      <c r="Q45" s="32">
        <v>0.7763</v>
      </c>
      <c r="R45" s="32">
        <v>0.7553</v>
      </c>
      <c r="S45" s="12"/>
      <c r="T45" s="51" t="s">
        <v>215</v>
      </c>
      <c r="U45" s="52"/>
    </row>
    <row r="46" spans="1:21">
      <c r="A46" s="21"/>
      <c r="B46" s="12"/>
      <c r="C46" s="12" t="s">
        <v>216</v>
      </c>
      <c r="D46" s="15" t="s">
        <v>217</v>
      </c>
      <c r="E46" s="12"/>
      <c r="F46" s="12"/>
      <c r="G46" s="13">
        <v>8</v>
      </c>
      <c r="H46" s="10">
        <v>0</v>
      </c>
      <c r="I46" s="10">
        <v>16</v>
      </c>
      <c r="J46" s="10" t="s">
        <v>79</v>
      </c>
      <c r="K46" s="10"/>
      <c r="L46" s="13">
        <v>0.1</v>
      </c>
      <c r="M46" s="35">
        <v>0.583252314814815</v>
      </c>
      <c r="N46" s="36">
        <v>272</v>
      </c>
      <c r="O46" s="36">
        <v>73</v>
      </c>
      <c r="P46" s="32">
        <v>0.2795</v>
      </c>
      <c r="Q46" s="32">
        <v>0.7573</v>
      </c>
      <c r="R46" s="32">
        <v>0.735526333333334</v>
      </c>
      <c r="S46" s="12"/>
      <c r="T46" s="51" t="s">
        <v>218</v>
      </c>
      <c r="U46" s="52"/>
    </row>
    <row r="47" spans="1:21">
      <c r="A47" s="21"/>
      <c r="B47" s="12"/>
      <c r="C47" s="12" t="s">
        <v>219</v>
      </c>
      <c r="D47" s="15" t="s">
        <v>220</v>
      </c>
      <c r="E47" s="12"/>
      <c r="F47" s="12"/>
      <c r="G47" s="13">
        <v>8</v>
      </c>
      <c r="H47" s="10">
        <v>0</v>
      </c>
      <c r="I47" s="10">
        <v>16</v>
      </c>
      <c r="J47" s="10" t="s">
        <v>79</v>
      </c>
      <c r="K47" s="10"/>
      <c r="L47" s="13">
        <v>0.1</v>
      </c>
      <c r="M47" s="35">
        <v>0.882731481481482</v>
      </c>
      <c r="N47" s="36">
        <v>120</v>
      </c>
      <c r="O47" s="36">
        <v>52</v>
      </c>
      <c r="P47" s="32">
        <v>0.2109</v>
      </c>
      <c r="Q47" s="32">
        <v>0.7126</v>
      </c>
      <c r="R47" s="32">
        <v>0.686639333333333</v>
      </c>
      <c r="S47" s="12"/>
      <c r="T47" s="51" t="s">
        <v>221</v>
      </c>
      <c r="U47" s="52"/>
    </row>
    <row r="48" spans="1:21">
      <c r="A48" s="21"/>
      <c r="B48" s="12"/>
      <c r="C48" s="12" t="s">
        <v>222</v>
      </c>
      <c r="D48" s="15" t="s">
        <v>223</v>
      </c>
      <c r="E48" s="12"/>
      <c r="F48" s="12"/>
      <c r="G48" s="13">
        <v>8</v>
      </c>
      <c r="H48" s="10">
        <v>0</v>
      </c>
      <c r="I48" s="10">
        <v>16</v>
      </c>
      <c r="J48" s="10" t="s">
        <v>129</v>
      </c>
      <c r="K48" s="10"/>
      <c r="L48" s="13">
        <v>0.1</v>
      </c>
      <c r="M48" s="35">
        <v>0.888460648148148</v>
      </c>
      <c r="N48" s="36">
        <v>273</v>
      </c>
      <c r="O48" s="36">
        <v>221</v>
      </c>
      <c r="P48" s="32">
        <v>0.1057</v>
      </c>
      <c r="Q48" s="32">
        <v>0.5339</v>
      </c>
      <c r="R48" s="32">
        <v>0.501356333333333</v>
      </c>
      <c r="S48" s="12"/>
      <c r="T48" s="51" t="s">
        <v>224</v>
      </c>
      <c r="U48" s="52"/>
    </row>
    <row r="49" spans="1:21">
      <c r="A49" s="21"/>
      <c r="B49" s="12"/>
      <c r="C49" s="12" t="s">
        <v>225</v>
      </c>
      <c r="D49" s="9" t="s">
        <v>226</v>
      </c>
      <c r="E49" s="12"/>
      <c r="F49" s="12"/>
      <c r="G49" s="13">
        <v>8</v>
      </c>
      <c r="H49" s="10">
        <v>0</v>
      </c>
      <c r="I49" s="10">
        <v>16</v>
      </c>
      <c r="J49" s="10" t="s">
        <v>129</v>
      </c>
      <c r="K49" s="10"/>
      <c r="L49" s="13">
        <v>0.1</v>
      </c>
      <c r="M49" s="35">
        <v>0.78900462962963</v>
      </c>
      <c r="N49" s="36">
        <v>79</v>
      </c>
      <c r="O49" s="36">
        <v>78</v>
      </c>
      <c r="P49" s="32">
        <v>0.1025</v>
      </c>
      <c r="Q49" s="32">
        <v>0.5386</v>
      </c>
      <c r="R49" s="32">
        <v>0.504048333333333</v>
      </c>
      <c r="S49" s="12"/>
      <c r="T49" s="51" t="s">
        <v>227</v>
      </c>
      <c r="U49" s="52"/>
    </row>
    <row r="50" spans="1:21">
      <c r="A50" s="21"/>
      <c r="B50" s="12"/>
      <c r="C50" s="12" t="s">
        <v>228</v>
      </c>
      <c r="D50" s="9" t="s">
        <v>229</v>
      </c>
      <c r="E50" s="12"/>
      <c r="F50" s="12"/>
      <c r="G50" s="13">
        <v>8</v>
      </c>
      <c r="H50" s="10">
        <v>0</v>
      </c>
      <c r="I50" s="10">
        <v>16</v>
      </c>
      <c r="J50" s="10" t="s">
        <v>129</v>
      </c>
      <c r="K50" s="10"/>
      <c r="L50" s="13">
        <v>0.1</v>
      </c>
      <c r="M50" s="40">
        <v>1.41002314814815</v>
      </c>
      <c r="N50" s="36">
        <v>262</v>
      </c>
      <c r="O50" s="36">
        <v>174</v>
      </c>
      <c r="P50" s="32">
        <v>0.068</v>
      </c>
      <c r="Q50" s="32">
        <v>0.5751</v>
      </c>
      <c r="R50" s="32">
        <v>0.5226</v>
      </c>
      <c r="S50" s="12"/>
      <c r="T50" s="51" t="s">
        <v>230</v>
      </c>
      <c r="U50" s="52"/>
    </row>
    <row r="51" spans="1:21">
      <c r="A51" s="22"/>
      <c r="B51" s="12"/>
      <c r="C51" s="12" t="s">
        <v>231</v>
      </c>
      <c r="D51" s="9" t="s">
        <v>232</v>
      </c>
      <c r="E51" s="12"/>
      <c r="F51" s="12"/>
      <c r="G51" s="13">
        <v>8</v>
      </c>
      <c r="H51" s="10">
        <v>0</v>
      </c>
      <c r="I51" s="10">
        <v>16</v>
      </c>
      <c r="J51" s="10" t="s">
        <v>129</v>
      </c>
      <c r="K51" s="10"/>
      <c r="L51" s="13">
        <v>0.1</v>
      </c>
      <c r="M51" s="40">
        <v>2.00109953703704</v>
      </c>
      <c r="N51" s="36">
        <v>21</v>
      </c>
      <c r="O51" s="36">
        <v>16</v>
      </c>
      <c r="P51" s="32">
        <v>0.0488</v>
      </c>
      <c r="Q51" s="32">
        <v>0.219</v>
      </c>
      <c r="R51" s="32">
        <v>0.144605</v>
      </c>
      <c r="S51" s="12"/>
      <c r="T51" s="51" t="s">
        <v>233</v>
      </c>
      <c r="U51" s="52"/>
    </row>
  </sheetData>
  <mergeCells count="27">
    <mergeCell ref="J1:L1"/>
    <mergeCell ref="N1:O1"/>
    <mergeCell ref="P1:R1"/>
    <mergeCell ref="T1:U1"/>
    <mergeCell ref="G42:U42"/>
    <mergeCell ref="G43:U43"/>
    <mergeCell ref="G44:U44"/>
    <mergeCell ref="T45:U45"/>
    <mergeCell ref="T46:U46"/>
    <mergeCell ref="T47:U47"/>
    <mergeCell ref="T48:U48"/>
    <mergeCell ref="T49:U49"/>
    <mergeCell ref="T50:U50"/>
    <mergeCell ref="T51:U51"/>
    <mergeCell ref="A1:A2"/>
    <mergeCell ref="A42:A51"/>
    <mergeCell ref="B1:B2"/>
    <mergeCell ref="C1:C2"/>
    <mergeCell ref="D1:D2"/>
    <mergeCell ref="E1:E2"/>
    <mergeCell ref="F1:F2"/>
    <mergeCell ref="G1:G2"/>
    <mergeCell ref="H1:H2"/>
    <mergeCell ref="I1:I2"/>
    <mergeCell ref="M1:M2"/>
    <mergeCell ref="S1:S2"/>
    <mergeCell ref="P28:R30"/>
  </mergeCells>
  <pageMargins left="0.700694444444445" right="0.700694444444445" top="0.751388888888889" bottom="0.751388888888889" header="0.298611111111111" footer="0.298611111111111"/>
  <pageSetup paperSize="9" orientation="landscape" horizontalDpi="600"/>
  <headerFooter>
    <oddHeader>&amp;L32－日昌晶队&amp;RAI模型实验数据</oddHead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6"/>
  <sheetViews>
    <sheetView workbookViewId="0">
      <selection activeCell="G38" sqref="G38"/>
    </sheetView>
  </sheetViews>
  <sheetFormatPr defaultColWidth="9" defaultRowHeight="13.5"/>
  <sheetData>
    <row r="2" spans="2:4">
      <c r="B2" t="s">
        <v>234</v>
      </c>
      <c r="C2" t="s">
        <v>235</v>
      </c>
      <c r="D2" t="s">
        <v>236</v>
      </c>
    </row>
    <row r="3" spans="1:4">
      <c r="A3">
        <v>4</v>
      </c>
      <c r="B3">
        <v>7</v>
      </c>
      <c r="C3">
        <v>58</v>
      </c>
      <c r="D3">
        <v>28</v>
      </c>
    </row>
    <row r="4" spans="1:4">
      <c r="A4">
        <v>5</v>
      </c>
      <c r="B4">
        <v>1</v>
      </c>
      <c r="C4">
        <v>26</v>
      </c>
      <c r="D4">
        <v>24</v>
      </c>
    </row>
    <row r="5" spans="1:4">
      <c r="A5">
        <v>6</v>
      </c>
      <c r="B5">
        <v>1</v>
      </c>
      <c r="C5">
        <v>22</v>
      </c>
      <c r="D5">
        <v>32</v>
      </c>
    </row>
    <row r="6" spans="1:4">
      <c r="A6">
        <v>7</v>
      </c>
      <c r="B6">
        <v>1</v>
      </c>
      <c r="C6">
        <v>29</v>
      </c>
      <c r="D6">
        <v>40</v>
      </c>
    </row>
    <row r="7" spans="1:4">
      <c r="A7">
        <v>8</v>
      </c>
      <c r="B7">
        <v>1</v>
      </c>
      <c r="C7">
        <v>35</v>
      </c>
      <c r="D7">
        <v>13</v>
      </c>
    </row>
    <row r="8" spans="1:4">
      <c r="A8">
        <v>9</v>
      </c>
      <c r="B8">
        <v>1</v>
      </c>
      <c r="C8">
        <v>31</v>
      </c>
      <c r="D8">
        <v>50</v>
      </c>
    </row>
    <row r="9" spans="1:4">
      <c r="A9">
        <v>10</v>
      </c>
      <c r="B9">
        <v>1</v>
      </c>
      <c r="C9">
        <v>30</v>
      </c>
      <c r="D9">
        <v>53</v>
      </c>
    </row>
    <row r="10" spans="1:4">
      <c r="A10">
        <v>11</v>
      </c>
      <c r="B10">
        <v>1</v>
      </c>
      <c r="C10">
        <v>20</v>
      </c>
      <c r="D10">
        <v>24</v>
      </c>
    </row>
    <row r="11" spans="1:4">
      <c r="A11">
        <v>12</v>
      </c>
      <c r="B11">
        <v>9</v>
      </c>
      <c r="C11">
        <v>45</v>
      </c>
      <c r="D11">
        <v>34</v>
      </c>
    </row>
    <row r="12" spans="1:4">
      <c r="A12">
        <v>18</v>
      </c>
      <c r="B12">
        <v>1</v>
      </c>
      <c r="C12">
        <v>32</v>
      </c>
      <c r="D12">
        <v>31</v>
      </c>
    </row>
    <row r="13" spans="1:4">
      <c r="A13">
        <v>19</v>
      </c>
      <c r="B13">
        <v>1</v>
      </c>
      <c r="C13">
        <v>25</v>
      </c>
      <c r="D13">
        <v>21</v>
      </c>
    </row>
    <row r="14" spans="1:4">
      <c r="A14">
        <v>20</v>
      </c>
      <c r="B14">
        <v>1</v>
      </c>
      <c r="C14">
        <v>33</v>
      </c>
      <c r="D14">
        <v>28</v>
      </c>
    </row>
    <row r="15" spans="1:4">
      <c r="A15">
        <v>21</v>
      </c>
      <c r="B15">
        <v>1</v>
      </c>
      <c r="C15">
        <v>32</v>
      </c>
      <c r="D15">
        <v>18</v>
      </c>
    </row>
    <row r="16" spans="1:4">
      <c r="A16">
        <v>22</v>
      </c>
      <c r="B16">
        <v>3</v>
      </c>
      <c r="C16">
        <v>2</v>
      </c>
      <c r="D16">
        <v>32</v>
      </c>
    </row>
    <row r="17" spans="1:4">
      <c r="A17">
        <v>24</v>
      </c>
      <c r="B17">
        <v>1</v>
      </c>
      <c r="C17">
        <v>25</v>
      </c>
      <c r="D17">
        <v>15</v>
      </c>
    </row>
    <row r="18" spans="1:4">
      <c r="A18">
        <v>25</v>
      </c>
      <c r="B18">
        <v>1</v>
      </c>
      <c r="C18">
        <v>27</v>
      </c>
      <c r="D18">
        <v>40</v>
      </c>
    </row>
    <row r="19" spans="1:4">
      <c r="A19">
        <v>26</v>
      </c>
      <c r="B19">
        <v>6</v>
      </c>
      <c r="C19">
        <v>6</v>
      </c>
      <c r="D19">
        <v>37</v>
      </c>
    </row>
    <row r="20" spans="2:4">
      <c r="B20">
        <f>SUM(B3:B19)</f>
        <v>38</v>
      </c>
      <c r="C20">
        <f>SUM(C3:C19)</f>
        <v>478</v>
      </c>
      <c r="D20">
        <f>SUM(D3:D19)</f>
        <v>520</v>
      </c>
    </row>
    <row r="22" spans="2:4">
      <c r="B22">
        <v>46</v>
      </c>
      <c r="C22">
        <v>6</v>
      </c>
      <c r="D22">
        <v>40</v>
      </c>
    </row>
    <row r="24" spans="7:22">
      <c r="G24">
        <v>0.1487</v>
      </c>
      <c r="H24">
        <v>0.0686</v>
      </c>
      <c r="I24">
        <v>0.2062</v>
      </c>
      <c r="J24">
        <v>0.1942</v>
      </c>
      <c r="K24">
        <v>0.1559</v>
      </c>
      <c r="L24">
        <v>0.2328</v>
      </c>
      <c r="M24">
        <v>0.1449</v>
      </c>
      <c r="N24">
        <v>0.1396</v>
      </c>
      <c r="O24">
        <v>0.2141</v>
      </c>
      <c r="P24">
        <v>0.2036</v>
      </c>
      <c r="Q24">
        <v>0.2436</v>
      </c>
      <c r="R24">
        <v>0.1822</v>
      </c>
      <c r="S24">
        <v>0.1665</v>
      </c>
      <c r="T24">
        <v>0.1492</v>
      </c>
      <c r="U24">
        <v>0.2044</v>
      </c>
      <c r="V24">
        <v>0.1901</v>
      </c>
    </row>
    <row r="25" spans="7:22">
      <c r="G25">
        <v>0.6922</v>
      </c>
      <c r="H25">
        <v>0.8291</v>
      </c>
      <c r="I25">
        <v>0.7395</v>
      </c>
      <c r="J25">
        <v>0.7512</v>
      </c>
      <c r="K25">
        <v>0.8146</v>
      </c>
      <c r="L25">
        <v>0.8157</v>
      </c>
      <c r="M25">
        <v>0.738</v>
      </c>
      <c r="N25">
        <v>0.8318</v>
      </c>
      <c r="O25">
        <v>0.8324</v>
      </c>
      <c r="P25">
        <v>0.7754</v>
      </c>
      <c r="Q25">
        <v>0.7769</v>
      </c>
      <c r="R25">
        <v>0.83</v>
      </c>
      <c r="S25">
        <v>0.8289</v>
      </c>
      <c r="T25">
        <v>0.8318</v>
      </c>
      <c r="U25">
        <v>0.8312</v>
      </c>
      <c r="V25">
        <v>0.8344</v>
      </c>
    </row>
    <row r="26" spans="7:22">
      <c r="G26">
        <v>0.663008666666666</v>
      </c>
      <c r="H26">
        <v>0.797064666666667</v>
      </c>
      <c r="I26">
        <v>0.711521</v>
      </c>
      <c r="J26">
        <v>0.726602333333333</v>
      </c>
      <c r="K26">
        <v>0.754964666666667</v>
      </c>
      <c r="L26">
        <v>0.771207</v>
      </c>
      <c r="M26">
        <v>0.707494333333334</v>
      </c>
      <c r="N26">
        <v>0.796830333333334</v>
      </c>
      <c r="O26">
        <v>0.797258333333333</v>
      </c>
      <c r="P26">
        <v>0.746497666666667</v>
      </c>
      <c r="Q26">
        <v>0.750721333333333</v>
      </c>
      <c r="R26">
        <v>0.795136</v>
      </c>
      <c r="S26">
        <v>0.796311666666667</v>
      </c>
      <c r="T26">
        <v>0.797821333333334</v>
      </c>
      <c r="U26">
        <v>0.795917333333333</v>
      </c>
      <c r="V26">
        <v>0.796643666666666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26" sqref="B26"/>
    </sheetView>
  </sheetViews>
  <sheetFormatPr defaultColWidth="9" defaultRowHeight="13.5" outlineLevelCol="3"/>
  <cols>
    <col min="1" max="1" width="17.25" customWidth="1"/>
    <col min="2" max="2" width="37.875" customWidth="1"/>
    <col min="3" max="3" width="9.625" style="1" customWidth="1"/>
    <col min="4" max="4" width="10.375" style="1" customWidth="1"/>
  </cols>
  <sheetData>
    <row r="1" spans="1:4">
      <c r="A1" t="s">
        <v>237</v>
      </c>
      <c r="B1" t="s">
        <v>238</v>
      </c>
      <c r="C1" s="1" t="s">
        <v>239</v>
      </c>
      <c r="D1" s="1" t="s">
        <v>240</v>
      </c>
    </row>
    <row r="2" spans="1:4">
      <c r="A2" t="s">
        <v>241</v>
      </c>
      <c r="B2" t="s">
        <v>242</v>
      </c>
      <c r="C2" s="1">
        <f>各批参数对比!Q37-各批参数对比!Q35</f>
        <v>0.0162</v>
      </c>
      <c r="D2" s="1">
        <f>各批参数对比!R37-各批参数对比!R35</f>
        <v>0.0124586666666671</v>
      </c>
    </row>
    <row r="4" spans="1:4">
      <c r="A4" t="s">
        <v>243</v>
      </c>
      <c r="B4" t="s">
        <v>244</v>
      </c>
      <c r="C4" s="1">
        <f>各批参数对比!Q40-各批参数对比!Q38</f>
        <v>0.0099999999999999</v>
      </c>
      <c r="D4" s="1">
        <f>各批参数对比!R40-各批参数对比!R38</f>
        <v>0.024679666666667</v>
      </c>
    </row>
    <row r="5" spans="1:4">
      <c r="A5" t="s">
        <v>245</v>
      </c>
      <c r="B5" t="s">
        <v>161</v>
      </c>
      <c r="C5" s="1">
        <f>各批参数对比!Q41-各批参数对比!Q39</f>
        <v>0.00870000000000004</v>
      </c>
      <c r="D5" s="1">
        <f>各批参数对比!R41-各批参数对比!R39</f>
        <v>0.022224666666668</v>
      </c>
    </row>
    <row r="6" spans="1:4">
      <c r="A6" t="s">
        <v>246</v>
      </c>
      <c r="B6" t="s">
        <v>247</v>
      </c>
      <c r="C6" s="1">
        <f>各批参数对比!Q16-各批参数对比!Q15</f>
        <v>0.0634</v>
      </c>
      <c r="D6" s="1">
        <f>各批参数对比!R16-各批参数对比!R15</f>
        <v>0.0283623333333339</v>
      </c>
    </row>
    <row r="8" spans="1:4">
      <c r="A8" t="s">
        <v>248</v>
      </c>
      <c r="B8" t="s">
        <v>249</v>
      </c>
      <c r="C8" s="1">
        <f>各批参数对比!Q7-各批参数对比!Q6</f>
        <v>0.00580000000000003</v>
      </c>
      <c r="D8" s="1">
        <f>各批参数对比!R7-各批参数对比!R6</f>
        <v>0.015939</v>
      </c>
    </row>
    <row r="9" spans="1:4">
      <c r="A9" t="s">
        <v>250</v>
      </c>
      <c r="B9" t="s">
        <v>251</v>
      </c>
      <c r="C9" s="1">
        <f>各批参数对比!Q9-各批参数对比!Q8</f>
        <v>0.00749999999999995</v>
      </c>
      <c r="D9" s="1">
        <f>各批参数对比!R9-各批参数对比!R8</f>
        <v>-0.000268000000000046</v>
      </c>
    </row>
    <row r="11" spans="1:4">
      <c r="A11" t="s">
        <v>252</v>
      </c>
      <c r="B11" t="s">
        <v>253</v>
      </c>
      <c r="C11" s="1">
        <f>各批参数对比!Q25-各批参数对比!Q24</f>
        <v>0.00290000000000001</v>
      </c>
      <c r="D11" s="1">
        <f>各批参数对比!R25-各批参数对比!R24</f>
        <v>0.00150966666666708</v>
      </c>
    </row>
    <row r="12" spans="1:4">
      <c r="A12" t="s">
        <v>254</v>
      </c>
      <c r="B12" t="s">
        <v>255</v>
      </c>
      <c r="C12" s="1">
        <f>各批参数对比!Q27-各批参数对比!Q26</f>
        <v>0.00319999999999998</v>
      </c>
      <c r="D12" s="1">
        <f>各批参数对比!R27-各批参数对比!R26</f>
        <v>0.00072633333333294</v>
      </c>
    </row>
    <row r="13" spans="1:4">
      <c r="A13" t="s">
        <v>256</v>
      </c>
      <c r="B13" t="s">
        <v>257</v>
      </c>
      <c r="C13" s="1">
        <f>各批参数对比!Q32-各批参数对比!Q31</f>
        <v>-0.00319999999999998</v>
      </c>
      <c r="D13" s="1">
        <f>各批参数对比!R32-各批参数对比!R31</f>
        <v>0.00184766666666591</v>
      </c>
    </row>
    <row r="14" spans="1:4">
      <c r="A14" t="s">
        <v>258</v>
      </c>
      <c r="B14" t="s">
        <v>255</v>
      </c>
      <c r="C14" s="1">
        <f>各批参数对比!Q34-各批参数对比!Q33</f>
        <v>-0.00150000000000006</v>
      </c>
      <c r="D14" s="1">
        <f>各批参数对比!R34-各批参数对比!R33</f>
        <v>-0.00102400000000002</v>
      </c>
    </row>
    <row r="15" spans="1:4">
      <c r="A15" t="s">
        <v>259</v>
      </c>
      <c r="B15" t="s">
        <v>260</v>
      </c>
      <c r="C15" s="1">
        <f>各批参数对比!Q36-各批参数对比!Q35</f>
        <v>0.0213</v>
      </c>
      <c r="D15" s="1">
        <f>各批参数对比!R36-各批参数对比!R35</f>
        <v>0.0218</v>
      </c>
    </row>
    <row r="17" spans="1:4">
      <c r="A17" t="s">
        <v>261</v>
      </c>
      <c r="B17" t="s">
        <v>262</v>
      </c>
      <c r="C17" s="1">
        <f>各批参数对比!Q38-各批参数对比!Q35</f>
        <v>0.0769000000000001</v>
      </c>
      <c r="D17" s="1">
        <f>各批参数对比!R38-各批参数对比!R35</f>
        <v>0.0668556666666671</v>
      </c>
    </row>
    <row r="18" spans="1:4">
      <c r="A18" t="s">
        <v>263</v>
      </c>
      <c r="B18" t="s">
        <v>264</v>
      </c>
      <c r="C18" s="1">
        <f>各批参数对比!Q39-各批参数对比!Q35</f>
        <v>0.0817</v>
      </c>
      <c r="D18" s="1">
        <f>各批参数对比!R39-各批参数对比!R35</f>
        <v>0.072343666666666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CGBIPH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0批val_acc</vt:lpstr>
      <vt:lpstr>各批参数对比</vt:lpstr>
      <vt:lpstr>Sheet3</vt:lpstr>
      <vt:lpstr>现象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Roman</cp:lastModifiedBy>
  <dcterms:created xsi:type="dcterms:W3CDTF">2020-09-03T23:27:00Z</dcterms:created>
  <dcterms:modified xsi:type="dcterms:W3CDTF">2020-10-23T02:17:11Z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2052-11.8.2.8831</vt:lpwstr>
  </property>
</Properties>
</file>