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eyu/Desktop/BHH_upper_bound/Computational results/"/>
    </mc:Choice>
  </mc:AlternateContent>
  <xr:revisionPtr revIDLastSave="0" documentId="13_ncr:1_{77D73082-3867-8941-B340-677B96D22DE5}" xr6:coauthVersionLast="47" xr6:coauthVersionMax="47" xr10:uidLastSave="{00000000-0000-0000-0000-000000000000}"/>
  <bookViews>
    <workbookView xWindow="-400" yWindow="500" windowWidth="28800" windowHeight="16120" firstSheet="2" activeTab="8" xr2:uid="{78B3DD89-42DD-FF46-A49A-DDA7A939F5AB}"/>
  </bookViews>
  <sheets>
    <sheet name="10000 (epyc-64)" sheetId="2" r:id="rId1"/>
    <sheet name="31623 (epyc-64)" sheetId="9" r:id="rId2"/>
    <sheet name="100000 (epyc-64)" sheetId="3" r:id="rId3"/>
    <sheet name="316228 (epyc-64)" sheetId="10" r:id="rId4"/>
    <sheet name="1000000 (epyc-64)" sheetId="15" r:id="rId5"/>
    <sheet name="3162278 (epyc-64)" sheetId="14" r:id="rId6"/>
    <sheet name="10000000 (epyc-64)" sheetId="5" r:id="rId7"/>
    <sheet name="31622777 (epyc-64, mem)" sheetId="13" r:id="rId8"/>
    <sheet name="100000000 (epyc-64, mem)" sheetId="16" r:id="rId9"/>
    <sheet name="more (64 CPUs, mem, chunk)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3" i="17" l="1"/>
  <c r="D73" i="17"/>
  <c r="G76" i="17"/>
  <c r="D76" i="17"/>
  <c r="D75" i="17"/>
  <c r="D74" i="17"/>
  <c r="G74" i="17"/>
  <c r="G75" i="17"/>
  <c r="D78" i="16"/>
  <c r="D81" i="16"/>
  <c r="D82" i="16"/>
  <c r="D83" i="16"/>
  <c r="D84" i="16"/>
  <c r="D85" i="16"/>
  <c r="D86" i="16"/>
  <c r="D87" i="16"/>
  <c r="D88" i="16"/>
  <c r="D89" i="16"/>
  <c r="D80" i="16"/>
  <c r="D93" i="16"/>
  <c r="D94" i="16"/>
  <c r="D95" i="16"/>
  <c r="D96" i="16"/>
  <c r="D97" i="16"/>
  <c r="D98" i="16"/>
  <c r="D99" i="16"/>
  <c r="D100" i="16"/>
  <c r="D101" i="16"/>
  <c r="D102" i="16"/>
  <c r="C79" i="16"/>
  <c r="C78" i="16"/>
  <c r="E78" i="16"/>
  <c r="F78" i="16"/>
  <c r="C77" i="16"/>
  <c r="B79" i="16"/>
  <c r="B78" i="16"/>
  <c r="B77" i="16"/>
  <c r="G72" i="17"/>
  <c r="D72" i="17"/>
  <c r="D63" i="17"/>
  <c r="D64" i="17"/>
  <c r="D65" i="17"/>
  <c r="D16" i="17"/>
  <c r="D17" i="17"/>
  <c r="D18" i="17"/>
  <c r="D19" i="17"/>
  <c r="D20" i="17"/>
  <c r="E56" i="17"/>
  <c r="F56" i="17"/>
  <c r="F55" i="17"/>
  <c r="E55" i="17"/>
  <c r="E54" i="17"/>
  <c r="F54" i="17"/>
  <c r="B56" i="17"/>
  <c r="C56" i="17"/>
  <c r="B55" i="17"/>
  <c r="C55" i="17"/>
  <c r="B54" i="17"/>
  <c r="C54" i="17"/>
  <c r="D50" i="17"/>
  <c r="D51" i="17"/>
  <c r="D52" i="17"/>
  <c r="D53" i="17"/>
  <c r="F14" i="17"/>
  <c r="E14" i="17"/>
  <c r="G14" i="17" s="1"/>
  <c r="C14" i="17"/>
  <c r="B14" i="17"/>
  <c r="F13" i="17"/>
  <c r="E13" i="17"/>
  <c r="G13" i="17" s="1"/>
  <c r="C13" i="17"/>
  <c r="B13" i="17"/>
  <c r="F12" i="17"/>
  <c r="E12" i="17"/>
  <c r="G12" i="17" s="1"/>
  <c r="C12" i="17"/>
  <c r="B12" i="17"/>
  <c r="F28" i="17"/>
  <c r="E28" i="17"/>
  <c r="C28" i="17"/>
  <c r="B28" i="17"/>
  <c r="F27" i="17"/>
  <c r="E27" i="17"/>
  <c r="C27" i="17"/>
  <c r="B27" i="17"/>
  <c r="F26" i="17"/>
  <c r="E26" i="17"/>
  <c r="C26" i="17"/>
  <c r="B26" i="17"/>
  <c r="D46" i="17"/>
  <c r="D47" i="17"/>
  <c r="D48" i="17"/>
  <c r="D49" i="17"/>
  <c r="F42" i="17"/>
  <c r="E42" i="17"/>
  <c r="F41" i="17"/>
  <c r="E41" i="17"/>
  <c r="F40" i="17"/>
  <c r="E40" i="17"/>
  <c r="C42" i="17"/>
  <c r="B42" i="17"/>
  <c r="C41" i="17"/>
  <c r="B41" i="17"/>
  <c r="C40" i="17"/>
  <c r="B40" i="17"/>
  <c r="D32" i="17"/>
  <c r="D33" i="17"/>
  <c r="D34" i="17"/>
  <c r="D35" i="17"/>
  <c r="D36" i="17"/>
  <c r="D37" i="17"/>
  <c r="D38" i="17"/>
  <c r="D39" i="17"/>
  <c r="D7" i="17"/>
  <c r="D8" i="17"/>
  <c r="D9" i="17"/>
  <c r="D10" i="17"/>
  <c r="D11" i="17"/>
  <c r="F70" i="17"/>
  <c r="E70" i="17"/>
  <c r="F69" i="17"/>
  <c r="E69" i="17"/>
  <c r="F68" i="17"/>
  <c r="E68" i="17"/>
  <c r="C70" i="17"/>
  <c r="B70" i="17"/>
  <c r="C69" i="17"/>
  <c r="B69" i="17"/>
  <c r="C68" i="17"/>
  <c r="B68" i="17"/>
  <c r="D3" i="17"/>
  <c r="D4" i="17"/>
  <c r="D5" i="17"/>
  <c r="D6" i="17"/>
  <c r="D2" i="17"/>
  <c r="D62" i="17"/>
  <c r="D30" i="17"/>
  <c r="D31" i="17"/>
  <c r="D79" i="16" l="1"/>
  <c r="D77" i="16"/>
  <c r="D12" i="17"/>
  <c r="D14" i="17"/>
  <c r="D13" i="17"/>
  <c r="D41" i="17"/>
  <c r="D42" i="17"/>
  <c r="D40" i="17"/>
  <c r="G28" i="17"/>
  <c r="G27" i="17"/>
  <c r="G26" i="17"/>
  <c r="D22" i="17"/>
  <c r="D23" i="17"/>
  <c r="D24" i="17"/>
  <c r="D25" i="17"/>
  <c r="D21" i="17"/>
  <c r="G42" i="17"/>
  <c r="G41" i="17"/>
  <c r="G40" i="17"/>
  <c r="G56" i="17"/>
  <c r="G55" i="17"/>
  <c r="G54" i="17"/>
  <c r="D45" i="17"/>
  <c r="D44" i="17"/>
  <c r="D59" i="17"/>
  <c r="D60" i="17"/>
  <c r="D61" i="17"/>
  <c r="D58" i="17"/>
  <c r="G70" i="17"/>
  <c r="G69" i="17"/>
  <c r="G68" i="17"/>
  <c r="F53" i="13"/>
  <c r="E53" i="13"/>
  <c r="D53" i="13"/>
  <c r="C53" i="13"/>
  <c r="B53" i="13"/>
  <c r="F52" i="13"/>
  <c r="E52" i="13"/>
  <c r="G52" i="13" s="1"/>
  <c r="D52" i="13"/>
  <c r="C52" i="13"/>
  <c r="B52" i="13"/>
  <c r="F51" i="13"/>
  <c r="E51" i="13"/>
  <c r="G51" i="13" s="1"/>
  <c r="D51" i="13"/>
  <c r="C51" i="13"/>
  <c r="B51" i="13"/>
  <c r="D41" i="13"/>
  <c r="D42" i="13"/>
  <c r="D50" i="13"/>
  <c r="D60" i="5"/>
  <c r="D61" i="5"/>
  <c r="D62" i="5"/>
  <c r="D63" i="5"/>
  <c r="D67" i="16"/>
  <c r="D63" i="16"/>
  <c r="D62" i="16"/>
  <c r="D61" i="16"/>
  <c r="D60" i="16"/>
  <c r="D59" i="16"/>
  <c r="D58" i="16"/>
  <c r="D57" i="16"/>
  <c r="D56" i="16"/>
  <c r="D55" i="16"/>
  <c r="D54" i="16"/>
  <c r="D50" i="16"/>
  <c r="D49" i="16"/>
  <c r="D48" i="16"/>
  <c r="D47" i="16"/>
  <c r="D46" i="16"/>
  <c r="D45" i="16"/>
  <c r="D44" i="16"/>
  <c r="D43" i="16"/>
  <c r="D42" i="16"/>
  <c r="D41" i="16"/>
  <c r="D37" i="16"/>
  <c r="D36" i="16"/>
  <c r="D35" i="16"/>
  <c r="D34" i="16"/>
  <c r="D33" i="16"/>
  <c r="D32" i="16"/>
  <c r="D31" i="16"/>
  <c r="D30" i="16"/>
  <c r="D29" i="16"/>
  <c r="D28" i="16"/>
  <c r="D24" i="16"/>
  <c r="D23" i="16"/>
  <c r="D22" i="16"/>
  <c r="D21" i="16"/>
  <c r="D20" i="16"/>
  <c r="D19" i="16"/>
  <c r="D18" i="16"/>
  <c r="D17" i="16"/>
  <c r="D16" i="16"/>
  <c r="D15" i="16"/>
  <c r="D11" i="16"/>
  <c r="D10" i="16"/>
  <c r="D9" i="16"/>
  <c r="D8" i="16"/>
  <c r="D7" i="16"/>
  <c r="D6" i="16"/>
  <c r="D5" i="16"/>
  <c r="D4" i="16"/>
  <c r="D3" i="16"/>
  <c r="D2" i="16"/>
  <c r="D102" i="13"/>
  <c r="D101" i="13"/>
  <c r="D100" i="13"/>
  <c r="D99" i="13"/>
  <c r="D98" i="13"/>
  <c r="D97" i="13"/>
  <c r="D96" i="13"/>
  <c r="D95" i="13"/>
  <c r="D94" i="13"/>
  <c r="D93" i="13"/>
  <c r="D105" i="13" s="1"/>
  <c r="D89" i="13"/>
  <c r="D88" i="13"/>
  <c r="D87" i="13"/>
  <c r="D86" i="13"/>
  <c r="D85" i="13"/>
  <c r="D84" i="13"/>
  <c r="D83" i="13"/>
  <c r="D82" i="13"/>
  <c r="D81" i="13"/>
  <c r="D80" i="13"/>
  <c r="D76" i="13"/>
  <c r="D75" i="13"/>
  <c r="D74" i="13"/>
  <c r="D73" i="13"/>
  <c r="D72" i="13"/>
  <c r="D71" i="13"/>
  <c r="D70" i="13"/>
  <c r="D69" i="13"/>
  <c r="D68" i="13"/>
  <c r="D67" i="13"/>
  <c r="D63" i="13"/>
  <c r="D62" i="13"/>
  <c r="D61" i="13"/>
  <c r="D60" i="13"/>
  <c r="D59" i="13"/>
  <c r="D58" i="13"/>
  <c r="D57" i="13"/>
  <c r="D56" i="13"/>
  <c r="D55" i="13"/>
  <c r="D54" i="13"/>
  <c r="D49" i="13"/>
  <c r="D48" i="13"/>
  <c r="D47" i="13"/>
  <c r="D46" i="13"/>
  <c r="D45" i="13"/>
  <c r="D44" i="13"/>
  <c r="D43" i="13"/>
  <c r="D37" i="13"/>
  <c r="D36" i="13"/>
  <c r="D35" i="13"/>
  <c r="D34" i="13"/>
  <c r="D33" i="13"/>
  <c r="D32" i="13"/>
  <c r="D31" i="13"/>
  <c r="D30" i="13"/>
  <c r="D29" i="13"/>
  <c r="D28" i="13"/>
  <c r="D24" i="13"/>
  <c r="D23" i="13"/>
  <c r="D22" i="13"/>
  <c r="D21" i="13"/>
  <c r="D20" i="13"/>
  <c r="D19" i="13"/>
  <c r="D27" i="13" s="1"/>
  <c r="D18" i="13"/>
  <c r="D17" i="13"/>
  <c r="D25" i="13" s="1"/>
  <c r="D16" i="13"/>
  <c r="D15" i="13"/>
  <c r="D26" i="13" s="1"/>
  <c r="D11" i="13"/>
  <c r="D10" i="13"/>
  <c r="D9" i="13"/>
  <c r="D8" i="13"/>
  <c r="D7" i="13"/>
  <c r="D6" i="13"/>
  <c r="D5" i="13"/>
  <c r="D4" i="13"/>
  <c r="D3" i="13"/>
  <c r="D14" i="13" s="1"/>
  <c r="D2" i="13"/>
  <c r="D102" i="5"/>
  <c r="D101" i="5"/>
  <c r="D100" i="5"/>
  <c r="D99" i="5"/>
  <c r="D98" i="5"/>
  <c r="D97" i="5"/>
  <c r="D96" i="5"/>
  <c r="D95" i="5"/>
  <c r="D94" i="5"/>
  <c r="D93" i="5"/>
  <c r="D89" i="5"/>
  <c r="D88" i="5"/>
  <c r="D87" i="5"/>
  <c r="D86" i="5"/>
  <c r="D85" i="5"/>
  <c r="D84" i="5"/>
  <c r="D83" i="5"/>
  <c r="D82" i="5"/>
  <c r="D81" i="5"/>
  <c r="D80" i="5"/>
  <c r="D76" i="5"/>
  <c r="D75" i="5"/>
  <c r="D74" i="5"/>
  <c r="D73" i="5"/>
  <c r="D72" i="5"/>
  <c r="D71" i="5"/>
  <c r="D70" i="5"/>
  <c r="D69" i="5"/>
  <c r="D68" i="5"/>
  <c r="D67" i="5"/>
  <c r="D59" i="5"/>
  <c r="D58" i="5"/>
  <c r="D57" i="5"/>
  <c r="D56" i="5"/>
  <c r="D55" i="5"/>
  <c r="D54" i="5"/>
  <c r="D50" i="5"/>
  <c r="D49" i="5"/>
  <c r="D48" i="5"/>
  <c r="D47" i="5"/>
  <c r="D46" i="5"/>
  <c r="D45" i="5"/>
  <c r="D44" i="5"/>
  <c r="D43" i="5"/>
  <c r="D42" i="5"/>
  <c r="D41" i="5"/>
  <c r="D37" i="5"/>
  <c r="D36" i="5"/>
  <c r="D35" i="5"/>
  <c r="D34" i="5"/>
  <c r="D33" i="5"/>
  <c r="D32" i="5"/>
  <c r="D31" i="5"/>
  <c r="D30" i="5"/>
  <c r="D29" i="5"/>
  <c r="D28" i="5"/>
  <c r="D24" i="5"/>
  <c r="D23" i="5"/>
  <c r="D22" i="5"/>
  <c r="D21" i="5"/>
  <c r="D20" i="5"/>
  <c r="D19" i="5"/>
  <c r="D18" i="5"/>
  <c r="D17" i="5"/>
  <c r="D16" i="5"/>
  <c r="D15" i="5"/>
  <c r="D11" i="5"/>
  <c r="D10" i="5"/>
  <c r="D9" i="5"/>
  <c r="D8" i="5"/>
  <c r="D7" i="5"/>
  <c r="D6" i="5"/>
  <c r="D5" i="5"/>
  <c r="D4" i="5"/>
  <c r="D3" i="5"/>
  <c r="D2" i="5"/>
  <c r="D102" i="14"/>
  <c r="D101" i="14"/>
  <c r="D100" i="14"/>
  <c r="D99" i="14"/>
  <c r="D98" i="14"/>
  <c r="D97" i="14"/>
  <c r="D96" i="14"/>
  <c r="D95" i="14"/>
  <c r="D94" i="14"/>
  <c r="D93" i="14"/>
  <c r="D89" i="14"/>
  <c r="D88" i="14"/>
  <c r="D87" i="14"/>
  <c r="D86" i="14"/>
  <c r="D85" i="14"/>
  <c r="D84" i="14"/>
  <c r="D83" i="14"/>
  <c r="D82" i="14"/>
  <c r="D81" i="14"/>
  <c r="D80" i="14"/>
  <c r="D76" i="14"/>
  <c r="D75" i="14"/>
  <c r="D74" i="14"/>
  <c r="D73" i="14"/>
  <c r="D72" i="14"/>
  <c r="D71" i="14"/>
  <c r="D70" i="14"/>
  <c r="D69" i="14"/>
  <c r="D68" i="14"/>
  <c r="D67" i="14"/>
  <c r="D63" i="14"/>
  <c r="D62" i="14"/>
  <c r="D61" i="14"/>
  <c r="D60" i="14"/>
  <c r="D59" i="14"/>
  <c r="D58" i="14"/>
  <c r="D57" i="14"/>
  <c r="D56" i="14"/>
  <c r="D55" i="14"/>
  <c r="D54" i="14"/>
  <c r="D50" i="14"/>
  <c r="D49" i="14"/>
  <c r="D48" i="14"/>
  <c r="D47" i="14"/>
  <c r="D46" i="14"/>
  <c r="D45" i="14"/>
  <c r="D44" i="14"/>
  <c r="D43" i="14"/>
  <c r="D42" i="14"/>
  <c r="D41" i="14"/>
  <c r="D37" i="14"/>
  <c r="D36" i="14"/>
  <c r="D35" i="14"/>
  <c r="D34" i="14"/>
  <c r="D33" i="14"/>
  <c r="D32" i="14"/>
  <c r="D31" i="14"/>
  <c r="D30" i="14"/>
  <c r="D29" i="14"/>
  <c r="D28" i="14"/>
  <c r="D24" i="14"/>
  <c r="D23" i="14"/>
  <c r="D22" i="14"/>
  <c r="D21" i="14"/>
  <c r="D20" i="14"/>
  <c r="D19" i="14"/>
  <c r="D18" i="14"/>
  <c r="D17" i="14"/>
  <c r="D16" i="14"/>
  <c r="D15" i="14"/>
  <c r="D11" i="14"/>
  <c r="D10" i="14"/>
  <c r="D9" i="14"/>
  <c r="D8" i="14"/>
  <c r="D7" i="14"/>
  <c r="D6" i="14"/>
  <c r="D5" i="14"/>
  <c r="D4" i="14"/>
  <c r="D3" i="14"/>
  <c r="D2" i="14"/>
  <c r="D102" i="15"/>
  <c r="D101" i="15"/>
  <c r="D100" i="15"/>
  <c r="D99" i="15"/>
  <c r="D98" i="15"/>
  <c r="D97" i="15"/>
  <c r="D96" i="15"/>
  <c r="D95" i="15"/>
  <c r="D94" i="15"/>
  <c r="D93" i="15"/>
  <c r="D89" i="15"/>
  <c r="D88" i="15"/>
  <c r="D87" i="15"/>
  <c r="D86" i="15"/>
  <c r="D85" i="15"/>
  <c r="D84" i="15"/>
  <c r="D83" i="15"/>
  <c r="D82" i="15"/>
  <c r="D81" i="15"/>
  <c r="D80" i="15"/>
  <c r="D76" i="15"/>
  <c r="D75" i="15"/>
  <c r="D74" i="15"/>
  <c r="D73" i="15"/>
  <c r="D72" i="15"/>
  <c r="D71" i="15"/>
  <c r="D70" i="15"/>
  <c r="D69" i="15"/>
  <c r="D68" i="15"/>
  <c r="D67" i="15"/>
  <c r="D63" i="15"/>
  <c r="D62" i="15"/>
  <c r="D61" i="15"/>
  <c r="D60" i="15"/>
  <c r="D59" i="15"/>
  <c r="D58" i="15"/>
  <c r="D57" i="15"/>
  <c r="D56" i="15"/>
  <c r="D55" i="15"/>
  <c r="D54" i="15"/>
  <c r="D50" i="15"/>
  <c r="D49" i="15"/>
  <c r="D48" i="15"/>
  <c r="D47" i="15"/>
  <c r="D46" i="15"/>
  <c r="D45" i="15"/>
  <c r="D44" i="15"/>
  <c r="D43" i="15"/>
  <c r="D42" i="15"/>
  <c r="D41" i="15"/>
  <c r="D37" i="15"/>
  <c r="D36" i="15"/>
  <c r="D35" i="15"/>
  <c r="D34" i="15"/>
  <c r="D33" i="15"/>
  <c r="D32" i="15"/>
  <c r="D31" i="15"/>
  <c r="D30" i="15"/>
  <c r="D29" i="15"/>
  <c r="D28" i="15"/>
  <c r="D24" i="15"/>
  <c r="D23" i="15"/>
  <c r="D22" i="15"/>
  <c r="D21" i="15"/>
  <c r="D20" i="15"/>
  <c r="D19" i="15"/>
  <c r="D18" i="15"/>
  <c r="D17" i="15"/>
  <c r="D16" i="15"/>
  <c r="D15" i="15"/>
  <c r="D11" i="15"/>
  <c r="D10" i="15"/>
  <c r="D9" i="15"/>
  <c r="D8" i="15"/>
  <c r="D7" i="15"/>
  <c r="D6" i="15"/>
  <c r="D5" i="15"/>
  <c r="D4" i="15"/>
  <c r="D3" i="15"/>
  <c r="D2" i="15"/>
  <c r="D14" i="15" s="1"/>
  <c r="D102" i="10"/>
  <c r="D101" i="10"/>
  <c r="D100" i="10"/>
  <c r="D99" i="10"/>
  <c r="D98" i="10"/>
  <c r="D97" i="10"/>
  <c r="D96" i="10"/>
  <c r="D95" i="10"/>
  <c r="D94" i="10"/>
  <c r="D93" i="10"/>
  <c r="D89" i="10"/>
  <c r="D88" i="10"/>
  <c r="D87" i="10"/>
  <c r="D86" i="10"/>
  <c r="D85" i="10"/>
  <c r="D84" i="10"/>
  <c r="D83" i="10"/>
  <c r="D82" i="10"/>
  <c r="D81" i="10"/>
  <c r="D80" i="10"/>
  <c r="D76" i="10"/>
  <c r="D75" i="10"/>
  <c r="D74" i="10"/>
  <c r="D73" i="10"/>
  <c r="D72" i="10"/>
  <c r="D71" i="10"/>
  <c r="D70" i="10"/>
  <c r="D69" i="10"/>
  <c r="D68" i="10"/>
  <c r="D67" i="10"/>
  <c r="D79" i="10" s="1"/>
  <c r="D63" i="10"/>
  <c r="D62" i="10"/>
  <c r="D61" i="10"/>
  <c r="D60" i="10"/>
  <c r="D59" i="10"/>
  <c r="D58" i="10"/>
  <c r="D57" i="10"/>
  <c r="D56" i="10"/>
  <c r="D55" i="10"/>
  <c r="D54" i="10"/>
  <c r="D50" i="10"/>
  <c r="D49" i="10"/>
  <c r="D48" i="10"/>
  <c r="D47" i="10"/>
  <c r="D46" i="10"/>
  <c r="D45" i="10"/>
  <c r="D44" i="10"/>
  <c r="D43" i="10"/>
  <c r="D42" i="10"/>
  <c r="D41" i="10"/>
  <c r="D37" i="10"/>
  <c r="D36" i="10"/>
  <c r="D35" i="10"/>
  <c r="D34" i="10"/>
  <c r="D33" i="10"/>
  <c r="D32" i="10"/>
  <c r="D31" i="10"/>
  <c r="D30" i="10"/>
  <c r="D29" i="10"/>
  <c r="D28" i="10"/>
  <c r="D24" i="10"/>
  <c r="D23" i="10"/>
  <c r="D22" i="10"/>
  <c r="D21" i="10"/>
  <c r="D20" i="10"/>
  <c r="D19" i="10"/>
  <c r="D18" i="10"/>
  <c r="D27" i="10" s="1"/>
  <c r="D17" i="10"/>
  <c r="D16" i="10"/>
  <c r="D15" i="10"/>
  <c r="D25" i="10" s="1"/>
  <c r="D11" i="10"/>
  <c r="D10" i="10"/>
  <c r="D9" i="10"/>
  <c r="D8" i="10"/>
  <c r="D7" i="10"/>
  <c r="D6" i="10"/>
  <c r="D5" i="10"/>
  <c r="D4" i="10"/>
  <c r="D13" i="10" s="1"/>
  <c r="D3" i="10"/>
  <c r="D2" i="10"/>
  <c r="D14" i="10" s="1"/>
  <c r="D102" i="9"/>
  <c r="D101" i="9"/>
  <c r="D100" i="9"/>
  <c r="D99" i="9"/>
  <c r="D98" i="9"/>
  <c r="D97" i="9"/>
  <c r="D96" i="9"/>
  <c r="D95" i="9"/>
  <c r="D94" i="9"/>
  <c r="D93" i="9"/>
  <c r="D89" i="9"/>
  <c r="D88" i="9"/>
  <c r="D87" i="9"/>
  <c r="D86" i="9"/>
  <c r="D85" i="9"/>
  <c r="D84" i="9"/>
  <c r="D83" i="9"/>
  <c r="D82" i="9"/>
  <c r="D81" i="9"/>
  <c r="D80" i="9"/>
  <c r="D76" i="9"/>
  <c r="D75" i="9"/>
  <c r="D74" i="9"/>
  <c r="D73" i="9"/>
  <c r="D72" i="9"/>
  <c r="D71" i="9"/>
  <c r="D70" i="9"/>
  <c r="D69" i="9"/>
  <c r="D68" i="9"/>
  <c r="D67" i="9"/>
  <c r="D63" i="9"/>
  <c r="D62" i="9"/>
  <c r="D61" i="9"/>
  <c r="D60" i="9"/>
  <c r="D59" i="9"/>
  <c r="D58" i="9"/>
  <c r="D57" i="9"/>
  <c r="D56" i="9"/>
  <c r="D55" i="9"/>
  <c r="D54" i="9"/>
  <c r="D50" i="9"/>
  <c r="D49" i="9"/>
  <c r="D48" i="9"/>
  <c r="D47" i="9"/>
  <c r="D46" i="9"/>
  <c r="D45" i="9"/>
  <c r="D44" i="9"/>
  <c r="D43" i="9"/>
  <c r="D42" i="9"/>
  <c r="D41" i="9"/>
  <c r="D37" i="9"/>
  <c r="D36" i="9"/>
  <c r="D35" i="9"/>
  <c r="D34" i="9"/>
  <c r="D33" i="9"/>
  <c r="D32" i="9"/>
  <c r="D31" i="9"/>
  <c r="D30" i="9"/>
  <c r="D29" i="9"/>
  <c r="D28" i="9"/>
  <c r="D24" i="9"/>
  <c r="D23" i="9"/>
  <c r="D22" i="9"/>
  <c r="D21" i="9"/>
  <c r="D20" i="9"/>
  <c r="D19" i="9"/>
  <c r="D18" i="9"/>
  <c r="D27" i="9" s="1"/>
  <c r="D17" i="9"/>
  <c r="D16" i="9"/>
  <c r="D15" i="9"/>
  <c r="D25" i="9" s="1"/>
  <c r="D11" i="9"/>
  <c r="D10" i="9"/>
  <c r="D9" i="9"/>
  <c r="D8" i="9"/>
  <c r="D7" i="9"/>
  <c r="D6" i="9"/>
  <c r="D5" i="9"/>
  <c r="D4" i="9"/>
  <c r="D12" i="9" s="1"/>
  <c r="D3" i="9"/>
  <c r="D2" i="9"/>
  <c r="D14" i="9" s="1"/>
  <c r="D102" i="2"/>
  <c r="D101" i="2"/>
  <c r="D100" i="2"/>
  <c r="D99" i="2"/>
  <c r="D98" i="2"/>
  <c r="D97" i="2"/>
  <c r="D96" i="2"/>
  <c r="D95" i="2"/>
  <c r="D94" i="2"/>
  <c r="D93" i="2"/>
  <c r="D89" i="2"/>
  <c r="D88" i="2"/>
  <c r="D87" i="2"/>
  <c r="D86" i="2"/>
  <c r="D85" i="2"/>
  <c r="D84" i="2"/>
  <c r="D83" i="2"/>
  <c r="D82" i="2"/>
  <c r="D81" i="2"/>
  <c r="D80" i="2"/>
  <c r="D76" i="2"/>
  <c r="D75" i="2"/>
  <c r="D74" i="2"/>
  <c r="D73" i="2"/>
  <c r="D72" i="2"/>
  <c r="D71" i="2"/>
  <c r="D70" i="2"/>
  <c r="D69" i="2"/>
  <c r="D68" i="2"/>
  <c r="D67" i="2"/>
  <c r="D63" i="2"/>
  <c r="D62" i="2"/>
  <c r="D61" i="2"/>
  <c r="D60" i="2"/>
  <c r="D59" i="2"/>
  <c r="D58" i="2"/>
  <c r="D57" i="2"/>
  <c r="D56" i="2"/>
  <c r="D55" i="2"/>
  <c r="D54" i="2"/>
  <c r="D50" i="2"/>
  <c r="D49" i="2"/>
  <c r="D48" i="2"/>
  <c r="D47" i="2"/>
  <c r="D46" i="2"/>
  <c r="D45" i="2"/>
  <c r="D44" i="2"/>
  <c r="D43" i="2"/>
  <c r="D42" i="2"/>
  <c r="D41" i="2"/>
  <c r="D37" i="2"/>
  <c r="D36" i="2"/>
  <c r="D35" i="2"/>
  <c r="D34" i="2"/>
  <c r="D33" i="2"/>
  <c r="D32" i="2"/>
  <c r="D31" i="2"/>
  <c r="D30" i="2"/>
  <c r="D29" i="2"/>
  <c r="D28" i="2"/>
  <c r="D24" i="2"/>
  <c r="D23" i="2"/>
  <c r="D22" i="2"/>
  <c r="D21" i="2"/>
  <c r="D20" i="2"/>
  <c r="D19" i="2"/>
  <c r="D18" i="2"/>
  <c r="D17" i="2"/>
  <c r="D16" i="2"/>
  <c r="D15" i="2"/>
  <c r="D11" i="2"/>
  <c r="D10" i="2"/>
  <c r="D9" i="2"/>
  <c r="D8" i="2"/>
  <c r="D7" i="2"/>
  <c r="D6" i="2"/>
  <c r="D5" i="2"/>
  <c r="D4" i="2"/>
  <c r="D3" i="2"/>
  <c r="D12" i="2" s="1"/>
  <c r="D2" i="2"/>
  <c r="D102" i="3"/>
  <c r="D101" i="3"/>
  <c r="D100" i="3"/>
  <c r="D99" i="3"/>
  <c r="D98" i="3"/>
  <c r="D97" i="3"/>
  <c r="D96" i="3"/>
  <c r="D104" i="3" s="1"/>
  <c r="D95" i="3"/>
  <c r="D94" i="3"/>
  <c r="D93" i="3"/>
  <c r="D89" i="3"/>
  <c r="D88" i="3"/>
  <c r="D87" i="3"/>
  <c r="D86" i="3"/>
  <c r="D85" i="3"/>
  <c r="D84" i="3"/>
  <c r="D83" i="3"/>
  <c r="D82" i="3"/>
  <c r="D81" i="3"/>
  <c r="D80" i="3"/>
  <c r="D76" i="3"/>
  <c r="D75" i="3"/>
  <c r="D74" i="3"/>
  <c r="D73" i="3"/>
  <c r="D72" i="3"/>
  <c r="D71" i="3"/>
  <c r="D70" i="3"/>
  <c r="D69" i="3"/>
  <c r="D68" i="3"/>
  <c r="D67" i="3"/>
  <c r="D63" i="3"/>
  <c r="D62" i="3"/>
  <c r="D61" i="3"/>
  <c r="D60" i="3"/>
  <c r="D59" i="3"/>
  <c r="D58" i="3"/>
  <c r="D57" i="3"/>
  <c r="D56" i="3"/>
  <c r="D55" i="3"/>
  <c r="D54" i="3"/>
  <c r="D50" i="3"/>
  <c r="D49" i="3"/>
  <c r="D48" i="3"/>
  <c r="D47" i="3"/>
  <c r="D46" i="3"/>
  <c r="D45" i="3"/>
  <c r="D44" i="3"/>
  <c r="D43" i="3"/>
  <c r="D42" i="3"/>
  <c r="D41" i="3"/>
  <c r="D11" i="3"/>
  <c r="D10" i="3"/>
  <c r="D9" i="3"/>
  <c r="D8" i="3"/>
  <c r="D7" i="3"/>
  <c r="D6" i="3"/>
  <c r="D5" i="3"/>
  <c r="D12" i="3" s="1"/>
  <c r="D4" i="3"/>
  <c r="D3" i="3"/>
  <c r="D2" i="3"/>
  <c r="D24" i="3"/>
  <c r="D23" i="3"/>
  <c r="D22" i="3"/>
  <c r="D21" i="3"/>
  <c r="D20" i="3"/>
  <c r="D19" i="3"/>
  <c r="D18" i="3"/>
  <c r="D17" i="3"/>
  <c r="D16" i="3"/>
  <c r="D15" i="3"/>
  <c r="D29" i="3"/>
  <c r="D30" i="3"/>
  <c r="D31" i="3"/>
  <c r="D32" i="3"/>
  <c r="D33" i="3"/>
  <c r="D34" i="3"/>
  <c r="D35" i="3"/>
  <c r="D36" i="3"/>
  <c r="D37" i="3"/>
  <c r="D28" i="3"/>
  <c r="F105" i="16"/>
  <c r="E105" i="16"/>
  <c r="G105" i="16" s="1"/>
  <c r="C105" i="16"/>
  <c r="B105" i="16"/>
  <c r="F104" i="16"/>
  <c r="E104" i="16"/>
  <c r="G104" i="16" s="1"/>
  <c r="C104" i="16"/>
  <c r="B104" i="16"/>
  <c r="G103" i="16"/>
  <c r="F103" i="16"/>
  <c r="E103" i="16"/>
  <c r="C103" i="16"/>
  <c r="B103" i="16"/>
  <c r="F92" i="16"/>
  <c r="E92" i="16"/>
  <c r="G92" i="16" s="1"/>
  <c r="C92" i="16"/>
  <c r="B92" i="16"/>
  <c r="F91" i="16"/>
  <c r="E91" i="16"/>
  <c r="G91" i="16" s="1"/>
  <c r="C91" i="16"/>
  <c r="B91" i="16"/>
  <c r="F90" i="16"/>
  <c r="E90" i="16"/>
  <c r="G90" i="16" s="1"/>
  <c r="C90" i="16"/>
  <c r="B90" i="16"/>
  <c r="F79" i="16"/>
  <c r="E79" i="16"/>
  <c r="G79" i="16" s="1"/>
  <c r="G78" i="16"/>
  <c r="F77" i="16"/>
  <c r="E77" i="16"/>
  <c r="G77" i="16" s="1"/>
  <c r="E66" i="16"/>
  <c r="G66" i="16" s="1"/>
  <c r="C66" i="16"/>
  <c r="B66" i="16"/>
  <c r="E65" i="16"/>
  <c r="G65" i="16" s="1"/>
  <c r="C65" i="16"/>
  <c r="B65" i="16"/>
  <c r="E64" i="16"/>
  <c r="G64" i="16" s="1"/>
  <c r="C64" i="16"/>
  <c r="B64" i="16"/>
  <c r="F53" i="16"/>
  <c r="E53" i="16"/>
  <c r="G53" i="16" s="1"/>
  <c r="C53" i="16"/>
  <c r="B53" i="16"/>
  <c r="F52" i="16"/>
  <c r="E52" i="16"/>
  <c r="G52" i="16" s="1"/>
  <c r="C52" i="16"/>
  <c r="B52" i="16"/>
  <c r="F51" i="16"/>
  <c r="E51" i="16"/>
  <c r="G51" i="16" s="1"/>
  <c r="C51" i="16"/>
  <c r="B51" i="16"/>
  <c r="F40" i="16"/>
  <c r="E40" i="16"/>
  <c r="G40" i="16" s="1"/>
  <c r="C40" i="16"/>
  <c r="B40" i="16"/>
  <c r="F39" i="16"/>
  <c r="E39" i="16"/>
  <c r="G39" i="16" s="1"/>
  <c r="C39" i="16"/>
  <c r="B39" i="16"/>
  <c r="F38" i="16"/>
  <c r="E38" i="16"/>
  <c r="G38" i="16" s="1"/>
  <c r="C38" i="16"/>
  <c r="B38" i="16"/>
  <c r="F27" i="16"/>
  <c r="E27" i="16"/>
  <c r="G27" i="16" s="1"/>
  <c r="C27" i="16"/>
  <c r="B27" i="16"/>
  <c r="F26" i="16"/>
  <c r="E26" i="16"/>
  <c r="G26" i="16" s="1"/>
  <c r="C26" i="16"/>
  <c r="B26" i="16"/>
  <c r="F25" i="16"/>
  <c r="E25" i="16"/>
  <c r="G25" i="16" s="1"/>
  <c r="C25" i="16"/>
  <c r="B25" i="16"/>
  <c r="F14" i="16"/>
  <c r="E14" i="16"/>
  <c r="G14" i="16" s="1"/>
  <c r="C14" i="16"/>
  <c r="B14" i="16"/>
  <c r="F13" i="16"/>
  <c r="E13" i="16"/>
  <c r="G13" i="16" s="1"/>
  <c r="C13" i="16"/>
  <c r="B13" i="16"/>
  <c r="F12" i="16"/>
  <c r="E12" i="16"/>
  <c r="G12" i="16" s="1"/>
  <c r="C12" i="16"/>
  <c r="B12" i="16"/>
  <c r="F105" i="2"/>
  <c r="E105" i="2"/>
  <c r="G105" i="2" s="1"/>
  <c r="C105" i="2"/>
  <c r="B105" i="2"/>
  <c r="G104" i="2"/>
  <c r="F104" i="2"/>
  <c r="E104" i="2"/>
  <c r="C104" i="2"/>
  <c r="B104" i="2"/>
  <c r="F103" i="2"/>
  <c r="E103" i="2"/>
  <c r="G103" i="2" s="1"/>
  <c r="C103" i="2"/>
  <c r="B103" i="2"/>
  <c r="F92" i="2"/>
  <c r="E92" i="2"/>
  <c r="G92" i="2" s="1"/>
  <c r="C92" i="2"/>
  <c r="B92" i="2"/>
  <c r="F91" i="2"/>
  <c r="E91" i="2"/>
  <c r="G91" i="2" s="1"/>
  <c r="C91" i="2"/>
  <c r="B91" i="2"/>
  <c r="F90" i="2"/>
  <c r="E90" i="2"/>
  <c r="G90" i="2" s="1"/>
  <c r="C90" i="2"/>
  <c r="B90" i="2"/>
  <c r="F79" i="2"/>
  <c r="E79" i="2"/>
  <c r="G79" i="2" s="1"/>
  <c r="C79" i="2"/>
  <c r="B79" i="2"/>
  <c r="F78" i="2"/>
  <c r="E78" i="2"/>
  <c r="G78" i="2" s="1"/>
  <c r="C78" i="2"/>
  <c r="B78" i="2"/>
  <c r="F77" i="2"/>
  <c r="E77" i="2"/>
  <c r="G77" i="2" s="1"/>
  <c r="C77" i="2"/>
  <c r="B77" i="2"/>
  <c r="F66" i="2"/>
  <c r="E66" i="2"/>
  <c r="G66" i="2" s="1"/>
  <c r="C66" i="2"/>
  <c r="B66" i="2"/>
  <c r="F65" i="2"/>
  <c r="E65" i="2"/>
  <c r="G65" i="2" s="1"/>
  <c r="C65" i="2"/>
  <c r="B65" i="2"/>
  <c r="F64" i="2"/>
  <c r="E64" i="2"/>
  <c r="G64" i="2" s="1"/>
  <c r="C64" i="2"/>
  <c r="B64" i="2"/>
  <c r="F53" i="2"/>
  <c r="E53" i="2"/>
  <c r="G53" i="2" s="1"/>
  <c r="C53" i="2"/>
  <c r="B53" i="2"/>
  <c r="F52" i="2"/>
  <c r="E52" i="2"/>
  <c r="G52" i="2" s="1"/>
  <c r="C52" i="2"/>
  <c r="B52" i="2"/>
  <c r="F51" i="2"/>
  <c r="E51" i="2"/>
  <c r="G51" i="2" s="1"/>
  <c r="C51" i="2"/>
  <c r="B51" i="2"/>
  <c r="F40" i="2"/>
  <c r="E40" i="2"/>
  <c r="G40" i="2" s="1"/>
  <c r="C40" i="2"/>
  <c r="B40" i="2"/>
  <c r="F39" i="2"/>
  <c r="E39" i="2"/>
  <c r="G39" i="2" s="1"/>
  <c r="C39" i="2"/>
  <c r="B39" i="2"/>
  <c r="F38" i="2"/>
  <c r="E38" i="2"/>
  <c r="G38" i="2" s="1"/>
  <c r="C38" i="2"/>
  <c r="B38" i="2"/>
  <c r="F27" i="2"/>
  <c r="E27" i="2"/>
  <c r="G27" i="2" s="1"/>
  <c r="C27" i="2"/>
  <c r="B27" i="2"/>
  <c r="G26" i="2"/>
  <c r="F26" i="2"/>
  <c r="E26" i="2"/>
  <c r="C26" i="2"/>
  <c r="B26" i="2"/>
  <c r="F25" i="2"/>
  <c r="E25" i="2"/>
  <c r="G25" i="2" s="1"/>
  <c r="C25" i="2"/>
  <c r="B25" i="2"/>
  <c r="F14" i="2"/>
  <c r="E14" i="2"/>
  <c r="G14" i="2" s="1"/>
  <c r="C14" i="2"/>
  <c r="B14" i="2"/>
  <c r="F13" i="2"/>
  <c r="E13" i="2"/>
  <c r="G13" i="2" s="1"/>
  <c r="C13" i="2"/>
  <c r="B13" i="2"/>
  <c r="F12" i="2"/>
  <c r="E12" i="2"/>
  <c r="G12" i="2" s="1"/>
  <c r="C12" i="2"/>
  <c r="B12" i="2"/>
  <c r="F105" i="9"/>
  <c r="E105" i="9"/>
  <c r="G105" i="9" s="1"/>
  <c r="C105" i="9"/>
  <c r="B105" i="9"/>
  <c r="G104" i="9"/>
  <c r="F104" i="9"/>
  <c r="E104" i="9"/>
  <c r="C104" i="9"/>
  <c r="B104" i="9"/>
  <c r="F103" i="9"/>
  <c r="E103" i="9"/>
  <c r="G103" i="9" s="1"/>
  <c r="C103" i="9"/>
  <c r="B103" i="9"/>
  <c r="F92" i="9"/>
  <c r="E92" i="9"/>
  <c r="G92" i="9" s="1"/>
  <c r="C92" i="9"/>
  <c r="B92" i="9"/>
  <c r="F91" i="9"/>
  <c r="E91" i="9"/>
  <c r="G91" i="9" s="1"/>
  <c r="C91" i="9"/>
  <c r="B91" i="9"/>
  <c r="F90" i="9"/>
  <c r="E90" i="9"/>
  <c r="G90" i="9" s="1"/>
  <c r="C90" i="9"/>
  <c r="B90" i="9"/>
  <c r="F79" i="9"/>
  <c r="E79" i="9"/>
  <c r="G79" i="9" s="1"/>
  <c r="C79" i="9"/>
  <c r="B79" i="9"/>
  <c r="F78" i="9"/>
  <c r="E78" i="9"/>
  <c r="G78" i="9" s="1"/>
  <c r="C78" i="9"/>
  <c r="B78" i="9"/>
  <c r="F77" i="9"/>
  <c r="E77" i="9"/>
  <c r="G77" i="9" s="1"/>
  <c r="C77" i="9"/>
  <c r="B77" i="9"/>
  <c r="F66" i="9"/>
  <c r="E66" i="9"/>
  <c r="G66" i="9" s="1"/>
  <c r="C66" i="9"/>
  <c r="B66" i="9"/>
  <c r="F65" i="9"/>
  <c r="E65" i="9"/>
  <c r="G65" i="9" s="1"/>
  <c r="C65" i="9"/>
  <c r="B65" i="9"/>
  <c r="F64" i="9"/>
  <c r="E64" i="9"/>
  <c r="G64" i="9" s="1"/>
  <c r="C64" i="9"/>
  <c r="B64" i="9"/>
  <c r="F53" i="9"/>
  <c r="E53" i="9"/>
  <c r="G53" i="9" s="1"/>
  <c r="C53" i="9"/>
  <c r="B53" i="9"/>
  <c r="F52" i="9"/>
  <c r="E52" i="9"/>
  <c r="G52" i="9" s="1"/>
  <c r="C52" i="9"/>
  <c r="B52" i="9"/>
  <c r="F51" i="9"/>
  <c r="E51" i="9"/>
  <c r="G51" i="9" s="1"/>
  <c r="C51" i="9"/>
  <c r="B51" i="9"/>
  <c r="F40" i="9"/>
  <c r="E40" i="9"/>
  <c r="G40" i="9" s="1"/>
  <c r="C40" i="9"/>
  <c r="B40" i="9"/>
  <c r="F39" i="9"/>
  <c r="E39" i="9"/>
  <c r="G39" i="9" s="1"/>
  <c r="C39" i="9"/>
  <c r="B39" i="9"/>
  <c r="F38" i="9"/>
  <c r="E38" i="9"/>
  <c r="G38" i="9" s="1"/>
  <c r="C38" i="9"/>
  <c r="B38" i="9"/>
  <c r="G27" i="9"/>
  <c r="F27" i="9"/>
  <c r="E27" i="9"/>
  <c r="C27" i="9"/>
  <c r="B27" i="9"/>
  <c r="G26" i="9"/>
  <c r="F26" i="9"/>
  <c r="E26" i="9"/>
  <c r="C26" i="9"/>
  <c r="B26" i="9"/>
  <c r="F25" i="9"/>
  <c r="E25" i="9"/>
  <c r="G25" i="9" s="1"/>
  <c r="C25" i="9"/>
  <c r="B25" i="9"/>
  <c r="F14" i="9"/>
  <c r="E14" i="9"/>
  <c r="G14" i="9" s="1"/>
  <c r="C14" i="9"/>
  <c r="B14" i="9"/>
  <c r="F13" i="9"/>
  <c r="E13" i="9"/>
  <c r="G13" i="9" s="1"/>
  <c r="C13" i="9"/>
  <c r="B13" i="9"/>
  <c r="G12" i="9"/>
  <c r="F12" i="9"/>
  <c r="E12" i="9"/>
  <c r="C12" i="9"/>
  <c r="B12" i="9"/>
  <c r="F105" i="3"/>
  <c r="E105" i="3"/>
  <c r="G105" i="3" s="1"/>
  <c r="C105" i="3"/>
  <c r="B105" i="3"/>
  <c r="F104" i="3"/>
  <c r="E104" i="3"/>
  <c r="G104" i="3" s="1"/>
  <c r="C104" i="3"/>
  <c r="B104" i="3"/>
  <c r="F103" i="3"/>
  <c r="E103" i="3"/>
  <c r="G103" i="3" s="1"/>
  <c r="C103" i="3"/>
  <c r="B103" i="3"/>
  <c r="F92" i="3"/>
  <c r="E92" i="3"/>
  <c r="G92" i="3" s="1"/>
  <c r="C92" i="3"/>
  <c r="B92" i="3"/>
  <c r="F91" i="3"/>
  <c r="E91" i="3"/>
  <c r="G91" i="3" s="1"/>
  <c r="C91" i="3"/>
  <c r="B91" i="3"/>
  <c r="F90" i="3"/>
  <c r="E90" i="3"/>
  <c r="G90" i="3" s="1"/>
  <c r="C90" i="3"/>
  <c r="B90" i="3"/>
  <c r="F79" i="3"/>
  <c r="E79" i="3"/>
  <c r="G79" i="3" s="1"/>
  <c r="C79" i="3"/>
  <c r="B79" i="3"/>
  <c r="F78" i="3"/>
  <c r="E78" i="3"/>
  <c r="G78" i="3" s="1"/>
  <c r="C78" i="3"/>
  <c r="B78" i="3"/>
  <c r="F77" i="3"/>
  <c r="E77" i="3"/>
  <c r="G77" i="3" s="1"/>
  <c r="C77" i="3"/>
  <c r="B77" i="3"/>
  <c r="F66" i="3"/>
  <c r="E66" i="3"/>
  <c r="G66" i="3" s="1"/>
  <c r="C66" i="3"/>
  <c r="B66" i="3"/>
  <c r="F65" i="3"/>
  <c r="E65" i="3"/>
  <c r="G65" i="3" s="1"/>
  <c r="C65" i="3"/>
  <c r="B65" i="3"/>
  <c r="F64" i="3"/>
  <c r="E64" i="3"/>
  <c r="G64" i="3" s="1"/>
  <c r="C64" i="3"/>
  <c r="B64" i="3"/>
  <c r="F53" i="3"/>
  <c r="E53" i="3"/>
  <c r="G53" i="3" s="1"/>
  <c r="C53" i="3"/>
  <c r="B53" i="3"/>
  <c r="F52" i="3"/>
  <c r="E52" i="3"/>
  <c r="G52" i="3" s="1"/>
  <c r="C52" i="3"/>
  <c r="B52" i="3"/>
  <c r="F51" i="3"/>
  <c r="E51" i="3"/>
  <c r="G51" i="3" s="1"/>
  <c r="C51" i="3"/>
  <c r="B51" i="3"/>
  <c r="F40" i="3"/>
  <c r="E40" i="3"/>
  <c r="G40" i="3" s="1"/>
  <c r="C40" i="3"/>
  <c r="B40" i="3"/>
  <c r="F39" i="3"/>
  <c r="E39" i="3"/>
  <c r="G39" i="3" s="1"/>
  <c r="C39" i="3"/>
  <c r="B39" i="3"/>
  <c r="F38" i="3"/>
  <c r="E38" i="3"/>
  <c r="G38" i="3" s="1"/>
  <c r="C38" i="3"/>
  <c r="B38" i="3"/>
  <c r="G27" i="3"/>
  <c r="F27" i="3"/>
  <c r="E27" i="3"/>
  <c r="C27" i="3"/>
  <c r="B27" i="3"/>
  <c r="F26" i="3"/>
  <c r="E26" i="3"/>
  <c r="G26" i="3" s="1"/>
  <c r="C26" i="3"/>
  <c r="B26" i="3"/>
  <c r="F25" i="3"/>
  <c r="E25" i="3"/>
  <c r="G25" i="3" s="1"/>
  <c r="C25" i="3"/>
  <c r="B25" i="3"/>
  <c r="F14" i="3"/>
  <c r="E14" i="3"/>
  <c r="G14" i="3" s="1"/>
  <c r="C14" i="3"/>
  <c r="B14" i="3"/>
  <c r="F13" i="3"/>
  <c r="E13" i="3"/>
  <c r="G13" i="3" s="1"/>
  <c r="C13" i="3"/>
  <c r="B13" i="3"/>
  <c r="F12" i="3"/>
  <c r="E12" i="3"/>
  <c r="G12" i="3" s="1"/>
  <c r="C12" i="3"/>
  <c r="B12" i="3"/>
  <c r="F105" i="10"/>
  <c r="E105" i="10"/>
  <c r="G105" i="10" s="1"/>
  <c r="C105" i="10"/>
  <c r="B105" i="10"/>
  <c r="G104" i="10"/>
  <c r="F104" i="10"/>
  <c r="E104" i="10"/>
  <c r="C104" i="10"/>
  <c r="B104" i="10"/>
  <c r="G103" i="10"/>
  <c r="F103" i="10"/>
  <c r="E103" i="10"/>
  <c r="C103" i="10"/>
  <c r="B103" i="10"/>
  <c r="F92" i="10"/>
  <c r="E92" i="10"/>
  <c r="G92" i="10" s="1"/>
  <c r="C92" i="10"/>
  <c r="B92" i="10"/>
  <c r="F91" i="10"/>
  <c r="E91" i="10"/>
  <c r="G91" i="10" s="1"/>
  <c r="C91" i="10"/>
  <c r="B91" i="10"/>
  <c r="F90" i="10"/>
  <c r="E90" i="10"/>
  <c r="G90" i="10" s="1"/>
  <c r="C90" i="10"/>
  <c r="B90" i="10"/>
  <c r="F79" i="10"/>
  <c r="E79" i="10"/>
  <c r="G79" i="10" s="1"/>
  <c r="C79" i="10"/>
  <c r="B79" i="10"/>
  <c r="F78" i="10"/>
  <c r="E78" i="10"/>
  <c r="G78" i="10" s="1"/>
  <c r="C78" i="10"/>
  <c r="B78" i="10"/>
  <c r="F77" i="10"/>
  <c r="E77" i="10"/>
  <c r="G77" i="10" s="1"/>
  <c r="C77" i="10"/>
  <c r="B77" i="10"/>
  <c r="F66" i="10"/>
  <c r="E66" i="10"/>
  <c r="G66" i="10" s="1"/>
  <c r="C66" i="10"/>
  <c r="B66" i="10"/>
  <c r="F65" i="10"/>
  <c r="E65" i="10"/>
  <c r="G65" i="10" s="1"/>
  <c r="C65" i="10"/>
  <c r="B65" i="10"/>
  <c r="F64" i="10"/>
  <c r="E64" i="10"/>
  <c r="G64" i="10" s="1"/>
  <c r="C64" i="10"/>
  <c r="B64" i="10"/>
  <c r="F53" i="10"/>
  <c r="E53" i="10"/>
  <c r="G53" i="10" s="1"/>
  <c r="C53" i="10"/>
  <c r="B53" i="10"/>
  <c r="F52" i="10"/>
  <c r="E52" i="10"/>
  <c r="G52" i="10" s="1"/>
  <c r="C52" i="10"/>
  <c r="B52" i="10"/>
  <c r="F51" i="10"/>
  <c r="E51" i="10"/>
  <c r="G51" i="10" s="1"/>
  <c r="C51" i="10"/>
  <c r="B51" i="10"/>
  <c r="F40" i="10"/>
  <c r="E40" i="10"/>
  <c r="G40" i="10" s="1"/>
  <c r="C40" i="10"/>
  <c r="B40" i="10"/>
  <c r="F39" i="10"/>
  <c r="E39" i="10"/>
  <c r="G39" i="10" s="1"/>
  <c r="C39" i="10"/>
  <c r="B39" i="10"/>
  <c r="F38" i="10"/>
  <c r="E38" i="10"/>
  <c r="G38" i="10" s="1"/>
  <c r="C38" i="10"/>
  <c r="B38" i="10"/>
  <c r="G27" i="10"/>
  <c r="F27" i="10"/>
  <c r="E27" i="10"/>
  <c r="C27" i="10"/>
  <c r="B27" i="10"/>
  <c r="G26" i="10"/>
  <c r="F26" i="10"/>
  <c r="E26" i="10"/>
  <c r="C26" i="10"/>
  <c r="B26" i="10"/>
  <c r="G25" i="10"/>
  <c r="F25" i="10"/>
  <c r="E25" i="10"/>
  <c r="C25" i="10"/>
  <c r="B25" i="10"/>
  <c r="G14" i="10"/>
  <c r="F14" i="10"/>
  <c r="E14" i="10"/>
  <c r="C14" i="10"/>
  <c r="B14" i="10"/>
  <c r="F13" i="10"/>
  <c r="E13" i="10"/>
  <c r="G13" i="10" s="1"/>
  <c r="C13" i="10"/>
  <c r="B13" i="10"/>
  <c r="G12" i="10"/>
  <c r="F12" i="10"/>
  <c r="E12" i="10"/>
  <c r="C12" i="10"/>
  <c r="B12" i="10"/>
  <c r="F105" i="13"/>
  <c r="E105" i="13"/>
  <c r="G105" i="13" s="1"/>
  <c r="C105" i="13"/>
  <c r="B105" i="13"/>
  <c r="F104" i="13"/>
  <c r="E104" i="13"/>
  <c r="G104" i="13" s="1"/>
  <c r="C104" i="13"/>
  <c r="B104" i="13"/>
  <c r="G103" i="13"/>
  <c r="F103" i="13"/>
  <c r="E103" i="13"/>
  <c r="C103" i="13"/>
  <c r="B103" i="13"/>
  <c r="F92" i="13"/>
  <c r="E92" i="13"/>
  <c r="G92" i="13" s="1"/>
  <c r="C92" i="13"/>
  <c r="B92" i="13"/>
  <c r="F91" i="13"/>
  <c r="E91" i="13"/>
  <c r="G91" i="13" s="1"/>
  <c r="C91" i="13"/>
  <c r="B91" i="13"/>
  <c r="F90" i="13"/>
  <c r="E90" i="13"/>
  <c r="G90" i="13" s="1"/>
  <c r="C90" i="13"/>
  <c r="B90" i="13"/>
  <c r="F79" i="13"/>
  <c r="E79" i="13"/>
  <c r="G79" i="13" s="1"/>
  <c r="C79" i="13"/>
  <c r="B79" i="13"/>
  <c r="F78" i="13"/>
  <c r="E78" i="13"/>
  <c r="G78" i="13" s="1"/>
  <c r="C78" i="13"/>
  <c r="B78" i="13"/>
  <c r="F77" i="13"/>
  <c r="E77" i="13"/>
  <c r="G77" i="13" s="1"/>
  <c r="C77" i="13"/>
  <c r="B77" i="13"/>
  <c r="F66" i="13"/>
  <c r="E66" i="13"/>
  <c r="G66" i="13" s="1"/>
  <c r="C66" i="13"/>
  <c r="B66" i="13"/>
  <c r="F65" i="13"/>
  <c r="E65" i="13"/>
  <c r="G65" i="13" s="1"/>
  <c r="C65" i="13"/>
  <c r="B65" i="13"/>
  <c r="F64" i="13"/>
  <c r="E64" i="13"/>
  <c r="G64" i="13" s="1"/>
  <c r="C64" i="13"/>
  <c r="B64" i="13"/>
  <c r="G53" i="13"/>
  <c r="F40" i="13"/>
  <c r="E40" i="13"/>
  <c r="G40" i="13" s="1"/>
  <c r="C40" i="13"/>
  <c r="B40" i="13"/>
  <c r="F39" i="13"/>
  <c r="E39" i="13"/>
  <c r="G39" i="13" s="1"/>
  <c r="C39" i="13"/>
  <c r="B39" i="13"/>
  <c r="F38" i="13"/>
  <c r="E38" i="13"/>
  <c r="G38" i="13" s="1"/>
  <c r="C38" i="13"/>
  <c r="B38" i="13"/>
  <c r="F27" i="13"/>
  <c r="E27" i="13"/>
  <c r="G27" i="13" s="1"/>
  <c r="C27" i="13"/>
  <c r="B27" i="13"/>
  <c r="G26" i="13"/>
  <c r="F26" i="13"/>
  <c r="E26" i="13"/>
  <c r="C26" i="13"/>
  <c r="B26" i="13"/>
  <c r="G25" i="13"/>
  <c r="F25" i="13"/>
  <c r="E25" i="13"/>
  <c r="C25" i="13"/>
  <c r="B25" i="13"/>
  <c r="G14" i="13"/>
  <c r="F14" i="13"/>
  <c r="E14" i="13"/>
  <c r="C14" i="13"/>
  <c r="B14" i="13"/>
  <c r="F13" i="13"/>
  <c r="E13" i="13"/>
  <c r="G13" i="13" s="1"/>
  <c r="C13" i="13"/>
  <c r="B13" i="13"/>
  <c r="G12" i="13"/>
  <c r="F12" i="13"/>
  <c r="E12" i="13"/>
  <c r="C12" i="13"/>
  <c r="B12" i="13"/>
  <c r="F105" i="5"/>
  <c r="E105" i="5"/>
  <c r="G105" i="5" s="1"/>
  <c r="C105" i="5"/>
  <c r="B105" i="5"/>
  <c r="G104" i="5"/>
  <c r="F104" i="5"/>
  <c r="E104" i="5"/>
  <c r="C104" i="5"/>
  <c r="B104" i="5"/>
  <c r="F103" i="5"/>
  <c r="E103" i="5"/>
  <c r="G103" i="5" s="1"/>
  <c r="C103" i="5"/>
  <c r="B103" i="5"/>
  <c r="F92" i="5"/>
  <c r="E92" i="5"/>
  <c r="G92" i="5" s="1"/>
  <c r="C92" i="5"/>
  <c r="B92" i="5"/>
  <c r="F91" i="5"/>
  <c r="E91" i="5"/>
  <c r="G91" i="5" s="1"/>
  <c r="C91" i="5"/>
  <c r="B91" i="5"/>
  <c r="F90" i="5"/>
  <c r="E90" i="5"/>
  <c r="G90" i="5" s="1"/>
  <c r="C90" i="5"/>
  <c r="B90" i="5"/>
  <c r="F79" i="5"/>
  <c r="E79" i="5"/>
  <c r="G79" i="5" s="1"/>
  <c r="C79" i="5"/>
  <c r="B79" i="5"/>
  <c r="F78" i="5"/>
  <c r="E78" i="5"/>
  <c r="G78" i="5" s="1"/>
  <c r="C78" i="5"/>
  <c r="B78" i="5"/>
  <c r="F77" i="5"/>
  <c r="E77" i="5"/>
  <c r="G77" i="5" s="1"/>
  <c r="C77" i="5"/>
  <c r="B77" i="5"/>
  <c r="F66" i="5"/>
  <c r="E66" i="5"/>
  <c r="G66" i="5" s="1"/>
  <c r="C66" i="5"/>
  <c r="B66" i="5"/>
  <c r="F65" i="5"/>
  <c r="E65" i="5"/>
  <c r="G65" i="5" s="1"/>
  <c r="C65" i="5"/>
  <c r="B65" i="5"/>
  <c r="F64" i="5"/>
  <c r="E64" i="5"/>
  <c r="G64" i="5" s="1"/>
  <c r="C64" i="5"/>
  <c r="B64" i="5"/>
  <c r="F53" i="5"/>
  <c r="E53" i="5"/>
  <c r="G53" i="5" s="1"/>
  <c r="C53" i="5"/>
  <c r="B53" i="5"/>
  <c r="F52" i="5"/>
  <c r="E52" i="5"/>
  <c r="G52" i="5" s="1"/>
  <c r="C52" i="5"/>
  <c r="B52" i="5"/>
  <c r="F51" i="5"/>
  <c r="E51" i="5"/>
  <c r="G51" i="5" s="1"/>
  <c r="C51" i="5"/>
  <c r="B51" i="5"/>
  <c r="F40" i="5"/>
  <c r="E40" i="5"/>
  <c r="G40" i="5" s="1"/>
  <c r="C40" i="5"/>
  <c r="B40" i="5"/>
  <c r="F39" i="5"/>
  <c r="E39" i="5"/>
  <c r="G39" i="5" s="1"/>
  <c r="C39" i="5"/>
  <c r="B39" i="5"/>
  <c r="F38" i="5"/>
  <c r="E38" i="5"/>
  <c r="G38" i="5" s="1"/>
  <c r="C38" i="5"/>
  <c r="B38" i="5"/>
  <c r="F27" i="5"/>
  <c r="E27" i="5"/>
  <c r="G27" i="5" s="1"/>
  <c r="C27" i="5"/>
  <c r="B27" i="5"/>
  <c r="F26" i="5"/>
  <c r="E26" i="5"/>
  <c r="G26" i="5" s="1"/>
  <c r="C26" i="5"/>
  <c r="B26" i="5"/>
  <c r="F25" i="5"/>
  <c r="E25" i="5"/>
  <c r="G25" i="5" s="1"/>
  <c r="C25" i="5"/>
  <c r="B25" i="5"/>
  <c r="F14" i="5"/>
  <c r="E14" i="5"/>
  <c r="G14" i="5" s="1"/>
  <c r="C14" i="5"/>
  <c r="B14" i="5"/>
  <c r="F13" i="5"/>
  <c r="E13" i="5"/>
  <c r="G13" i="5" s="1"/>
  <c r="C13" i="5"/>
  <c r="B13" i="5"/>
  <c r="F12" i="5"/>
  <c r="E12" i="5"/>
  <c r="G12" i="5" s="1"/>
  <c r="C12" i="5"/>
  <c r="B12" i="5"/>
  <c r="F105" i="14"/>
  <c r="E105" i="14"/>
  <c r="G105" i="14" s="1"/>
  <c r="C105" i="14"/>
  <c r="B105" i="14"/>
  <c r="F104" i="14"/>
  <c r="E104" i="14"/>
  <c r="G104" i="14" s="1"/>
  <c r="C104" i="14"/>
  <c r="B104" i="14"/>
  <c r="F103" i="14"/>
  <c r="E103" i="14"/>
  <c r="G103" i="14" s="1"/>
  <c r="C103" i="14"/>
  <c r="B103" i="14"/>
  <c r="F92" i="14"/>
  <c r="E92" i="14"/>
  <c r="G92" i="14" s="1"/>
  <c r="C92" i="14"/>
  <c r="B92" i="14"/>
  <c r="F91" i="14"/>
  <c r="E91" i="14"/>
  <c r="G91" i="14" s="1"/>
  <c r="C91" i="14"/>
  <c r="B91" i="14"/>
  <c r="F90" i="14"/>
  <c r="E90" i="14"/>
  <c r="G90" i="14" s="1"/>
  <c r="C90" i="14"/>
  <c r="B90" i="14"/>
  <c r="F79" i="14"/>
  <c r="E79" i="14"/>
  <c r="G79" i="14" s="1"/>
  <c r="C79" i="14"/>
  <c r="B79" i="14"/>
  <c r="F78" i="14"/>
  <c r="E78" i="14"/>
  <c r="G78" i="14" s="1"/>
  <c r="C78" i="14"/>
  <c r="B78" i="14"/>
  <c r="F77" i="14"/>
  <c r="E77" i="14"/>
  <c r="G77" i="14" s="1"/>
  <c r="C77" i="14"/>
  <c r="B77" i="14"/>
  <c r="F66" i="14"/>
  <c r="E66" i="14"/>
  <c r="G66" i="14" s="1"/>
  <c r="C66" i="14"/>
  <c r="B66" i="14"/>
  <c r="F65" i="14"/>
  <c r="E65" i="14"/>
  <c r="G65" i="14" s="1"/>
  <c r="C65" i="14"/>
  <c r="B65" i="14"/>
  <c r="F64" i="14"/>
  <c r="E64" i="14"/>
  <c r="G64" i="14" s="1"/>
  <c r="C64" i="14"/>
  <c r="B64" i="14"/>
  <c r="F53" i="14"/>
  <c r="E53" i="14"/>
  <c r="G53" i="14" s="1"/>
  <c r="C53" i="14"/>
  <c r="B53" i="14"/>
  <c r="F52" i="14"/>
  <c r="E52" i="14"/>
  <c r="G52" i="14" s="1"/>
  <c r="C52" i="14"/>
  <c r="B52" i="14"/>
  <c r="F51" i="14"/>
  <c r="E51" i="14"/>
  <c r="G51" i="14" s="1"/>
  <c r="C51" i="14"/>
  <c r="B51" i="14"/>
  <c r="F40" i="14"/>
  <c r="E40" i="14"/>
  <c r="G40" i="14" s="1"/>
  <c r="C40" i="14"/>
  <c r="B40" i="14"/>
  <c r="F39" i="14"/>
  <c r="E39" i="14"/>
  <c r="G39" i="14" s="1"/>
  <c r="C39" i="14"/>
  <c r="B39" i="14"/>
  <c r="F38" i="14"/>
  <c r="E38" i="14"/>
  <c r="G38" i="14" s="1"/>
  <c r="C38" i="14"/>
  <c r="B38" i="14"/>
  <c r="F27" i="14"/>
  <c r="E27" i="14"/>
  <c r="G27" i="14" s="1"/>
  <c r="C27" i="14"/>
  <c r="B27" i="14"/>
  <c r="F26" i="14"/>
  <c r="E26" i="14"/>
  <c r="G26" i="14" s="1"/>
  <c r="C26" i="14"/>
  <c r="B26" i="14"/>
  <c r="F25" i="14"/>
  <c r="E25" i="14"/>
  <c r="G25" i="14" s="1"/>
  <c r="C25" i="14"/>
  <c r="B25" i="14"/>
  <c r="F14" i="14"/>
  <c r="E14" i="14"/>
  <c r="G14" i="14" s="1"/>
  <c r="C14" i="14"/>
  <c r="B14" i="14"/>
  <c r="F13" i="14"/>
  <c r="E13" i="14"/>
  <c r="G13" i="14" s="1"/>
  <c r="C13" i="14"/>
  <c r="B13" i="14"/>
  <c r="F12" i="14"/>
  <c r="E12" i="14"/>
  <c r="G12" i="14" s="1"/>
  <c r="C12" i="14"/>
  <c r="B12" i="14"/>
  <c r="C77" i="15"/>
  <c r="F14" i="15"/>
  <c r="E14" i="15"/>
  <c r="G14" i="15" s="1"/>
  <c r="C14" i="15"/>
  <c r="B14" i="15"/>
  <c r="F13" i="15"/>
  <c r="E13" i="15"/>
  <c r="G13" i="15" s="1"/>
  <c r="C13" i="15"/>
  <c r="B13" i="15"/>
  <c r="F12" i="15"/>
  <c r="E12" i="15"/>
  <c r="G12" i="15" s="1"/>
  <c r="C12" i="15"/>
  <c r="B12" i="15"/>
  <c r="F105" i="15"/>
  <c r="E105" i="15"/>
  <c r="G105" i="15" s="1"/>
  <c r="C105" i="15"/>
  <c r="B105" i="15"/>
  <c r="F104" i="15"/>
  <c r="E104" i="15"/>
  <c r="G104" i="15" s="1"/>
  <c r="C104" i="15"/>
  <c r="B104" i="15"/>
  <c r="F103" i="15"/>
  <c r="E103" i="15"/>
  <c r="G103" i="15" s="1"/>
  <c r="C103" i="15"/>
  <c r="B103" i="15"/>
  <c r="F92" i="15"/>
  <c r="E92" i="15"/>
  <c r="G92" i="15" s="1"/>
  <c r="C92" i="15"/>
  <c r="B92" i="15"/>
  <c r="F91" i="15"/>
  <c r="E91" i="15"/>
  <c r="G91" i="15" s="1"/>
  <c r="C91" i="15"/>
  <c r="B91" i="15"/>
  <c r="F90" i="15"/>
  <c r="E90" i="15"/>
  <c r="G90" i="15" s="1"/>
  <c r="C90" i="15"/>
  <c r="B90" i="15"/>
  <c r="F79" i="15"/>
  <c r="E79" i="15"/>
  <c r="G79" i="15" s="1"/>
  <c r="C79" i="15"/>
  <c r="B79" i="15"/>
  <c r="F78" i="15"/>
  <c r="E78" i="15"/>
  <c r="G78" i="15" s="1"/>
  <c r="C78" i="15"/>
  <c r="B78" i="15"/>
  <c r="F77" i="15"/>
  <c r="E77" i="15"/>
  <c r="G77" i="15" s="1"/>
  <c r="B77" i="15"/>
  <c r="F66" i="15"/>
  <c r="E66" i="15"/>
  <c r="G66" i="15" s="1"/>
  <c r="C66" i="15"/>
  <c r="B66" i="15"/>
  <c r="F65" i="15"/>
  <c r="E65" i="15"/>
  <c r="G65" i="15" s="1"/>
  <c r="C65" i="15"/>
  <c r="B65" i="15"/>
  <c r="F64" i="15"/>
  <c r="E64" i="15"/>
  <c r="G64" i="15" s="1"/>
  <c r="C64" i="15"/>
  <c r="B64" i="15"/>
  <c r="F53" i="15"/>
  <c r="E53" i="15"/>
  <c r="G53" i="15" s="1"/>
  <c r="C53" i="15"/>
  <c r="B53" i="15"/>
  <c r="F52" i="15"/>
  <c r="E52" i="15"/>
  <c r="G52" i="15" s="1"/>
  <c r="C52" i="15"/>
  <c r="B52" i="15"/>
  <c r="F51" i="15"/>
  <c r="E51" i="15"/>
  <c r="G51" i="15" s="1"/>
  <c r="C51" i="15"/>
  <c r="B51" i="15"/>
  <c r="F40" i="15"/>
  <c r="E40" i="15"/>
  <c r="G40" i="15" s="1"/>
  <c r="C40" i="15"/>
  <c r="B40" i="15"/>
  <c r="F39" i="15"/>
  <c r="E39" i="15"/>
  <c r="G39" i="15" s="1"/>
  <c r="C39" i="15"/>
  <c r="B39" i="15"/>
  <c r="F38" i="15"/>
  <c r="E38" i="15"/>
  <c r="G38" i="15" s="1"/>
  <c r="C38" i="15"/>
  <c r="B38" i="15"/>
  <c r="F27" i="15"/>
  <c r="E27" i="15"/>
  <c r="G27" i="15" s="1"/>
  <c r="C27" i="15"/>
  <c r="B27" i="15"/>
  <c r="F26" i="15"/>
  <c r="E26" i="15"/>
  <c r="G26" i="15" s="1"/>
  <c r="C26" i="15"/>
  <c r="B26" i="15"/>
  <c r="F25" i="15"/>
  <c r="E25" i="15"/>
  <c r="G25" i="15" s="1"/>
  <c r="C25" i="15"/>
  <c r="B25" i="15"/>
  <c r="D55" i="17" l="1"/>
  <c r="D26" i="17"/>
  <c r="D27" i="17"/>
  <c r="D28" i="17"/>
  <c r="D54" i="17"/>
  <c r="D56" i="17"/>
  <c r="D69" i="17"/>
  <c r="D68" i="17"/>
  <c r="D70" i="17"/>
  <c r="D91" i="16"/>
  <c r="D27" i="16"/>
  <c r="D14" i="16"/>
  <c r="D92" i="16"/>
  <c r="D12" i="16"/>
  <c r="D25" i="16"/>
  <c r="D65" i="16"/>
  <c r="D51" i="16"/>
  <c r="D52" i="16"/>
  <c r="D77" i="13"/>
  <c r="D64" i="13"/>
  <c r="D65" i="13"/>
  <c r="D79" i="5"/>
  <c r="D14" i="5"/>
  <c r="D104" i="5"/>
  <c r="D27" i="5"/>
  <c r="D40" i="5"/>
  <c r="D78" i="5"/>
  <c r="D92" i="5"/>
  <c r="D90" i="14"/>
  <c r="D91" i="13"/>
  <c r="D90" i="13"/>
  <c r="D91" i="10"/>
  <c r="D92" i="10"/>
  <c r="D91" i="9"/>
  <c r="D92" i="9"/>
  <c r="D25" i="2"/>
  <c r="D27" i="2"/>
  <c r="D26" i="2"/>
  <c r="D92" i="2"/>
  <c r="D90" i="2"/>
  <c r="D91" i="2"/>
  <c r="D40" i="13"/>
  <c r="D40" i="16"/>
  <c r="D25" i="15"/>
  <c r="D13" i="15"/>
  <c r="D40" i="15"/>
  <c r="D27" i="15"/>
  <c r="D38" i="15"/>
  <c r="D92" i="15"/>
  <c r="D79" i="15"/>
  <c r="D77" i="15"/>
  <c r="D78" i="15"/>
  <c r="D78" i="2"/>
  <c r="D78" i="10"/>
  <c r="D79" i="9"/>
  <c r="D78" i="9"/>
  <c r="D105" i="2"/>
  <c r="D105" i="9"/>
  <c r="D105" i="16"/>
  <c r="D104" i="13"/>
  <c r="D105" i="15"/>
  <c r="D105" i="10"/>
  <c r="D103" i="5"/>
  <c r="D105" i="5"/>
  <c r="D65" i="5"/>
  <c r="D64" i="5"/>
  <c r="D65" i="10"/>
  <c r="D66" i="10"/>
  <c r="D65" i="9"/>
  <c r="D66" i="9"/>
  <c r="D66" i="15"/>
  <c r="D65" i="15"/>
  <c r="D91" i="3"/>
  <c r="D79" i="3"/>
  <c r="D26" i="3"/>
  <c r="D66" i="3"/>
  <c r="D65" i="2"/>
  <c r="D27" i="14"/>
  <c r="D91" i="14"/>
  <c r="D92" i="14"/>
  <c r="D105" i="14"/>
  <c r="D65" i="14"/>
  <c r="D14" i="14"/>
  <c r="D103" i="14"/>
  <c r="D25" i="14"/>
  <c r="D78" i="14"/>
  <c r="D53" i="14"/>
  <c r="D51" i="10"/>
  <c r="D52" i="10"/>
  <c r="D53" i="10"/>
  <c r="D53" i="9"/>
  <c r="D52" i="9"/>
  <c r="D51" i="9"/>
  <c r="D53" i="15"/>
  <c r="D52" i="15"/>
  <c r="D53" i="3"/>
  <c r="D53" i="5"/>
  <c r="D51" i="2"/>
  <c r="D53" i="2"/>
  <c r="D40" i="14"/>
  <c r="D38" i="14"/>
  <c r="D40" i="10"/>
  <c r="D40" i="9"/>
  <c r="D40" i="2"/>
  <c r="D13" i="16"/>
  <c r="D53" i="16"/>
  <c r="D26" i="16"/>
  <c r="D66" i="16"/>
  <c r="D90" i="16"/>
  <c r="D39" i="16"/>
  <c r="D103" i="16"/>
  <c r="D38" i="16"/>
  <c r="D64" i="16"/>
  <c r="D104" i="16"/>
  <c r="D12" i="13"/>
  <c r="D92" i="13"/>
  <c r="D66" i="13"/>
  <c r="D13" i="13"/>
  <c r="D38" i="13"/>
  <c r="D78" i="13"/>
  <c r="D39" i="13"/>
  <c r="D79" i="13"/>
  <c r="D103" i="13"/>
  <c r="D25" i="5"/>
  <c r="D26" i="5"/>
  <c r="D66" i="5"/>
  <c r="D90" i="5"/>
  <c r="D51" i="5"/>
  <c r="D91" i="5"/>
  <c r="D12" i="5"/>
  <c r="D52" i="5"/>
  <c r="D13" i="5"/>
  <c r="D77" i="5"/>
  <c r="D39" i="5"/>
  <c r="D38" i="5"/>
  <c r="D79" i="14"/>
  <c r="D26" i="14"/>
  <c r="D66" i="14"/>
  <c r="D51" i="14"/>
  <c r="D12" i="14"/>
  <c r="D52" i="14"/>
  <c r="D13" i="14"/>
  <c r="D77" i="14"/>
  <c r="D39" i="14"/>
  <c r="D64" i="14"/>
  <c r="D104" i="14"/>
  <c r="D26" i="15"/>
  <c r="D90" i="15"/>
  <c r="D51" i="15"/>
  <c r="D91" i="15"/>
  <c r="D12" i="15"/>
  <c r="D39" i="15"/>
  <c r="D103" i="15"/>
  <c r="D64" i="15"/>
  <c r="D104" i="15"/>
  <c r="D12" i="10"/>
  <c r="D26" i="10"/>
  <c r="D90" i="10"/>
  <c r="D38" i="10"/>
  <c r="D39" i="10"/>
  <c r="D103" i="10"/>
  <c r="D77" i="10"/>
  <c r="D64" i="10"/>
  <c r="D104" i="10"/>
  <c r="D77" i="9"/>
  <c r="D26" i="9"/>
  <c r="D90" i="9"/>
  <c r="D38" i="9"/>
  <c r="D39" i="9"/>
  <c r="D103" i="9"/>
  <c r="D13" i="9"/>
  <c r="D64" i="9"/>
  <c r="D104" i="9"/>
  <c r="D13" i="2"/>
  <c r="D66" i="2"/>
  <c r="D52" i="2"/>
  <c r="D14" i="2"/>
  <c r="D38" i="2"/>
  <c r="D39" i="2"/>
  <c r="D79" i="2"/>
  <c r="D103" i="2"/>
  <c r="D77" i="2"/>
  <c r="D64" i="2"/>
  <c r="D104" i="2"/>
  <c r="D92" i="3"/>
  <c r="D64" i="3"/>
  <c r="D14" i="3"/>
  <c r="D40" i="3"/>
  <c r="D38" i="3"/>
  <c r="D39" i="3"/>
  <c r="D25" i="3"/>
  <c r="D51" i="3"/>
  <c r="D77" i="3"/>
  <c r="D103" i="3"/>
  <c r="D13" i="3"/>
  <c r="D65" i="3"/>
  <c r="D27" i="3"/>
  <c r="D90" i="3"/>
  <c r="D105" i="3"/>
  <c r="D52" i="3"/>
  <c r="D78" i="3"/>
  <c r="F65" i="16"/>
  <c r="F64" i="16"/>
  <c r="F66" i="16"/>
</calcChain>
</file>

<file path=xl/sharedStrings.xml><?xml version="1.0" encoding="utf-8"?>
<sst xmlns="http://schemas.openxmlformats.org/spreadsheetml/2006/main" count="311" uniqueCount="14">
  <si>
    <t>Time to build tree (sec)</t>
  </si>
  <si>
    <t>Time to calc saving (sec)</t>
  </si>
  <si>
    <t>Total saving (LB)</t>
  </si>
  <si>
    <t>Total saving (UB)</t>
  </si>
  <si>
    <t>BEST</t>
  </si>
  <si>
    <t>WORST</t>
  </si>
  <si>
    <t>Best beta2</t>
  </si>
  <si>
    <t>h</t>
  </si>
  <si>
    <t>MEDIAN</t>
  </si>
  <si>
    <t>Time (sec)</t>
  </si>
  <si>
    <t>24 CPUs</t>
  </si>
  <si>
    <t>oneweek</t>
  </si>
  <si>
    <t>N | h = 3.25</t>
  </si>
  <si>
    <t>ExceedTimeLimit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</si>
</sst>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2" fontId="0" fillId="0" borderId="0" xfId="0" applyNumberFormat="1"/>
    <xf numFmtId="2" fontId="3" fillId="0" borderId="0" xfId="0" applyNumberFormat="1" applyFont="1"/>
    <xf numFmtId="2" fontId="1" fillId="0" borderId="0" xfId="0" applyNumberFormat="1" applyFont="1"/>
    <xf numFmtId="2" fontId="2" fillId="0" borderId="0" xfId="0" applyNumberFormat="1" applyFont="1"/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8761-0B98-CB47-BC8E-EE211429E686}">
  <dimension ref="A1:G105"/>
  <sheetViews>
    <sheetView topLeftCell="A60" zoomScaleNormal="100" workbookViewId="0">
      <selection activeCell="E92" sqref="E92"/>
    </sheetView>
  </sheetViews>
  <sheetFormatPr baseColWidth="10" defaultColWidth="20.83203125" defaultRowHeight="16" x14ac:dyDescent="0.2"/>
  <cols>
    <col min="1" max="16384" width="20.83203125" style="1"/>
  </cols>
  <sheetData>
    <row r="1" spans="1:7" x14ac:dyDescent="0.2">
      <c r="A1" s="1" t="s">
        <v>7</v>
      </c>
      <c r="B1" s="6" t="s">
        <v>0</v>
      </c>
      <c r="C1" s="5" t="s">
        <v>1</v>
      </c>
      <c r="D1" s="5" t="s">
        <v>9</v>
      </c>
      <c r="E1" s="1" t="s">
        <v>2</v>
      </c>
      <c r="F1" s="1" t="s">
        <v>3</v>
      </c>
      <c r="G1" s="1" t="s">
        <v>6</v>
      </c>
    </row>
    <row r="2" spans="1:7" x14ac:dyDescent="0.2">
      <c r="A2" s="1">
        <v>2.5</v>
      </c>
      <c r="B2" s="7"/>
      <c r="C2" s="7"/>
      <c r="D2" s="4">
        <f>(B2+C2)</f>
        <v>0</v>
      </c>
      <c r="E2"/>
      <c r="F2"/>
    </row>
    <row r="3" spans="1:7" x14ac:dyDescent="0.2">
      <c r="A3" s="1">
        <v>2.5</v>
      </c>
      <c r="B3" s="7"/>
      <c r="C3" s="7"/>
      <c r="D3" s="4">
        <f t="shared" ref="D3:D11" si="0">(B3+C3)</f>
        <v>0</v>
      </c>
      <c r="E3"/>
      <c r="F3"/>
    </row>
    <row r="4" spans="1:7" x14ac:dyDescent="0.2">
      <c r="A4" s="1">
        <v>2.5</v>
      </c>
      <c r="B4" s="7"/>
      <c r="C4" s="7"/>
      <c r="D4" s="4">
        <f t="shared" si="0"/>
        <v>0</v>
      </c>
      <c r="E4"/>
      <c r="F4"/>
    </row>
    <row r="5" spans="1:7" x14ac:dyDescent="0.2">
      <c r="A5" s="1">
        <v>2.5</v>
      </c>
      <c r="B5" s="7"/>
      <c r="C5" s="7"/>
      <c r="D5" s="4">
        <f t="shared" si="0"/>
        <v>0</v>
      </c>
      <c r="E5"/>
      <c r="F5"/>
    </row>
    <row r="6" spans="1:7" x14ac:dyDescent="0.2">
      <c r="A6" s="1">
        <v>2.5</v>
      </c>
      <c r="B6" s="7"/>
      <c r="C6" s="7"/>
      <c r="D6" s="4">
        <f t="shared" si="0"/>
        <v>0</v>
      </c>
      <c r="E6"/>
      <c r="F6"/>
    </row>
    <row r="7" spans="1:7" x14ac:dyDescent="0.2">
      <c r="A7" s="1">
        <v>2.5</v>
      </c>
      <c r="B7" s="7"/>
      <c r="C7" s="7"/>
      <c r="D7" s="4">
        <f t="shared" si="0"/>
        <v>0</v>
      </c>
      <c r="E7"/>
      <c r="F7"/>
    </row>
    <row r="8" spans="1:7" x14ac:dyDescent="0.2">
      <c r="A8" s="1">
        <v>2.5</v>
      </c>
      <c r="B8" s="7"/>
      <c r="C8" s="7"/>
      <c r="D8" s="4">
        <f t="shared" si="0"/>
        <v>0</v>
      </c>
      <c r="E8"/>
      <c r="F8"/>
    </row>
    <row r="9" spans="1:7" x14ac:dyDescent="0.2">
      <c r="A9" s="1">
        <v>2.5</v>
      </c>
      <c r="B9" s="7"/>
      <c r="C9" s="7"/>
      <c r="D9" s="4">
        <f t="shared" si="0"/>
        <v>0</v>
      </c>
      <c r="E9"/>
      <c r="F9"/>
    </row>
    <row r="10" spans="1:7" x14ac:dyDescent="0.2">
      <c r="A10" s="1">
        <v>2.5</v>
      </c>
      <c r="B10" s="7"/>
      <c r="C10" s="7"/>
      <c r="D10" s="4">
        <f t="shared" si="0"/>
        <v>0</v>
      </c>
      <c r="E10"/>
      <c r="F10"/>
    </row>
    <row r="11" spans="1:7" x14ac:dyDescent="0.2">
      <c r="A11" s="1">
        <v>2.5</v>
      </c>
      <c r="B11" s="7"/>
      <c r="C11" s="7"/>
      <c r="D11" s="4">
        <f t="shared" si="0"/>
        <v>0</v>
      </c>
      <c r="E11"/>
      <c r="F11"/>
    </row>
    <row r="12" spans="1:7" x14ac:dyDescent="0.2">
      <c r="A12" s="1" t="s">
        <v>5</v>
      </c>
      <c r="B12" s="7">
        <f>MAX(B2:B11)</f>
        <v>0</v>
      </c>
      <c r="C12" s="7">
        <f t="shared" ref="C12:D12" si="1">MAX(C2:C11)</f>
        <v>0</v>
      </c>
      <c r="D12" s="7">
        <f t="shared" si="1"/>
        <v>0</v>
      </c>
      <c r="E12">
        <f>MIN(E2:E11)</f>
        <v>0</v>
      </c>
      <c r="F12">
        <f>MIN(F2:F11)</f>
        <v>0</v>
      </c>
      <c r="G12" s="3">
        <f xml:space="preserve"> 0.926857038 - E12</f>
        <v>0.92685703799999997</v>
      </c>
    </row>
    <row r="13" spans="1:7" x14ac:dyDescent="0.2">
      <c r="A13" s="1" t="s">
        <v>8</v>
      </c>
      <c r="B13" s="4" t="e">
        <f>MEDIAN(B2:B11)</f>
        <v>#NUM!</v>
      </c>
      <c r="C13" s="4" t="e">
        <f>MEDIAN(C2:C11)</f>
        <v>#NUM!</v>
      </c>
      <c r="D13" s="4">
        <f>MEDIAN(D2:D11)</f>
        <v>0</v>
      </c>
      <c r="E13" t="e">
        <f>MEDIAN(E2:E11)</f>
        <v>#NUM!</v>
      </c>
      <c r="F13" t="e">
        <f>MEDIAN(F2:F11)</f>
        <v>#NUM!</v>
      </c>
      <c r="G13" s="3" t="e">
        <f t="shared" ref="G13" si="2" xml:space="preserve"> 0.926857038 - E13</f>
        <v>#NUM!</v>
      </c>
    </row>
    <row r="14" spans="1:7" x14ac:dyDescent="0.2">
      <c r="A14" s="1" t="s">
        <v>4</v>
      </c>
      <c r="B14" s="4">
        <f>MIN(B2:B11)</f>
        <v>0</v>
      </c>
      <c r="C14" s="4">
        <f>MIN(C2:C11)</f>
        <v>0</v>
      </c>
      <c r="D14" s="4">
        <f>MIN(D2:D11)</f>
        <v>0</v>
      </c>
      <c r="E14" s="3">
        <f>MAX(E2:E11)</f>
        <v>0</v>
      </c>
      <c r="F14">
        <f>MAX(F2:F11)</f>
        <v>0</v>
      </c>
      <c r="G14" s="3">
        <f xml:space="preserve"> 0.926857038 - E14</f>
        <v>0.92685703799999997</v>
      </c>
    </row>
    <row r="15" spans="1:7" x14ac:dyDescent="0.2">
      <c r="A15" s="1">
        <v>2.75</v>
      </c>
      <c r="B15" s="7"/>
      <c r="C15" s="7"/>
      <c r="D15" s="4">
        <f>(B15+C15)</f>
        <v>0</v>
      </c>
      <c r="E15" s="2"/>
      <c r="F15" s="2"/>
    </row>
    <row r="16" spans="1:7" x14ac:dyDescent="0.2">
      <c r="A16" s="1">
        <v>2.75</v>
      </c>
      <c r="B16" s="7"/>
      <c r="C16" s="7"/>
      <c r="D16" s="4">
        <f t="shared" ref="D16:D24" si="3">(B16+C16)</f>
        <v>0</v>
      </c>
      <c r="E16" s="2"/>
      <c r="F16" s="2"/>
    </row>
    <row r="17" spans="1:7" x14ac:dyDescent="0.2">
      <c r="A17" s="1">
        <v>2.75</v>
      </c>
      <c r="B17" s="7"/>
      <c r="C17" s="7"/>
      <c r="D17" s="4">
        <f t="shared" si="3"/>
        <v>0</v>
      </c>
      <c r="E17" s="2"/>
      <c r="F17" s="2"/>
    </row>
    <row r="18" spans="1:7" x14ac:dyDescent="0.2">
      <c r="A18" s="1">
        <v>2.75</v>
      </c>
      <c r="B18" s="7"/>
      <c r="C18" s="7"/>
      <c r="D18" s="4">
        <f t="shared" si="3"/>
        <v>0</v>
      </c>
      <c r="E18" s="2"/>
      <c r="F18" s="2"/>
    </row>
    <row r="19" spans="1:7" x14ac:dyDescent="0.2">
      <c r="A19" s="1">
        <v>2.75</v>
      </c>
      <c r="B19" s="7"/>
      <c r="C19" s="7"/>
      <c r="D19" s="4">
        <f t="shared" si="3"/>
        <v>0</v>
      </c>
      <c r="E19" s="2"/>
      <c r="F19" s="2"/>
    </row>
    <row r="20" spans="1:7" x14ac:dyDescent="0.2">
      <c r="A20" s="1">
        <v>2.75</v>
      </c>
      <c r="B20" s="7"/>
      <c r="C20" s="7"/>
      <c r="D20" s="4">
        <f t="shared" si="3"/>
        <v>0</v>
      </c>
      <c r="E20" s="2"/>
      <c r="F20" s="2"/>
    </row>
    <row r="21" spans="1:7" x14ac:dyDescent="0.2">
      <c r="A21" s="1">
        <v>2.75</v>
      </c>
      <c r="B21" s="7"/>
      <c r="C21" s="7"/>
      <c r="D21" s="4">
        <f t="shared" si="3"/>
        <v>0</v>
      </c>
      <c r="E21" s="2"/>
      <c r="F21" s="2"/>
    </row>
    <row r="22" spans="1:7" x14ac:dyDescent="0.2">
      <c r="A22" s="1">
        <v>2.75</v>
      </c>
      <c r="B22" s="7"/>
      <c r="C22" s="7"/>
      <c r="D22" s="4">
        <f t="shared" si="3"/>
        <v>0</v>
      </c>
      <c r="E22" s="2"/>
      <c r="F22" s="2"/>
    </row>
    <row r="23" spans="1:7" x14ac:dyDescent="0.2">
      <c r="A23" s="1">
        <v>2.75</v>
      </c>
      <c r="B23" s="7"/>
      <c r="C23" s="7"/>
      <c r="D23" s="4">
        <f t="shared" si="3"/>
        <v>0</v>
      </c>
      <c r="E23" s="2"/>
      <c r="F23" s="2"/>
    </row>
    <row r="24" spans="1:7" x14ac:dyDescent="0.2">
      <c r="A24" s="1">
        <v>2.75</v>
      </c>
      <c r="B24" s="7"/>
      <c r="C24" s="7"/>
      <c r="D24" s="4">
        <f t="shared" si="3"/>
        <v>0</v>
      </c>
      <c r="E24" s="2"/>
      <c r="F24" s="2"/>
    </row>
    <row r="25" spans="1:7" x14ac:dyDescent="0.2">
      <c r="A25" s="1" t="s">
        <v>5</v>
      </c>
      <c r="B25" s="7">
        <f>MAX(B15:B24)</f>
        <v>0</v>
      </c>
      <c r="C25" s="7">
        <f t="shared" ref="C25:D25" si="4">MAX(C15:C24)</f>
        <v>0</v>
      </c>
      <c r="D25" s="7">
        <f t="shared" si="4"/>
        <v>0</v>
      </c>
      <c r="E25">
        <f>MIN(E15:E24)</f>
        <v>0</v>
      </c>
      <c r="F25">
        <f>MIN(F15:F24)</f>
        <v>0</v>
      </c>
      <c r="G25" s="3">
        <f xml:space="preserve"> 0.922497051 - E25</f>
        <v>0.92249705100000001</v>
      </c>
    </row>
    <row r="26" spans="1:7" x14ac:dyDescent="0.2">
      <c r="A26" s="1" t="s">
        <v>8</v>
      </c>
      <c r="B26" s="4" t="e">
        <f>MEDIAN(B15:B24)</f>
        <v>#NUM!</v>
      </c>
      <c r="C26" s="4" t="e">
        <f>MEDIAN(C15:C24)</f>
        <v>#NUM!</v>
      </c>
      <c r="D26" s="4">
        <f>MEDIAN(D15:D24)</f>
        <v>0</v>
      </c>
      <c r="E26" t="e">
        <f>MEDIAN(E15:E24)</f>
        <v>#NUM!</v>
      </c>
      <c r="F26" t="e">
        <f>MEDIAN(F15:F24)</f>
        <v>#NUM!</v>
      </c>
      <c r="G26" s="3" t="e">
        <f t="shared" ref="G26:G27" si="5" xml:space="preserve"> 0.922497051 - E26</f>
        <v>#NUM!</v>
      </c>
    </row>
    <row r="27" spans="1:7" x14ac:dyDescent="0.2">
      <c r="A27" s="1" t="s">
        <v>4</v>
      </c>
      <c r="B27" s="4">
        <f>MIN(B15:B24)</f>
        <v>0</v>
      </c>
      <c r="C27" s="4">
        <f>MIN(C15:C24)</f>
        <v>0</v>
      </c>
      <c r="D27" s="4">
        <f>MIN(D15:D24)</f>
        <v>0</v>
      </c>
      <c r="E27" s="3">
        <f>MAX(E15:E24)</f>
        <v>0</v>
      </c>
      <c r="F27">
        <f>MAX(F15:F24)</f>
        <v>0</v>
      </c>
      <c r="G27" s="3">
        <f t="shared" si="5"/>
        <v>0.92249705100000001</v>
      </c>
    </row>
    <row r="28" spans="1:7" x14ac:dyDescent="0.2">
      <c r="A28" s="1">
        <v>3</v>
      </c>
      <c r="B28">
        <v>6.67</v>
      </c>
      <c r="C28">
        <v>2.4700000000000002</v>
      </c>
      <c r="D28" s="4">
        <f>(B28+C28)</f>
        <v>9.14</v>
      </c>
      <c r="E28">
        <v>7.8418137505446601E-4</v>
      </c>
      <c r="F28">
        <v>7.8418137505448801E-4</v>
      </c>
    </row>
    <row r="29" spans="1:7" x14ac:dyDescent="0.2">
      <c r="A29" s="1">
        <v>3</v>
      </c>
      <c r="B29">
        <v>6.34</v>
      </c>
      <c r="C29">
        <v>2.2799999999999998</v>
      </c>
      <c r="D29" s="4">
        <f t="shared" ref="D29:D37" si="6">(B29+C29)</f>
        <v>8.6199999999999992</v>
      </c>
      <c r="E29">
        <v>9.4263933641211496E-4</v>
      </c>
      <c r="F29">
        <v>9.4263933641214001E-4</v>
      </c>
    </row>
    <row r="30" spans="1:7" x14ac:dyDescent="0.2">
      <c r="A30" s="1">
        <v>3</v>
      </c>
      <c r="B30">
        <v>6.67</v>
      </c>
      <c r="C30">
        <v>2.29</v>
      </c>
      <c r="D30" s="4">
        <f t="shared" si="6"/>
        <v>8.9600000000000009</v>
      </c>
      <c r="E30">
        <v>8.1724673269860002E-4</v>
      </c>
      <c r="F30">
        <v>8.1724673269862095E-4</v>
      </c>
    </row>
    <row r="31" spans="1:7" x14ac:dyDescent="0.2">
      <c r="A31" s="1">
        <v>3</v>
      </c>
      <c r="B31">
        <v>6.91</v>
      </c>
      <c r="C31">
        <v>2.58</v>
      </c>
      <c r="D31" s="4">
        <f t="shared" si="6"/>
        <v>9.49</v>
      </c>
      <c r="E31">
        <v>8.5971260703356295E-4</v>
      </c>
      <c r="F31">
        <v>8.5971260703358995E-4</v>
      </c>
    </row>
    <row r="32" spans="1:7" x14ac:dyDescent="0.2">
      <c r="A32" s="1">
        <v>3</v>
      </c>
      <c r="B32">
        <v>6.52</v>
      </c>
      <c r="C32">
        <v>2.34</v>
      </c>
      <c r="D32" s="4">
        <f t="shared" si="6"/>
        <v>8.86</v>
      </c>
      <c r="E32">
        <v>9.8909092250248302E-4</v>
      </c>
      <c r="F32">
        <v>9.8909092250251099E-4</v>
      </c>
    </row>
    <row r="33" spans="1:7" x14ac:dyDescent="0.2">
      <c r="A33" s="1">
        <v>3</v>
      </c>
      <c r="B33">
        <v>6.66</v>
      </c>
      <c r="C33">
        <v>2.2400000000000002</v>
      </c>
      <c r="D33" s="4">
        <f t="shared" si="6"/>
        <v>8.9</v>
      </c>
      <c r="E33">
        <v>8.9365638487671996E-4</v>
      </c>
      <c r="F33">
        <v>8.9365638487674305E-4</v>
      </c>
    </row>
    <row r="34" spans="1:7" x14ac:dyDescent="0.2">
      <c r="A34" s="1">
        <v>3</v>
      </c>
      <c r="B34">
        <v>6.55</v>
      </c>
      <c r="C34">
        <v>2.3199999999999998</v>
      </c>
      <c r="D34" s="4">
        <f t="shared" si="6"/>
        <v>8.8699999999999992</v>
      </c>
      <c r="E34">
        <v>9.1331098345531401E-4</v>
      </c>
      <c r="F34">
        <v>9.1331098345533602E-4</v>
      </c>
    </row>
    <row r="35" spans="1:7" x14ac:dyDescent="0.2">
      <c r="A35" s="1">
        <v>3</v>
      </c>
      <c r="B35">
        <v>6.84</v>
      </c>
      <c r="C35">
        <v>2.34</v>
      </c>
      <c r="D35" s="4">
        <f t="shared" si="6"/>
        <v>9.18</v>
      </c>
      <c r="E35">
        <v>9.8646843111631897E-4</v>
      </c>
      <c r="F35">
        <v>9.8646843111634607E-4</v>
      </c>
    </row>
    <row r="36" spans="1:7" x14ac:dyDescent="0.2">
      <c r="A36" s="1">
        <v>3</v>
      </c>
      <c r="B36">
        <v>7.25</v>
      </c>
      <c r="C36">
        <v>2.4</v>
      </c>
      <c r="D36" s="4">
        <f t="shared" si="6"/>
        <v>9.65</v>
      </c>
      <c r="E36">
        <v>6.9245184097995903E-4</v>
      </c>
      <c r="F36">
        <v>6.92451840979978E-4</v>
      </c>
    </row>
    <row r="37" spans="1:7" x14ac:dyDescent="0.2">
      <c r="A37" s="1">
        <v>3</v>
      </c>
      <c r="B37">
        <v>7.19</v>
      </c>
      <c r="C37">
        <v>2.5099999999999998</v>
      </c>
      <c r="D37" s="4">
        <f t="shared" si="6"/>
        <v>9.6999999999999993</v>
      </c>
      <c r="E37">
        <v>1.02451895716717E-3</v>
      </c>
      <c r="F37">
        <v>1.0245189571672E-3</v>
      </c>
    </row>
    <row r="38" spans="1:7" x14ac:dyDescent="0.2">
      <c r="A38" s="1" t="s">
        <v>5</v>
      </c>
      <c r="B38" s="7">
        <f>MAX(B28:B37)</f>
        <v>7.25</v>
      </c>
      <c r="C38" s="7">
        <f t="shared" ref="C38:D38" si="7">MAX(C28:C37)</f>
        <v>2.58</v>
      </c>
      <c r="D38" s="7">
        <f t="shared" si="7"/>
        <v>9.6999999999999993</v>
      </c>
      <c r="E38">
        <f>MIN(E28:E37)</f>
        <v>6.9245184097995903E-4</v>
      </c>
      <c r="F38">
        <f>MIN(F28:F37)</f>
        <v>6.92451840979978E-4</v>
      </c>
      <c r="G38" s="3">
        <f t="shared" ref="G38:G39" si="8" xml:space="preserve"> 0.921160266 - E38</f>
        <v>0.92046781415902001</v>
      </c>
    </row>
    <row r="39" spans="1:7" x14ac:dyDescent="0.2">
      <c r="A39" s="1" t="s">
        <v>8</v>
      </c>
      <c r="B39" s="4">
        <f>MEDIAN(B28:B37)</f>
        <v>6.67</v>
      </c>
      <c r="C39" s="4">
        <f>MEDIAN(C28:C37)</f>
        <v>2.34</v>
      </c>
      <c r="D39" s="4">
        <f>MEDIAN(D28:D37)</f>
        <v>9.0500000000000007</v>
      </c>
      <c r="E39">
        <f>MEDIAN(E28:E37)</f>
        <v>9.0348368416601698E-4</v>
      </c>
      <c r="F39">
        <f>MEDIAN(F28:F37)</f>
        <v>9.0348368416603953E-4</v>
      </c>
      <c r="G39" s="3">
        <f t="shared" si="8"/>
        <v>0.92025678231583397</v>
      </c>
    </row>
    <row r="40" spans="1:7" x14ac:dyDescent="0.2">
      <c r="A40" s="1" t="s">
        <v>4</v>
      </c>
      <c r="B40" s="4">
        <f>MIN(B28:B37)</f>
        <v>6.34</v>
      </c>
      <c r="C40" s="4">
        <f>MIN(C28:C37)</f>
        <v>2.2400000000000002</v>
      </c>
      <c r="D40" s="4">
        <f>MIN(D28:D37)</f>
        <v>8.6199999999999992</v>
      </c>
      <c r="E40" s="3">
        <f>MAX(E28:E37)</f>
        <v>1.02451895716717E-3</v>
      </c>
      <c r="F40">
        <f>MAX(F28:F37)</f>
        <v>1.0245189571672E-3</v>
      </c>
      <c r="G40" s="3">
        <f xml:space="preserve"> 0.921160266 - E40</f>
        <v>0.92013574704283285</v>
      </c>
    </row>
    <row r="41" spans="1:7" x14ac:dyDescent="0.2">
      <c r="A41" s="1">
        <v>3.25</v>
      </c>
      <c r="B41" s="7">
        <v>6.72</v>
      </c>
      <c r="C41" s="7">
        <v>2.79</v>
      </c>
      <c r="D41" s="4">
        <f>(B41+C41)</f>
        <v>9.51</v>
      </c>
      <c r="E41" s="2">
        <v>1.3716257150879301E-3</v>
      </c>
      <c r="F41" s="2">
        <v>1.3716257150879799E-3</v>
      </c>
      <c r="G41" s="3"/>
    </row>
    <row r="42" spans="1:7" x14ac:dyDescent="0.2">
      <c r="A42" s="1">
        <v>3.25</v>
      </c>
      <c r="B42" s="7">
        <v>6.91</v>
      </c>
      <c r="C42" s="7">
        <v>2.68</v>
      </c>
      <c r="D42" s="4">
        <f t="shared" ref="D42:D50" si="9">(B42+C42)</f>
        <v>9.59</v>
      </c>
      <c r="E42" s="2">
        <v>1.1476861462597499E-3</v>
      </c>
      <c r="F42" s="2">
        <v>1.1476861462597901E-3</v>
      </c>
      <c r="G42" s="3"/>
    </row>
    <row r="43" spans="1:7" x14ac:dyDescent="0.2">
      <c r="A43" s="1">
        <v>3.25</v>
      </c>
      <c r="B43" s="7">
        <v>6.97</v>
      </c>
      <c r="C43" s="7">
        <v>3.02</v>
      </c>
      <c r="D43" s="4">
        <f t="shared" si="9"/>
        <v>9.99</v>
      </c>
      <c r="E43" s="2">
        <v>1.1214542896985701E-3</v>
      </c>
      <c r="F43" s="2">
        <v>1.12145428969861E-3</v>
      </c>
      <c r="G43" s="3"/>
    </row>
    <row r="44" spans="1:7" x14ac:dyDescent="0.2">
      <c r="A44" s="1">
        <v>3.25</v>
      </c>
      <c r="B44" s="7">
        <v>7.11</v>
      </c>
      <c r="C44" s="7">
        <v>2.7</v>
      </c>
      <c r="D44" s="4">
        <f t="shared" si="9"/>
        <v>9.81</v>
      </c>
      <c r="E44" s="2">
        <v>1.1030750692678701E-3</v>
      </c>
      <c r="F44" s="2">
        <v>1.10307506926791E-3</v>
      </c>
      <c r="G44" s="3"/>
    </row>
    <row r="45" spans="1:7" x14ac:dyDescent="0.2">
      <c r="A45" s="1">
        <v>3.25</v>
      </c>
      <c r="B45" s="7">
        <v>7</v>
      </c>
      <c r="C45" s="7">
        <v>2.5499999999999998</v>
      </c>
      <c r="D45" s="4">
        <f t="shared" si="9"/>
        <v>9.5500000000000007</v>
      </c>
      <c r="E45" s="2">
        <v>1.0935360848846501E-3</v>
      </c>
      <c r="F45" s="2">
        <v>1.09353608488468E-3</v>
      </c>
      <c r="G45" s="3"/>
    </row>
    <row r="46" spans="1:7" x14ac:dyDescent="0.2">
      <c r="A46" s="1">
        <v>3.25</v>
      </c>
      <c r="B46" s="7">
        <v>6.77</v>
      </c>
      <c r="C46" s="7">
        <v>2.88</v>
      </c>
      <c r="D46" s="4">
        <f t="shared" si="9"/>
        <v>9.6499999999999986</v>
      </c>
      <c r="E46" s="2">
        <v>1.3024953783670301E-3</v>
      </c>
      <c r="F46" s="2">
        <v>1.3024953783670799E-3</v>
      </c>
      <c r="G46" s="3"/>
    </row>
    <row r="47" spans="1:7" x14ac:dyDescent="0.2">
      <c r="A47" s="1">
        <v>3.25</v>
      </c>
      <c r="B47" s="7">
        <v>7.31</v>
      </c>
      <c r="C47" s="7">
        <v>2.56</v>
      </c>
      <c r="D47" s="4">
        <f t="shared" si="9"/>
        <v>9.8699999999999992</v>
      </c>
      <c r="E47" s="2">
        <v>1.1856296821072801E-3</v>
      </c>
      <c r="F47" s="2">
        <v>1.18562968210732E-3</v>
      </c>
      <c r="G47" s="3"/>
    </row>
    <row r="48" spans="1:7" x14ac:dyDescent="0.2">
      <c r="A48" s="1">
        <v>3.25</v>
      </c>
      <c r="B48" s="7">
        <v>6.93</v>
      </c>
      <c r="C48" s="7">
        <v>2.73</v>
      </c>
      <c r="D48" s="4">
        <f t="shared" si="9"/>
        <v>9.66</v>
      </c>
      <c r="E48" s="2">
        <v>1.1238201024600201E-3</v>
      </c>
      <c r="F48" s="2">
        <v>1.12382010246006E-3</v>
      </c>
      <c r="G48" s="3"/>
    </row>
    <row r="49" spans="1:7" x14ac:dyDescent="0.2">
      <c r="A49" s="1">
        <v>3.25</v>
      </c>
      <c r="B49" s="7">
        <v>7.59</v>
      </c>
      <c r="C49" s="7">
        <v>2.75</v>
      </c>
      <c r="D49" s="4">
        <f t="shared" si="9"/>
        <v>10.34</v>
      </c>
      <c r="E49" s="2">
        <v>8.8929026990891601E-4</v>
      </c>
      <c r="F49" s="2">
        <v>8.8929026990893802E-4</v>
      </c>
      <c r="G49" s="3"/>
    </row>
    <row r="50" spans="1:7" x14ac:dyDescent="0.2">
      <c r="A50" s="1">
        <v>3.25</v>
      </c>
      <c r="B50" s="7">
        <v>7.33</v>
      </c>
      <c r="C50" s="7">
        <v>2.67</v>
      </c>
      <c r="D50" s="4">
        <f t="shared" si="9"/>
        <v>10</v>
      </c>
      <c r="E50" s="2">
        <v>1.1420165594987299E-3</v>
      </c>
      <c r="F50" s="2">
        <v>1.1420165594987701E-3</v>
      </c>
      <c r="G50" s="3"/>
    </row>
    <row r="51" spans="1:7" x14ac:dyDescent="0.2">
      <c r="A51" s="1" t="s">
        <v>5</v>
      </c>
      <c r="B51" s="7">
        <f>MAX(B41:B50)</f>
        <v>7.59</v>
      </c>
      <c r="C51" s="7">
        <f t="shared" ref="C51:D51" si="10">MAX(C41:C50)</f>
        <v>3.02</v>
      </c>
      <c r="D51" s="7">
        <f t="shared" si="10"/>
        <v>10.34</v>
      </c>
      <c r="E51">
        <f>MIN(E41:E50)</f>
        <v>8.8929026990891601E-4</v>
      </c>
      <c r="F51">
        <f>MIN(F41:F50)</f>
        <v>8.8929026990893802E-4</v>
      </c>
      <c r="G51" s="3">
        <f xml:space="preserve"> 0.922158685 - E51</f>
        <v>0.92126939473009106</v>
      </c>
    </row>
    <row r="52" spans="1:7" x14ac:dyDescent="0.2">
      <c r="A52" s="1" t="s">
        <v>8</v>
      </c>
      <c r="B52" s="4">
        <f>MEDIAN(B41:B50)</f>
        <v>6.9849999999999994</v>
      </c>
      <c r="C52" s="4">
        <f>MEDIAN(C41:C50)</f>
        <v>2.7149999999999999</v>
      </c>
      <c r="D52" s="4">
        <f>MEDIAN(D41:D50)</f>
        <v>9.7349999999999994</v>
      </c>
      <c r="E52">
        <f>MEDIAN(E41:E50)</f>
        <v>1.1329183309793751E-3</v>
      </c>
      <c r="F52">
        <f>MEDIAN(F41:F50)</f>
        <v>1.132918330979415E-3</v>
      </c>
      <c r="G52" s="3">
        <f xml:space="preserve"> 0.922158685 - E52</f>
        <v>0.92102576666902058</v>
      </c>
    </row>
    <row r="53" spans="1:7" x14ac:dyDescent="0.2">
      <c r="A53" s="1" t="s">
        <v>4</v>
      </c>
      <c r="B53" s="4">
        <f>MIN(B41:B50)</f>
        <v>6.72</v>
      </c>
      <c r="C53" s="4">
        <f>MIN(C41:C50)</f>
        <v>2.5499999999999998</v>
      </c>
      <c r="D53" s="4">
        <f>MIN(D41:D50)</f>
        <v>9.51</v>
      </c>
      <c r="E53" s="3">
        <f>MAX(E41:E50)</f>
        <v>1.3716257150879301E-3</v>
      </c>
      <c r="F53">
        <f>MAX(F41:F50)</f>
        <v>1.3716257150879799E-3</v>
      </c>
      <c r="G53" s="3">
        <f xml:space="preserve"> 0.922158685 - E53</f>
        <v>0.920787059284912</v>
      </c>
    </row>
    <row r="54" spans="1:7" x14ac:dyDescent="0.2">
      <c r="A54" s="1">
        <v>3.5</v>
      </c>
      <c r="B54" s="7">
        <v>7.12</v>
      </c>
      <c r="C54" s="7">
        <v>2.69</v>
      </c>
      <c r="D54" s="4">
        <f>(B54+C54)</f>
        <v>9.81</v>
      </c>
      <c r="E54" s="2">
        <v>1.6654161906589299E-3</v>
      </c>
      <c r="F54" s="2">
        <v>1.66541619065898E-3</v>
      </c>
    </row>
    <row r="55" spans="1:7" x14ac:dyDescent="0.2">
      <c r="A55" s="1">
        <v>3.5</v>
      </c>
      <c r="B55" s="7">
        <v>7.49</v>
      </c>
      <c r="C55" s="7">
        <v>2.83</v>
      </c>
      <c r="D55" s="4">
        <f t="shared" ref="D55:D63" si="11">(B55+C55)</f>
        <v>10.32</v>
      </c>
      <c r="E55" s="2">
        <v>1.5002607141365899E-3</v>
      </c>
      <c r="F55" s="2">
        <v>1.50026071413664E-3</v>
      </c>
    </row>
    <row r="56" spans="1:7" x14ac:dyDescent="0.2">
      <c r="A56" s="1">
        <v>3.5</v>
      </c>
      <c r="B56" s="7">
        <v>7.39</v>
      </c>
      <c r="C56" s="7">
        <v>2.59</v>
      </c>
      <c r="D56" s="4">
        <f t="shared" si="11"/>
        <v>9.98</v>
      </c>
      <c r="E56" s="2">
        <v>1.3902240146684199E-3</v>
      </c>
      <c r="F56" s="2">
        <v>1.39022401466847E-3</v>
      </c>
    </row>
    <row r="57" spans="1:7" x14ac:dyDescent="0.2">
      <c r="A57" s="1">
        <v>3.5</v>
      </c>
      <c r="B57" s="7">
        <v>7.44</v>
      </c>
      <c r="C57" s="7">
        <v>2.92</v>
      </c>
      <c r="D57" s="4">
        <f t="shared" si="11"/>
        <v>10.36</v>
      </c>
      <c r="E57" s="2">
        <v>1.4774835937672499E-3</v>
      </c>
      <c r="F57" s="2">
        <v>1.4774835937673E-3</v>
      </c>
    </row>
    <row r="58" spans="1:7" x14ac:dyDescent="0.2">
      <c r="A58" s="1">
        <v>3.5</v>
      </c>
      <c r="B58" s="7">
        <v>7.17</v>
      </c>
      <c r="C58" s="7">
        <v>2.58</v>
      </c>
      <c r="D58" s="4">
        <f t="shared" si="11"/>
        <v>9.75</v>
      </c>
      <c r="E58" s="2">
        <v>1.26971039981585E-3</v>
      </c>
      <c r="F58" s="2">
        <v>1.2697103998158901E-3</v>
      </c>
    </row>
    <row r="59" spans="1:7" x14ac:dyDescent="0.2">
      <c r="A59" s="1">
        <v>3.5</v>
      </c>
      <c r="B59" s="7">
        <v>7.47</v>
      </c>
      <c r="C59" s="7">
        <v>2.65</v>
      </c>
      <c r="D59" s="4">
        <f t="shared" si="11"/>
        <v>10.119999999999999</v>
      </c>
      <c r="E59" s="2">
        <v>1.4206267526809099E-3</v>
      </c>
      <c r="F59">
        <v>1.42062675268097E-3</v>
      </c>
    </row>
    <row r="60" spans="1:7" x14ac:dyDescent="0.2">
      <c r="A60" s="1">
        <v>3.5</v>
      </c>
      <c r="B60" s="7">
        <v>7.48</v>
      </c>
      <c r="C60" s="7">
        <v>2.85</v>
      </c>
      <c r="D60" s="4">
        <f t="shared" si="11"/>
        <v>10.33</v>
      </c>
      <c r="E60" s="2">
        <v>1.30080023919096E-3</v>
      </c>
      <c r="F60" s="2">
        <v>1.3008002391910101E-3</v>
      </c>
    </row>
    <row r="61" spans="1:7" x14ac:dyDescent="0.2">
      <c r="A61" s="1">
        <v>3.5</v>
      </c>
      <c r="B61" s="7">
        <v>7.42</v>
      </c>
      <c r="C61" s="7">
        <v>2.78</v>
      </c>
      <c r="D61" s="4">
        <f t="shared" si="11"/>
        <v>10.199999999999999</v>
      </c>
      <c r="E61" s="2">
        <v>1.4613935365018699E-3</v>
      </c>
      <c r="F61" s="2">
        <v>1.46139353650192E-3</v>
      </c>
    </row>
    <row r="62" spans="1:7" x14ac:dyDescent="0.2">
      <c r="A62" s="1">
        <v>3.5</v>
      </c>
      <c r="B62" s="7">
        <v>7.67</v>
      </c>
      <c r="C62" s="7">
        <v>2.78</v>
      </c>
      <c r="D62" s="4">
        <f t="shared" si="11"/>
        <v>10.45</v>
      </c>
      <c r="E62" s="2">
        <v>1.10232496886516E-3</v>
      </c>
      <c r="F62" s="2">
        <v>1.1023249688651899E-3</v>
      </c>
    </row>
    <row r="63" spans="1:7" x14ac:dyDescent="0.2">
      <c r="A63" s="1">
        <v>3.5</v>
      </c>
      <c r="B63" s="7">
        <v>7.51</v>
      </c>
      <c r="C63" s="7">
        <v>2.65</v>
      </c>
      <c r="D63" s="4">
        <f t="shared" si="11"/>
        <v>10.16</v>
      </c>
      <c r="E63" s="2">
        <v>1.36080332896683E-3</v>
      </c>
      <c r="F63" s="2">
        <v>1.3608033289668801E-3</v>
      </c>
    </row>
    <row r="64" spans="1:7" x14ac:dyDescent="0.2">
      <c r="A64" s="1" t="s">
        <v>5</v>
      </c>
      <c r="B64" s="7">
        <f>MAX(B54:B63)</f>
        <v>7.67</v>
      </c>
      <c r="C64" s="7">
        <f t="shared" ref="C64:D64" si="12">MAX(C54:C63)</f>
        <v>2.92</v>
      </c>
      <c r="D64" s="7">
        <f t="shared" si="12"/>
        <v>10.45</v>
      </c>
      <c r="E64">
        <f>MIN(E54:E63)</f>
        <v>1.10232496886516E-3</v>
      </c>
      <c r="F64">
        <f>MIN(F54:F63)</f>
        <v>1.1023249688651899E-3</v>
      </c>
      <c r="G64" s="3">
        <f t="shared" ref="G64:G65" si="13" xml:space="preserve"> 0.924987913 - E64</f>
        <v>0.92388558803113485</v>
      </c>
    </row>
    <row r="65" spans="1:7" x14ac:dyDescent="0.2">
      <c r="A65" s="1" t="s">
        <v>8</v>
      </c>
      <c r="B65" s="4">
        <f>MEDIAN(B54:B63)</f>
        <v>7.4550000000000001</v>
      </c>
      <c r="C65" s="4">
        <f>MEDIAN(C54:C63)</f>
        <v>2.7349999999999999</v>
      </c>
      <c r="D65" s="4">
        <f>MEDIAN(D54:D63)</f>
        <v>10.18</v>
      </c>
      <c r="E65">
        <f>MEDIAN(E54:E63)</f>
        <v>1.405425383674665E-3</v>
      </c>
      <c r="F65">
        <f>MEDIAN(F54:F63)</f>
        <v>1.4054253836747201E-3</v>
      </c>
      <c r="G65" s="3">
        <f t="shared" si="13"/>
        <v>0.92358248761632533</v>
      </c>
    </row>
    <row r="66" spans="1:7" x14ac:dyDescent="0.2">
      <c r="A66" s="1" t="s">
        <v>4</v>
      </c>
      <c r="B66" s="4">
        <f>MIN(B54:B63)</f>
        <v>7.12</v>
      </c>
      <c r="C66" s="4">
        <f>MIN(C54:C63)</f>
        <v>2.58</v>
      </c>
      <c r="D66" s="4">
        <f>MIN(D54:D63)</f>
        <v>9.75</v>
      </c>
      <c r="E66" s="3">
        <f>MAX(E54:E63)</f>
        <v>1.6654161906589299E-3</v>
      </c>
      <c r="F66">
        <f>MAX(F54:F63)</f>
        <v>1.66541619065898E-3</v>
      </c>
      <c r="G66" s="3">
        <f xml:space="preserve"> 0.924987913 - E66</f>
        <v>0.92332249680934109</v>
      </c>
    </row>
    <row r="67" spans="1:7" x14ac:dyDescent="0.2">
      <c r="A67" s="1">
        <v>3.75</v>
      </c>
      <c r="B67" s="7">
        <v>7.11</v>
      </c>
      <c r="C67" s="7">
        <v>3.04</v>
      </c>
      <c r="D67" s="4">
        <f>(B67+C67)</f>
        <v>10.15</v>
      </c>
      <c r="E67" s="2">
        <v>2.00084333960992E-3</v>
      </c>
      <c r="F67" s="2">
        <v>2.0008433396099998E-3</v>
      </c>
      <c r="G67" s="3"/>
    </row>
    <row r="68" spans="1:7" x14ac:dyDescent="0.2">
      <c r="A68" s="1">
        <v>3.75</v>
      </c>
      <c r="B68" s="7">
        <v>7.79</v>
      </c>
      <c r="C68" s="7">
        <v>2.85</v>
      </c>
      <c r="D68" s="4">
        <f t="shared" ref="D68:D76" si="14">(B68+C68)</f>
        <v>10.64</v>
      </c>
      <c r="E68" s="2">
        <v>1.9446945420888899E-3</v>
      </c>
      <c r="F68" s="2">
        <v>1.9446945420889599E-3</v>
      </c>
      <c r="G68" s="3"/>
    </row>
    <row r="69" spans="1:7" x14ac:dyDescent="0.2">
      <c r="A69" s="1">
        <v>3.75</v>
      </c>
      <c r="B69" s="7">
        <v>7.88</v>
      </c>
      <c r="C69" s="7">
        <v>2.98</v>
      </c>
      <c r="D69" s="4">
        <f t="shared" si="14"/>
        <v>10.86</v>
      </c>
      <c r="E69" s="2">
        <v>1.62849519567572E-3</v>
      </c>
      <c r="F69" s="2">
        <v>1.62849519567578E-3</v>
      </c>
      <c r="G69" s="3"/>
    </row>
    <row r="70" spans="1:7" x14ac:dyDescent="0.2">
      <c r="A70" s="1">
        <v>3.75</v>
      </c>
      <c r="B70" s="7">
        <v>7.53</v>
      </c>
      <c r="C70" s="7">
        <v>2.8</v>
      </c>
      <c r="D70" s="4">
        <f t="shared" si="14"/>
        <v>10.33</v>
      </c>
      <c r="E70" s="2">
        <v>1.7207230070931301E-3</v>
      </c>
      <c r="F70" s="2">
        <v>1.7207230070931999E-3</v>
      </c>
      <c r="G70" s="3"/>
    </row>
    <row r="71" spans="1:7" x14ac:dyDescent="0.2">
      <c r="A71" s="1">
        <v>3.75</v>
      </c>
      <c r="B71" s="7">
        <v>7.76</v>
      </c>
      <c r="C71" s="7">
        <v>2.68</v>
      </c>
      <c r="D71" s="4">
        <f t="shared" si="14"/>
        <v>10.44</v>
      </c>
      <c r="E71" s="2">
        <v>1.5836844289772399E-3</v>
      </c>
      <c r="F71" s="2">
        <v>1.5836844289773E-3</v>
      </c>
      <c r="G71" s="3"/>
    </row>
    <row r="72" spans="1:7" x14ac:dyDescent="0.2">
      <c r="A72" s="1">
        <v>3.75</v>
      </c>
      <c r="B72" s="7">
        <v>7.29</v>
      </c>
      <c r="C72" s="7">
        <v>2.8</v>
      </c>
      <c r="D72" s="4">
        <f t="shared" si="14"/>
        <v>10.09</v>
      </c>
      <c r="E72" s="2">
        <v>1.8609346578385001E-3</v>
      </c>
      <c r="F72" s="2">
        <v>1.8609346578385699E-3</v>
      </c>
      <c r="G72" s="3"/>
    </row>
    <row r="73" spans="1:7" x14ac:dyDescent="0.2">
      <c r="A73" s="1">
        <v>3.75</v>
      </c>
      <c r="B73" s="7">
        <v>7.25</v>
      </c>
      <c r="C73" s="7">
        <v>2.69</v>
      </c>
      <c r="D73" s="4">
        <f t="shared" si="14"/>
        <v>9.94</v>
      </c>
      <c r="E73" s="2">
        <v>1.63981774505695E-3</v>
      </c>
      <c r="F73" s="2">
        <v>1.63981774505701E-3</v>
      </c>
      <c r="G73" s="3"/>
    </row>
    <row r="74" spans="1:7" x14ac:dyDescent="0.2">
      <c r="A74" s="1">
        <v>3.75</v>
      </c>
      <c r="B74" s="7">
        <v>7.73</v>
      </c>
      <c r="C74" s="7">
        <v>3.08</v>
      </c>
      <c r="D74" s="4">
        <f t="shared" si="14"/>
        <v>10.81</v>
      </c>
      <c r="E74" s="2">
        <v>1.54840402650826E-3</v>
      </c>
      <c r="F74" s="2">
        <v>1.54840402650833E-3</v>
      </c>
      <c r="G74" s="3"/>
    </row>
    <row r="75" spans="1:7" x14ac:dyDescent="0.2">
      <c r="A75" s="1">
        <v>3.75</v>
      </c>
      <c r="B75" s="7">
        <v>7.46</v>
      </c>
      <c r="C75" s="7">
        <v>2.93</v>
      </c>
      <c r="D75" s="4">
        <f t="shared" si="14"/>
        <v>10.39</v>
      </c>
      <c r="E75" s="2">
        <v>1.54754171739693E-3</v>
      </c>
      <c r="F75" s="2">
        <v>1.5475417173969901E-3</v>
      </c>
      <c r="G75" s="3"/>
    </row>
    <row r="76" spans="1:7" x14ac:dyDescent="0.2">
      <c r="A76" s="1">
        <v>3.75</v>
      </c>
      <c r="B76" s="7">
        <v>9.4499999999999993</v>
      </c>
      <c r="C76" s="7">
        <v>4.24</v>
      </c>
      <c r="D76" s="4">
        <f t="shared" si="14"/>
        <v>13.69</v>
      </c>
      <c r="E76" s="2">
        <v>1.81903309507697E-3</v>
      </c>
      <c r="F76" s="2">
        <v>1.8190330950770301E-3</v>
      </c>
      <c r="G76" s="3"/>
    </row>
    <row r="77" spans="1:7" x14ac:dyDescent="0.2">
      <c r="A77" s="1" t="s">
        <v>5</v>
      </c>
      <c r="B77" s="7">
        <f>MAX(B67:B76)</f>
        <v>9.4499999999999993</v>
      </c>
      <c r="C77" s="7">
        <f t="shared" ref="C77:D77" si="15">MAX(C67:C76)</f>
        <v>4.24</v>
      </c>
      <c r="D77" s="7">
        <f t="shared" si="15"/>
        <v>13.69</v>
      </c>
      <c r="E77">
        <f>MIN(E67:E76)</f>
        <v>1.54754171739693E-3</v>
      </c>
      <c r="F77">
        <f>MIN(F67:F76)</f>
        <v>1.5475417173969901E-3</v>
      </c>
      <c r="G77" s="3">
        <f xml:space="preserve"> 0.929270047 - E77</f>
        <v>0.92772250528260314</v>
      </c>
    </row>
    <row r="78" spans="1:7" x14ac:dyDescent="0.2">
      <c r="A78" s="1" t="s">
        <v>8</v>
      </c>
      <c r="B78" s="4">
        <f>MEDIAN(B67:B76)</f>
        <v>7.6300000000000008</v>
      </c>
      <c r="C78" s="4">
        <f>MEDIAN(C67:C76)</f>
        <v>2.89</v>
      </c>
      <c r="D78" s="4">
        <f>MEDIAN(D67:D76)</f>
        <v>10.414999999999999</v>
      </c>
      <c r="E78">
        <f>MEDIAN(E67:E76)</f>
        <v>1.68027037607504E-3</v>
      </c>
      <c r="F78">
        <f>MEDIAN(F67:F76)</f>
        <v>1.6802703760751049E-3</v>
      </c>
      <c r="G78" s="3">
        <f t="shared" ref="G78:G79" si="16" xml:space="preserve"> 0.929270047 - E78</f>
        <v>0.92758977662392506</v>
      </c>
    </row>
    <row r="79" spans="1:7" x14ac:dyDescent="0.2">
      <c r="A79" s="1" t="s">
        <v>4</v>
      </c>
      <c r="B79" s="4">
        <f>MIN(B67:B76)</f>
        <v>7.11</v>
      </c>
      <c r="C79" s="4">
        <f>MIN(C67:C76)</f>
        <v>2.68</v>
      </c>
      <c r="D79" s="4">
        <f>MIN(D67:D76)</f>
        <v>9.94</v>
      </c>
      <c r="E79" s="3">
        <f>MAX(E67:E76)</f>
        <v>2.00084333960992E-3</v>
      </c>
      <c r="F79">
        <f>MAX(F67:F76)</f>
        <v>2.0008433396099998E-3</v>
      </c>
      <c r="G79" s="3">
        <f t="shared" si="16"/>
        <v>0.92726920366039012</v>
      </c>
    </row>
    <row r="80" spans="1:7" x14ac:dyDescent="0.2">
      <c r="A80" s="1">
        <v>4</v>
      </c>
      <c r="B80" s="7">
        <v>7.46</v>
      </c>
      <c r="C80" s="7">
        <v>2.74</v>
      </c>
      <c r="D80" s="4">
        <f>(B80+C80)</f>
        <v>10.199999999999999</v>
      </c>
      <c r="E80" s="2">
        <v>2.2727039981864502E-3</v>
      </c>
      <c r="F80" s="2">
        <v>2.2727039981865599E-3</v>
      </c>
    </row>
    <row r="81" spans="1:7" x14ac:dyDescent="0.2">
      <c r="A81" s="1">
        <v>4</v>
      </c>
      <c r="B81" s="7">
        <v>7.83</v>
      </c>
      <c r="C81" s="7">
        <v>2.83</v>
      </c>
      <c r="D81" s="4">
        <f t="shared" ref="D81:D89" si="17">(B81+C81)</f>
        <v>10.66</v>
      </c>
      <c r="E81" s="2">
        <v>2.2731242755910401E-3</v>
      </c>
      <c r="F81" s="2">
        <v>2.2731242755911498E-3</v>
      </c>
    </row>
    <row r="82" spans="1:7" x14ac:dyDescent="0.2">
      <c r="A82" s="1">
        <v>4</v>
      </c>
      <c r="B82" s="7">
        <v>8.34</v>
      </c>
      <c r="C82" s="7">
        <v>2.75</v>
      </c>
      <c r="D82" s="4">
        <f t="shared" si="17"/>
        <v>11.09</v>
      </c>
      <c r="E82" s="2">
        <v>2.0074088067562898E-3</v>
      </c>
      <c r="F82" s="2">
        <v>2.00740880675638E-3</v>
      </c>
    </row>
    <row r="83" spans="1:7" x14ac:dyDescent="0.2">
      <c r="A83" s="1">
        <v>4</v>
      </c>
      <c r="B83" s="7">
        <v>7.5</v>
      </c>
      <c r="C83" s="7">
        <v>2.8</v>
      </c>
      <c r="D83" s="4">
        <f t="shared" si="17"/>
        <v>10.3</v>
      </c>
      <c r="E83" s="2">
        <v>2.1294967230403501E-3</v>
      </c>
      <c r="F83" s="2">
        <v>2.1294967230404598E-3</v>
      </c>
    </row>
    <row r="84" spans="1:7" x14ac:dyDescent="0.2">
      <c r="A84" s="1">
        <v>4</v>
      </c>
      <c r="B84" s="7">
        <v>7.78</v>
      </c>
      <c r="C84" s="7">
        <v>2.63</v>
      </c>
      <c r="D84" s="4">
        <f t="shared" si="17"/>
        <v>10.41</v>
      </c>
      <c r="E84" s="2">
        <v>1.78845573837759E-3</v>
      </c>
      <c r="F84" s="2">
        <v>1.78845573837766E-3</v>
      </c>
    </row>
    <row r="85" spans="1:7" x14ac:dyDescent="0.2">
      <c r="A85" s="1">
        <v>4</v>
      </c>
      <c r="B85" s="7">
        <v>7.39</v>
      </c>
      <c r="C85" s="7">
        <v>2.8</v>
      </c>
      <c r="D85" s="4">
        <f t="shared" si="17"/>
        <v>10.19</v>
      </c>
      <c r="E85" s="2">
        <v>2.3752011773768701E-3</v>
      </c>
      <c r="F85" s="2">
        <v>2.3752011773769898E-3</v>
      </c>
    </row>
    <row r="86" spans="1:7" x14ac:dyDescent="0.2">
      <c r="A86" s="1">
        <v>4</v>
      </c>
      <c r="B86" s="7">
        <v>7.85</v>
      </c>
      <c r="C86" s="7">
        <v>2.83</v>
      </c>
      <c r="D86" s="4">
        <f t="shared" si="17"/>
        <v>10.68</v>
      </c>
      <c r="E86" s="2">
        <v>2.1023041671526499E-3</v>
      </c>
      <c r="F86" s="2">
        <v>2.1023041671527402E-3</v>
      </c>
    </row>
    <row r="87" spans="1:7" x14ac:dyDescent="0.2">
      <c r="A87" s="1">
        <v>4</v>
      </c>
      <c r="B87" s="7">
        <v>7.86</v>
      </c>
      <c r="C87" s="7">
        <v>2.79</v>
      </c>
      <c r="D87" s="4">
        <f t="shared" si="17"/>
        <v>10.65</v>
      </c>
      <c r="E87" s="2">
        <v>2.01874227866207E-3</v>
      </c>
      <c r="F87" s="2">
        <v>2.0187422786621602E-3</v>
      </c>
    </row>
    <row r="88" spans="1:7" x14ac:dyDescent="0.2">
      <c r="A88" s="1">
        <v>4</v>
      </c>
      <c r="B88" s="7">
        <v>7.96</v>
      </c>
      <c r="C88" s="7">
        <v>2.91</v>
      </c>
      <c r="D88" s="4">
        <f t="shared" si="17"/>
        <v>10.870000000000001</v>
      </c>
      <c r="E88" s="2">
        <v>1.5699357716398999E-3</v>
      </c>
      <c r="F88" s="2">
        <v>1.56993577163996E-3</v>
      </c>
    </row>
    <row r="89" spans="1:7" x14ac:dyDescent="0.2">
      <c r="A89" s="1">
        <v>4</v>
      </c>
      <c r="B89" s="7">
        <v>7.87</v>
      </c>
      <c r="C89" s="7">
        <v>2.8</v>
      </c>
      <c r="D89" s="4">
        <f t="shared" si="17"/>
        <v>10.67</v>
      </c>
      <c r="E89" s="2">
        <v>2.18647393917854E-3</v>
      </c>
      <c r="F89" s="2">
        <v>2.1864739391786298E-3</v>
      </c>
    </row>
    <row r="90" spans="1:7" x14ac:dyDescent="0.2">
      <c r="A90" s="1" t="s">
        <v>5</v>
      </c>
      <c r="B90" s="7">
        <f>MAX(B80:B89)</f>
        <v>8.34</v>
      </c>
      <c r="C90" s="7">
        <f t="shared" ref="C90:D90" si="18">MAX(C80:C89)</f>
        <v>2.91</v>
      </c>
      <c r="D90" s="7">
        <f t="shared" si="18"/>
        <v>11.09</v>
      </c>
      <c r="E90">
        <f>MIN(E80:E89)</f>
        <v>1.5699357716398999E-3</v>
      </c>
      <c r="F90">
        <f>MIN(F80:F89)</f>
        <v>1.56993577163996E-3</v>
      </c>
      <c r="G90" s="3">
        <f t="shared" ref="G90:G91" si="19" xml:space="preserve"> 0.934716693 - E90</f>
        <v>0.93314675722836016</v>
      </c>
    </row>
    <row r="91" spans="1:7" x14ac:dyDescent="0.2">
      <c r="A91" s="1" t="s">
        <v>8</v>
      </c>
      <c r="B91" s="4">
        <f>MEDIAN(B80:B89)</f>
        <v>7.84</v>
      </c>
      <c r="C91" s="4">
        <f>MEDIAN(C80:C89)</f>
        <v>2.8</v>
      </c>
      <c r="D91" s="4">
        <f>MEDIAN(D80:D89)</f>
        <v>10.655000000000001</v>
      </c>
      <c r="E91">
        <f>MEDIAN(E80:E89)</f>
        <v>2.1159004450965E-3</v>
      </c>
      <c r="F91">
        <f>MEDIAN(F80:F89)</f>
        <v>2.1159004450965998E-3</v>
      </c>
      <c r="G91" s="3">
        <f t="shared" si="19"/>
        <v>0.93260079255490358</v>
      </c>
    </row>
    <row r="92" spans="1:7" x14ac:dyDescent="0.2">
      <c r="A92" s="1" t="s">
        <v>4</v>
      </c>
      <c r="B92" s="4">
        <f>MIN(B80:B89)</f>
        <v>7.39</v>
      </c>
      <c r="C92" s="4">
        <f>MIN(C80:C89)</f>
        <v>2.63</v>
      </c>
      <c r="D92" s="4">
        <f>MIN(D80:D89)</f>
        <v>10.19</v>
      </c>
      <c r="E92" s="3">
        <f>MAX(E80:E89)</f>
        <v>2.3752011773768701E-3</v>
      </c>
      <c r="F92">
        <f>MAX(F80:F89)</f>
        <v>2.3752011773769898E-3</v>
      </c>
      <c r="G92" s="3">
        <f xml:space="preserve"> 0.934716693 - E92</f>
        <v>0.93234149182262316</v>
      </c>
    </row>
    <row r="93" spans="1:7" x14ac:dyDescent="0.2">
      <c r="A93" s="1">
        <v>4.25</v>
      </c>
      <c r="B93" s="7"/>
      <c r="C93" s="7"/>
      <c r="D93" s="4">
        <f>(B93+C93)</f>
        <v>0</v>
      </c>
      <c r="E93" s="2"/>
      <c r="F93" s="2"/>
    </row>
    <row r="94" spans="1:7" x14ac:dyDescent="0.2">
      <c r="A94" s="1">
        <v>4.25</v>
      </c>
      <c r="B94" s="7"/>
      <c r="C94" s="7"/>
      <c r="D94" s="4">
        <f t="shared" ref="D94:D102" si="20">(B94+C94)</f>
        <v>0</v>
      </c>
      <c r="E94" s="2"/>
      <c r="F94" s="2"/>
    </row>
    <row r="95" spans="1:7" x14ac:dyDescent="0.2">
      <c r="A95" s="1">
        <v>4.25</v>
      </c>
      <c r="B95" s="7"/>
      <c r="C95" s="7"/>
      <c r="D95" s="4">
        <f t="shared" si="20"/>
        <v>0</v>
      </c>
      <c r="E95" s="2"/>
      <c r="F95" s="2"/>
    </row>
    <row r="96" spans="1:7" x14ac:dyDescent="0.2">
      <c r="A96" s="1">
        <v>4.25</v>
      </c>
      <c r="B96" s="7"/>
      <c r="C96" s="7"/>
      <c r="D96" s="4">
        <f t="shared" si="20"/>
        <v>0</v>
      </c>
      <c r="E96" s="2"/>
      <c r="F96" s="2"/>
    </row>
    <row r="97" spans="1:7" x14ac:dyDescent="0.2">
      <c r="A97" s="1">
        <v>4.25</v>
      </c>
      <c r="B97" s="7"/>
      <c r="C97" s="7"/>
      <c r="D97" s="4">
        <f t="shared" si="20"/>
        <v>0</v>
      </c>
      <c r="E97" s="2"/>
      <c r="F97" s="2"/>
    </row>
    <row r="98" spans="1:7" x14ac:dyDescent="0.2">
      <c r="A98" s="1">
        <v>4.25</v>
      </c>
      <c r="B98" s="7"/>
      <c r="C98" s="7"/>
      <c r="D98" s="4">
        <f t="shared" si="20"/>
        <v>0</v>
      </c>
      <c r="E98" s="2"/>
      <c r="F98" s="2"/>
    </row>
    <row r="99" spans="1:7" x14ac:dyDescent="0.2">
      <c r="A99" s="1">
        <v>4.25</v>
      </c>
      <c r="B99" s="7"/>
      <c r="C99" s="7"/>
      <c r="D99" s="4">
        <f t="shared" si="20"/>
        <v>0</v>
      </c>
      <c r="E99" s="2"/>
      <c r="F99" s="2"/>
    </row>
    <row r="100" spans="1:7" x14ac:dyDescent="0.2">
      <c r="A100" s="1">
        <v>4.25</v>
      </c>
      <c r="B100" s="7"/>
      <c r="C100" s="7"/>
      <c r="D100" s="4">
        <f t="shared" si="20"/>
        <v>0</v>
      </c>
      <c r="E100" s="2"/>
      <c r="F100" s="2"/>
    </row>
    <row r="101" spans="1:7" x14ac:dyDescent="0.2">
      <c r="A101" s="1">
        <v>4.25</v>
      </c>
      <c r="B101" s="7"/>
      <c r="C101" s="7"/>
      <c r="D101" s="4">
        <f t="shared" si="20"/>
        <v>0</v>
      </c>
      <c r="E101" s="2"/>
      <c r="F101" s="2"/>
    </row>
    <row r="102" spans="1:7" x14ac:dyDescent="0.2">
      <c r="A102" s="1">
        <v>4.25</v>
      </c>
      <c r="B102" s="7"/>
      <c r="C102" s="7"/>
      <c r="D102" s="4">
        <f t="shared" si="20"/>
        <v>0</v>
      </c>
      <c r="E102" s="2"/>
      <c r="F102" s="2"/>
    </row>
    <row r="103" spans="1:7" x14ac:dyDescent="0.2">
      <c r="A103" s="1" t="s">
        <v>5</v>
      </c>
      <c r="B103" s="7">
        <f>MAX(B93:B102)</f>
        <v>0</v>
      </c>
      <c r="C103" s="7">
        <f t="shared" ref="C103:D103" si="21">MAX(C93:C102)</f>
        <v>0</v>
      </c>
      <c r="D103" s="7">
        <f t="shared" si="21"/>
        <v>0</v>
      </c>
      <c r="E103">
        <f>MIN(E93:E102)</f>
        <v>0</v>
      </c>
      <c r="F103">
        <f>MIN(F93:F102)</f>
        <v>0</v>
      </c>
      <c r="G103" s="3">
        <f xml:space="preserve"> 0.94110426 - E103</f>
        <v>0.94110426000000003</v>
      </c>
    </row>
    <row r="104" spans="1:7" x14ac:dyDescent="0.2">
      <c r="A104" s="1" t="s">
        <v>8</v>
      </c>
      <c r="B104" s="4" t="e">
        <f>MEDIAN(B93:B102)</f>
        <v>#NUM!</v>
      </c>
      <c r="C104" s="4" t="e">
        <f>MEDIAN(C93:C102)</f>
        <v>#NUM!</v>
      </c>
      <c r="D104" s="4">
        <f>MEDIAN(D93:D102)</f>
        <v>0</v>
      </c>
      <c r="E104" t="e">
        <f>MEDIAN(E93:E102)</f>
        <v>#NUM!</v>
      </c>
      <c r="F104" t="e">
        <f>MEDIAN(F93:F102)</f>
        <v>#NUM!</v>
      </c>
      <c r="G104" s="3" t="e">
        <f t="shared" ref="G104:G105" si="22" xml:space="preserve"> 0.94110426 - E104</f>
        <v>#NUM!</v>
      </c>
    </row>
    <row r="105" spans="1:7" x14ac:dyDescent="0.2">
      <c r="A105" s="1" t="s">
        <v>4</v>
      </c>
      <c r="B105" s="4">
        <f>MIN(B93:B102)</f>
        <v>0</v>
      </c>
      <c r="C105" s="4">
        <f>MIN(C93:C102)</f>
        <v>0</v>
      </c>
      <c r="D105" s="4">
        <f>MIN(D93:D102)</f>
        <v>0</v>
      </c>
      <c r="E105" s="3">
        <f>MAX(E93:E102)</f>
        <v>0</v>
      </c>
      <c r="F105">
        <f>MAX(F93:F102)</f>
        <v>0</v>
      </c>
      <c r="G105" s="3">
        <f t="shared" si="22"/>
        <v>0.94110426000000003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9E69-8A0E-6F46-AAC9-5EA0E0E61F1D}">
  <dimension ref="A1:L80"/>
  <sheetViews>
    <sheetView workbookViewId="0"/>
  </sheetViews>
  <sheetFormatPr baseColWidth="10" defaultColWidth="20.83203125" defaultRowHeight="16" x14ac:dyDescent="0.2"/>
  <sheetData>
    <row r="1" spans="1:12" x14ac:dyDescent="0.2">
      <c r="A1" s="1" t="s">
        <v>12</v>
      </c>
      <c r="B1" s="6" t="s">
        <v>0</v>
      </c>
      <c r="C1" s="5" t="s">
        <v>1</v>
      </c>
      <c r="D1" s="5" t="s">
        <v>9</v>
      </c>
      <c r="E1" s="1" t="s">
        <v>2</v>
      </c>
      <c r="F1" s="1" t="s">
        <v>3</v>
      </c>
      <c r="G1" s="1" t="s">
        <v>6</v>
      </c>
    </row>
    <row r="2" spans="1:12" x14ac:dyDescent="0.2">
      <c r="A2" s="1">
        <v>120000000</v>
      </c>
      <c r="B2" s="2">
        <v>95926.03</v>
      </c>
      <c r="C2" s="2">
        <v>41363.360000000001</v>
      </c>
      <c r="D2" s="4">
        <f>(B2+C2)</f>
        <v>137289.39000000001</v>
      </c>
      <c r="E2" s="2">
        <v>1.64272657730123E-2</v>
      </c>
      <c r="F2" s="2">
        <v>1.64272657823754E-2</v>
      </c>
      <c r="G2" t="s">
        <v>10</v>
      </c>
    </row>
    <row r="3" spans="1:12" x14ac:dyDescent="0.2">
      <c r="A3" s="1">
        <v>120000000</v>
      </c>
      <c r="B3" s="2">
        <v>104738.4</v>
      </c>
      <c r="C3" s="2">
        <v>42510.400000000001</v>
      </c>
      <c r="D3" s="4">
        <f t="shared" ref="D3:D11" si="0">(B3+C3)</f>
        <v>147248.79999999999</v>
      </c>
      <c r="E3" s="2">
        <v>1.64117016091559E-2</v>
      </c>
      <c r="F3" s="2">
        <v>1.6411701618477902E-2</v>
      </c>
      <c r="G3" t="s">
        <v>10</v>
      </c>
    </row>
    <row r="4" spans="1:12" x14ac:dyDescent="0.2">
      <c r="A4" s="1">
        <v>120000000</v>
      </c>
      <c r="B4" s="2">
        <v>99088.55</v>
      </c>
      <c r="C4" s="2">
        <v>42299.29</v>
      </c>
      <c r="D4" s="4">
        <f t="shared" si="0"/>
        <v>141387.84</v>
      </c>
      <c r="E4" s="2">
        <v>1.6422980769624999E-2</v>
      </c>
      <c r="F4" s="2">
        <v>1.64229807789605E-2</v>
      </c>
      <c r="G4" t="s">
        <v>10</v>
      </c>
    </row>
    <row r="5" spans="1:12" x14ac:dyDescent="0.2">
      <c r="A5" s="1">
        <v>120000000</v>
      </c>
      <c r="B5" s="2">
        <v>97225.47</v>
      </c>
      <c r="C5" s="2">
        <v>41890.089999999997</v>
      </c>
      <c r="D5" s="4">
        <f t="shared" si="0"/>
        <v>139115.56</v>
      </c>
      <c r="E5" s="2">
        <v>1.6468897813416601E-2</v>
      </c>
      <c r="F5">
        <v>1.6468897822804002E-2</v>
      </c>
      <c r="G5" t="s">
        <v>10</v>
      </c>
    </row>
    <row r="6" spans="1:12" x14ac:dyDescent="0.2">
      <c r="A6" s="1">
        <v>120000000</v>
      </c>
      <c r="B6" s="2">
        <v>95563.11</v>
      </c>
      <c r="C6" s="2">
        <v>41693.24</v>
      </c>
      <c r="D6" s="4">
        <f t="shared" si="0"/>
        <v>137256.35</v>
      </c>
      <c r="E6" s="2">
        <v>1.6388917269259499E-2</v>
      </c>
      <c r="F6" s="2">
        <v>1.6388917278530001E-2</v>
      </c>
      <c r="G6" t="s">
        <v>10</v>
      </c>
    </row>
    <row r="7" spans="1:12" x14ac:dyDescent="0.2">
      <c r="A7" s="1">
        <v>120000000</v>
      </c>
      <c r="B7" s="2">
        <v>70913.100000000006</v>
      </c>
      <c r="C7" s="2">
        <v>10314.68</v>
      </c>
      <c r="D7" s="4">
        <f t="shared" si="0"/>
        <v>81227.78</v>
      </c>
      <c r="E7" s="2">
        <v>1.6429340199728699E-2</v>
      </c>
      <c r="F7" s="2">
        <v>1.6429340209093299E-2</v>
      </c>
      <c r="G7" s="1"/>
    </row>
    <row r="8" spans="1:12" x14ac:dyDescent="0.2">
      <c r="A8" s="1">
        <v>120000000</v>
      </c>
      <c r="B8" s="2">
        <v>74998.67</v>
      </c>
      <c r="C8" s="2">
        <v>9428.7800000000007</v>
      </c>
      <c r="D8" s="4">
        <f t="shared" si="0"/>
        <v>84427.45</v>
      </c>
      <c r="E8" s="2">
        <v>1.46060789050757E-2</v>
      </c>
      <c r="F8" s="2">
        <v>1.46060789130576E-2</v>
      </c>
      <c r="G8" s="1"/>
    </row>
    <row r="9" spans="1:12" x14ac:dyDescent="0.2">
      <c r="A9" s="1">
        <v>120000000</v>
      </c>
      <c r="B9" s="2">
        <v>76183.44</v>
      </c>
      <c r="C9" s="2">
        <v>9979.5499999999993</v>
      </c>
      <c r="D9" s="4">
        <f t="shared" si="0"/>
        <v>86162.99</v>
      </c>
      <c r="E9" s="2">
        <v>1.58953757095921E-2</v>
      </c>
      <c r="F9" s="2">
        <v>1.58953757179419E-2</v>
      </c>
      <c r="G9" s="1"/>
    </row>
    <row r="10" spans="1:12" x14ac:dyDescent="0.2">
      <c r="A10" s="1">
        <v>120000000</v>
      </c>
      <c r="B10" s="2">
        <v>73908.649999999994</v>
      </c>
      <c r="C10" s="2">
        <v>9748.11</v>
      </c>
      <c r="D10" s="4">
        <f t="shared" si="0"/>
        <v>83656.759999999995</v>
      </c>
      <c r="E10" s="2">
        <v>1.6421482160169101E-2</v>
      </c>
      <c r="F10" s="2">
        <v>1.64214821694844E-2</v>
      </c>
      <c r="G10" s="1"/>
    </row>
    <row r="11" spans="1:12" x14ac:dyDescent="0.2">
      <c r="A11" s="1">
        <v>120000000</v>
      </c>
      <c r="B11" s="2">
        <v>77521.2</v>
      </c>
      <c r="C11" s="2">
        <v>9775.2800000000007</v>
      </c>
      <c r="D11" s="4">
        <f t="shared" si="0"/>
        <v>87296.48</v>
      </c>
      <c r="E11" s="2">
        <v>1.4583370658916101E-2</v>
      </c>
      <c r="F11" s="2">
        <v>1.45833706669004E-2</v>
      </c>
      <c r="G11" s="1"/>
    </row>
    <row r="12" spans="1:12" x14ac:dyDescent="0.2">
      <c r="A12" s="1" t="s">
        <v>5</v>
      </c>
      <c r="B12" s="7">
        <f>MAX(B2:B11)</f>
        <v>104738.4</v>
      </c>
      <c r="C12" s="7">
        <f t="shared" ref="C12" si="1">MAX(C2:C11)</f>
        <v>42510.400000000001</v>
      </c>
      <c r="D12" s="7">
        <f t="shared" ref="D12" si="2">MAX(D2:D11)</f>
        <v>147248.79999999999</v>
      </c>
      <c r="E12">
        <f>MIN(E2:E11)</f>
        <v>1.4583370658916101E-2</v>
      </c>
      <c r="F12">
        <f>MIN(F2:F11)</f>
        <v>1.45833706669004E-2</v>
      </c>
      <c r="G12" s="3">
        <f xml:space="preserve"> 0.922158685 - E12</f>
        <v>0.90757531434108385</v>
      </c>
    </row>
    <row r="13" spans="1:12" x14ac:dyDescent="0.2">
      <c r="A13" s="1" t="s">
        <v>8</v>
      </c>
      <c r="B13" s="4">
        <f>MEDIAN(B2:B11)</f>
        <v>86542.154999999999</v>
      </c>
      <c r="C13" s="4">
        <f t="shared" ref="C13:D13" si="3">MEDIAN(C2:C11)</f>
        <v>25839.02</v>
      </c>
      <c r="D13" s="4">
        <f t="shared" si="3"/>
        <v>112276.41500000001</v>
      </c>
      <c r="E13">
        <f>MEDIAN(E2:E11)</f>
        <v>1.6416591884662501E-2</v>
      </c>
      <c r="F13">
        <f>MEDIAN(F2:F11)</f>
        <v>1.6416591893981151E-2</v>
      </c>
      <c r="G13" s="3">
        <f t="shared" ref="G13:G14" si="4" xml:space="preserve"> 0.922158685 - E13</f>
        <v>0.90574209311533749</v>
      </c>
    </row>
    <row r="14" spans="1:12" x14ac:dyDescent="0.2">
      <c r="A14" s="1" t="s">
        <v>4</v>
      </c>
      <c r="B14" s="4">
        <f>MIN(B2:B11)</f>
        <v>70913.100000000006</v>
      </c>
      <c r="C14" s="4">
        <f>MIN(C2:C11)</f>
        <v>9428.7800000000007</v>
      </c>
      <c r="D14" s="4">
        <f>MIN(D2:D11)</f>
        <v>81227.78</v>
      </c>
      <c r="E14" s="3">
        <f>MAX(E2:E11)</f>
        <v>1.6468897813416601E-2</v>
      </c>
      <c r="F14">
        <f>MAX(F2:F11)</f>
        <v>1.6468897822804002E-2</v>
      </c>
      <c r="G14" s="3">
        <f t="shared" si="4"/>
        <v>0.90568978718658333</v>
      </c>
    </row>
    <row r="15" spans="1:12" x14ac:dyDescent="0.2">
      <c r="A15" s="1"/>
      <c r="B15" s="6"/>
      <c r="C15" s="5"/>
      <c r="D15" s="5"/>
      <c r="E15" s="1"/>
      <c r="F15" s="1"/>
      <c r="G15" s="1"/>
    </row>
    <row r="16" spans="1:12" x14ac:dyDescent="0.2">
      <c r="A16" s="1">
        <v>140000000</v>
      </c>
      <c r="B16" s="2">
        <v>115781.53</v>
      </c>
      <c r="C16" s="2">
        <v>14426.38</v>
      </c>
      <c r="D16" s="4">
        <f t="shared" ref="D16:D20" si="5">(B16+C16)</f>
        <v>130207.91</v>
      </c>
      <c r="E16" s="2">
        <v>1.4772744526828399E-2</v>
      </c>
      <c r="F16" s="2">
        <v>1.4772744536174699E-2</v>
      </c>
      <c r="G16" s="1"/>
      <c r="H16" s="2"/>
      <c r="I16" s="2"/>
      <c r="J16" s="4"/>
      <c r="K16" s="2"/>
      <c r="L16" s="2"/>
    </row>
    <row r="17" spans="1:12" x14ac:dyDescent="0.2">
      <c r="A17" s="1">
        <v>140000000</v>
      </c>
      <c r="B17" s="2">
        <v>111937.42</v>
      </c>
      <c r="C17" s="2">
        <v>14580.85</v>
      </c>
      <c r="D17" s="4">
        <f t="shared" si="5"/>
        <v>126518.27</v>
      </c>
      <c r="E17" s="2">
        <v>1.6667703096071601E-2</v>
      </c>
      <c r="F17" s="2">
        <v>1.6667703107207801E-2</v>
      </c>
      <c r="G17" s="1"/>
      <c r="H17" s="2"/>
      <c r="I17" s="2"/>
      <c r="J17" s="4"/>
      <c r="K17" s="2"/>
      <c r="L17" s="2"/>
    </row>
    <row r="18" spans="1:12" x14ac:dyDescent="0.2">
      <c r="A18" s="1">
        <v>140000000</v>
      </c>
      <c r="B18" s="2">
        <v>113618.03</v>
      </c>
      <c r="C18" s="2">
        <v>14600.43</v>
      </c>
      <c r="D18" s="4">
        <f t="shared" si="5"/>
        <v>128218.45999999999</v>
      </c>
      <c r="E18" s="2">
        <v>1.6704836977113901E-2</v>
      </c>
      <c r="F18" s="2">
        <v>1.6704836988305299E-2</v>
      </c>
      <c r="G18" s="1"/>
      <c r="H18" s="2"/>
      <c r="I18" s="2"/>
      <c r="J18" s="4"/>
      <c r="K18" s="2"/>
      <c r="L18" s="2"/>
    </row>
    <row r="19" spans="1:12" x14ac:dyDescent="0.2">
      <c r="A19" s="1">
        <v>140000000</v>
      </c>
      <c r="B19" s="2">
        <v>113911.32</v>
      </c>
      <c r="C19" s="2">
        <v>14688.12</v>
      </c>
      <c r="D19" s="4">
        <f t="shared" si="5"/>
        <v>128599.44</v>
      </c>
      <c r="E19" s="2">
        <v>1.6693220029466601E-2</v>
      </c>
      <c r="F19" s="2">
        <v>1.66932200406338E-2</v>
      </c>
      <c r="G19" s="1"/>
      <c r="H19" s="2"/>
      <c r="I19" s="2"/>
      <c r="J19" s="4"/>
      <c r="K19" s="2"/>
      <c r="L19" s="2"/>
    </row>
    <row r="20" spans="1:12" x14ac:dyDescent="0.2">
      <c r="A20" s="1">
        <v>140000000</v>
      </c>
      <c r="B20" s="2">
        <v>87728.63</v>
      </c>
      <c r="C20" s="2">
        <v>11292.43</v>
      </c>
      <c r="D20" s="4">
        <f t="shared" si="5"/>
        <v>99021.06</v>
      </c>
      <c r="E20" s="2">
        <v>1.67101709767578E-2</v>
      </c>
      <c r="F20" s="2">
        <v>1.6710170987956598E-2</v>
      </c>
      <c r="G20" s="1"/>
      <c r="H20" s="2"/>
      <c r="I20" s="2"/>
      <c r="J20" s="4"/>
      <c r="K20" s="2"/>
      <c r="L20" s="2"/>
    </row>
    <row r="21" spans="1:12" x14ac:dyDescent="0.2">
      <c r="A21" s="1">
        <v>140000000</v>
      </c>
      <c r="B21" s="2">
        <v>92711.4</v>
      </c>
      <c r="C21" s="2">
        <v>11606.44</v>
      </c>
      <c r="D21" s="4">
        <f>(B21+C21)</f>
        <v>104317.84</v>
      </c>
      <c r="E21" s="2">
        <v>1.61799977067697E-2</v>
      </c>
      <c r="F21" s="2">
        <v>1.6179997716990399E-2</v>
      </c>
      <c r="G21" s="1"/>
    </row>
    <row r="22" spans="1:12" x14ac:dyDescent="0.2">
      <c r="A22" s="1">
        <v>140000000</v>
      </c>
      <c r="B22" s="2">
        <v>90451.75</v>
      </c>
      <c r="C22" s="2">
        <v>11760.01</v>
      </c>
      <c r="D22" s="4">
        <f t="shared" ref="D22:D25" si="6">(B22+C22)</f>
        <v>102211.76</v>
      </c>
      <c r="E22" s="2">
        <v>1.6642767718851901E-2</v>
      </c>
      <c r="F22" s="2">
        <v>1.6642767729919801E-2</v>
      </c>
      <c r="G22" s="1"/>
    </row>
    <row r="23" spans="1:12" x14ac:dyDescent="0.2">
      <c r="A23" s="1">
        <v>140000000</v>
      </c>
      <c r="B23" s="2">
        <v>92295.88</v>
      </c>
      <c r="C23" s="2">
        <v>11524.14</v>
      </c>
      <c r="D23" s="4">
        <f t="shared" si="6"/>
        <v>103820.02</v>
      </c>
      <c r="E23" s="2">
        <v>1.47785501519844E-2</v>
      </c>
      <c r="F23" s="2">
        <v>1.4778550161342999E-2</v>
      </c>
      <c r="G23" s="1"/>
    </row>
    <row r="24" spans="1:12" x14ac:dyDescent="0.2">
      <c r="A24" s="1">
        <v>140000000</v>
      </c>
      <c r="B24" s="2">
        <v>112781.17</v>
      </c>
      <c r="C24" s="2">
        <v>14772.04</v>
      </c>
      <c r="D24" s="4">
        <f t="shared" si="6"/>
        <v>127553.20999999999</v>
      </c>
      <c r="E24" s="2">
        <v>1.6678753025445799E-2</v>
      </c>
      <c r="F24" s="2">
        <v>1.66787530366031E-2</v>
      </c>
      <c r="G24" s="1"/>
    </row>
    <row r="25" spans="1:12" x14ac:dyDescent="0.2">
      <c r="A25" s="1">
        <v>140000000</v>
      </c>
      <c r="B25" s="2">
        <v>116614.65</v>
      </c>
      <c r="C25" s="2">
        <v>14515.17</v>
      </c>
      <c r="D25" s="4">
        <f t="shared" si="6"/>
        <v>131129.82</v>
      </c>
      <c r="E25" s="2">
        <v>1.4828888337196399E-2</v>
      </c>
      <c r="F25" s="2">
        <v>1.4828888346569299E-2</v>
      </c>
      <c r="G25" s="1"/>
    </row>
    <row r="26" spans="1:12" x14ac:dyDescent="0.2">
      <c r="A26" s="1" t="s">
        <v>5</v>
      </c>
      <c r="B26" s="7">
        <f>MAX(B16:B25)</f>
        <v>116614.65</v>
      </c>
      <c r="C26" s="7">
        <f t="shared" ref="C26" si="7">MAX(C16:C25)</f>
        <v>14772.04</v>
      </c>
      <c r="D26" s="7">
        <f t="shared" ref="D26" si="8">MAX(D16:D25)</f>
        <v>131129.82</v>
      </c>
      <c r="E26">
        <f>MIN(E16:E25)</f>
        <v>1.4772744526828399E-2</v>
      </c>
      <c r="F26">
        <f>MIN(F16:F25)</f>
        <v>1.4772744536174699E-2</v>
      </c>
      <c r="G26" s="3">
        <f xml:space="preserve"> 0.922158685 - E26</f>
        <v>0.90738594047317156</v>
      </c>
    </row>
    <row r="27" spans="1:12" x14ac:dyDescent="0.2">
      <c r="A27" s="1" t="s">
        <v>8</v>
      </c>
      <c r="B27" s="4">
        <f>MEDIAN(B16:B25)</f>
        <v>112359.295</v>
      </c>
      <c r="C27" s="4">
        <f t="shared" ref="C27:D27" si="9">MEDIAN(C16:C25)</f>
        <v>14470.775</v>
      </c>
      <c r="D27" s="4">
        <f t="shared" si="9"/>
        <v>127035.73999999999</v>
      </c>
      <c r="E27">
        <f>MEDIAN(E16:E25)</f>
        <v>1.6655235407461749E-2</v>
      </c>
      <c r="F27">
        <f>MEDIAN(F16:F25)</f>
        <v>1.6655235418563799E-2</v>
      </c>
      <c r="G27" s="3">
        <f t="shared" ref="G27:G28" si="10" xml:space="preserve"> 0.922158685 - E27</f>
        <v>0.90550344959253826</v>
      </c>
    </row>
    <row r="28" spans="1:12" x14ac:dyDescent="0.2">
      <c r="A28" s="1" t="s">
        <v>4</v>
      </c>
      <c r="B28" s="4">
        <f>MIN(B16:B25)</f>
        <v>87728.63</v>
      </c>
      <c r="C28" s="4">
        <f>MIN(C16:C25)</f>
        <v>11292.43</v>
      </c>
      <c r="D28" s="4">
        <f>MIN(D16:D25)</f>
        <v>99021.06</v>
      </c>
      <c r="E28" s="3">
        <f>MAX(E16:E25)</f>
        <v>1.67101709767578E-2</v>
      </c>
      <c r="F28">
        <f>MAX(F16:F25)</f>
        <v>1.6710170987956598E-2</v>
      </c>
      <c r="G28" s="3">
        <f t="shared" si="10"/>
        <v>0.90544851402324222</v>
      </c>
    </row>
    <row r="30" spans="1:12" x14ac:dyDescent="0.2">
      <c r="A30" s="1">
        <v>160000000</v>
      </c>
      <c r="B30" s="2">
        <v>97447.63</v>
      </c>
      <c r="C30" s="2">
        <v>13539.41</v>
      </c>
      <c r="D30" s="4">
        <f t="shared" ref="D30:D39" si="11">(B30+C30)</f>
        <v>110987.04000000001</v>
      </c>
      <c r="E30" s="2">
        <v>1.6964956664521798E-2</v>
      </c>
      <c r="F30" s="2">
        <v>1.6964956677619401E-2</v>
      </c>
      <c r="G30" s="1"/>
    </row>
    <row r="31" spans="1:12" x14ac:dyDescent="0.2">
      <c r="A31" s="1">
        <v>160000000</v>
      </c>
      <c r="B31" s="2">
        <v>100542.84</v>
      </c>
      <c r="C31" s="2">
        <v>12565.93</v>
      </c>
      <c r="D31" s="4">
        <f t="shared" si="11"/>
        <v>113108.76999999999</v>
      </c>
      <c r="E31" s="2">
        <v>1.5012035671393399E-2</v>
      </c>
      <c r="F31" s="2">
        <v>1.5012035682138001E-2</v>
      </c>
      <c r="G31" s="1"/>
    </row>
    <row r="32" spans="1:12" x14ac:dyDescent="0.2">
      <c r="A32" s="1">
        <v>160000000</v>
      </c>
      <c r="B32" s="2">
        <v>101006.48</v>
      </c>
      <c r="C32" s="2">
        <v>13262.78</v>
      </c>
      <c r="D32" s="4">
        <f t="shared" si="11"/>
        <v>114269.26</v>
      </c>
      <c r="E32" s="2">
        <v>1.69385225693695E-2</v>
      </c>
      <c r="F32" s="2">
        <v>1.6938522582410999E-2</v>
      </c>
      <c r="G32" s="1"/>
    </row>
    <row r="33" spans="1:7" x14ac:dyDescent="0.2">
      <c r="A33" s="1">
        <v>160000000</v>
      </c>
      <c r="B33" s="2">
        <v>98344.2</v>
      </c>
      <c r="C33" s="2">
        <v>12760.63</v>
      </c>
      <c r="D33" s="4">
        <f t="shared" si="11"/>
        <v>111104.83</v>
      </c>
      <c r="E33" s="2">
        <v>1.694996E-2</v>
      </c>
      <c r="F33" s="2">
        <v>1.694996E-2</v>
      </c>
      <c r="G33" s="1"/>
    </row>
    <row r="34" spans="1:7" x14ac:dyDescent="0.2">
      <c r="A34" s="1">
        <v>160000000</v>
      </c>
      <c r="B34" s="2">
        <v>100240.76</v>
      </c>
      <c r="C34" s="2">
        <v>12968.85</v>
      </c>
      <c r="D34" s="4">
        <f t="shared" si="11"/>
        <v>113209.61</v>
      </c>
      <c r="E34" s="2">
        <v>1.6926623426526101E-2</v>
      </c>
      <c r="F34" s="2">
        <v>1.6926623439554402E-2</v>
      </c>
      <c r="G34" s="1"/>
    </row>
    <row r="35" spans="1:7" x14ac:dyDescent="0.2">
      <c r="A35" s="1">
        <v>160000000</v>
      </c>
      <c r="B35" s="2">
        <v>99246.34</v>
      </c>
      <c r="C35" s="2">
        <v>12838.56</v>
      </c>
      <c r="D35" s="4">
        <f t="shared" si="11"/>
        <v>112084.9</v>
      </c>
      <c r="E35" s="2">
        <v>1.69673438571518E-2</v>
      </c>
      <c r="F35" s="2">
        <v>1.6967343870252002E-2</v>
      </c>
      <c r="G35" s="1"/>
    </row>
    <row r="36" spans="1:7" x14ac:dyDescent="0.2">
      <c r="A36" s="1">
        <v>160000000</v>
      </c>
      <c r="B36" s="2">
        <v>102598.58</v>
      </c>
      <c r="C36" s="2">
        <v>13249.93</v>
      </c>
      <c r="D36" s="4">
        <f t="shared" si="11"/>
        <v>115848.51000000001</v>
      </c>
      <c r="E36" s="2">
        <v>1.6940294123048601E-2</v>
      </c>
      <c r="F36" s="2">
        <v>1.6940294136093301E-2</v>
      </c>
      <c r="G36" s="1"/>
    </row>
    <row r="37" spans="1:7" x14ac:dyDescent="0.2">
      <c r="A37" s="1">
        <v>160000000</v>
      </c>
      <c r="B37" s="2">
        <v>126888.05</v>
      </c>
      <c r="C37" s="2">
        <v>16927.7</v>
      </c>
      <c r="D37" s="4">
        <f>(B37+C37)</f>
        <v>143815.75</v>
      </c>
      <c r="E37" s="2">
        <v>1.69503497631707E-2</v>
      </c>
      <c r="F37" s="2">
        <v>1.6950349776258099E-2</v>
      </c>
      <c r="G37" s="1"/>
    </row>
    <row r="38" spans="1:7" x14ac:dyDescent="0.2">
      <c r="A38" s="1">
        <v>160000000</v>
      </c>
      <c r="B38" s="2">
        <v>128477.94</v>
      </c>
      <c r="C38" s="2">
        <v>17040.830000000002</v>
      </c>
      <c r="D38" s="4">
        <f>(B38+C38)</f>
        <v>145518.77000000002</v>
      </c>
      <c r="E38" s="2">
        <v>1.6926722112213299E-2</v>
      </c>
      <c r="F38" s="2">
        <v>1.69267221252393E-2</v>
      </c>
      <c r="G38" s="1"/>
    </row>
    <row r="39" spans="1:7" x14ac:dyDescent="0.2">
      <c r="A39" s="1">
        <v>160000000</v>
      </c>
      <c r="B39" s="2">
        <v>128114.67</v>
      </c>
      <c r="C39" s="2">
        <v>16716.23</v>
      </c>
      <c r="D39" s="4">
        <f t="shared" si="11"/>
        <v>144830.9</v>
      </c>
      <c r="E39" s="2">
        <v>1.6967348140376301E-2</v>
      </c>
      <c r="F39" s="2">
        <v>1.6967348153476901E-2</v>
      </c>
      <c r="G39" s="1"/>
    </row>
    <row r="40" spans="1:7" x14ac:dyDescent="0.2">
      <c r="A40" s="1" t="s">
        <v>5</v>
      </c>
      <c r="B40" s="7">
        <f>MAX(B30:B39)</f>
        <v>128477.94</v>
      </c>
      <c r="C40" s="7">
        <f t="shared" ref="C40:D40" si="12">MAX(C30:C39)</f>
        <v>17040.830000000002</v>
      </c>
      <c r="D40" s="7">
        <f t="shared" si="12"/>
        <v>145518.77000000002</v>
      </c>
      <c r="E40">
        <f>MIN(E30:E39)</f>
        <v>1.5012035671393399E-2</v>
      </c>
      <c r="F40">
        <f>MIN(F30:F39)</f>
        <v>1.5012035682138001E-2</v>
      </c>
      <c r="G40" s="3">
        <f xml:space="preserve"> 0.922158685 - E40</f>
        <v>0.90714664932860656</v>
      </c>
    </row>
    <row r="41" spans="1:7" x14ac:dyDescent="0.2">
      <c r="A41" s="1" t="s">
        <v>8</v>
      </c>
      <c r="B41" s="4">
        <f>MEDIAN(B30:B39)</f>
        <v>100774.66</v>
      </c>
      <c r="C41" s="4">
        <f t="shared" ref="C41:D41" si="13">MEDIAN(C30:C39)</f>
        <v>13256.355</v>
      </c>
      <c r="D41" s="4">
        <f t="shared" si="13"/>
        <v>113739.435</v>
      </c>
      <c r="E41">
        <f>MEDIAN(E30:E39)</f>
        <v>1.69451270615243E-2</v>
      </c>
      <c r="F41">
        <f>MEDIAN(F30:F39)</f>
        <v>1.6945127068046649E-2</v>
      </c>
      <c r="G41" s="3">
        <f t="shared" ref="G41:G42" si="14" xml:space="preserve"> 0.922158685 - E41</f>
        <v>0.90521355793847569</v>
      </c>
    </row>
    <row r="42" spans="1:7" x14ac:dyDescent="0.2">
      <c r="A42" s="1" t="s">
        <v>4</v>
      </c>
      <c r="B42" s="4">
        <f>MIN(B30:B39)</f>
        <v>97447.63</v>
      </c>
      <c r="C42" s="4">
        <f>MIN(C30:C39)</f>
        <v>12565.93</v>
      </c>
      <c r="D42" s="4">
        <f>MIN(D30:D39)</f>
        <v>110987.04000000001</v>
      </c>
      <c r="E42" s="3">
        <f>MAX(E30:E39)</f>
        <v>1.6967348140376301E-2</v>
      </c>
      <c r="F42">
        <f>MAX(F30:F39)</f>
        <v>1.6967348153476901E-2</v>
      </c>
      <c r="G42" s="3">
        <f t="shared" si="14"/>
        <v>0.90519133685962372</v>
      </c>
    </row>
    <row r="44" spans="1:7" x14ac:dyDescent="0.2">
      <c r="A44" s="1">
        <v>180000000</v>
      </c>
      <c r="B44" s="2">
        <v>109072.48</v>
      </c>
      <c r="C44" s="2">
        <v>15590.48</v>
      </c>
      <c r="D44" s="4">
        <f>(B44+C44)</f>
        <v>124662.95999999999</v>
      </c>
      <c r="E44" s="2">
        <v>1.7149809241888001E-2</v>
      </c>
      <c r="F44" s="2">
        <v>1.7149809256867501E-2</v>
      </c>
      <c r="G44" s="1"/>
    </row>
    <row r="45" spans="1:7" x14ac:dyDescent="0.2">
      <c r="A45" s="1">
        <v>180000000</v>
      </c>
      <c r="B45" s="2">
        <v>110587.75</v>
      </c>
      <c r="C45" s="2">
        <v>15296.31</v>
      </c>
      <c r="D45" s="4">
        <f t="shared" ref="D45:D53" si="15">(B45+C45)</f>
        <v>125884.06</v>
      </c>
      <c r="E45" s="2">
        <v>1.71389602857475E-2</v>
      </c>
      <c r="F45" s="2">
        <v>1.7138960300645201E-2</v>
      </c>
      <c r="G45" s="1"/>
    </row>
    <row r="46" spans="1:7" x14ac:dyDescent="0.2">
      <c r="A46" s="1">
        <v>180000000</v>
      </c>
      <c r="B46" s="2">
        <v>112342.85</v>
      </c>
      <c r="C46" s="2">
        <v>14531.61</v>
      </c>
      <c r="D46" s="4">
        <f t="shared" si="15"/>
        <v>126874.46</v>
      </c>
      <c r="E46" s="2">
        <v>1.71507408393092E-2</v>
      </c>
      <c r="F46" s="2">
        <v>1.71507408542933E-2</v>
      </c>
      <c r="G46" s="1"/>
    </row>
    <row r="47" spans="1:7" x14ac:dyDescent="0.2">
      <c r="A47" s="1">
        <v>180000000</v>
      </c>
      <c r="B47" s="2">
        <v>117907.86</v>
      </c>
      <c r="C47" s="2">
        <v>15058.18</v>
      </c>
      <c r="D47" s="4">
        <f t="shared" si="15"/>
        <v>132966.04</v>
      </c>
      <c r="E47" s="2">
        <v>1.71390283388341E-2</v>
      </c>
      <c r="F47" s="2">
        <v>1.7139028353729401E-2</v>
      </c>
      <c r="G47" s="1"/>
    </row>
    <row r="48" spans="1:7" x14ac:dyDescent="0.2">
      <c r="A48" s="1">
        <v>180000000</v>
      </c>
      <c r="B48" s="2">
        <v>118980.74</v>
      </c>
      <c r="C48" s="2">
        <v>14807.74</v>
      </c>
      <c r="D48" s="4">
        <f t="shared" si="15"/>
        <v>133788.48000000001</v>
      </c>
      <c r="E48" s="2">
        <v>1.51567306473033E-2</v>
      </c>
      <c r="F48" s="2">
        <v>1.51567306593968E-2</v>
      </c>
      <c r="G48" s="1"/>
    </row>
    <row r="49" spans="1:7" x14ac:dyDescent="0.2">
      <c r="A49" s="1">
        <v>180000000</v>
      </c>
      <c r="B49" s="2">
        <v>114489.41</v>
      </c>
      <c r="C49" s="2">
        <v>14875.01</v>
      </c>
      <c r="D49" s="4">
        <f t="shared" si="15"/>
        <v>129364.42</v>
      </c>
      <c r="E49" s="2">
        <v>1.7112409318990999E-2</v>
      </c>
      <c r="F49" s="2">
        <v>1.7112409333794799E-2</v>
      </c>
      <c r="G49" s="1"/>
    </row>
    <row r="50" spans="1:7" x14ac:dyDescent="0.2">
      <c r="A50" s="1">
        <v>180000000</v>
      </c>
      <c r="B50" s="2">
        <v>115464.02</v>
      </c>
      <c r="C50" s="2">
        <v>14791.63</v>
      </c>
      <c r="D50" s="4">
        <f t="shared" si="15"/>
        <v>130255.65000000001</v>
      </c>
      <c r="E50" s="2">
        <v>1.7138394904294099E-2</v>
      </c>
      <c r="F50" s="2">
        <v>1.7138394919189399E-2</v>
      </c>
      <c r="G50" s="1"/>
    </row>
    <row r="51" spans="1:7" x14ac:dyDescent="0.2">
      <c r="A51" s="1">
        <v>180000000</v>
      </c>
      <c r="B51" s="2">
        <v>118149.72</v>
      </c>
      <c r="C51" s="2">
        <v>14399.66</v>
      </c>
      <c r="D51" s="4">
        <f t="shared" si="15"/>
        <v>132549.38</v>
      </c>
      <c r="E51" s="2">
        <v>1.5157735015516399E-2</v>
      </c>
      <c r="F51" s="2">
        <v>1.51577350276135E-2</v>
      </c>
      <c r="G51" s="1"/>
    </row>
    <row r="52" spans="1:7" x14ac:dyDescent="0.2">
      <c r="A52" s="1">
        <v>180000000</v>
      </c>
      <c r="B52" s="2">
        <v>117104.58</v>
      </c>
      <c r="C52" s="2">
        <v>14959.02</v>
      </c>
      <c r="D52" s="4">
        <f t="shared" si="15"/>
        <v>132063.6</v>
      </c>
      <c r="E52" s="2">
        <v>1.71130880754501E-2</v>
      </c>
      <c r="F52" s="2">
        <v>1.71130880902555E-2</v>
      </c>
      <c r="G52" s="1"/>
    </row>
    <row r="53" spans="1:7" x14ac:dyDescent="0.2">
      <c r="A53" s="1">
        <v>180000000</v>
      </c>
      <c r="B53" s="2">
        <v>115233.26</v>
      </c>
      <c r="C53" s="2">
        <v>14814.73</v>
      </c>
      <c r="D53" s="4">
        <f t="shared" si="15"/>
        <v>130047.98999999999</v>
      </c>
      <c r="E53" s="2">
        <v>1.7112612628396199E-2</v>
      </c>
      <c r="F53" s="2">
        <v>1.7112612643199802E-2</v>
      </c>
      <c r="G53" s="1"/>
    </row>
    <row r="54" spans="1:7" x14ac:dyDescent="0.2">
      <c r="A54" s="1" t="s">
        <v>5</v>
      </c>
      <c r="B54" s="7">
        <f t="shared" ref="B54:D54" si="16">MAX(B44:B53)</f>
        <v>118980.74</v>
      </c>
      <c r="C54" s="7">
        <f t="shared" si="16"/>
        <v>15590.48</v>
      </c>
      <c r="D54" s="7">
        <f t="shared" si="16"/>
        <v>133788.48000000001</v>
      </c>
      <c r="E54">
        <f>MIN(E44:E53)</f>
        <v>1.51567306473033E-2</v>
      </c>
      <c r="F54">
        <f>MIN(F44:F53)</f>
        <v>1.51567306593968E-2</v>
      </c>
      <c r="G54" s="3">
        <f xml:space="preserve"> 0.922158685 - E54</f>
        <v>0.9070019543526967</v>
      </c>
    </row>
    <row r="55" spans="1:7" x14ac:dyDescent="0.2">
      <c r="A55" s="1" t="s">
        <v>8</v>
      </c>
      <c r="B55" s="4">
        <f t="shared" ref="B55:C55" si="17">MEDIAN(B44:B53)</f>
        <v>115348.64</v>
      </c>
      <c r="C55" s="4">
        <f t="shared" si="17"/>
        <v>14844.869999999999</v>
      </c>
      <c r="D55" s="4">
        <f>MEDIAN(D44:D53)</f>
        <v>130151.82</v>
      </c>
      <c r="E55">
        <f>MEDIAN(E44:E53)</f>
        <v>1.7125741489872101E-2</v>
      </c>
      <c r="F55">
        <f>MEDIAN(F44:F53)</f>
        <v>1.7125741504722451E-2</v>
      </c>
      <c r="G55" s="3">
        <f t="shared" ref="G55:G56" si="18" xml:space="preserve"> 0.922158685 - E55</f>
        <v>0.90503294351012786</v>
      </c>
    </row>
    <row r="56" spans="1:7" x14ac:dyDescent="0.2">
      <c r="A56" s="1" t="s">
        <v>4</v>
      </c>
      <c r="B56" s="4">
        <f t="shared" ref="B56:C56" si="19">MIN(B44:B53)</f>
        <v>109072.48</v>
      </c>
      <c r="C56" s="4">
        <f t="shared" si="19"/>
        <v>14399.66</v>
      </c>
      <c r="D56" s="4">
        <f>MIN(D44:D53)</f>
        <v>124662.95999999999</v>
      </c>
      <c r="E56" s="3">
        <f>MAX(E44:E53)</f>
        <v>1.71507408393092E-2</v>
      </c>
      <c r="F56">
        <f>MAX(F44:F53)</f>
        <v>1.71507408542933E-2</v>
      </c>
      <c r="G56" s="3">
        <f t="shared" si="18"/>
        <v>0.90500794416069075</v>
      </c>
    </row>
    <row r="58" spans="1:7" x14ac:dyDescent="0.2">
      <c r="A58" s="1">
        <v>200000000</v>
      </c>
      <c r="B58" s="2">
        <v>129942.17</v>
      </c>
      <c r="C58" s="2">
        <v>16900.29</v>
      </c>
      <c r="D58" s="4">
        <f>(B58+C58)</f>
        <v>146842.46</v>
      </c>
      <c r="E58" s="2">
        <v>1.5309599572068899E-2</v>
      </c>
      <c r="F58" s="2">
        <v>1.5309599585584701E-2</v>
      </c>
      <c r="G58" s="1"/>
    </row>
    <row r="59" spans="1:7" x14ac:dyDescent="0.2">
      <c r="A59" s="1">
        <v>200000000</v>
      </c>
      <c r="B59" s="2">
        <v>122345.56</v>
      </c>
      <c r="C59" s="2">
        <v>17171.38</v>
      </c>
      <c r="D59" s="4">
        <f t="shared" ref="D59:D65" si="20">(B59+C59)</f>
        <v>139516.94</v>
      </c>
      <c r="E59" s="2">
        <v>1.7346472763378699E-2</v>
      </c>
      <c r="F59" s="2">
        <v>1.7346472780127398E-2</v>
      </c>
      <c r="G59" s="1"/>
    </row>
    <row r="60" spans="1:7" x14ac:dyDescent="0.2">
      <c r="A60" s="1">
        <v>200000000</v>
      </c>
      <c r="B60" s="2">
        <v>126683.72</v>
      </c>
      <c r="C60" s="2">
        <v>16252.72</v>
      </c>
      <c r="D60" s="4">
        <f t="shared" si="20"/>
        <v>142936.44</v>
      </c>
      <c r="E60" s="2">
        <v>1.53088874661626E-2</v>
      </c>
      <c r="F60" s="2">
        <v>1.5308887479676099E-2</v>
      </c>
      <c r="G60" s="1"/>
    </row>
    <row r="61" spans="1:7" x14ac:dyDescent="0.2">
      <c r="A61" s="1">
        <v>200000000</v>
      </c>
      <c r="B61" s="2">
        <v>122392.17</v>
      </c>
      <c r="C61" s="2">
        <v>16634.490000000002</v>
      </c>
      <c r="D61" s="4">
        <f t="shared" si="20"/>
        <v>139026.66</v>
      </c>
      <c r="E61" s="2">
        <v>1.53000052810775E-2</v>
      </c>
      <c r="F61" s="2">
        <v>1.53000052945798E-2</v>
      </c>
      <c r="G61" s="1"/>
    </row>
    <row r="62" spans="1:7" x14ac:dyDescent="0.2">
      <c r="A62" s="1">
        <v>200000000</v>
      </c>
      <c r="B62" s="2">
        <v>122195.14</v>
      </c>
      <c r="C62" s="2">
        <v>17040</v>
      </c>
      <c r="D62" s="4">
        <f t="shared" si="20"/>
        <v>139235.14000000001</v>
      </c>
      <c r="E62" s="2">
        <v>1.73695754576716E-2</v>
      </c>
      <c r="F62" s="2">
        <v>1.7369575474530101E-2</v>
      </c>
      <c r="G62" s="1"/>
    </row>
    <row r="63" spans="1:7" x14ac:dyDescent="0.2">
      <c r="A63" s="1">
        <v>200000000</v>
      </c>
      <c r="B63" s="2">
        <v>137807.79999999999</v>
      </c>
      <c r="C63" s="2">
        <v>17988.77</v>
      </c>
      <c r="D63" s="4">
        <f t="shared" si="20"/>
        <v>155796.56999999998</v>
      </c>
      <c r="E63" s="2">
        <v>1.54263436462201E-2</v>
      </c>
      <c r="F63" s="2">
        <v>1.5426343661099601E-2</v>
      </c>
    </row>
    <row r="64" spans="1:7" x14ac:dyDescent="0.2">
      <c r="A64" s="1">
        <v>200000000</v>
      </c>
      <c r="B64" s="2">
        <v>140729.49</v>
      </c>
      <c r="C64" s="2">
        <v>18081.14</v>
      </c>
      <c r="D64" s="4">
        <f t="shared" si="20"/>
        <v>158810.63</v>
      </c>
      <c r="E64" s="2">
        <v>1.54330867780049E-2</v>
      </c>
      <c r="F64" s="2">
        <v>1.54330867929071E-2</v>
      </c>
    </row>
    <row r="65" spans="1:8" x14ac:dyDescent="0.2">
      <c r="A65" s="1">
        <v>200000000</v>
      </c>
      <c r="B65" s="2">
        <v>138118.22</v>
      </c>
      <c r="C65" s="2">
        <v>17834.32</v>
      </c>
      <c r="D65" s="4">
        <f t="shared" si="20"/>
        <v>155952.54</v>
      </c>
      <c r="E65" s="2">
        <v>1.5441441629141101E-2</v>
      </c>
      <c r="F65" s="2">
        <v>1.5441441644014E-2</v>
      </c>
    </row>
    <row r="66" spans="1:8" x14ac:dyDescent="0.2">
      <c r="A66" s="1">
        <v>200000000</v>
      </c>
      <c r="B66" s="2"/>
      <c r="C66" s="2"/>
      <c r="D66" s="4"/>
      <c r="E66" s="2"/>
      <c r="F66" s="2"/>
    </row>
    <row r="67" spans="1:8" x14ac:dyDescent="0.2">
      <c r="A67" s="1">
        <v>200000000</v>
      </c>
      <c r="D67" s="4"/>
    </row>
    <row r="68" spans="1:8" x14ac:dyDescent="0.2">
      <c r="A68" s="1" t="s">
        <v>5</v>
      </c>
      <c r="B68" s="7">
        <f>MAX(B58:B67)</f>
        <v>140729.49</v>
      </c>
      <c r="C68" s="7">
        <f t="shared" ref="C68:D68" si="21">MAX(C58:C67)</f>
        <v>18081.14</v>
      </c>
      <c r="D68" s="7">
        <f t="shared" si="21"/>
        <v>158810.63</v>
      </c>
      <c r="E68">
        <f>MIN(E58:E67)</f>
        <v>1.53000052810775E-2</v>
      </c>
      <c r="F68">
        <f>MIN(F58:F67)</f>
        <v>1.53000052945798E-2</v>
      </c>
      <c r="G68" s="3">
        <f xml:space="preserve"> 0.922158685 - E68</f>
        <v>0.90685867971892242</v>
      </c>
    </row>
    <row r="69" spans="1:8" x14ac:dyDescent="0.2">
      <c r="A69" s="1" t="s">
        <v>8</v>
      </c>
      <c r="B69" s="4">
        <f>MEDIAN(B58:B67)</f>
        <v>128312.94500000001</v>
      </c>
      <c r="C69" s="4">
        <f t="shared" ref="C69:D69" si="22">MEDIAN(C58:C67)</f>
        <v>17105.690000000002</v>
      </c>
      <c r="D69" s="4">
        <f t="shared" si="22"/>
        <v>144889.45000000001</v>
      </c>
      <c r="E69">
        <f>MEDIAN(E58:E67)</f>
        <v>1.5429715212112501E-2</v>
      </c>
      <c r="F69">
        <f>MEDIAN(F58:F67)</f>
        <v>1.542971522700335E-2</v>
      </c>
      <c r="G69" s="3">
        <f t="shared" ref="G69:G70" si="23" xml:space="preserve"> 0.922158685 - E69</f>
        <v>0.90672896978788753</v>
      </c>
    </row>
    <row r="70" spans="1:8" x14ac:dyDescent="0.2">
      <c r="A70" s="1" t="s">
        <v>4</v>
      </c>
      <c r="B70" s="4">
        <f>MIN(B58:B67)</f>
        <v>122195.14</v>
      </c>
      <c r="C70" s="4">
        <f t="shared" ref="C70:D70" si="24">MIN(C58:C67)</f>
        <v>16252.72</v>
      </c>
      <c r="D70" s="4">
        <f t="shared" si="24"/>
        <v>139026.66</v>
      </c>
      <c r="E70" s="3">
        <f>MAX(E58:E67)</f>
        <v>1.73695754576716E-2</v>
      </c>
      <c r="F70">
        <f>MAX(F58:F67)</f>
        <v>1.7369575474530101E-2</v>
      </c>
      <c r="G70" s="3">
        <f t="shared" si="23"/>
        <v>0.90478910954232838</v>
      </c>
    </row>
    <row r="71" spans="1:8" x14ac:dyDescent="0.2">
      <c r="G71" s="3"/>
    </row>
    <row r="72" spans="1:8" x14ac:dyDescent="0.2">
      <c r="A72" s="1">
        <v>220000000</v>
      </c>
      <c r="B72" s="2">
        <v>134605.95000000001</v>
      </c>
      <c r="C72" s="2">
        <v>18655.37</v>
      </c>
      <c r="D72" s="4">
        <f t="shared" ref="D72" si="25">(B72+C72)</f>
        <v>153261.32</v>
      </c>
      <c r="E72" s="3">
        <v>1.7498519842726001E-2</v>
      </c>
      <c r="F72" s="2">
        <v>1.74985198614209E-2</v>
      </c>
      <c r="G72" s="3">
        <f xml:space="preserve"> 0.922158685 - E72</f>
        <v>0.90466016515727399</v>
      </c>
    </row>
    <row r="73" spans="1:8" x14ac:dyDescent="0.2">
      <c r="A73" s="1">
        <v>300000000</v>
      </c>
      <c r="B73">
        <v>257765</v>
      </c>
      <c r="C73">
        <v>102665.72</v>
      </c>
      <c r="D73">
        <f>B73+C73</f>
        <v>360430.72</v>
      </c>
      <c r="E73" s="3">
        <v>1.8059040292513699E-2</v>
      </c>
      <c r="F73">
        <v>1.80590403190556E-2</v>
      </c>
      <c r="G73" s="3">
        <f xml:space="preserve"> 0.922158685 - E73</f>
        <v>0.90409964470748627</v>
      </c>
      <c r="H73" t="s">
        <v>11</v>
      </c>
    </row>
    <row r="74" spans="1:8" x14ac:dyDescent="0.2">
      <c r="A74" s="9">
        <v>316227766</v>
      </c>
      <c r="B74" s="2">
        <v>276067.69</v>
      </c>
      <c r="C74" s="2">
        <v>108440.68</v>
      </c>
      <c r="D74">
        <f>B74+C74</f>
        <v>384508.37</v>
      </c>
      <c r="E74" s="3">
        <v>1.8129000106331498E-2</v>
      </c>
      <c r="F74" s="2">
        <v>1.8129000134346301E-2</v>
      </c>
      <c r="G74" s="3">
        <f xml:space="preserve"> 0.922158685 - E74</f>
        <v>0.90402968489366853</v>
      </c>
      <c r="H74" t="s">
        <v>11</v>
      </c>
    </row>
    <row r="75" spans="1:8" x14ac:dyDescent="0.2">
      <c r="A75" s="1">
        <v>320000000</v>
      </c>
      <c r="B75" s="2">
        <v>279457.52</v>
      </c>
      <c r="C75" s="2">
        <v>111109.09</v>
      </c>
      <c r="D75">
        <f>B75+C75</f>
        <v>390566.61</v>
      </c>
      <c r="E75" s="3">
        <v>1.8140445220527199E-2</v>
      </c>
      <c r="F75" s="2">
        <v>1.81404452489176E-2</v>
      </c>
      <c r="G75" s="3">
        <f xml:space="preserve"> 0.922158685 - E75</f>
        <v>0.90401823977947282</v>
      </c>
      <c r="H75" t="s">
        <v>11</v>
      </c>
    </row>
    <row r="76" spans="1:8" x14ac:dyDescent="0.2">
      <c r="A76" s="1">
        <v>360000000</v>
      </c>
      <c r="B76" s="2">
        <v>313533.09999999998</v>
      </c>
      <c r="C76" s="2">
        <v>122277.42</v>
      </c>
      <c r="D76">
        <f t="shared" ref="D76" si="26">B76+C76</f>
        <v>435810.51999999996</v>
      </c>
      <c r="E76" s="3">
        <v>1.8360563197890201E-2</v>
      </c>
      <c r="F76" s="2">
        <v>1.8360563230230598E-2</v>
      </c>
      <c r="G76" s="3">
        <f xml:space="preserve"> 0.922158685 - E76</f>
        <v>0.90379812180210983</v>
      </c>
      <c r="H76" t="s">
        <v>11</v>
      </c>
    </row>
    <row r="78" spans="1:8" x14ac:dyDescent="0.2">
      <c r="A78" s="1"/>
      <c r="E78" s="8"/>
      <c r="G78" s="3"/>
    </row>
    <row r="80" spans="1:8" x14ac:dyDescent="0.2">
      <c r="G80" s="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90476-7EB2-D34C-9502-27FBB7CE8B36}">
  <dimension ref="A1:G105"/>
  <sheetViews>
    <sheetView topLeftCell="A60" workbookViewId="0">
      <selection activeCell="E92" sqref="E92"/>
    </sheetView>
  </sheetViews>
  <sheetFormatPr baseColWidth="10" defaultColWidth="20.83203125" defaultRowHeight="16" x14ac:dyDescent="0.2"/>
  <cols>
    <col min="4" max="4" width="20.83203125" style="1"/>
  </cols>
  <sheetData>
    <row r="1" spans="1:7" x14ac:dyDescent="0.2">
      <c r="A1" s="1" t="s">
        <v>7</v>
      </c>
      <c r="B1" s="6" t="s">
        <v>0</v>
      </c>
      <c r="C1" s="5" t="s">
        <v>1</v>
      </c>
      <c r="D1" s="5" t="s">
        <v>9</v>
      </c>
      <c r="E1" s="1" t="s">
        <v>2</v>
      </c>
      <c r="F1" s="1" t="s">
        <v>3</v>
      </c>
      <c r="G1" s="1" t="s">
        <v>6</v>
      </c>
    </row>
    <row r="2" spans="1:7" x14ac:dyDescent="0.2">
      <c r="A2" s="1">
        <v>2.5</v>
      </c>
      <c r="B2" s="7"/>
      <c r="C2" s="7"/>
      <c r="D2" s="4">
        <f>(B2+C2)</f>
        <v>0</v>
      </c>
      <c r="G2" s="1"/>
    </row>
    <row r="3" spans="1:7" x14ac:dyDescent="0.2">
      <c r="A3" s="1">
        <v>2.5</v>
      </c>
      <c r="B3" s="7"/>
      <c r="C3" s="7"/>
      <c r="D3" s="4">
        <f t="shared" ref="D3:D11" si="0">(B3+C3)</f>
        <v>0</v>
      </c>
      <c r="G3" s="1"/>
    </row>
    <row r="4" spans="1:7" x14ac:dyDescent="0.2">
      <c r="A4" s="1">
        <v>2.5</v>
      </c>
      <c r="B4" s="7"/>
      <c r="C4" s="7"/>
      <c r="D4" s="4">
        <f t="shared" si="0"/>
        <v>0</v>
      </c>
      <c r="G4" s="1"/>
    </row>
    <row r="5" spans="1:7" x14ac:dyDescent="0.2">
      <c r="A5" s="1">
        <v>2.5</v>
      </c>
      <c r="B5" s="7"/>
      <c r="C5" s="7"/>
      <c r="D5" s="4">
        <f t="shared" si="0"/>
        <v>0</v>
      </c>
      <c r="G5" s="1"/>
    </row>
    <row r="6" spans="1:7" x14ac:dyDescent="0.2">
      <c r="A6" s="1">
        <v>2.5</v>
      </c>
      <c r="B6" s="7"/>
      <c r="C6" s="7"/>
      <c r="D6" s="4">
        <f t="shared" si="0"/>
        <v>0</v>
      </c>
      <c r="G6" s="1"/>
    </row>
    <row r="7" spans="1:7" x14ac:dyDescent="0.2">
      <c r="A7" s="1">
        <v>2.5</v>
      </c>
      <c r="B7" s="7"/>
      <c r="C7" s="7"/>
      <c r="D7" s="4">
        <f t="shared" si="0"/>
        <v>0</v>
      </c>
      <c r="G7" s="1"/>
    </row>
    <row r="8" spans="1:7" x14ac:dyDescent="0.2">
      <c r="A8" s="1">
        <v>2.5</v>
      </c>
      <c r="B8" s="7"/>
      <c r="C8" s="7"/>
      <c r="D8" s="4">
        <f t="shared" si="0"/>
        <v>0</v>
      </c>
      <c r="G8" s="1"/>
    </row>
    <row r="9" spans="1:7" x14ac:dyDescent="0.2">
      <c r="A9" s="1">
        <v>2.5</v>
      </c>
      <c r="B9" s="7"/>
      <c r="C9" s="7"/>
      <c r="D9" s="4">
        <f t="shared" si="0"/>
        <v>0</v>
      </c>
      <c r="G9" s="1"/>
    </row>
    <row r="10" spans="1:7" x14ac:dyDescent="0.2">
      <c r="A10" s="1">
        <v>2.5</v>
      </c>
      <c r="B10" s="7"/>
      <c r="C10" s="7"/>
      <c r="D10" s="4">
        <f t="shared" si="0"/>
        <v>0</v>
      </c>
      <c r="G10" s="1"/>
    </row>
    <row r="11" spans="1:7" x14ac:dyDescent="0.2">
      <c r="A11" s="1">
        <v>2.5</v>
      </c>
      <c r="B11" s="7"/>
      <c r="C11" s="7"/>
      <c r="D11" s="4">
        <f t="shared" si="0"/>
        <v>0</v>
      </c>
      <c r="G11" s="1"/>
    </row>
    <row r="12" spans="1:7" x14ac:dyDescent="0.2">
      <c r="A12" s="1" t="s">
        <v>5</v>
      </c>
      <c r="B12" s="7">
        <f>MAX(B2:B11)</f>
        <v>0</v>
      </c>
      <c r="C12" s="7">
        <f t="shared" ref="C12:D12" si="1">MAX(C2:C11)</f>
        <v>0</v>
      </c>
      <c r="D12" s="7">
        <f t="shared" si="1"/>
        <v>0</v>
      </c>
      <c r="E12">
        <f>MIN(E2:E11)</f>
        <v>0</v>
      </c>
      <c r="F12">
        <f>MIN(F2:F11)</f>
        <v>0</v>
      </c>
      <c r="G12" s="3">
        <f xml:space="preserve"> 0.926857038 - E12</f>
        <v>0.92685703799999997</v>
      </c>
    </row>
    <row r="13" spans="1:7" x14ac:dyDescent="0.2">
      <c r="A13" s="1" t="s">
        <v>8</v>
      </c>
      <c r="B13" s="4" t="e">
        <f>MEDIAN(B2:B11)</f>
        <v>#NUM!</v>
      </c>
      <c r="C13" s="4" t="e">
        <f>MEDIAN(C2:C11)</f>
        <v>#NUM!</v>
      </c>
      <c r="D13" s="4">
        <f>MEDIAN(D2:D11)</f>
        <v>0</v>
      </c>
      <c r="E13" t="e">
        <f>MEDIAN(E2:E11)</f>
        <v>#NUM!</v>
      </c>
      <c r="F13" t="e">
        <f>MEDIAN(F2:F11)</f>
        <v>#NUM!</v>
      </c>
      <c r="G13" s="3" t="e">
        <f t="shared" ref="G13" si="2" xml:space="preserve"> 0.926857038 - E13</f>
        <v>#NUM!</v>
      </c>
    </row>
    <row r="14" spans="1:7" x14ac:dyDescent="0.2">
      <c r="A14" s="1" t="s">
        <v>4</v>
      </c>
      <c r="B14" s="4">
        <f>MIN(B2:B11)</f>
        <v>0</v>
      </c>
      <c r="C14" s="4">
        <f>MIN(C2:C11)</f>
        <v>0</v>
      </c>
      <c r="D14" s="4">
        <f>MIN(D2:D11)</f>
        <v>0</v>
      </c>
      <c r="E14" s="3">
        <f>MAX(E2:E11)</f>
        <v>0</v>
      </c>
      <c r="F14">
        <f>MAX(F2:F11)</f>
        <v>0</v>
      </c>
      <c r="G14" s="3">
        <f xml:space="preserve"> 0.926857038 - E14</f>
        <v>0.92685703799999997</v>
      </c>
    </row>
    <row r="15" spans="1:7" x14ac:dyDescent="0.2">
      <c r="A15" s="1">
        <v>2.75</v>
      </c>
      <c r="B15" s="7"/>
      <c r="C15" s="7"/>
      <c r="D15" s="4">
        <f>(B15+C15)</f>
        <v>0</v>
      </c>
      <c r="E15" s="2"/>
      <c r="F15" s="2"/>
      <c r="G15" s="1"/>
    </row>
    <row r="16" spans="1:7" x14ac:dyDescent="0.2">
      <c r="A16" s="1">
        <v>2.75</v>
      </c>
      <c r="B16" s="7"/>
      <c r="C16" s="7"/>
      <c r="D16" s="4">
        <f t="shared" ref="D16:D24" si="3">(B16+C16)</f>
        <v>0</v>
      </c>
      <c r="E16" s="2"/>
      <c r="F16" s="2"/>
      <c r="G16" s="1"/>
    </row>
    <row r="17" spans="1:7" x14ac:dyDescent="0.2">
      <c r="A17" s="1">
        <v>2.75</v>
      </c>
      <c r="B17" s="7"/>
      <c r="C17" s="7"/>
      <c r="D17" s="4">
        <f t="shared" si="3"/>
        <v>0</v>
      </c>
      <c r="E17" s="2"/>
      <c r="F17" s="2"/>
      <c r="G17" s="1"/>
    </row>
    <row r="18" spans="1:7" x14ac:dyDescent="0.2">
      <c r="A18" s="1">
        <v>2.75</v>
      </c>
      <c r="B18" s="7"/>
      <c r="C18" s="7"/>
      <c r="D18" s="4">
        <f t="shared" si="3"/>
        <v>0</v>
      </c>
      <c r="E18" s="2"/>
      <c r="F18" s="2"/>
      <c r="G18" s="1"/>
    </row>
    <row r="19" spans="1:7" x14ac:dyDescent="0.2">
      <c r="A19" s="1">
        <v>2.75</v>
      </c>
      <c r="B19" s="7"/>
      <c r="C19" s="7"/>
      <c r="D19" s="4">
        <f t="shared" si="3"/>
        <v>0</v>
      </c>
      <c r="E19" s="2"/>
      <c r="F19" s="2"/>
      <c r="G19" s="1"/>
    </row>
    <row r="20" spans="1:7" x14ac:dyDescent="0.2">
      <c r="A20" s="1">
        <v>2.75</v>
      </c>
      <c r="B20" s="7"/>
      <c r="C20" s="7"/>
      <c r="D20" s="4">
        <f t="shared" si="3"/>
        <v>0</v>
      </c>
      <c r="E20" s="2"/>
      <c r="F20" s="2"/>
      <c r="G20" s="1"/>
    </row>
    <row r="21" spans="1:7" x14ac:dyDescent="0.2">
      <c r="A21" s="1">
        <v>2.75</v>
      </c>
      <c r="B21" s="7"/>
      <c r="C21" s="7"/>
      <c r="D21" s="4">
        <f t="shared" si="3"/>
        <v>0</v>
      </c>
      <c r="E21" s="2"/>
      <c r="F21" s="2"/>
      <c r="G21" s="1"/>
    </row>
    <row r="22" spans="1:7" x14ac:dyDescent="0.2">
      <c r="A22" s="1">
        <v>2.75</v>
      </c>
      <c r="B22" s="7"/>
      <c r="C22" s="7"/>
      <c r="D22" s="4">
        <f t="shared" si="3"/>
        <v>0</v>
      </c>
      <c r="E22" s="2"/>
      <c r="F22" s="2"/>
      <c r="G22" s="1"/>
    </row>
    <row r="23" spans="1:7" x14ac:dyDescent="0.2">
      <c r="A23" s="1">
        <v>2.75</v>
      </c>
      <c r="B23" s="7"/>
      <c r="C23" s="7"/>
      <c r="D23" s="4">
        <f t="shared" si="3"/>
        <v>0</v>
      </c>
      <c r="E23" s="2"/>
      <c r="F23" s="2"/>
      <c r="G23" s="1"/>
    </row>
    <row r="24" spans="1:7" x14ac:dyDescent="0.2">
      <c r="A24" s="1">
        <v>2.75</v>
      </c>
      <c r="B24" s="7"/>
      <c r="C24" s="7"/>
      <c r="D24" s="4">
        <f t="shared" si="3"/>
        <v>0</v>
      </c>
      <c r="E24" s="2"/>
      <c r="F24" s="2"/>
      <c r="G24" s="1"/>
    </row>
    <row r="25" spans="1:7" x14ac:dyDescent="0.2">
      <c r="A25" s="1" t="s">
        <v>5</v>
      </c>
      <c r="B25" s="7">
        <f>MAX(B15:B24)</f>
        <v>0</v>
      </c>
      <c r="C25" s="7">
        <f t="shared" ref="C25:D25" si="4">MAX(C15:C24)</f>
        <v>0</v>
      </c>
      <c r="D25" s="7">
        <f t="shared" si="4"/>
        <v>0</v>
      </c>
      <c r="E25">
        <f>MIN(E15:E24)</f>
        <v>0</v>
      </c>
      <c r="F25">
        <f>MIN(F15:F24)</f>
        <v>0</v>
      </c>
      <c r="G25" s="3">
        <f xml:space="preserve"> 0.922497051 - E25</f>
        <v>0.92249705100000001</v>
      </c>
    </row>
    <row r="26" spans="1:7" x14ac:dyDescent="0.2">
      <c r="A26" s="1" t="s">
        <v>8</v>
      </c>
      <c r="B26" s="4" t="e">
        <f>MEDIAN(B15:B24)</f>
        <v>#NUM!</v>
      </c>
      <c r="C26" s="4" t="e">
        <f>MEDIAN(C15:C24)</f>
        <v>#NUM!</v>
      </c>
      <c r="D26" s="4">
        <f>MEDIAN(D15:D24)</f>
        <v>0</v>
      </c>
      <c r="E26" t="e">
        <f>MEDIAN(E15:E24)</f>
        <v>#NUM!</v>
      </c>
      <c r="F26" t="e">
        <f>MEDIAN(F15:F24)</f>
        <v>#NUM!</v>
      </c>
      <c r="G26" s="3" t="e">
        <f t="shared" ref="G26:G27" si="5" xml:space="preserve"> 0.922497051 - E26</f>
        <v>#NUM!</v>
      </c>
    </row>
    <row r="27" spans="1:7" x14ac:dyDescent="0.2">
      <c r="A27" s="1" t="s">
        <v>4</v>
      </c>
      <c r="B27" s="4">
        <f>MIN(B15:B24)</f>
        <v>0</v>
      </c>
      <c r="C27" s="4">
        <f>MIN(C15:C24)</f>
        <v>0</v>
      </c>
      <c r="D27" s="4">
        <f>MIN(D15:D24)</f>
        <v>0</v>
      </c>
      <c r="E27" s="3">
        <f>MAX(E15:E24)</f>
        <v>0</v>
      </c>
      <c r="F27">
        <f>MAX(F15:F24)</f>
        <v>0</v>
      </c>
      <c r="G27" s="3">
        <f t="shared" si="5"/>
        <v>0.92249705100000001</v>
      </c>
    </row>
    <row r="28" spans="1:7" x14ac:dyDescent="0.2">
      <c r="A28" s="1">
        <v>3</v>
      </c>
      <c r="B28">
        <v>21.14</v>
      </c>
      <c r="C28">
        <v>6.99</v>
      </c>
      <c r="D28" s="4">
        <f>(B28+C28)</f>
        <v>28.130000000000003</v>
      </c>
      <c r="E28">
        <v>1.82357711668826E-3</v>
      </c>
      <c r="F28">
        <v>1.82357711668844E-3</v>
      </c>
      <c r="G28" s="1"/>
    </row>
    <row r="29" spans="1:7" x14ac:dyDescent="0.2">
      <c r="A29" s="1">
        <v>3</v>
      </c>
      <c r="B29">
        <v>22.28</v>
      </c>
      <c r="C29">
        <v>7.15</v>
      </c>
      <c r="D29" s="4">
        <f t="shared" ref="D29:D37" si="6">(B29+C29)</f>
        <v>29.43</v>
      </c>
      <c r="E29">
        <v>1.8226226825663299E-3</v>
      </c>
      <c r="F29">
        <v>1.8226226825664999E-3</v>
      </c>
      <c r="G29" s="1"/>
    </row>
    <row r="30" spans="1:7" x14ac:dyDescent="0.2">
      <c r="A30" s="1">
        <v>3</v>
      </c>
      <c r="B30">
        <v>20.75</v>
      </c>
      <c r="C30">
        <v>7.08</v>
      </c>
      <c r="D30" s="4">
        <f t="shared" si="6"/>
        <v>27.83</v>
      </c>
      <c r="E30">
        <v>1.74150799371048E-3</v>
      </c>
      <c r="F30">
        <v>1.74150799371065E-3</v>
      </c>
      <c r="G30" s="1"/>
    </row>
    <row r="31" spans="1:7" x14ac:dyDescent="0.2">
      <c r="A31" s="1">
        <v>3</v>
      </c>
      <c r="B31">
        <v>20.49</v>
      </c>
      <c r="C31">
        <v>7.16</v>
      </c>
      <c r="D31" s="4">
        <f t="shared" si="6"/>
        <v>27.65</v>
      </c>
      <c r="E31">
        <v>1.48736790657067E-3</v>
      </c>
      <c r="F31">
        <v>1.48736790657083E-3</v>
      </c>
      <c r="G31" s="1"/>
    </row>
    <row r="32" spans="1:7" x14ac:dyDescent="0.2">
      <c r="A32" s="1">
        <v>3</v>
      </c>
      <c r="B32">
        <v>19.95</v>
      </c>
      <c r="C32">
        <v>7.01</v>
      </c>
      <c r="D32" s="4">
        <f t="shared" si="6"/>
        <v>26.96</v>
      </c>
      <c r="E32">
        <v>1.7852669780212399E-3</v>
      </c>
      <c r="F32">
        <v>1.7852669780214099E-3</v>
      </c>
      <c r="G32" s="1"/>
    </row>
    <row r="33" spans="1:7" x14ac:dyDescent="0.2">
      <c r="A33" s="1">
        <v>3</v>
      </c>
      <c r="B33">
        <v>20.32</v>
      </c>
      <c r="C33">
        <v>7.12</v>
      </c>
      <c r="D33" s="4">
        <f t="shared" si="6"/>
        <v>27.44</v>
      </c>
      <c r="E33">
        <v>1.97200651223404E-3</v>
      </c>
      <c r="F33">
        <v>1.97200651223423E-3</v>
      </c>
      <c r="G33" s="1"/>
    </row>
    <row r="34" spans="1:7" x14ac:dyDescent="0.2">
      <c r="A34" s="1">
        <v>3</v>
      </c>
      <c r="B34">
        <v>20.86</v>
      </c>
      <c r="C34">
        <v>6.93</v>
      </c>
      <c r="D34" s="4">
        <f t="shared" si="6"/>
        <v>27.79</v>
      </c>
      <c r="E34">
        <v>1.7490028560226099E-3</v>
      </c>
      <c r="F34">
        <v>1.74900285602276E-3</v>
      </c>
      <c r="G34" s="1"/>
    </row>
    <row r="35" spans="1:7" x14ac:dyDescent="0.2">
      <c r="A35" s="1">
        <v>3</v>
      </c>
      <c r="B35">
        <v>20.81</v>
      </c>
      <c r="C35">
        <v>6.95</v>
      </c>
      <c r="D35" s="4">
        <f t="shared" si="6"/>
        <v>27.759999999999998</v>
      </c>
      <c r="E35">
        <v>1.67019878417724E-3</v>
      </c>
      <c r="F35">
        <v>1.67019878417739E-3</v>
      </c>
      <c r="G35" s="1"/>
    </row>
    <row r="36" spans="1:7" x14ac:dyDescent="0.2">
      <c r="A36" s="1">
        <v>3</v>
      </c>
      <c r="B36">
        <v>20.61</v>
      </c>
      <c r="C36">
        <v>6.89</v>
      </c>
      <c r="D36" s="4">
        <f t="shared" si="6"/>
        <v>27.5</v>
      </c>
      <c r="E36">
        <v>1.47375690681668E-3</v>
      </c>
      <c r="F36">
        <v>1.4737569068168301E-3</v>
      </c>
      <c r="G36" s="1"/>
    </row>
    <row r="37" spans="1:7" x14ac:dyDescent="0.2">
      <c r="A37" s="1">
        <v>3</v>
      </c>
      <c r="B37">
        <v>19.45</v>
      </c>
      <c r="C37">
        <v>6.85</v>
      </c>
      <c r="D37" s="4">
        <f t="shared" si="6"/>
        <v>26.299999999999997</v>
      </c>
      <c r="E37">
        <v>1.89532061543701E-3</v>
      </c>
      <c r="F37">
        <v>1.89532061543719E-3</v>
      </c>
      <c r="G37" s="1"/>
    </row>
    <row r="38" spans="1:7" x14ac:dyDescent="0.2">
      <c r="A38" s="1" t="s">
        <v>5</v>
      </c>
      <c r="B38" s="7">
        <f>MAX(B28:B37)</f>
        <v>22.28</v>
      </c>
      <c r="C38" s="7">
        <f t="shared" ref="C38:D38" si="7">MAX(C28:C37)</f>
        <v>7.16</v>
      </c>
      <c r="D38" s="7">
        <f t="shared" si="7"/>
        <v>29.43</v>
      </c>
      <c r="E38">
        <f>MIN(E28:E37)</f>
        <v>1.47375690681668E-3</v>
      </c>
      <c r="F38">
        <f>MIN(F28:F37)</f>
        <v>1.4737569068168301E-3</v>
      </c>
      <c r="G38" s="3">
        <f t="shared" ref="G38:G39" si="8" xml:space="preserve"> 0.921160266 - E38</f>
        <v>0.91968650909318328</v>
      </c>
    </row>
    <row r="39" spans="1:7" x14ac:dyDescent="0.2">
      <c r="A39" s="1" t="s">
        <v>8</v>
      </c>
      <c r="B39" s="4">
        <f>MEDIAN(B28:B37)</f>
        <v>20.68</v>
      </c>
      <c r="C39" s="4">
        <f>MEDIAN(C28:C37)</f>
        <v>7</v>
      </c>
      <c r="D39" s="4">
        <f>MEDIAN(D28:D37)</f>
        <v>27.704999999999998</v>
      </c>
      <c r="E39">
        <f>MEDIAN(E28:E37)</f>
        <v>1.767134917021925E-3</v>
      </c>
      <c r="F39">
        <f>MEDIAN(F28:F37)</f>
        <v>1.7671349170220851E-3</v>
      </c>
      <c r="G39" s="3">
        <f t="shared" si="8"/>
        <v>0.91939313108297804</v>
      </c>
    </row>
    <row r="40" spans="1:7" x14ac:dyDescent="0.2">
      <c r="A40" s="1" t="s">
        <v>4</v>
      </c>
      <c r="B40" s="4">
        <f>MIN(B28:B37)</f>
        <v>19.45</v>
      </c>
      <c r="C40" s="4">
        <f>MIN(C28:C37)</f>
        <v>6.85</v>
      </c>
      <c r="D40" s="4">
        <f>MIN(D28:D37)</f>
        <v>26.299999999999997</v>
      </c>
      <c r="E40" s="3">
        <f>MAX(E28:E37)</f>
        <v>1.97200651223404E-3</v>
      </c>
      <c r="F40">
        <f>MAX(F28:F37)</f>
        <v>1.97200651223423E-3</v>
      </c>
      <c r="G40" s="3">
        <f xml:space="preserve"> 0.921160266 - E40</f>
        <v>0.91918825948776595</v>
      </c>
    </row>
    <row r="41" spans="1:7" x14ac:dyDescent="0.2">
      <c r="A41" s="1">
        <v>3.25</v>
      </c>
      <c r="B41" s="7">
        <v>21.09</v>
      </c>
      <c r="C41" s="7">
        <v>7.87</v>
      </c>
      <c r="D41" s="4">
        <f>(B41+C41)</f>
        <v>28.96</v>
      </c>
      <c r="E41" s="2">
        <v>2.4550116113357299E-3</v>
      </c>
      <c r="F41" s="2">
        <v>2.4550116113360499E-3</v>
      </c>
      <c r="G41" s="3"/>
    </row>
    <row r="42" spans="1:7" x14ac:dyDescent="0.2">
      <c r="A42" s="1">
        <v>3.25</v>
      </c>
      <c r="B42" s="7">
        <v>22.02</v>
      </c>
      <c r="C42" s="7">
        <v>7.96</v>
      </c>
      <c r="D42" s="4">
        <f t="shared" ref="D42:D50" si="9">(B42+C42)</f>
        <v>29.98</v>
      </c>
      <c r="E42" s="2">
        <v>2.34361376624303E-3</v>
      </c>
      <c r="F42" s="2">
        <v>2.3436137662433401E-3</v>
      </c>
      <c r="G42" s="3"/>
    </row>
    <row r="43" spans="1:7" x14ac:dyDescent="0.2">
      <c r="A43" s="1">
        <v>3.25</v>
      </c>
      <c r="B43" s="7">
        <v>22.02</v>
      </c>
      <c r="C43" s="7">
        <v>8.27</v>
      </c>
      <c r="D43" s="4">
        <f t="shared" si="9"/>
        <v>30.29</v>
      </c>
      <c r="E43" s="2">
        <v>2.0056725021022999E-3</v>
      </c>
      <c r="F43" s="2">
        <v>2.0056725021025102E-3</v>
      </c>
      <c r="G43" s="3"/>
    </row>
    <row r="44" spans="1:7" x14ac:dyDescent="0.2">
      <c r="A44" s="1">
        <v>3.25</v>
      </c>
      <c r="B44" s="7">
        <v>21.51</v>
      </c>
      <c r="C44" s="7">
        <v>7.78</v>
      </c>
      <c r="D44" s="4">
        <f t="shared" si="9"/>
        <v>29.290000000000003</v>
      </c>
      <c r="E44" s="2">
        <v>2.1090459059481298E-3</v>
      </c>
      <c r="F44" s="2">
        <v>2.1090459059483701E-3</v>
      </c>
      <c r="G44" s="3"/>
    </row>
    <row r="45" spans="1:7" x14ac:dyDescent="0.2">
      <c r="A45" s="1">
        <v>3.25</v>
      </c>
      <c r="B45" s="7">
        <v>22.78</v>
      </c>
      <c r="C45" s="7">
        <v>7.89</v>
      </c>
      <c r="D45" s="4">
        <f t="shared" si="9"/>
        <v>30.67</v>
      </c>
      <c r="E45" s="2">
        <v>2.0946894292176998E-3</v>
      </c>
      <c r="F45" s="2">
        <v>2.0946894292179401E-3</v>
      </c>
      <c r="G45" s="3"/>
    </row>
    <row r="46" spans="1:7" x14ac:dyDescent="0.2">
      <c r="A46" s="1">
        <v>3.25</v>
      </c>
      <c r="B46" s="7">
        <v>20.81</v>
      </c>
      <c r="C46" s="7">
        <v>7.47</v>
      </c>
      <c r="D46" s="4">
        <f t="shared" si="9"/>
        <v>28.279999999999998</v>
      </c>
      <c r="E46" s="2">
        <v>2.3369418241020899E-3</v>
      </c>
      <c r="F46" s="2">
        <v>2.33694182410239E-3</v>
      </c>
      <c r="G46" s="3"/>
    </row>
    <row r="47" spans="1:7" x14ac:dyDescent="0.2">
      <c r="A47" s="1">
        <v>3.25</v>
      </c>
      <c r="B47" s="7">
        <v>21.58</v>
      </c>
      <c r="C47" s="7">
        <v>8.06</v>
      </c>
      <c r="D47" s="4">
        <f t="shared" si="9"/>
        <v>29.64</v>
      </c>
      <c r="E47" s="2">
        <v>2.14473237442072E-3</v>
      </c>
      <c r="F47" s="2">
        <v>2.1447323744209499E-3</v>
      </c>
      <c r="G47" s="3"/>
    </row>
    <row r="48" spans="1:7" x14ac:dyDescent="0.2">
      <c r="A48" s="1">
        <v>3.25</v>
      </c>
      <c r="B48" s="7">
        <v>21.48</v>
      </c>
      <c r="C48" s="7">
        <v>7.68</v>
      </c>
      <c r="D48" s="4">
        <f t="shared" si="9"/>
        <v>29.16</v>
      </c>
      <c r="E48" s="2">
        <v>2.2544387350789401E-3</v>
      </c>
      <c r="F48" s="2">
        <v>2.2544387350791999E-3</v>
      </c>
      <c r="G48" s="3"/>
    </row>
    <row r="49" spans="1:7" x14ac:dyDescent="0.2">
      <c r="A49" s="1">
        <v>3.25</v>
      </c>
      <c r="B49" s="7">
        <v>22.34</v>
      </c>
      <c r="C49" s="7">
        <v>7.74</v>
      </c>
      <c r="D49" s="4">
        <f t="shared" si="9"/>
        <v>30.08</v>
      </c>
      <c r="E49" s="2">
        <v>1.9377581994083899E-3</v>
      </c>
      <c r="F49" s="2">
        <v>1.93775819940859E-3</v>
      </c>
      <c r="G49" s="3"/>
    </row>
    <row r="50" spans="1:7" x14ac:dyDescent="0.2">
      <c r="A50" s="1">
        <v>3.25</v>
      </c>
      <c r="B50" s="7">
        <v>21.1</v>
      </c>
      <c r="C50" s="7">
        <v>7.44</v>
      </c>
      <c r="D50" s="4">
        <f t="shared" si="9"/>
        <v>28.540000000000003</v>
      </c>
      <c r="E50" s="2">
        <v>2.2471082505122202E-3</v>
      </c>
      <c r="F50" s="2">
        <v>2.2471082505124899E-3</v>
      </c>
      <c r="G50" s="3"/>
    </row>
    <row r="51" spans="1:7" x14ac:dyDescent="0.2">
      <c r="A51" s="1" t="s">
        <v>5</v>
      </c>
      <c r="B51" s="7">
        <f>MAX(B41:B50)</f>
        <v>22.78</v>
      </c>
      <c r="C51" s="7">
        <f t="shared" ref="C51:D51" si="10">MAX(C41:C50)</f>
        <v>8.27</v>
      </c>
      <c r="D51" s="7">
        <f t="shared" si="10"/>
        <v>30.67</v>
      </c>
      <c r="E51">
        <f>MIN(E41:E50)</f>
        <v>1.9377581994083899E-3</v>
      </c>
      <c r="F51">
        <f>MIN(F41:F50)</f>
        <v>1.93775819940859E-3</v>
      </c>
      <c r="G51" s="3">
        <f xml:space="preserve"> 0.922158685 - E51</f>
        <v>0.92022092680059164</v>
      </c>
    </row>
    <row r="52" spans="1:7" x14ac:dyDescent="0.2">
      <c r="A52" s="1" t="s">
        <v>8</v>
      </c>
      <c r="B52" s="4">
        <f>MEDIAN(B41:B50)</f>
        <v>21.545000000000002</v>
      </c>
      <c r="C52" s="4">
        <f>MEDIAN(C41:C50)</f>
        <v>7.8250000000000002</v>
      </c>
      <c r="D52" s="4">
        <f>MEDIAN(D41:D50)</f>
        <v>29.465000000000003</v>
      </c>
      <c r="E52">
        <f>MEDIAN(E41:E50)</f>
        <v>2.1959203124664699E-3</v>
      </c>
      <c r="F52">
        <f>MEDIAN(F41:F50)</f>
        <v>2.1959203124667197E-3</v>
      </c>
      <c r="G52" s="3">
        <f xml:space="preserve"> 0.922158685 - E52</f>
        <v>0.91996276468753346</v>
      </c>
    </row>
    <row r="53" spans="1:7" x14ac:dyDescent="0.2">
      <c r="A53" s="1" t="s">
        <v>4</v>
      </c>
      <c r="B53" s="4">
        <f>MIN(B41:B50)</f>
        <v>20.81</v>
      </c>
      <c r="C53" s="4">
        <f>MIN(C41:C50)</f>
        <v>7.44</v>
      </c>
      <c r="D53" s="4">
        <f>MIN(D41:D50)</f>
        <v>28.279999999999998</v>
      </c>
      <c r="E53" s="3">
        <f>MAX(E41:E50)</f>
        <v>2.4550116113357299E-3</v>
      </c>
      <c r="F53">
        <f>MAX(F41:F50)</f>
        <v>2.4550116113360499E-3</v>
      </c>
      <c r="G53" s="3">
        <f xml:space="preserve"> 0.922158685 - E53</f>
        <v>0.91970367338866421</v>
      </c>
    </row>
    <row r="54" spans="1:7" x14ac:dyDescent="0.2">
      <c r="A54" s="1">
        <v>3.5</v>
      </c>
      <c r="B54" s="7">
        <v>22.15</v>
      </c>
      <c r="C54" s="7">
        <v>8.1999999999999993</v>
      </c>
      <c r="D54" s="4">
        <f>(B54+C54)</f>
        <v>30.349999999999998</v>
      </c>
      <c r="E54" s="2">
        <v>2.9404592300117998E-3</v>
      </c>
      <c r="F54" s="2">
        <v>2.9404592300122201E-3</v>
      </c>
      <c r="G54" s="1"/>
    </row>
    <row r="55" spans="1:7" x14ac:dyDescent="0.2">
      <c r="A55" s="1">
        <v>3.5</v>
      </c>
      <c r="B55" s="7">
        <v>22.39</v>
      </c>
      <c r="C55" s="7">
        <v>8.4600000000000009</v>
      </c>
      <c r="D55" s="4">
        <f t="shared" ref="D55:D63" si="11">(B55+C55)</f>
        <v>30.85</v>
      </c>
      <c r="E55" s="2">
        <v>2.8296570073008199E-3</v>
      </c>
      <c r="F55" s="2">
        <v>2.8296570073012102E-3</v>
      </c>
      <c r="G55" s="1"/>
    </row>
    <row r="56" spans="1:7" x14ac:dyDescent="0.2">
      <c r="A56" s="1">
        <v>3.5</v>
      </c>
      <c r="B56" s="7">
        <v>22.44</v>
      </c>
      <c r="C56" s="7">
        <v>8.07</v>
      </c>
      <c r="D56" s="4">
        <f t="shared" si="11"/>
        <v>30.51</v>
      </c>
      <c r="E56" s="2">
        <v>2.8482645809110199E-3</v>
      </c>
      <c r="F56" s="2">
        <v>2.8482645809114102E-3</v>
      </c>
      <c r="G56" s="1"/>
    </row>
    <row r="57" spans="1:7" x14ac:dyDescent="0.2">
      <c r="A57" s="1">
        <v>3.5</v>
      </c>
      <c r="B57" s="7">
        <v>22.89</v>
      </c>
      <c r="C57" s="7">
        <v>7.82</v>
      </c>
      <c r="D57" s="4">
        <f t="shared" si="11"/>
        <v>30.71</v>
      </c>
      <c r="E57" s="2">
        <v>2.6345742915976399E-3</v>
      </c>
      <c r="F57" s="2">
        <v>2.6345742915980098E-3</v>
      </c>
      <c r="G57" s="1"/>
    </row>
    <row r="58" spans="1:7" x14ac:dyDescent="0.2">
      <c r="A58" s="1">
        <v>3.5</v>
      </c>
      <c r="B58" s="7">
        <v>23.49</v>
      </c>
      <c r="C58" s="7">
        <v>8.1999999999999993</v>
      </c>
      <c r="D58" s="4">
        <f t="shared" si="11"/>
        <v>31.689999999999998</v>
      </c>
      <c r="E58" s="2">
        <v>2.4410096834972298E-3</v>
      </c>
      <c r="F58" s="2">
        <v>2.4410096834975499E-3</v>
      </c>
      <c r="G58" s="1"/>
    </row>
    <row r="59" spans="1:7" x14ac:dyDescent="0.2">
      <c r="A59" s="1">
        <v>3.5</v>
      </c>
      <c r="B59" s="7">
        <v>22.48</v>
      </c>
      <c r="C59" s="7">
        <v>8.0399999999999991</v>
      </c>
      <c r="D59" s="4">
        <f t="shared" si="11"/>
        <v>30.52</v>
      </c>
      <c r="E59" s="2">
        <v>2.66305132627558E-3</v>
      </c>
      <c r="F59">
        <v>2.6630513262759499E-3</v>
      </c>
      <c r="G59" s="1"/>
    </row>
    <row r="60" spans="1:7" x14ac:dyDescent="0.2">
      <c r="A60" s="1">
        <v>3.5</v>
      </c>
      <c r="B60" s="7">
        <v>23.48</v>
      </c>
      <c r="C60" s="7">
        <v>8.2100000000000009</v>
      </c>
      <c r="D60" s="4">
        <f t="shared" si="11"/>
        <v>31.69</v>
      </c>
      <c r="E60" s="2">
        <v>2.6725297508515501E-3</v>
      </c>
      <c r="F60" s="2">
        <v>2.6725297508519001E-3</v>
      </c>
      <c r="G60" s="1"/>
    </row>
    <row r="61" spans="1:7" x14ac:dyDescent="0.2">
      <c r="A61" s="1">
        <v>3.5</v>
      </c>
      <c r="B61" s="7">
        <v>22.61</v>
      </c>
      <c r="C61" s="7">
        <v>8.07</v>
      </c>
      <c r="D61" s="4">
        <f t="shared" si="11"/>
        <v>30.68</v>
      </c>
      <c r="E61" s="2">
        <v>2.7346566771803901E-3</v>
      </c>
      <c r="F61" s="2">
        <v>2.7346566771807401E-3</v>
      </c>
      <c r="G61" s="1"/>
    </row>
    <row r="62" spans="1:7" x14ac:dyDescent="0.2">
      <c r="A62" s="1">
        <v>3.5</v>
      </c>
      <c r="B62" s="7">
        <v>23.22</v>
      </c>
      <c r="C62" s="7">
        <v>8.5500000000000007</v>
      </c>
      <c r="D62" s="4">
        <f t="shared" si="11"/>
        <v>31.77</v>
      </c>
      <c r="E62" s="2">
        <v>2.5419801846694101E-3</v>
      </c>
      <c r="F62" s="2">
        <v>2.5419801846697401E-3</v>
      </c>
      <c r="G62" s="1"/>
    </row>
    <row r="63" spans="1:7" x14ac:dyDescent="0.2">
      <c r="A63" s="1">
        <v>3.5</v>
      </c>
      <c r="B63" s="7">
        <v>22.57</v>
      </c>
      <c r="C63" s="7">
        <v>7.86</v>
      </c>
      <c r="D63" s="4">
        <f t="shared" si="11"/>
        <v>30.43</v>
      </c>
      <c r="E63" s="2">
        <v>2.9884307443416398E-3</v>
      </c>
      <c r="F63" s="2">
        <v>2.9884307443420401E-3</v>
      </c>
      <c r="G63" s="1"/>
    </row>
    <row r="64" spans="1:7" x14ac:dyDescent="0.2">
      <c r="A64" s="1" t="s">
        <v>5</v>
      </c>
      <c r="B64" s="7">
        <f>MAX(B54:B63)</f>
        <v>23.49</v>
      </c>
      <c r="C64" s="7">
        <f t="shared" ref="C64:D64" si="12">MAX(C54:C63)</f>
        <v>8.5500000000000007</v>
      </c>
      <c r="D64" s="7">
        <f t="shared" si="12"/>
        <v>31.77</v>
      </c>
      <c r="E64">
        <f>MIN(E54:E63)</f>
        <v>2.4410096834972298E-3</v>
      </c>
      <c r="F64">
        <f>MIN(F54:F63)</f>
        <v>2.4410096834975499E-3</v>
      </c>
      <c r="G64" s="3">
        <f t="shared" ref="G64:G65" si="13" xml:space="preserve"> 0.924987913 - E64</f>
        <v>0.9225469033165028</v>
      </c>
    </row>
    <row r="65" spans="1:7" x14ac:dyDescent="0.2">
      <c r="A65" s="1" t="s">
        <v>8</v>
      </c>
      <c r="B65" s="4">
        <f>MEDIAN(B54:B63)</f>
        <v>22.59</v>
      </c>
      <c r="C65" s="4">
        <f>MEDIAN(C54:C63)</f>
        <v>8.1349999999999998</v>
      </c>
      <c r="D65" s="4">
        <f>MEDIAN(D54:D63)</f>
        <v>30.695</v>
      </c>
      <c r="E65">
        <f>MEDIAN(E54:E63)</f>
        <v>2.7035932140159701E-3</v>
      </c>
      <c r="F65">
        <f>MEDIAN(F54:F63)</f>
        <v>2.7035932140163201E-3</v>
      </c>
      <c r="G65" s="3">
        <f t="shared" si="13"/>
        <v>0.92228431978598413</v>
      </c>
    </row>
    <row r="66" spans="1:7" x14ac:dyDescent="0.2">
      <c r="A66" s="1" t="s">
        <v>4</v>
      </c>
      <c r="B66" s="4">
        <f>MIN(B54:B63)</f>
        <v>22.15</v>
      </c>
      <c r="C66" s="4">
        <f>MIN(C54:C63)</f>
        <v>7.82</v>
      </c>
      <c r="D66" s="4">
        <f>MIN(D54:D63)</f>
        <v>30.349999999999998</v>
      </c>
      <c r="E66" s="3">
        <f>MAX(E54:E63)</f>
        <v>2.9884307443416398E-3</v>
      </c>
      <c r="F66">
        <f>MAX(F54:F63)</f>
        <v>2.9884307443420401E-3</v>
      </c>
      <c r="G66" s="3">
        <f xml:space="preserve"> 0.924987913 - E66</f>
        <v>0.92199948225565842</v>
      </c>
    </row>
    <row r="67" spans="1:7" x14ac:dyDescent="0.2">
      <c r="A67" s="1">
        <v>3.75</v>
      </c>
      <c r="B67" s="7">
        <v>29.09</v>
      </c>
      <c r="C67" s="7">
        <v>12.69</v>
      </c>
      <c r="D67" s="4">
        <f>(B67+C67)</f>
        <v>41.78</v>
      </c>
      <c r="E67" s="2">
        <v>3.5074681080049901E-3</v>
      </c>
      <c r="F67" s="2">
        <v>3.5074681080054901E-3</v>
      </c>
      <c r="G67" s="3"/>
    </row>
    <row r="68" spans="1:7" x14ac:dyDescent="0.2">
      <c r="A68" s="1">
        <v>3.75</v>
      </c>
      <c r="B68" s="7">
        <v>23.8</v>
      </c>
      <c r="C68" s="7">
        <v>8.86</v>
      </c>
      <c r="D68" s="4">
        <f t="shared" ref="D68:D76" si="14">(B68+C68)</f>
        <v>32.659999999999997</v>
      </c>
      <c r="E68" s="2">
        <v>3.1783205145505E-3</v>
      </c>
      <c r="F68" s="2">
        <v>3.1783205145509601E-3</v>
      </c>
      <c r="G68" s="3"/>
    </row>
    <row r="69" spans="1:7" x14ac:dyDescent="0.2">
      <c r="A69" s="1">
        <v>3.75</v>
      </c>
      <c r="B69" s="7">
        <v>23</v>
      </c>
      <c r="C69" s="7">
        <v>8.58</v>
      </c>
      <c r="D69" s="4">
        <f t="shared" si="14"/>
        <v>31.58</v>
      </c>
      <c r="E69" s="2">
        <v>3.1505641642033001E-3</v>
      </c>
      <c r="F69" s="2">
        <v>3.1505641642037498E-3</v>
      </c>
      <c r="G69" s="3"/>
    </row>
    <row r="70" spans="1:7" x14ac:dyDescent="0.2">
      <c r="A70" s="1">
        <v>3.75</v>
      </c>
      <c r="B70" s="7">
        <v>23.96</v>
      </c>
      <c r="C70" s="7">
        <v>8.6199999999999992</v>
      </c>
      <c r="D70" s="4">
        <f t="shared" si="14"/>
        <v>32.58</v>
      </c>
      <c r="E70" s="2">
        <v>3.2382747126260998E-3</v>
      </c>
      <c r="F70" s="2">
        <v>3.23827471262654E-3</v>
      </c>
      <c r="G70" s="3"/>
    </row>
    <row r="71" spans="1:7" x14ac:dyDescent="0.2">
      <c r="A71" s="1">
        <v>3.75</v>
      </c>
      <c r="B71" s="7">
        <v>23.64</v>
      </c>
      <c r="C71" s="7">
        <v>8.84</v>
      </c>
      <c r="D71" s="4">
        <f t="shared" si="14"/>
        <v>32.480000000000004</v>
      </c>
      <c r="E71" s="2">
        <v>3.0589490547209002E-3</v>
      </c>
      <c r="F71" s="2">
        <v>3.0589490547213399E-3</v>
      </c>
      <c r="G71" s="3"/>
    </row>
    <row r="72" spans="1:7" x14ac:dyDescent="0.2">
      <c r="A72" s="1">
        <v>3.75</v>
      </c>
      <c r="B72" s="7">
        <v>23.33</v>
      </c>
      <c r="C72" s="7">
        <v>8.48</v>
      </c>
      <c r="D72" s="4">
        <f t="shared" si="14"/>
        <v>31.81</v>
      </c>
      <c r="E72" s="2">
        <v>3.18183018989292E-3</v>
      </c>
      <c r="F72" s="2">
        <v>3.1818301898933802E-3</v>
      </c>
      <c r="G72" s="3"/>
    </row>
    <row r="73" spans="1:7" x14ac:dyDescent="0.2">
      <c r="A73" s="1">
        <v>3.75</v>
      </c>
      <c r="B73" s="7">
        <v>22.57</v>
      </c>
      <c r="C73" s="7">
        <v>8.61</v>
      </c>
      <c r="D73" s="4">
        <f t="shared" si="14"/>
        <v>31.18</v>
      </c>
      <c r="E73" s="2">
        <v>3.1737739056244899E-3</v>
      </c>
      <c r="F73" s="2">
        <v>3.17377390562493E-3</v>
      </c>
      <c r="G73" s="3"/>
    </row>
    <row r="74" spans="1:7" x14ac:dyDescent="0.2">
      <c r="A74" s="1">
        <v>3.75</v>
      </c>
      <c r="B74" s="7">
        <v>23.85</v>
      </c>
      <c r="C74" s="7">
        <v>8.5399999999999991</v>
      </c>
      <c r="D74" s="4">
        <f t="shared" si="14"/>
        <v>32.39</v>
      </c>
      <c r="E74" s="2">
        <v>3.0822721659688902E-3</v>
      </c>
      <c r="F74" s="2">
        <v>3.0822721659693199E-3</v>
      </c>
      <c r="G74" s="3"/>
    </row>
    <row r="75" spans="1:7" x14ac:dyDescent="0.2">
      <c r="A75" s="1">
        <v>3.75</v>
      </c>
      <c r="B75" s="7">
        <v>24.17</v>
      </c>
      <c r="C75" s="7">
        <v>8.7799999999999994</v>
      </c>
      <c r="D75" s="4">
        <f t="shared" si="14"/>
        <v>32.950000000000003</v>
      </c>
      <c r="E75" s="2">
        <v>3.2425900859248198E-3</v>
      </c>
      <c r="F75" s="2">
        <v>3.24259008592527E-3</v>
      </c>
      <c r="G75" s="3"/>
    </row>
    <row r="76" spans="1:7" x14ac:dyDescent="0.2">
      <c r="A76" s="1">
        <v>3.75</v>
      </c>
      <c r="B76" s="7">
        <v>23.29</v>
      </c>
      <c r="C76" s="7">
        <v>8.24</v>
      </c>
      <c r="D76" s="4">
        <f t="shared" si="14"/>
        <v>31.53</v>
      </c>
      <c r="E76" s="2">
        <v>3.0938022228073998E-3</v>
      </c>
      <c r="F76" s="2">
        <v>3.0938022228078101E-3</v>
      </c>
      <c r="G76" s="3"/>
    </row>
    <row r="77" spans="1:7" x14ac:dyDescent="0.2">
      <c r="A77" s="1" t="s">
        <v>5</v>
      </c>
      <c r="B77" s="7">
        <f>MAX(B67:B76)</f>
        <v>29.09</v>
      </c>
      <c r="C77" s="7">
        <f t="shared" ref="C77:D77" si="15">MAX(C67:C76)</f>
        <v>12.69</v>
      </c>
      <c r="D77" s="7">
        <f t="shared" si="15"/>
        <v>41.78</v>
      </c>
      <c r="E77">
        <f>MIN(E67:E76)</f>
        <v>3.0589490547209002E-3</v>
      </c>
      <c r="F77">
        <f>MIN(F67:F76)</f>
        <v>3.0589490547213399E-3</v>
      </c>
      <c r="G77" s="3">
        <f xml:space="preserve"> 0.929270047 - E77</f>
        <v>0.92621109794527912</v>
      </c>
    </row>
    <row r="78" spans="1:7" x14ac:dyDescent="0.2">
      <c r="A78" s="1" t="s">
        <v>8</v>
      </c>
      <c r="B78" s="4">
        <f>MEDIAN(B67:B76)</f>
        <v>23.72</v>
      </c>
      <c r="C78" s="4">
        <f>MEDIAN(C67:C76)</f>
        <v>8.6149999999999984</v>
      </c>
      <c r="D78" s="4">
        <f>MEDIAN(D67:D76)</f>
        <v>32.435000000000002</v>
      </c>
      <c r="E78">
        <f>MEDIAN(E67:E76)</f>
        <v>3.1760472100874947E-3</v>
      </c>
      <c r="F78">
        <f>MEDIAN(F67:F76)</f>
        <v>3.1760472100879449E-3</v>
      </c>
      <c r="G78" s="3">
        <f t="shared" ref="G78:G79" si="16" xml:space="preserve"> 0.929270047 - E78</f>
        <v>0.92609399978991258</v>
      </c>
    </row>
    <row r="79" spans="1:7" x14ac:dyDescent="0.2">
      <c r="A79" s="1" t="s">
        <v>4</v>
      </c>
      <c r="B79" s="4">
        <f>MIN(B67:B76)</f>
        <v>22.57</v>
      </c>
      <c r="C79" s="4">
        <f>MIN(C67:C76)</f>
        <v>8.24</v>
      </c>
      <c r="D79" s="4">
        <f>MIN(D67:D76)</f>
        <v>31.18</v>
      </c>
      <c r="E79" s="3">
        <f>MAX(E67:E76)</f>
        <v>3.5074681080049901E-3</v>
      </c>
      <c r="F79">
        <f>MAX(F67:F76)</f>
        <v>3.5074681080054901E-3</v>
      </c>
      <c r="G79" s="3">
        <f t="shared" si="16"/>
        <v>0.92576257889199509</v>
      </c>
    </row>
    <row r="80" spans="1:7" x14ac:dyDescent="0.2">
      <c r="A80" s="1">
        <v>4</v>
      </c>
      <c r="B80" s="7">
        <v>23.79</v>
      </c>
      <c r="C80" s="7">
        <v>8.6199999999999992</v>
      </c>
      <c r="D80" s="4">
        <f>(B80+C80)</f>
        <v>32.409999999999997</v>
      </c>
      <c r="E80" s="2">
        <v>4.0183896314860299E-3</v>
      </c>
      <c r="F80" s="2">
        <v>4.0183896314866597E-3</v>
      </c>
      <c r="G80" s="1"/>
    </row>
    <row r="81" spans="1:7" x14ac:dyDescent="0.2">
      <c r="A81" s="1">
        <v>4</v>
      </c>
      <c r="B81" s="7">
        <v>23.99</v>
      </c>
      <c r="C81" s="7">
        <v>8.73</v>
      </c>
      <c r="D81" s="4">
        <f t="shared" ref="D81:D89" si="17">(B81+C81)</f>
        <v>32.72</v>
      </c>
      <c r="E81" s="2">
        <v>3.8755007930902801E-3</v>
      </c>
      <c r="F81" s="2">
        <v>3.8755007930908699E-3</v>
      </c>
      <c r="G81" s="1"/>
    </row>
    <row r="82" spans="1:7" x14ac:dyDescent="0.2">
      <c r="A82" s="1">
        <v>4</v>
      </c>
      <c r="B82" s="7">
        <v>23.55</v>
      </c>
      <c r="C82" s="7">
        <v>8.4</v>
      </c>
      <c r="D82" s="4">
        <f t="shared" si="17"/>
        <v>31.950000000000003</v>
      </c>
      <c r="E82" s="2">
        <v>3.7359615570111701E-3</v>
      </c>
      <c r="F82" s="2">
        <v>3.7359615570116901E-3</v>
      </c>
      <c r="G82" s="1"/>
    </row>
    <row r="83" spans="1:7" x14ac:dyDescent="0.2">
      <c r="A83" s="1">
        <v>4</v>
      </c>
      <c r="B83" s="7">
        <v>23.88</v>
      </c>
      <c r="C83" s="7">
        <v>8.24</v>
      </c>
      <c r="D83" s="4">
        <f t="shared" si="17"/>
        <v>32.119999999999997</v>
      </c>
      <c r="E83" s="2">
        <v>3.7623419487358301E-3</v>
      </c>
      <c r="F83" s="2">
        <v>3.7623419487363501E-3</v>
      </c>
      <c r="G83" s="1"/>
    </row>
    <row r="84" spans="1:7" x14ac:dyDescent="0.2">
      <c r="A84" s="1">
        <v>4</v>
      </c>
      <c r="B84" s="7">
        <v>24</v>
      </c>
      <c r="C84" s="7">
        <v>8.99</v>
      </c>
      <c r="D84" s="4">
        <f t="shared" si="17"/>
        <v>32.99</v>
      </c>
      <c r="E84" s="2">
        <v>3.7635107358073398E-3</v>
      </c>
      <c r="F84" s="2">
        <v>3.7635107358078698E-3</v>
      </c>
      <c r="G84" s="1"/>
    </row>
    <row r="85" spans="1:7" x14ac:dyDescent="0.2">
      <c r="A85" s="1">
        <v>4</v>
      </c>
      <c r="B85" s="7">
        <v>24.55</v>
      </c>
      <c r="C85" s="7">
        <v>8.34</v>
      </c>
      <c r="D85" s="4">
        <f t="shared" si="17"/>
        <v>32.89</v>
      </c>
      <c r="E85" s="2">
        <v>4.0927381501594997E-3</v>
      </c>
      <c r="F85" s="2">
        <v>4.0927381501601598E-3</v>
      </c>
      <c r="G85" s="1"/>
    </row>
    <row r="86" spans="1:7" x14ac:dyDescent="0.2">
      <c r="A86" s="1">
        <v>4</v>
      </c>
      <c r="B86" s="7">
        <v>24.11</v>
      </c>
      <c r="C86" s="7">
        <v>8.52</v>
      </c>
      <c r="D86" s="4">
        <f t="shared" si="17"/>
        <v>32.629999999999995</v>
      </c>
      <c r="E86" s="2">
        <v>3.7586415411224902E-3</v>
      </c>
      <c r="F86" s="2">
        <v>3.7586415411229898E-3</v>
      </c>
      <c r="G86" s="1"/>
    </row>
    <row r="87" spans="1:7" x14ac:dyDescent="0.2">
      <c r="A87" s="1">
        <v>4</v>
      </c>
      <c r="B87" s="7">
        <v>23.62</v>
      </c>
      <c r="C87" s="7">
        <v>8.3699999999999992</v>
      </c>
      <c r="D87" s="4">
        <f t="shared" si="17"/>
        <v>31.990000000000002</v>
      </c>
      <c r="E87" s="2">
        <v>3.4322356031038499E-3</v>
      </c>
      <c r="F87" s="2">
        <v>3.43223560310434E-3</v>
      </c>
      <c r="G87" s="1"/>
    </row>
    <row r="88" spans="1:7" x14ac:dyDescent="0.2">
      <c r="A88" s="1">
        <v>4</v>
      </c>
      <c r="B88" s="7">
        <v>24.76</v>
      </c>
      <c r="C88" s="7">
        <v>8.4600000000000009</v>
      </c>
      <c r="D88" s="4">
        <f t="shared" si="17"/>
        <v>33.22</v>
      </c>
      <c r="E88" s="2">
        <v>3.4377810105446498E-3</v>
      </c>
      <c r="F88" s="2">
        <v>3.4377810105451498E-3</v>
      </c>
      <c r="G88" s="1"/>
    </row>
    <row r="89" spans="1:7" x14ac:dyDescent="0.2">
      <c r="A89" s="1">
        <v>4</v>
      </c>
      <c r="B89" s="7">
        <v>22.79</v>
      </c>
      <c r="C89" s="7">
        <v>8.25</v>
      </c>
      <c r="D89" s="4">
        <f t="shared" si="17"/>
        <v>31.04</v>
      </c>
      <c r="E89" s="2">
        <v>4.1192564776987703E-3</v>
      </c>
      <c r="F89" s="2">
        <v>4.1192564776994104E-3</v>
      </c>
      <c r="G89" s="1"/>
    </row>
    <row r="90" spans="1:7" x14ac:dyDescent="0.2">
      <c r="A90" s="1" t="s">
        <v>5</v>
      </c>
      <c r="B90" s="7">
        <f>MAX(B80:B89)</f>
        <v>24.76</v>
      </c>
      <c r="C90" s="7">
        <f t="shared" ref="C90:D90" si="18">MAX(C80:C89)</f>
        <v>8.99</v>
      </c>
      <c r="D90" s="7">
        <f t="shared" si="18"/>
        <v>33.22</v>
      </c>
      <c r="E90">
        <f>MIN(E80:E89)</f>
        <v>3.4322356031038499E-3</v>
      </c>
      <c r="F90">
        <f>MIN(F80:F89)</f>
        <v>3.43223560310434E-3</v>
      </c>
      <c r="G90" s="3">
        <f t="shared" ref="G90:G91" si="19" xml:space="preserve"> 0.934716693 - E90</f>
        <v>0.93128445739689625</v>
      </c>
    </row>
    <row r="91" spans="1:7" x14ac:dyDescent="0.2">
      <c r="A91" s="1" t="s">
        <v>8</v>
      </c>
      <c r="B91" s="4">
        <f>MEDIAN(B80:B89)</f>
        <v>23.934999999999999</v>
      </c>
      <c r="C91" s="4">
        <f>MEDIAN(C80:C89)</f>
        <v>8.43</v>
      </c>
      <c r="D91" s="4">
        <f>MEDIAN(D80:D89)</f>
        <v>32.519999999999996</v>
      </c>
      <c r="E91">
        <f>MEDIAN(E80:E89)</f>
        <v>3.762926342271585E-3</v>
      </c>
      <c r="F91">
        <f>MEDIAN(F80:F89)</f>
        <v>3.7629263422721097E-3</v>
      </c>
      <c r="G91" s="3">
        <f t="shared" si="19"/>
        <v>0.93095376665772844</v>
      </c>
    </row>
    <row r="92" spans="1:7" x14ac:dyDescent="0.2">
      <c r="A92" s="1" t="s">
        <v>4</v>
      </c>
      <c r="B92" s="4">
        <f>MIN(B80:B89)</f>
        <v>22.79</v>
      </c>
      <c r="C92" s="4">
        <f>MIN(C80:C89)</f>
        <v>8.24</v>
      </c>
      <c r="D92" s="4">
        <f>MIN(D80:D89)</f>
        <v>31.04</v>
      </c>
      <c r="E92" s="3">
        <f>MAX(E80:E89)</f>
        <v>4.1192564776987703E-3</v>
      </c>
      <c r="F92">
        <f>MAX(F80:F89)</f>
        <v>4.1192564776994104E-3</v>
      </c>
      <c r="G92" s="3">
        <f xml:space="preserve"> 0.934716693 - E92</f>
        <v>0.93059743652230131</v>
      </c>
    </row>
    <row r="93" spans="1:7" x14ac:dyDescent="0.2">
      <c r="A93" s="1">
        <v>4.25</v>
      </c>
      <c r="B93" s="7"/>
      <c r="C93" s="7"/>
      <c r="D93" s="4">
        <f>(B93+C93)</f>
        <v>0</v>
      </c>
      <c r="E93" s="2"/>
      <c r="F93" s="2"/>
      <c r="G93" s="1"/>
    </row>
    <row r="94" spans="1:7" x14ac:dyDescent="0.2">
      <c r="A94" s="1">
        <v>4.25</v>
      </c>
      <c r="B94" s="7"/>
      <c r="C94" s="7"/>
      <c r="D94" s="4">
        <f t="shared" ref="D94:D102" si="20">(B94+C94)</f>
        <v>0</v>
      </c>
      <c r="E94" s="2"/>
      <c r="F94" s="2"/>
      <c r="G94" s="1"/>
    </row>
    <row r="95" spans="1:7" x14ac:dyDescent="0.2">
      <c r="A95" s="1">
        <v>4.25</v>
      </c>
      <c r="B95" s="7"/>
      <c r="C95" s="7"/>
      <c r="D95" s="4">
        <f t="shared" si="20"/>
        <v>0</v>
      </c>
      <c r="E95" s="2"/>
      <c r="F95" s="2"/>
      <c r="G95" s="1"/>
    </row>
    <row r="96" spans="1:7" x14ac:dyDescent="0.2">
      <c r="A96" s="1">
        <v>4.25</v>
      </c>
      <c r="B96" s="7"/>
      <c r="C96" s="7"/>
      <c r="D96" s="4">
        <f t="shared" si="20"/>
        <v>0</v>
      </c>
      <c r="E96" s="2"/>
      <c r="F96" s="2"/>
      <c r="G96" s="1"/>
    </row>
    <row r="97" spans="1:7" x14ac:dyDescent="0.2">
      <c r="A97" s="1">
        <v>4.25</v>
      </c>
      <c r="B97" s="7"/>
      <c r="C97" s="7"/>
      <c r="D97" s="4">
        <f t="shared" si="20"/>
        <v>0</v>
      </c>
      <c r="E97" s="2"/>
      <c r="F97" s="2"/>
      <c r="G97" s="1"/>
    </row>
    <row r="98" spans="1:7" x14ac:dyDescent="0.2">
      <c r="A98" s="1">
        <v>4.25</v>
      </c>
      <c r="B98" s="7"/>
      <c r="C98" s="7"/>
      <c r="D98" s="4">
        <f t="shared" si="20"/>
        <v>0</v>
      </c>
      <c r="E98" s="2"/>
      <c r="F98" s="2"/>
      <c r="G98" s="1"/>
    </row>
    <row r="99" spans="1:7" x14ac:dyDescent="0.2">
      <c r="A99" s="1">
        <v>4.25</v>
      </c>
      <c r="B99" s="7"/>
      <c r="C99" s="7"/>
      <c r="D99" s="4">
        <f t="shared" si="20"/>
        <v>0</v>
      </c>
      <c r="E99" s="2"/>
      <c r="F99" s="2"/>
      <c r="G99" s="1"/>
    </row>
    <row r="100" spans="1:7" x14ac:dyDescent="0.2">
      <c r="A100" s="1">
        <v>4.25</v>
      </c>
      <c r="B100" s="7"/>
      <c r="C100" s="7"/>
      <c r="D100" s="4">
        <f t="shared" si="20"/>
        <v>0</v>
      </c>
      <c r="E100" s="2"/>
      <c r="F100" s="2"/>
      <c r="G100" s="1"/>
    </row>
    <row r="101" spans="1:7" x14ac:dyDescent="0.2">
      <c r="A101" s="1">
        <v>4.25</v>
      </c>
      <c r="B101" s="7"/>
      <c r="C101" s="7"/>
      <c r="D101" s="4">
        <f t="shared" si="20"/>
        <v>0</v>
      </c>
      <c r="E101" s="2"/>
      <c r="F101" s="2"/>
      <c r="G101" s="1"/>
    </row>
    <row r="102" spans="1:7" x14ac:dyDescent="0.2">
      <c r="A102" s="1">
        <v>4.25</v>
      </c>
      <c r="B102" s="7"/>
      <c r="C102" s="7"/>
      <c r="D102" s="4">
        <f t="shared" si="20"/>
        <v>0</v>
      </c>
      <c r="E102" s="2"/>
      <c r="F102" s="2"/>
      <c r="G102" s="1"/>
    </row>
    <row r="103" spans="1:7" x14ac:dyDescent="0.2">
      <c r="A103" s="1" t="s">
        <v>5</v>
      </c>
      <c r="B103" s="7">
        <f>MAX(B93:B102)</f>
        <v>0</v>
      </c>
      <c r="C103" s="7">
        <f t="shared" ref="C103:D103" si="21">MAX(C93:C102)</f>
        <v>0</v>
      </c>
      <c r="D103" s="7">
        <f t="shared" si="21"/>
        <v>0</v>
      </c>
      <c r="E103">
        <f>MIN(E93:E102)</f>
        <v>0</v>
      </c>
      <c r="F103">
        <f>MIN(F93:F102)</f>
        <v>0</v>
      </c>
      <c r="G103" s="3">
        <f xml:space="preserve"> 0.94110426 - E103</f>
        <v>0.94110426000000003</v>
      </c>
    </row>
    <row r="104" spans="1:7" x14ac:dyDescent="0.2">
      <c r="A104" s="1" t="s">
        <v>8</v>
      </c>
      <c r="B104" s="4" t="e">
        <f>MEDIAN(B93:B102)</f>
        <v>#NUM!</v>
      </c>
      <c r="C104" s="4" t="e">
        <f>MEDIAN(C93:C102)</f>
        <v>#NUM!</v>
      </c>
      <c r="D104" s="4">
        <f>MEDIAN(D93:D102)</f>
        <v>0</v>
      </c>
      <c r="E104" t="e">
        <f>MEDIAN(E93:E102)</f>
        <v>#NUM!</v>
      </c>
      <c r="F104" t="e">
        <f>MEDIAN(F93:F102)</f>
        <v>#NUM!</v>
      </c>
      <c r="G104" s="3" t="e">
        <f t="shared" ref="G104:G105" si="22" xml:space="preserve"> 0.94110426 - E104</f>
        <v>#NUM!</v>
      </c>
    </row>
    <row r="105" spans="1:7" x14ac:dyDescent="0.2">
      <c r="A105" s="1" t="s">
        <v>4</v>
      </c>
      <c r="B105" s="4">
        <f>MIN(B93:B102)</f>
        <v>0</v>
      </c>
      <c r="C105" s="4">
        <f>MIN(C93:C102)</f>
        <v>0</v>
      </c>
      <c r="D105" s="4">
        <f>MIN(D93:D102)</f>
        <v>0</v>
      </c>
      <c r="E105" s="3">
        <f>MAX(E93:E102)</f>
        <v>0</v>
      </c>
      <c r="F105">
        <f>MAX(F93:F102)</f>
        <v>0</v>
      </c>
      <c r="G105" s="3">
        <f t="shared" si="22"/>
        <v>0.94110426000000003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FF5ED-7153-9B46-99BB-CD990B53A092}">
  <dimension ref="A1:G105"/>
  <sheetViews>
    <sheetView topLeftCell="A59" workbookViewId="0">
      <selection activeCell="E92" sqref="E92"/>
    </sheetView>
  </sheetViews>
  <sheetFormatPr baseColWidth="10" defaultColWidth="20.83203125" defaultRowHeight="16" x14ac:dyDescent="0.2"/>
  <cols>
    <col min="1" max="16384" width="20.83203125" style="1"/>
  </cols>
  <sheetData>
    <row r="1" spans="1:7" x14ac:dyDescent="0.2">
      <c r="A1" s="1" t="s">
        <v>7</v>
      </c>
      <c r="B1" s="6" t="s">
        <v>0</v>
      </c>
      <c r="C1" s="5" t="s">
        <v>1</v>
      </c>
      <c r="D1" s="5" t="s">
        <v>9</v>
      </c>
      <c r="E1" s="1" t="s">
        <v>2</v>
      </c>
      <c r="F1" s="1" t="s">
        <v>3</v>
      </c>
      <c r="G1" s="1" t="s">
        <v>6</v>
      </c>
    </row>
    <row r="2" spans="1:7" x14ac:dyDescent="0.2">
      <c r="A2" s="1">
        <v>2.5</v>
      </c>
      <c r="B2" s="7"/>
      <c r="C2" s="7"/>
      <c r="D2" s="4">
        <f>(B2+C2)</f>
        <v>0</v>
      </c>
      <c r="E2"/>
      <c r="F2"/>
    </row>
    <row r="3" spans="1:7" x14ac:dyDescent="0.2">
      <c r="A3" s="1">
        <v>2.5</v>
      </c>
      <c r="B3" s="7"/>
      <c r="C3" s="7"/>
      <c r="D3" s="4">
        <f t="shared" ref="D3:D11" si="0">(B3+C3)</f>
        <v>0</v>
      </c>
      <c r="E3"/>
      <c r="F3"/>
    </row>
    <row r="4" spans="1:7" x14ac:dyDescent="0.2">
      <c r="A4" s="1">
        <v>2.5</v>
      </c>
      <c r="B4" s="7"/>
      <c r="C4" s="7"/>
      <c r="D4" s="4">
        <f t="shared" si="0"/>
        <v>0</v>
      </c>
      <c r="E4"/>
      <c r="F4"/>
    </row>
    <row r="5" spans="1:7" x14ac:dyDescent="0.2">
      <c r="A5" s="1">
        <v>2.5</v>
      </c>
      <c r="B5" s="7"/>
      <c r="C5" s="7"/>
      <c r="D5" s="4">
        <f t="shared" si="0"/>
        <v>0</v>
      </c>
      <c r="E5"/>
      <c r="F5"/>
    </row>
    <row r="6" spans="1:7" x14ac:dyDescent="0.2">
      <c r="A6" s="1">
        <v>2.5</v>
      </c>
      <c r="B6" s="7"/>
      <c r="C6" s="7"/>
      <c r="D6" s="4">
        <f t="shared" si="0"/>
        <v>0</v>
      </c>
      <c r="E6"/>
      <c r="F6"/>
    </row>
    <row r="7" spans="1:7" x14ac:dyDescent="0.2">
      <c r="A7" s="1">
        <v>2.5</v>
      </c>
      <c r="B7" s="7"/>
      <c r="C7" s="7"/>
      <c r="D7" s="4">
        <f t="shared" si="0"/>
        <v>0</v>
      </c>
      <c r="E7"/>
      <c r="F7"/>
    </row>
    <row r="8" spans="1:7" x14ac:dyDescent="0.2">
      <c r="A8" s="1">
        <v>2.5</v>
      </c>
      <c r="B8" s="7"/>
      <c r="C8" s="7"/>
      <c r="D8" s="4">
        <f t="shared" si="0"/>
        <v>0</v>
      </c>
      <c r="E8"/>
      <c r="F8"/>
    </row>
    <row r="9" spans="1:7" x14ac:dyDescent="0.2">
      <c r="A9" s="1">
        <v>2.5</v>
      </c>
      <c r="B9" s="7"/>
      <c r="C9" s="7"/>
      <c r="D9" s="4">
        <f t="shared" si="0"/>
        <v>0</v>
      </c>
      <c r="E9"/>
      <c r="F9"/>
    </row>
    <row r="10" spans="1:7" x14ac:dyDescent="0.2">
      <c r="A10" s="1">
        <v>2.5</v>
      </c>
      <c r="B10" s="7"/>
      <c r="C10" s="7"/>
      <c r="D10" s="4">
        <f t="shared" si="0"/>
        <v>0</v>
      </c>
      <c r="E10"/>
      <c r="F10"/>
    </row>
    <row r="11" spans="1:7" x14ac:dyDescent="0.2">
      <c r="A11" s="1">
        <v>2.5</v>
      </c>
      <c r="B11" s="7"/>
      <c r="C11" s="7"/>
      <c r="D11" s="4">
        <f t="shared" si="0"/>
        <v>0</v>
      </c>
      <c r="E11"/>
      <c r="F11"/>
    </row>
    <row r="12" spans="1:7" x14ac:dyDescent="0.2">
      <c r="A12" s="1" t="s">
        <v>5</v>
      </c>
      <c r="B12" s="7">
        <f>MAX(B2:B11)</f>
        <v>0</v>
      </c>
      <c r="C12" s="7">
        <f t="shared" ref="C12:D12" si="1">MAX(C2:C11)</f>
        <v>0</v>
      </c>
      <c r="D12" s="7">
        <f t="shared" si="1"/>
        <v>0</v>
      </c>
      <c r="E12">
        <f>MIN(E2:E11)</f>
        <v>0</v>
      </c>
      <c r="F12">
        <f>MIN(F2:F11)</f>
        <v>0</v>
      </c>
      <c r="G12" s="3">
        <f xml:space="preserve"> 0.926857038 - E12</f>
        <v>0.92685703799999997</v>
      </c>
    </row>
    <row r="13" spans="1:7" x14ac:dyDescent="0.2">
      <c r="A13" s="1" t="s">
        <v>8</v>
      </c>
      <c r="B13" s="4" t="e">
        <f>MEDIAN(B2:B11)</f>
        <v>#NUM!</v>
      </c>
      <c r="C13" s="4" t="e">
        <f>MEDIAN(C2:C11)</f>
        <v>#NUM!</v>
      </c>
      <c r="D13" s="4">
        <f>MEDIAN(D2:D11)</f>
        <v>0</v>
      </c>
      <c r="E13" t="e">
        <f>MEDIAN(E2:E11)</f>
        <v>#NUM!</v>
      </c>
      <c r="F13" t="e">
        <f>MEDIAN(F2:F11)</f>
        <v>#NUM!</v>
      </c>
      <c r="G13" s="3" t="e">
        <f t="shared" ref="G13" si="2" xml:space="preserve"> 0.926857038 - E13</f>
        <v>#NUM!</v>
      </c>
    </row>
    <row r="14" spans="1:7" x14ac:dyDescent="0.2">
      <c r="A14" s="1" t="s">
        <v>4</v>
      </c>
      <c r="B14" s="4">
        <f>MIN(B2:B11)</f>
        <v>0</v>
      </c>
      <c r="C14" s="4">
        <f>MIN(C2:C11)</f>
        <v>0</v>
      </c>
      <c r="D14" s="4">
        <f>MIN(D2:D11)</f>
        <v>0</v>
      </c>
      <c r="E14" s="3">
        <f>MAX(E2:E11)</f>
        <v>0</v>
      </c>
      <c r="F14">
        <f>MAX(F2:F11)</f>
        <v>0</v>
      </c>
      <c r="G14" s="3">
        <f xml:space="preserve"> 0.926857038 - E14</f>
        <v>0.92685703799999997</v>
      </c>
    </row>
    <row r="15" spans="1:7" x14ac:dyDescent="0.2">
      <c r="A15" s="1">
        <v>2.75</v>
      </c>
      <c r="B15" s="7"/>
      <c r="C15" s="7"/>
      <c r="D15" s="4">
        <f>(B15+C15)</f>
        <v>0</v>
      </c>
      <c r="E15" s="2"/>
      <c r="F15" s="2"/>
    </row>
    <row r="16" spans="1:7" x14ac:dyDescent="0.2">
      <c r="A16" s="1">
        <v>2.75</v>
      </c>
      <c r="B16" s="7"/>
      <c r="C16" s="7"/>
      <c r="D16" s="4">
        <f t="shared" ref="D16:D24" si="3">(B16+C16)</f>
        <v>0</v>
      </c>
      <c r="E16" s="2"/>
      <c r="F16" s="2"/>
    </row>
    <row r="17" spans="1:7" x14ac:dyDescent="0.2">
      <c r="A17" s="1">
        <v>2.75</v>
      </c>
      <c r="B17" s="7"/>
      <c r="C17" s="7"/>
      <c r="D17" s="4">
        <f t="shared" si="3"/>
        <v>0</v>
      </c>
      <c r="E17" s="2"/>
      <c r="F17" s="2"/>
    </row>
    <row r="18" spans="1:7" x14ac:dyDescent="0.2">
      <c r="A18" s="1">
        <v>2.75</v>
      </c>
      <c r="B18" s="7"/>
      <c r="C18" s="7"/>
      <c r="D18" s="4">
        <f t="shared" si="3"/>
        <v>0</v>
      </c>
      <c r="E18" s="2"/>
      <c r="F18" s="2"/>
    </row>
    <row r="19" spans="1:7" x14ac:dyDescent="0.2">
      <c r="A19" s="1">
        <v>2.75</v>
      </c>
      <c r="B19" s="7"/>
      <c r="C19" s="7"/>
      <c r="D19" s="4">
        <f t="shared" si="3"/>
        <v>0</v>
      </c>
      <c r="E19" s="2"/>
      <c r="F19" s="2"/>
    </row>
    <row r="20" spans="1:7" x14ac:dyDescent="0.2">
      <c r="A20" s="1">
        <v>2.75</v>
      </c>
      <c r="B20" s="7"/>
      <c r="C20" s="7"/>
      <c r="D20" s="4">
        <f t="shared" si="3"/>
        <v>0</v>
      </c>
      <c r="E20" s="2"/>
      <c r="F20" s="2"/>
    </row>
    <row r="21" spans="1:7" x14ac:dyDescent="0.2">
      <c r="A21" s="1">
        <v>2.75</v>
      </c>
      <c r="B21" s="7"/>
      <c r="C21" s="7"/>
      <c r="D21" s="4">
        <f t="shared" si="3"/>
        <v>0</v>
      </c>
      <c r="E21" s="2"/>
      <c r="F21" s="2"/>
    </row>
    <row r="22" spans="1:7" x14ac:dyDescent="0.2">
      <c r="A22" s="1">
        <v>2.75</v>
      </c>
      <c r="B22" s="7"/>
      <c r="C22" s="7"/>
      <c r="D22" s="4">
        <f t="shared" si="3"/>
        <v>0</v>
      </c>
      <c r="E22" s="2"/>
      <c r="F22" s="2"/>
    </row>
    <row r="23" spans="1:7" x14ac:dyDescent="0.2">
      <c r="A23" s="1">
        <v>2.75</v>
      </c>
      <c r="B23" s="7"/>
      <c r="C23" s="7"/>
      <c r="D23" s="4">
        <f t="shared" si="3"/>
        <v>0</v>
      </c>
      <c r="E23" s="2"/>
      <c r="F23" s="2"/>
    </row>
    <row r="24" spans="1:7" x14ac:dyDescent="0.2">
      <c r="A24" s="1">
        <v>2.75</v>
      </c>
      <c r="B24" s="7"/>
      <c r="C24" s="7"/>
      <c r="D24" s="4">
        <f t="shared" si="3"/>
        <v>0</v>
      </c>
      <c r="E24" s="2"/>
      <c r="F24" s="2"/>
    </row>
    <row r="25" spans="1:7" x14ac:dyDescent="0.2">
      <c r="A25" s="1" t="s">
        <v>5</v>
      </c>
      <c r="B25" s="7">
        <f>MAX(B15:B24)</f>
        <v>0</v>
      </c>
      <c r="C25" s="7">
        <f t="shared" ref="C25:D25" si="4">MAX(C15:C24)</f>
        <v>0</v>
      </c>
      <c r="D25" s="7">
        <f t="shared" si="4"/>
        <v>0</v>
      </c>
      <c r="E25">
        <f>MIN(E15:E24)</f>
        <v>0</v>
      </c>
      <c r="F25">
        <f>MIN(F15:F24)</f>
        <v>0</v>
      </c>
      <c r="G25" s="3">
        <f xml:space="preserve"> 0.922497051 - E25</f>
        <v>0.92249705100000001</v>
      </c>
    </row>
    <row r="26" spans="1:7" x14ac:dyDescent="0.2">
      <c r="A26" s="1" t="s">
        <v>8</v>
      </c>
      <c r="B26" s="4" t="e">
        <f>MEDIAN(B15:B24)</f>
        <v>#NUM!</v>
      </c>
      <c r="C26" s="4" t="e">
        <f>MEDIAN(C15:C24)</f>
        <v>#NUM!</v>
      </c>
      <c r="D26" s="4">
        <f>MEDIAN(D15:D24)</f>
        <v>0</v>
      </c>
      <c r="E26" t="e">
        <f>MEDIAN(E15:E24)</f>
        <v>#NUM!</v>
      </c>
      <c r="F26" t="e">
        <f>MEDIAN(F15:F24)</f>
        <v>#NUM!</v>
      </c>
      <c r="G26" s="3" t="e">
        <f t="shared" ref="G26:G27" si="5" xml:space="preserve"> 0.922497051 - E26</f>
        <v>#NUM!</v>
      </c>
    </row>
    <row r="27" spans="1:7" x14ac:dyDescent="0.2">
      <c r="A27" s="1" t="s">
        <v>4</v>
      </c>
      <c r="B27" s="4">
        <f>MIN(B15:B24)</f>
        <v>0</v>
      </c>
      <c r="C27" s="4">
        <f>MIN(C15:C24)</f>
        <v>0</v>
      </c>
      <c r="D27" s="4">
        <f>MIN(D15:D24)</f>
        <v>0</v>
      </c>
      <c r="E27" s="3">
        <f>MAX(E15:E24)</f>
        <v>0</v>
      </c>
      <c r="F27">
        <f>MAX(F15:F24)</f>
        <v>0</v>
      </c>
      <c r="G27" s="3">
        <f t="shared" si="5"/>
        <v>0.92249705100000001</v>
      </c>
    </row>
    <row r="28" spans="1:7" x14ac:dyDescent="0.2">
      <c r="A28" s="1">
        <v>3</v>
      </c>
      <c r="B28">
        <v>66.14</v>
      </c>
      <c r="C28">
        <v>21.72</v>
      </c>
      <c r="D28" s="4">
        <f>(B28+C28)</f>
        <v>87.86</v>
      </c>
      <c r="E28">
        <v>2.7532793029874901E-3</v>
      </c>
      <c r="F28">
        <v>2.7532793029885201E-3</v>
      </c>
    </row>
    <row r="29" spans="1:7" x14ac:dyDescent="0.2">
      <c r="A29" s="1">
        <v>3</v>
      </c>
      <c r="B29">
        <v>63.54</v>
      </c>
      <c r="C29">
        <v>21.49</v>
      </c>
      <c r="D29" s="4">
        <f t="shared" ref="D29:D37" si="6">(B29+C29)</f>
        <v>85.03</v>
      </c>
      <c r="E29">
        <v>3.0426217475812401E-3</v>
      </c>
      <c r="F29">
        <v>3.0426217475824102E-3</v>
      </c>
    </row>
    <row r="30" spans="1:7" x14ac:dyDescent="0.2">
      <c r="A30" s="1">
        <v>3</v>
      </c>
      <c r="B30">
        <v>64.58</v>
      </c>
      <c r="C30">
        <v>21.57</v>
      </c>
      <c r="D30" s="4">
        <f t="shared" si="6"/>
        <v>86.15</v>
      </c>
      <c r="E30">
        <v>2.8548346694426299E-3</v>
      </c>
      <c r="F30">
        <v>2.8548346694436898E-3</v>
      </c>
    </row>
    <row r="31" spans="1:7" x14ac:dyDescent="0.2">
      <c r="A31" s="1">
        <v>3</v>
      </c>
      <c r="B31">
        <v>62.48</v>
      </c>
      <c r="C31">
        <v>21.7</v>
      </c>
      <c r="D31" s="4">
        <f t="shared" si="6"/>
        <v>84.179999999999993</v>
      </c>
      <c r="E31">
        <v>2.80392615918475E-3</v>
      </c>
      <c r="F31">
        <v>2.80392615918578E-3</v>
      </c>
    </row>
    <row r="32" spans="1:7" x14ac:dyDescent="0.2">
      <c r="A32" s="1">
        <v>3</v>
      </c>
      <c r="B32">
        <v>62.57</v>
      </c>
      <c r="C32">
        <v>21.42</v>
      </c>
      <c r="D32" s="4">
        <f t="shared" si="6"/>
        <v>83.990000000000009</v>
      </c>
      <c r="E32">
        <v>3.3042650533613199E-3</v>
      </c>
      <c r="F32">
        <v>3.3042650533625798E-3</v>
      </c>
    </row>
    <row r="33" spans="1:7" x14ac:dyDescent="0.2">
      <c r="A33" s="1">
        <v>3</v>
      </c>
      <c r="B33">
        <v>63.08</v>
      </c>
      <c r="C33">
        <v>21.3</v>
      </c>
      <c r="D33" s="4">
        <f t="shared" si="6"/>
        <v>84.38</v>
      </c>
      <c r="E33">
        <v>3.0947816772405501E-3</v>
      </c>
      <c r="F33">
        <v>3.0947816772417102E-3</v>
      </c>
    </row>
    <row r="34" spans="1:7" x14ac:dyDescent="0.2">
      <c r="A34" s="1">
        <v>3</v>
      </c>
      <c r="B34">
        <v>61.29</v>
      </c>
      <c r="C34">
        <v>21.7</v>
      </c>
      <c r="D34" s="4">
        <f t="shared" si="6"/>
        <v>82.99</v>
      </c>
      <c r="E34">
        <v>3.03131764734315E-3</v>
      </c>
      <c r="F34">
        <v>3.0313176473442602E-3</v>
      </c>
    </row>
    <row r="35" spans="1:7" x14ac:dyDescent="0.2">
      <c r="A35" s="1">
        <v>3</v>
      </c>
      <c r="B35">
        <v>63.38</v>
      </c>
      <c r="C35">
        <v>21.46</v>
      </c>
      <c r="D35" s="4">
        <f t="shared" si="6"/>
        <v>84.84</v>
      </c>
      <c r="E35">
        <v>2.9926877894458602E-3</v>
      </c>
      <c r="F35">
        <v>2.9926877894469201E-3</v>
      </c>
    </row>
    <row r="36" spans="1:7" x14ac:dyDescent="0.2">
      <c r="A36" s="1">
        <v>3</v>
      </c>
      <c r="B36">
        <v>65.23</v>
      </c>
      <c r="C36">
        <v>21.2</v>
      </c>
      <c r="D36" s="4">
        <f t="shared" si="6"/>
        <v>86.43</v>
      </c>
      <c r="E36">
        <v>2.9095388985621198E-3</v>
      </c>
      <c r="F36">
        <v>2.9095388985631398E-3</v>
      </c>
    </row>
    <row r="37" spans="1:7" x14ac:dyDescent="0.2">
      <c r="A37" s="1">
        <v>3</v>
      </c>
      <c r="B37">
        <v>61.85</v>
      </c>
      <c r="C37">
        <v>21.75</v>
      </c>
      <c r="D37" s="4">
        <f t="shared" si="6"/>
        <v>83.6</v>
      </c>
      <c r="E37">
        <v>3.1368461098723699E-3</v>
      </c>
      <c r="F37">
        <v>3.1368461098736102E-3</v>
      </c>
    </row>
    <row r="38" spans="1:7" x14ac:dyDescent="0.2">
      <c r="A38" s="1" t="s">
        <v>5</v>
      </c>
      <c r="B38" s="7">
        <f>MAX(B28:B37)</f>
        <v>66.14</v>
      </c>
      <c r="C38" s="7">
        <f t="shared" ref="C38:D38" si="7">MAX(C28:C37)</f>
        <v>21.75</v>
      </c>
      <c r="D38" s="7">
        <f t="shared" si="7"/>
        <v>87.86</v>
      </c>
      <c r="E38">
        <f>MIN(E28:E37)</f>
        <v>2.7532793029874901E-3</v>
      </c>
      <c r="F38">
        <f>MIN(F28:F37)</f>
        <v>2.7532793029885201E-3</v>
      </c>
      <c r="G38" s="3">
        <f t="shared" ref="G38:G39" si="8" xml:space="preserve"> 0.921160266 - E38</f>
        <v>0.91840698669701248</v>
      </c>
    </row>
    <row r="39" spans="1:7" x14ac:dyDescent="0.2">
      <c r="A39" s="1" t="s">
        <v>8</v>
      </c>
      <c r="B39" s="4">
        <f>MEDIAN(B28:B37)</f>
        <v>63.230000000000004</v>
      </c>
      <c r="C39" s="4">
        <f>MEDIAN(C28:C37)</f>
        <v>21.53</v>
      </c>
      <c r="D39" s="4">
        <f>MEDIAN(D28:D37)</f>
        <v>84.61</v>
      </c>
      <c r="E39">
        <f>MEDIAN(E28:E37)</f>
        <v>3.0120027183945051E-3</v>
      </c>
      <c r="F39">
        <f>MEDIAN(F28:F37)</f>
        <v>3.0120027183955901E-3</v>
      </c>
      <c r="G39" s="3">
        <f t="shared" si="8"/>
        <v>0.91814826328160548</v>
      </c>
    </row>
    <row r="40" spans="1:7" x14ac:dyDescent="0.2">
      <c r="A40" s="1" t="s">
        <v>4</v>
      </c>
      <c r="B40" s="4">
        <f>MIN(B28:B37)</f>
        <v>61.29</v>
      </c>
      <c r="C40" s="4">
        <f>MIN(C28:C37)</f>
        <v>21.2</v>
      </c>
      <c r="D40" s="4">
        <f>MIN(D28:D37)</f>
        <v>82.99</v>
      </c>
      <c r="E40" s="3">
        <f>MAX(E28:E37)</f>
        <v>3.3042650533613199E-3</v>
      </c>
      <c r="F40">
        <f>MAX(F28:F37)</f>
        <v>3.3042650533625798E-3</v>
      </c>
      <c r="G40" s="3">
        <f xml:space="preserve"> 0.921160266 - E40</f>
        <v>0.91785600094663866</v>
      </c>
    </row>
    <row r="41" spans="1:7" x14ac:dyDescent="0.2">
      <c r="A41" s="1">
        <v>3.25</v>
      </c>
      <c r="B41" s="7">
        <v>68.66</v>
      </c>
      <c r="C41" s="7">
        <v>24.27</v>
      </c>
      <c r="D41" s="4">
        <f>(B41+C41)</f>
        <v>92.929999999999993</v>
      </c>
      <c r="E41" s="2">
        <v>3.48978316350385E-3</v>
      </c>
      <c r="F41" s="2">
        <v>3.4897831635051402E-3</v>
      </c>
      <c r="G41" s="3"/>
    </row>
    <row r="42" spans="1:7" x14ac:dyDescent="0.2">
      <c r="A42" s="1">
        <v>3.25</v>
      </c>
      <c r="B42" s="7">
        <v>68.11</v>
      </c>
      <c r="C42" s="7">
        <v>23.16</v>
      </c>
      <c r="D42" s="4">
        <f t="shared" ref="D42:D50" si="9">(B42+C42)</f>
        <v>91.27</v>
      </c>
      <c r="E42" s="2">
        <v>3.7426011626802E-3</v>
      </c>
      <c r="F42" s="2">
        <v>3.7426011626816298E-3</v>
      </c>
      <c r="G42" s="3"/>
    </row>
    <row r="43" spans="1:7" x14ac:dyDescent="0.2">
      <c r="A43" s="1">
        <v>3.25</v>
      </c>
      <c r="B43" s="7">
        <v>69.73</v>
      </c>
      <c r="C43" s="7">
        <v>24.77</v>
      </c>
      <c r="D43" s="4">
        <f t="shared" si="9"/>
        <v>94.5</v>
      </c>
      <c r="E43" s="2">
        <v>3.4266117343663299E-3</v>
      </c>
      <c r="F43" s="2">
        <v>3.4266117343676001E-3</v>
      </c>
      <c r="G43" s="3"/>
    </row>
    <row r="44" spans="1:7" x14ac:dyDescent="0.2">
      <c r="A44" s="1">
        <v>3.25</v>
      </c>
      <c r="B44" s="7">
        <v>66.650000000000006</v>
      </c>
      <c r="C44" s="7">
        <v>24.52</v>
      </c>
      <c r="D44" s="4">
        <f t="shared" si="9"/>
        <v>91.17</v>
      </c>
      <c r="E44" s="2">
        <v>3.2828305031262499E-3</v>
      </c>
      <c r="F44" s="2">
        <v>3.2828305031275501E-3</v>
      </c>
      <c r="G44" s="3"/>
    </row>
    <row r="45" spans="1:7" x14ac:dyDescent="0.2">
      <c r="A45" s="1">
        <v>3.25</v>
      </c>
      <c r="B45" s="7">
        <v>63.6</v>
      </c>
      <c r="C45" s="7">
        <v>23</v>
      </c>
      <c r="D45" s="4">
        <f t="shared" si="9"/>
        <v>86.6</v>
      </c>
      <c r="E45" s="2">
        <v>3.9159720434444401E-3</v>
      </c>
      <c r="F45" s="2">
        <v>3.9159720434459398E-3</v>
      </c>
      <c r="G45" s="3"/>
    </row>
    <row r="46" spans="1:7" x14ac:dyDescent="0.2">
      <c r="A46" s="1">
        <v>3.25</v>
      </c>
      <c r="B46" s="7">
        <v>64.010000000000005</v>
      </c>
      <c r="C46" s="7">
        <v>24.12</v>
      </c>
      <c r="D46" s="4">
        <f t="shared" si="9"/>
        <v>88.13000000000001</v>
      </c>
      <c r="E46" s="2">
        <v>4.0736394326531204E-3</v>
      </c>
      <c r="F46" s="2">
        <v>4.0736394326548403E-3</v>
      </c>
      <c r="G46" s="3"/>
    </row>
    <row r="47" spans="1:7" x14ac:dyDescent="0.2">
      <c r="A47" s="1">
        <v>3.25</v>
      </c>
      <c r="B47" s="7">
        <v>66.459999999999994</v>
      </c>
      <c r="C47" s="7">
        <v>24.56</v>
      </c>
      <c r="D47" s="4">
        <f t="shared" si="9"/>
        <v>91.02</v>
      </c>
      <c r="E47" s="2">
        <v>3.6961440087276E-3</v>
      </c>
      <c r="F47" s="2">
        <v>3.6961440087290602E-3</v>
      </c>
      <c r="G47" s="3"/>
    </row>
    <row r="48" spans="1:7" x14ac:dyDescent="0.2">
      <c r="A48" s="1">
        <v>3.25</v>
      </c>
      <c r="B48" s="7">
        <v>67.900000000000006</v>
      </c>
      <c r="C48" s="7">
        <v>24.67</v>
      </c>
      <c r="D48" s="4">
        <f t="shared" si="9"/>
        <v>92.570000000000007</v>
      </c>
      <c r="E48" s="2">
        <v>3.76571050902395E-3</v>
      </c>
      <c r="F48" s="2">
        <v>3.7657105090253698E-3</v>
      </c>
      <c r="G48" s="3"/>
    </row>
    <row r="49" spans="1:7" x14ac:dyDescent="0.2">
      <c r="A49" s="1">
        <v>3.25</v>
      </c>
      <c r="B49" s="7">
        <v>68.77</v>
      </c>
      <c r="C49" s="7">
        <v>23.5</v>
      </c>
      <c r="D49" s="4">
        <f t="shared" si="9"/>
        <v>92.27</v>
      </c>
      <c r="E49" s="2">
        <v>3.6145535365191099E-3</v>
      </c>
      <c r="F49" s="2">
        <v>3.6145535365204101E-3</v>
      </c>
      <c r="G49" s="3"/>
    </row>
    <row r="50" spans="1:7" x14ac:dyDescent="0.2">
      <c r="A50" s="1">
        <v>3.25</v>
      </c>
      <c r="B50" s="7">
        <v>65.66</v>
      </c>
      <c r="C50" s="7">
        <v>24.3</v>
      </c>
      <c r="D50" s="4">
        <f t="shared" si="9"/>
        <v>89.96</v>
      </c>
      <c r="E50" s="2">
        <v>3.7542322212106298E-3</v>
      </c>
      <c r="F50" s="2">
        <v>3.7542322212120701E-3</v>
      </c>
      <c r="G50" s="3"/>
    </row>
    <row r="51" spans="1:7" x14ac:dyDescent="0.2">
      <c r="A51" s="1" t="s">
        <v>5</v>
      </c>
      <c r="B51" s="7">
        <f>MAX(B41:B50)</f>
        <v>69.73</v>
      </c>
      <c r="C51" s="7">
        <f t="shared" ref="C51:D51" si="10">MAX(C41:C50)</f>
        <v>24.77</v>
      </c>
      <c r="D51" s="7">
        <f t="shared" si="10"/>
        <v>94.5</v>
      </c>
      <c r="E51">
        <f>MIN(E41:E50)</f>
        <v>3.2828305031262499E-3</v>
      </c>
      <c r="F51">
        <f>MIN(F41:F50)</f>
        <v>3.2828305031275501E-3</v>
      </c>
      <c r="G51" s="3">
        <f xml:space="preserve"> 0.922158685 - E51</f>
        <v>0.9188758544968737</v>
      </c>
    </row>
    <row r="52" spans="1:7" x14ac:dyDescent="0.2">
      <c r="A52" s="1" t="s">
        <v>8</v>
      </c>
      <c r="B52" s="4">
        <f>MEDIAN(B41:B50)</f>
        <v>67.275000000000006</v>
      </c>
      <c r="C52" s="4">
        <f>MEDIAN(C41:C50)</f>
        <v>24.285</v>
      </c>
      <c r="D52" s="4">
        <f>MEDIAN(D41:D50)</f>
        <v>91.22</v>
      </c>
      <c r="E52">
        <f>MEDIAN(E41:E50)</f>
        <v>3.7193725857038997E-3</v>
      </c>
      <c r="F52">
        <f>MEDIAN(F41:F50)</f>
        <v>3.7193725857053448E-3</v>
      </c>
      <c r="G52" s="3">
        <f xml:space="preserve"> 0.922158685 - E52</f>
        <v>0.91843931241429611</v>
      </c>
    </row>
    <row r="53" spans="1:7" x14ac:dyDescent="0.2">
      <c r="A53" s="1" t="s">
        <v>4</v>
      </c>
      <c r="B53" s="4">
        <f>MIN(B41:B50)</f>
        <v>63.6</v>
      </c>
      <c r="C53" s="4">
        <f>MIN(C41:C50)</f>
        <v>23</v>
      </c>
      <c r="D53" s="4">
        <f>MIN(D41:D50)</f>
        <v>86.6</v>
      </c>
      <c r="E53" s="3">
        <f>MAX(E41:E50)</f>
        <v>4.0736394326531204E-3</v>
      </c>
      <c r="F53">
        <f>MAX(F41:F50)</f>
        <v>4.0736394326548403E-3</v>
      </c>
      <c r="G53" s="3">
        <f xml:space="preserve"> 0.922158685 - E53</f>
        <v>0.91808504556734682</v>
      </c>
    </row>
    <row r="54" spans="1:7" x14ac:dyDescent="0.2">
      <c r="A54" s="1">
        <v>3.5</v>
      </c>
      <c r="B54" s="7">
        <v>68.819999999999993</v>
      </c>
      <c r="C54" s="7">
        <v>25.38</v>
      </c>
      <c r="D54" s="4">
        <f>(B54+C54)</f>
        <v>94.199999999999989</v>
      </c>
      <c r="E54" s="2">
        <v>4.3486805232164196E-3</v>
      </c>
      <c r="F54" s="2">
        <v>4.3486805232183798E-3</v>
      </c>
    </row>
    <row r="55" spans="1:7" x14ac:dyDescent="0.2">
      <c r="A55" s="1">
        <v>3.5</v>
      </c>
      <c r="B55" s="7">
        <v>67.64</v>
      </c>
      <c r="C55" s="7">
        <v>26.04</v>
      </c>
      <c r="D55" s="4">
        <f t="shared" ref="D55:D63" si="11">(B55+C55)</f>
        <v>93.68</v>
      </c>
      <c r="E55" s="2">
        <v>4.6771729367704401E-3</v>
      </c>
      <c r="F55" s="2">
        <v>4.6771729367727499E-3</v>
      </c>
    </row>
    <row r="56" spans="1:7" x14ac:dyDescent="0.2">
      <c r="A56" s="1">
        <v>3.5</v>
      </c>
      <c r="B56" s="7">
        <v>72.81</v>
      </c>
      <c r="C56" s="7">
        <v>24.63</v>
      </c>
      <c r="D56" s="4">
        <f t="shared" si="11"/>
        <v>97.44</v>
      </c>
      <c r="E56" s="2">
        <v>4.1271436726153903E-3</v>
      </c>
      <c r="F56" s="2">
        <v>4.12714367261719E-3</v>
      </c>
    </row>
    <row r="57" spans="1:7" x14ac:dyDescent="0.2">
      <c r="A57" s="1">
        <v>3.5</v>
      </c>
      <c r="B57" s="7">
        <v>71.95</v>
      </c>
      <c r="C57" s="7">
        <v>24.66</v>
      </c>
      <c r="D57" s="4">
        <f t="shared" si="11"/>
        <v>96.61</v>
      </c>
      <c r="E57" s="2">
        <v>3.88246576271413E-3</v>
      </c>
      <c r="F57" s="2">
        <v>3.8824657627155798E-3</v>
      </c>
    </row>
    <row r="58" spans="1:7" x14ac:dyDescent="0.2">
      <c r="A58" s="1">
        <v>3.5</v>
      </c>
      <c r="B58" s="7">
        <v>67.37</v>
      </c>
      <c r="C58" s="7">
        <v>25.14</v>
      </c>
      <c r="D58" s="4">
        <f t="shared" si="11"/>
        <v>92.51</v>
      </c>
      <c r="E58" s="2">
        <v>4.4160337421285997E-3</v>
      </c>
      <c r="F58" s="2">
        <v>4.41603374213067E-3</v>
      </c>
    </row>
    <row r="59" spans="1:7" x14ac:dyDescent="0.2">
      <c r="A59" s="1">
        <v>3.5</v>
      </c>
      <c r="B59" s="7">
        <v>68.27</v>
      </c>
      <c r="C59" s="7">
        <v>25.06</v>
      </c>
      <c r="D59" s="4">
        <f t="shared" si="11"/>
        <v>93.33</v>
      </c>
      <c r="E59" s="2">
        <v>4.7079100900800398E-3</v>
      </c>
      <c r="F59">
        <v>4.7079100900823401E-3</v>
      </c>
    </row>
    <row r="60" spans="1:7" x14ac:dyDescent="0.2">
      <c r="A60" s="1">
        <v>3.5</v>
      </c>
      <c r="B60" s="7">
        <v>68.23</v>
      </c>
      <c r="C60" s="7">
        <v>25.18</v>
      </c>
      <c r="D60" s="4">
        <f t="shared" si="11"/>
        <v>93.41</v>
      </c>
      <c r="E60" s="2">
        <v>4.4977791372868801E-3</v>
      </c>
      <c r="F60" s="2">
        <v>4.4977791372890503E-3</v>
      </c>
    </row>
    <row r="61" spans="1:7" x14ac:dyDescent="0.2">
      <c r="A61" s="1">
        <v>3.5</v>
      </c>
      <c r="B61" s="7">
        <v>70.17</v>
      </c>
      <c r="C61" s="7">
        <v>25.46</v>
      </c>
      <c r="D61" s="4">
        <f t="shared" si="11"/>
        <v>95.63</v>
      </c>
      <c r="E61" s="2">
        <v>4.2564069921501796E-3</v>
      </c>
      <c r="F61" s="2">
        <v>4.25640699215208E-3</v>
      </c>
    </row>
    <row r="62" spans="1:7" x14ac:dyDescent="0.2">
      <c r="A62" s="1">
        <v>3.5</v>
      </c>
      <c r="B62" s="7">
        <v>73.25</v>
      </c>
      <c r="C62" s="7">
        <v>26.55</v>
      </c>
      <c r="D62" s="4">
        <f t="shared" si="11"/>
        <v>99.8</v>
      </c>
      <c r="E62" s="2">
        <v>4.47081031703493E-3</v>
      </c>
      <c r="F62" s="2">
        <v>4.4708103170369102E-3</v>
      </c>
    </row>
    <row r="63" spans="1:7" x14ac:dyDescent="0.2">
      <c r="A63" s="1">
        <v>3.5</v>
      </c>
      <c r="B63" s="7">
        <v>66.58</v>
      </c>
      <c r="C63" s="7">
        <v>25.38</v>
      </c>
      <c r="D63" s="4">
        <f t="shared" si="11"/>
        <v>91.96</v>
      </c>
      <c r="E63" s="2">
        <v>4.5703728273718096E-3</v>
      </c>
      <c r="F63" s="2">
        <v>4.5703728273740396E-3</v>
      </c>
    </row>
    <row r="64" spans="1:7" x14ac:dyDescent="0.2">
      <c r="A64" s="1" t="s">
        <v>5</v>
      </c>
      <c r="B64" s="7">
        <f>MAX(B54:B63)</f>
        <v>73.25</v>
      </c>
      <c r="C64" s="7">
        <f t="shared" ref="C64:D64" si="12">MAX(C54:C63)</f>
        <v>26.55</v>
      </c>
      <c r="D64" s="7">
        <f t="shared" si="12"/>
        <v>99.8</v>
      </c>
      <c r="E64">
        <f>MIN(E54:E63)</f>
        <v>3.88246576271413E-3</v>
      </c>
      <c r="F64">
        <f>MIN(F54:F63)</f>
        <v>3.8824657627155798E-3</v>
      </c>
      <c r="G64" s="3">
        <f t="shared" ref="G64:G65" si="13" xml:space="preserve"> 0.924987913 - E64</f>
        <v>0.92110544723728593</v>
      </c>
    </row>
    <row r="65" spans="1:7" x14ac:dyDescent="0.2">
      <c r="A65" s="1" t="s">
        <v>8</v>
      </c>
      <c r="B65" s="4">
        <f>MEDIAN(B54:B63)</f>
        <v>68.544999999999987</v>
      </c>
      <c r="C65" s="4">
        <f>MEDIAN(C54:C63)</f>
        <v>25.28</v>
      </c>
      <c r="D65" s="4">
        <f>MEDIAN(D54:D63)</f>
        <v>93.94</v>
      </c>
      <c r="E65">
        <f>MEDIAN(E54:E63)</f>
        <v>4.4434220295817648E-3</v>
      </c>
      <c r="F65">
        <f>MEDIAN(F54:F63)</f>
        <v>4.4434220295837901E-3</v>
      </c>
      <c r="G65" s="3">
        <f t="shared" si="13"/>
        <v>0.92054449097041824</v>
      </c>
    </row>
    <row r="66" spans="1:7" x14ac:dyDescent="0.2">
      <c r="A66" s="1" t="s">
        <v>4</v>
      </c>
      <c r="B66" s="4">
        <f>MIN(B54:B63)</f>
        <v>66.58</v>
      </c>
      <c r="C66" s="4">
        <f>MIN(C54:C63)</f>
        <v>24.63</v>
      </c>
      <c r="D66" s="4">
        <f>MIN(D54:D63)</f>
        <v>91.96</v>
      </c>
      <c r="E66" s="3">
        <f>MAX(E54:E63)</f>
        <v>4.7079100900800398E-3</v>
      </c>
      <c r="F66">
        <f>MAX(F54:F63)</f>
        <v>4.7079100900823401E-3</v>
      </c>
      <c r="G66" s="3">
        <f xml:space="preserve"> 0.924987913 - E66</f>
        <v>0.92028000290991996</v>
      </c>
    </row>
    <row r="67" spans="1:7" x14ac:dyDescent="0.2">
      <c r="A67" s="1">
        <v>3.75</v>
      </c>
      <c r="B67" s="7">
        <v>73.37</v>
      </c>
      <c r="C67" s="7">
        <v>25.64</v>
      </c>
      <c r="D67" s="4">
        <f>(B67+C67)</f>
        <v>99.01</v>
      </c>
      <c r="E67" s="2">
        <v>4.7574300676497703E-3</v>
      </c>
      <c r="F67" s="2">
        <v>4.7574300676521903E-3</v>
      </c>
      <c r="G67" s="3"/>
    </row>
    <row r="68" spans="1:7" x14ac:dyDescent="0.2">
      <c r="A68" s="1">
        <v>3.75</v>
      </c>
      <c r="B68" s="7">
        <v>70.98</v>
      </c>
      <c r="C68" s="7">
        <v>28.62</v>
      </c>
      <c r="D68" s="4">
        <f t="shared" ref="D68:D76" si="14">(B68+C68)</f>
        <v>99.600000000000009</v>
      </c>
      <c r="E68" s="2">
        <v>5.14996961642601E-3</v>
      </c>
      <c r="F68" s="2">
        <v>5.14996961642873E-3</v>
      </c>
      <c r="G68" s="3"/>
    </row>
    <row r="69" spans="1:7" x14ac:dyDescent="0.2">
      <c r="A69" s="1">
        <v>3.75</v>
      </c>
      <c r="B69" s="7">
        <v>75.31</v>
      </c>
      <c r="C69" s="7">
        <v>25.51</v>
      </c>
      <c r="D69" s="4">
        <f t="shared" si="14"/>
        <v>100.82000000000001</v>
      </c>
      <c r="E69" s="2">
        <v>4.9212413324571797E-3</v>
      </c>
      <c r="F69" s="2">
        <v>4.9212413324597002E-3</v>
      </c>
      <c r="G69" s="3"/>
    </row>
    <row r="70" spans="1:7" x14ac:dyDescent="0.2">
      <c r="A70" s="1">
        <v>3.75</v>
      </c>
      <c r="B70" s="7">
        <v>72.209999999999994</v>
      </c>
      <c r="C70" s="7">
        <v>26.68</v>
      </c>
      <c r="D70" s="4">
        <f t="shared" si="14"/>
        <v>98.889999999999986</v>
      </c>
      <c r="E70" s="2">
        <v>4.6231135681263202E-3</v>
      </c>
      <c r="F70" s="2">
        <v>4.62311356812861E-3</v>
      </c>
      <c r="G70" s="3"/>
    </row>
    <row r="71" spans="1:7" x14ac:dyDescent="0.2">
      <c r="A71" s="1">
        <v>3.75</v>
      </c>
      <c r="B71" s="7">
        <v>71.17</v>
      </c>
      <c r="C71" s="7">
        <v>27.11</v>
      </c>
      <c r="D71" s="4">
        <f t="shared" si="14"/>
        <v>98.28</v>
      </c>
      <c r="E71" s="2">
        <v>5.3004076099520802E-3</v>
      </c>
      <c r="F71" s="2">
        <v>5.30040760995488E-3</v>
      </c>
      <c r="G71" s="3"/>
    </row>
    <row r="72" spans="1:7" x14ac:dyDescent="0.2">
      <c r="A72" s="1">
        <v>3.75</v>
      </c>
      <c r="B72" s="7">
        <v>68.13</v>
      </c>
      <c r="C72" s="7">
        <v>25.52</v>
      </c>
      <c r="D72" s="4">
        <f t="shared" si="14"/>
        <v>93.649999999999991</v>
      </c>
      <c r="E72" s="2">
        <v>5.5856949178603697E-3</v>
      </c>
      <c r="F72" s="2">
        <v>5.58569491786333E-3</v>
      </c>
      <c r="G72" s="3"/>
    </row>
    <row r="73" spans="1:7" x14ac:dyDescent="0.2">
      <c r="A73" s="1">
        <v>3.75</v>
      </c>
      <c r="B73" s="7">
        <v>70.19</v>
      </c>
      <c r="C73" s="7">
        <v>27.35</v>
      </c>
      <c r="D73" s="4">
        <f t="shared" si="14"/>
        <v>97.539999999999992</v>
      </c>
      <c r="E73" s="2">
        <v>5.3651279673767203E-3</v>
      </c>
      <c r="F73" s="2">
        <v>5.3651279673796997E-3</v>
      </c>
      <c r="G73" s="3"/>
    </row>
    <row r="74" spans="1:7" x14ac:dyDescent="0.2">
      <c r="A74" s="1">
        <v>3.75</v>
      </c>
      <c r="B74" s="7">
        <v>73.290000000000006</v>
      </c>
      <c r="C74" s="7">
        <v>26.04</v>
      </c>
      <c r="D74" s="4">
        <f t="shared" si="14"/>
        <v>99.330000000000013</v>
      </c>
      <c r="E74" s="2">
        <v>4.9686673074757501E-3</v>
      </c>
      <c r="F74" s="2">
        <v>4.9686673074782802E-3</v>
      </c>
      <c r="G74" s="3"/>
    </row>
    <row r="75" spans="1:7" x14ac:dyDescent="0.2">
      <c r="A75" s="1">
        <v>3.75</v>
      </c>
      <c r="B75" s="7">
        <v>70.48</v>
      </c>
      <c r="C75" s="7">
        <v>25.67</v>
      </c>
      <c r="D75" s="4">
        <f t="shared" si="14"/>
        <v>96.15</v>
      </c>
      <c r="E75" s="2">
        <v>5.0966049059090902E-3</v>
      </c>
      <c r="F75" s="2">
        <v>5.0966049059116402E-3</v>
      </c>
      <c r="G75" s="3"/>
    </row>
    <row r="76" spans="1:7" x14ac:dyDescent="0.2">
      <c r="A76" s="1">
        <v>3.75</v>
      </c>
      <c r="B76" s="7">
        <v>70.069999999999993</v>
      </c>
      <c r="C76" s="7">
        <v>26.7</v>
      </c>
      <c r="D76" s="4">
        <f t="shared" si="14"/>
        <v>96.77</v>
      </c>
      <c r="E76" s="2">
        <v>5.06608908241512E-3</v>
      </c>
      <c r="F76" s="2">
        <v>5.06608908241786E-3</v>
      </c>
      <c r="G76" s="3"/>
    </row>
    <row r="77" spans="1:7" x14ac:dyDescent="0.2">
      <c r="A77" s="1" t="s">
        <v>5</v>
      </c>
      <c r="B77" s="7">
        <f>MAX(B67:B76)</f>
        <v>75.31</v>
      </c>
      <c r="C77" s="7">
        <f t="shared" ref="C77:D77" si="15">MAX(C67:C76)</f>
        <v>28.62</v>
      </c>
      <c r="D77" s="7">
        <f t="shared" si="15"/>
        <v>100.82000000000001</v>
      </c>
      <c r="E77">
        <f>MIN(E67:E76)</f>
        <v>4.6231135681263202E-3</v>
      </c>
      <c r="F77">
        <f>MIN(F67:F76)</f>
        <v>4.62311356812861E-3</v>
      </c>
      <c r="G77" s="3">
        <f xml:space="preserve"> 0.929270047 - E77</f>
        <v>0.92464693343187376</v>
      </c>
    </row>
    <row r="78" spans="1:7" x14ac:dyDescent="0.2">
      <c r="A78" s="1" t="s">
        <v>8</v>
      </c>
      <c r="B78" s="4">
        <f>MEDIAN(B67:B76)</f>
        <v>71.075000000000003</v>
      </c>
      <c r="C78" s="4">
        <f>MEDIAN(C67:C76)</f>
        <v>26.36</v>
      </c>
      <c r="D78" s="4">
        <f>MEDIAN(D67:D76)</f>
        <v>98.584999999999994</v>
      </c>
      <c r="E78">
        <f>MEDIAN(E67:E76)</f>
        <v>5.0813469941621055E-3</v>
      </c>
      <c r="F78">
        <f>MEDIAN(F67:F76)</f>
        <v>5.0813469941647501E-3</v>
      </c>
      <c r="G78" s="3">
        <f t="shared" ref="G78:G79" si="16" xml:space="preserve"> 0.929270047 - E78</f>
        <v>0.92418870000583797</v>
      </c>
    </row>
    <row r="79" spans="1:7" x14ac:dyDescent="0.2">
      <c r="A79" s="1" t="s">
        <v>4</v>
      </c>
      <c r="B79" s="4">
        <f>MIN(B67:B76)</f>
        <v>68.13</v>
      </c>
      <c r="C79" s="4">
        <f>MIN(C67:C76)</f>
        <v>25.51</v>
      </c>
      <c r="D79" s="4">
        <f>MIN(D67:D76)</f>
        <v>93.649999999999991</v>
      </c>
      <c r="E79" s="3">
        <f>MAX(E67:E76)</f>
        <v>5.5856949178603697E-3</v>
      </c>
      <c r="F79">
        <f>MAX(F67:F76)</f>
        <v>5.58569491786333E-3</v>
      </c>
      <c r="G79" s="3">
        <f t="shared" si="16"/>
        <v>0.92368435208213973</v>
      </c>
    </row>
    <row r="80" spans="1:7" x14ac:dyDescent="0.2">
      <c r="A80" s="1">
        <v>4</v>
      </c>
      <c r="B80" s="7">
        <v>77.400000000000006</v>
      </c>
      <c r="C80" s="7">
        <v>25.61</v>
      </c>
      <c r="D80" s="4">
        <f>(B80+C80)</f>
        <v>103.01</v>
      </c>
      <c r="E80" s="2">
        <v>5.5202148082138299E-3</v>
      </c>
      <c r="F80" s="2">
        <v>5.5202148082168197E-3</v>
      </c>
    </row>
    <row r="81" spans="1:7" x14ac:dyDescent="0.2">
      <c r="A81" s="1">
        <v>4</v>
      </c>
      <c r="B81" s="7">
        <v>71.66</v>
      </c>
      <c r="C81" s="7">
        <v>25.65</v>
      </c>
      <c r="D81" s="4">
        <f t="shared" ref="D81:D89" si="17">(B81+C81)</f>
        <v>97.31</v>
      </c>
      <c r="E81" s="2">
        <v>6.00720597412041E-3</v>
      </c>
      <c r="F81" s="2">
        <v>6.0072059741236999E-3</v>
      </c>
    </row>
    <row r="82" spans="1:7" x14ac:dyDescent="0.2">
      <c r="A82" s="1">
        <v>4</v>
      </c>
      <c r="B82" s="7">
        <v>77.680000000000007</v>
      </c>
      <c r="C82" s="7">
        <v>26.27</v>
      </c>
      <c r="D82" s="4">
        <f t="shared" si="17"/>
        <v>103.95</v>
      </c>
      <c r="E82" s="2">
        <v>5.8603950791399004E-3</v>
      </c>
      <c r="F82" s="2">
        <v>5.8603950791430697E-3</v>
      </c>
    </row>
    <row r="83" spans="1:7" x14ac:dyDescent="0.2">
      <c r="A83" s="1">
        <v>4</v>
      </c>
      <c r="B83" s="7">
        <v>72.84</v>
      </c>
      <c r="C83" s="7">
        <v>25.46</v>
      </c>
      <c r="D83" s="4">
        <f t="shared" si="17"/>
        <v>98.300000000000011</v>
      </c>
      <c r="E83" s="2">
        <v>5.3939857544245901E-3</v>
      </c>
      <c r="F83" s="2">
        <v>5.3939857544274897E-3</v>
      </c>
    </row>
    <row r="84" spans="1:7" x14ac:dyDescent="0.2">
      <c r="A84" s="1">
        <v>4</v>
      </c>
      <c r="B84" s="7">
        <v>71.510000000000005</v>
      </c>
      <c r="C84" s="7">
        <v>25.95</v>
      </c>
      <c r="D84" s="4">
        <f t="shared" si="17"/>
        <v>97.460000000000008</v>
      </c>
      <c r="E84" s="2">
        <v>6.0425881526562104E-3</v>
      </c>
      <c r="F84" s="2">
        <v>6.0425881526595896E-3</v>
      </c>
    </row>
    <row r="85" spans="1:7" x14ac:dyDescent="0.2">
      <c r="A85" s="1">
        <v>4</v>
      </c>
      <c r="B85" s="7">
        <v>69.430000000000007</v>
      </c>
      <c r="C85" s="7">
        <v>25.47</v>
      </c>
      <c r="D85" s="4">
        <f t="shared" si="17"/>
        <v>94.9</v>
      </c>
      <c r="E85" s="2">
        <v>6.2885087596893296E-3</v>
      </c>
      <c r="F85" s="2">
        <v>6.2885087596927904E-3</v>
      </c>
    </row>
    <row r="86" spans="1:7" x14ac:dyDescent="0.2">
      <c r="A86" s="1">
        <v>4</v>
      </c>
      <c r="B86" s="7">
        <v>72.3</v>
      </c>
      <c r="C86" s="7">
        <v>25.71</v>
      </c>
      <c r="D86" s="4">
        <f t="shared" si="17"/>
        <v>98.009999999999991</v>
      </c>
      <c r="E86" s="2">
        <v>6.2701098735407903E-3</v>
      </c>
      <c r="F86" s="2">
        <v>6.2701098735443101E-3</v>
      </c>
    </row>
    <row r="87" spans="1:7" x14ac:dyDescent="0.2">
      <c r="A87" s="1">
        <v>4</v>
      </c>
      <c r="B87" s="7">
        <v>73.599999999999994</v>
      </c>
      <c r="C87" s="7">
        <v>26.36</v>
      </c>
      <c r="D87" s="4">
        <f t="shared" si="17"/>
        <v>99.96</v>
      </c>
      <c r="E87" s="2">
        <v>5.7305883319844798E-3</v>
      </c>
      <c r="F87" s="2">
        <v>5.7305883319875598E-3</v>
      </c>
    </row>
    <row r="88" spans="1:7" x14ac:dyDescent="0.2">
      <c r="A88" s="1">
        <v>4</v>
      </c>
      <c r="B88" s="7">
        <v>75.67</v>
      </c>
      <c r="C88" s="7">
        <v>25.86</v>
      </c>
      <c r="D88" s="4">
        <f t="shared" si="17"/>
        <v>101.53</v>
      </c>
      <c r="E88" s="2">
        <v>5.8267590309824301E-3</v>
      </c>
      <c r="F88" s="2">
        <v>5.8267590309854797E-3</v>
      </c>
    </row>
    <row r="89" spans="1:7" x14ac:dyDescent="0.2">
      <c r="A89" s="1">
        <v>4</v>
      </c>
      <c r="B89" s="7">
        <v>73.650000000000006</v>
      </c>
      <c r="C89" s="7">
        <v>25.49</v>
      </c>
      <c r="D89" s="4">
        <f t="shared" si="17"/>
        <v>99.14</v>
      </c>
      <c r="E89" s="2">
        <v>5.9389953767639498E-3</v>
      </c>
      <c r="F89" s="2">
        <v>5.9389953767672501E-3</v>
      </c>
    </row>
    <row r="90" spans="1:7" x14ac:dyDescent="0.2">
      <c r="A90" s="1" t="s">
        <v>5</v>
      </c>
      <c r="B90" s="7">
        <f>MAX(B80:B89)</f>
        <v>77.680000000000007</v>
      </c>
      <c r="C90" s="7">
        <f t="shared" ref="C90:D90" si="18">MAX(C80:C89)</f>
        <v>26.36</v>
      </c>
      <c r="D90" s="7">
        <f t="shared" si="18"/>
        <v>103.95</v>
      </c>
      <c r="E90">
        <f>MIN(E80:E89)</f>
        <v>5.3939857544245901E-3</v>
      </c>
      <c r="F90">
        <f>MIN(F80:F89)</f>
        <v>5.3939857544274897E-3</v>
      </c>
      <c r="G90" s="3">
        <f t="shared" ref="G90:G91" si="19" xml:space="preserve"> 0.934716693 - E90</f>
        <v>0.92932270724557542</v>
      </c>
    </row>
    <row r="91" spans="1:7" x14ac:dyDescent="0.2">
      <c r="A91" s="1" t="s">
        <v>8</v>
      </c>
      <c r="B91" s="4">
        <f>MEDIAN(B80:B89)</f>
        <v>73.22</v>
      </c>
      <c r="C91" s="4">
        <f>MEDIAN(C80:C89)</f>
        <v>25.68</v>
      </c>
      <c r="D91" s="4">
        <f>MEDIAN(D80:D89)</f>
        <v>98.72</v>
      </c>
      <c r="E91">
        <f>MEDIAN(E80:E89)</f>
        <v>5.8996952279519246E-3</v>
      </c>
      <c r="F91">
        <f>MEDIAN(F80:F89)</f>
        <v>5.8996952279551599E-3</v>
      </c>
      <c r="G91" s="3">
        <f t="shared" si="19"/>
        <v>0.92881699777204807</v>
      </c>
    </row>
    <row r="92" spans="1:7" x14ac:dyDescent="0.2">
      <c r="A92" s="1" t="s">
        <v>4</v>
      </c>
      <c r="B92" s="4">
        <f>MIN(B80:B89)</f>
        <v>69.430000000000007</v>
      </c>
      <c r="C92" s="4">
        <f>MIN(C80:C89)</f>
        <v>25.46</v>
      </c>
      <c r="D92" s="4">
        <f>MIN(D80:D89)</f>
        <v>94.9</v>
      </c>
      <c r="E92" s="3">
        <f>MAX(E80:E89)</f>
        <v>6.2885087596893296E-3</v>
      </c>
      <c r="F92">
        <f>MAX(F80:F89)</f>
        <v>6.2885087596927904E-3</v>
      </c>
      <c r="G92" s="3">
        <f xml:space="preserve"> 0.934716693 - E92</f>
        <v>0.92842818424031071</v>
      </c>
    </row>
    <row r="93" spans="1:7" x14ac:dyDescent="0.2">
      <c r="A93" s="1">
        <v>4.25</v>
      </c>
      <c r="B93" s="7"/>
      <c r="C93" s="7"/>
      <c r="D93" s="4">
        <f>(B93+C93)</f>
        <v>0</v>
      </c>
      <c r="E93" s="2"/>
      <c r="F93" s="2"/>
    </row>
    <row r="94" spans="1:7" x14ac:dyDescent="0.2">
      <c r="A94" s="1">
        <v>4.25</v>
      </c>
      <c r="B94" s="7"/>
      <c r="C94" s="7"/>
      <c r="D94" s="4">
        <f t="shared" ref="D94:D102" si="20">(B94+C94)</f>
        <v>0</v>
      </c>
      <c r="E94" s="2"/>
      <c r="F94" s="2"/>
    </row>
    <row r="95" spans="1:7" x14ac:dyDescent="0.2">
      <c r="A95" s="1">
        <v>4.25</v>
      </c>
      <c r="B95" s="7"/>
      <c r="C95" s="7"/>
      <c r="D95" s="4">
        <f t="shared" si="20"/>
        <v>0</v>
      </c>
      <c r="E95" s="2"/>
      <c r="F95" s="2"/>
    </row>
    <row r="96" spans="1:7" x14ac:dyDescent="0.2">
      <c r="A96" s="1">
        <v>4.25</v>
      </c>
      <c r="B96" s="7"/>
      <c r="C96" s="7"/>
      <c r="D96" s="4">
        <f t="shared" si="20"/>
        <v>0</v>
      </c>
      <c r="E96" s="2"/>
      <c r="F96" s="2"/>
    </row>
    <row r="97" spans="1:7" x14ac:dyDescent="0.2">
      <c r="A97" s="1">
        <v>4.25</v>
      </c>
      <c r="B97" s="7"/>
      <c r="C97" s="7"/>
      <c r="D97" s="4">
        <f t="shared" si="20"/>
        <v>0</v>
      </c>
      <c r="E97" s="2"/>
      <c r="F97" s="2"/>
    </row>
    <row r="98" spans="1:7" x14ac:dyDescent="0.2">
      <c r="A98" s="1">
        <v>4.25</v>
      </c>
      <c r="B98" s="7"/>
      <c r="C98" s="7"/>
      <c r="D98" s="4">
        <f t="shared" si="20"/>
        <v>0</v>
      </c>
      <c r="E98" s="2"/>
      <c r="F98" s="2"/>
    </row>
    <row r="99" spans="1:7" x14ac:dyDescent="0.2">
      <c r="A99" s="1">
        <v>4.25</v>
      </c>
      <c r="B99" s="7"/>
      <c r="C99" s="7"/>
      <c r="D99" s="4">
        <f t="shared" si="20"/>
        <v>0</v>
      </c>
      <c r="E99" s="2"/>
      <c r="F99" s="2"/>
    </row>
    <row r="100" spans="1:7" x14ac:dyDescent="0.2">
      <c r="A100" s="1">
        <v>4.25</v>
      </c>
      <c r="B100" s="7"/>
      <c r="C100" s="7"/>
      <c r="D100" s="4">
        <f t="shared" si="20"/>
        <v>0</v>
      </c>
      <c r="E100" s="2"/>
      <c r="F100" s="2"/>
    </row>
    <row r="101" spans="1:7" x14ac:dyDescent="0.2">
      <c r="A101" s="1">
        <v>4.25</v>
      </c>
      <c r="B101" s="7"/>
      <c r="C101" s="7"/>
      <c r="D101" s="4">
        <f t="shared" si="20"/>
        <v>0</v>
      </c>
      <c r="E101" s="2"/>
      <c r="F101" s="2"/>
    </row>
    <row r="102" spans="1:7" x14ac:dyDescent="0.2">
      <c r="A102" s="1">
        <v>4.25</v>
      </c>
      <c r="B102" s="7"/>
      <c r="C102" s="7"/>
      <c r="D102" s="4">
        <f t="shared" si="20"/>
        <v>0</v>
      </c>
      <c r="E102" s="2"/>
      <c r="F102" s="2"/>
    </row>
    <row r="103" spans="1:7" x14ac:dyDescent="0.2">
      <c r="A103" s="1" t="s">
        <v>5</v>
      </c>
      <c r="B103" s="7">
        <f>MAX(B93:B102)</f>
        <v>0</v>
      </c>
      <c r="C103" s="7">
        <f t="shared" ref="C103:D103" si="21">MAX(C93:C102)</f>
        <v>0</v>
      </c>
      <c r="D103" s="7">
        <f t="shared" si="21"/>
        <v>0</v>
      </c>
      <c r="E103">
        <f>MIN(E93:E102)</f>
        <v>0</v>
      </c>
      <c r="F103">
        <f>MIN(F93:F102)</f>
        <v>0</v>
      </c>
      <c r="G103" s="3">
        <f xml:space="preserve"> 0.94110426 - E103</f>
        <v>0.94110426000000003</v>
      </c>
    </row>
    <row r="104" spans="1:7" x14ac:dyDescent="0.2">
      <c r="A104" s="1" t="s">
        <v>8</v>
      </c>
      <c r="B104" s="4" t="e">
        <f>MEDIAN(B93:B102)</f>
        <v>#NUM!</v>
      </c>
      <c r="C104" s="4" t="e">
        <f>MEDIAN(C93:C102)</f>
        <v>#NUM!</v>
      </c>
      <c r="D104" s="4">
        <f>MEDIAN(D93:D102)</f>
        <v>0</v>
      </c>
      <c r="E104" t="e">
        <f>MEDIAN(E93:E102)</f>
        <v>#NUM!</v>
      </c>
      <c r="F104" t="e">
        <f>MEDIAN(F93:F102)</f>
        <v>#NUM!</v>
      </c>
      <c r="G104" s="3" t="e">
        <f t="shared" ref="G104:G105" si="22" xml:space="preserve"> 0.94110426 - E104</f>
        <v>#NUM!</v>
      </c>
    </row>
    <row r="105" spans="1:7" x14ac:dyDescent="0.2">
      <c r="A105" s="1" t="s">
        <v>4</v>
      </c>
      <c r="B105" s="4">
        <f>MIN(B93:B102)</f>
        <v>0</v>
      </c>
      <c r="C105" s="4">
        <f>MIN(C93:C102)</f>
        <v>0</v>
      </c>
      <c r="D105" s="4">
        <f>MIN(D93:D102)</f>
        <v>0</v>
      </c>
      <c r="E105" s="3">
        <f>MAX(E93:E102)</f>
        <v>0</v>
      </c>
      <c r="F105">
        <f>MAX(F93:F102)</f>
        <v>0</v>
      </c>
      <c r="G105" s="3">
        <f t="shared" si="22"/>
        <v>0.94110426000000003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D560-67AB-B84A-AEFB-622D1B74983E}">
  <dimension ref="A1:G105"/>
  <sheetViews>
    <sheetView topLeftCell="A60" workbookViewId="0">
      <selection activeCell="E92" sqref="E92"/>
    </sheetView>
  </sheetViews>
  <sheetFormatPr baseColWidth="10" defaultColWidth="20.83203125" defaultRowHeight="16" x14ac:dyDescent="0.2"/>
  <cols>
    <col min="4" max="4" width="20.83203125" style="1"/>
  </cols>
  <sheetData>
    <row r="1" spans="1:7" x14ac:dyDescent="0.2">
      <c r="A1" s="1" t="s">
        <v>7</v>
      </c>
      <c r="B1" s="6" t="s">
        <v>0</v>
      </c>
      <c r="C1" s="5" t="s">
        <v>1</v>
      </c>
      <c r="D1" s="5" t="s">
        <v>9</v>
      </c>
      <c r="E1" s="1" t="s">
        <v>2</v>
      </c>
      <c r="F1" s="1" t="s">
        <v>3</v>
      </c>
      <c r="G1" s="1" t="s">
        <v>6</v>
      </c>
    </row>
    <row r="2" spans="1:7" x14ac:dyDescent="0.2">
      <c r="A2" s="1">
        <v>2.5</v>
      </c>
      <c r="B2" s="7"/>
      <c r="C2" s="7"/>
      <c r="D2" s="4">
        <f>(B2+C2)</f>
        <v>0</v>
      </c>
      <c r="G2" s="1"/>
    </row>
    <row r="3" spans="1:7" x14ac:dyDescent="0.2">
      <c r="A3" s="1">
        <v>2.5</v>
      </c>
      <c r="B3" s="7"/>
      <c r="C3" s="7"/>
      <c r="D3" s="4">
        <f t="shared" ref="D3:D11" si="0">(B3+C3)</f>
        <v>0</v>
      </c>
      <c r="G3" s="1"/>
    </row>
    <row r="4" spans="1:7" x14ac:dyDescent="0.2">
      <c r="A4" s="1">
        <v>2.5</v>
      </c>
      <c r="B4" s="7"/>
      <c r="C4" s="7"/>
      <c r="D4" s="4">
        <f t="shared" si="0"/>
        <v>0</v>
      </c>
      <c r="G4" s="1"/>
    </row>
    <row r="5" spans="1:7" x14ac:dyDescent="0.2">
      <c r="A5" s="1">
        <v>2.5</v>
      </c>
      <c r="B5" s="7"/>
      <c r="C5" s="7"/>
      <c r="D5" s="4">
        <f t="shared" si="0"/>
        <v>0</v>
      </c>
      <c r="G5" s="1"/>
    </row>
    <row r="6" spans="1:7" x14ac:dyDescent="0.2">
      <c r="A6" s="1">
        <v>2.5</v>
      </c>
      <c r="B6" s="7"/>
      <c r="C6" s="7"/>
      <c r="D6" s="4">
        <f t="shared" si="0"/>
        <v>0</v>
      </c>
      <c r="G6" s="1"/>
    </row>
    <row r="7" spans="1:7" x14ac:dyDescent="0.2">
      <c r="A7" s="1">
        <v>2.5</v>
      </c>
      <c r="B7" s="7"/>
      <c r="C7" s="7"/>
      <c r="D7" s="4">
        <f t="shared" si="0"/>
        <v>0</v>
      </c>
      <c r="G7" s="1"/>
    </row>
    <row r="8" spans="1:7" x14ac:dyDescent="0.2">
      <c r="A8" s="1">
        <v>2.5</v>
      </c>
      <c r="B8" s="7"/>
      <c r="C8" s="7"/>
      <c r="D8" s="4">
        <f t="shared" si="0"/>
        <v>0</v>
      </c>
      <c r="G8" s="1"/>
    </row>
    <row r="9" spans="1:7" x14ac:dyDescent="0.2">
      <c r="A9" s="1">
        <v>2.5</v>
      </c>
      <c r="B9" s="7"/>
      <c r="C9" s="7"/>
      <c r="D9" s="4">
        <f t="shared" si="0"/>
        <v>0</v>
      </c>
      <c r="G9" s="1"/>
    </row>
    <row r="10" spans="1:7" x14ac:dyDescent="0.2">
      <c r="A10" s="1">
        <v>2.5</v>
      </c>
      <c r="B10" s="7"/>
      <c r="C10" s="7"/>
      <c r="D10" s="4">
        <f t="shared" si="0"/>
        <v>0</v>
      </c>
      <c r="G10" s="1"/>
    </row>
    <row r="11" spans="1:7" x14ac:dyDescent="0.2">
      <c r="A11" s="1">
        <v>2.5</v>
      </c>
      <c r="B11" s="7"/>
      <c r="C11" s="7"/>
      <c r="D11" s="4">
        <f t="shared" si="0"/>
        <v>0</v>
      </c>
      <c r="G11" s="1"/>
    </row>
    <row r="12" spans="1:7" x14ac:dyDescent="0.2">
      <c r="A12" s="1" t="s">
        <v>5</v>
      </c>
      <c r="B12" s="7">
        <f>MAX(B2:B11)</f>
        <v>0</v>
      </c>
      <c r="C12" s="7">
        <f t="shared" ref="C12:D12" si="1">MAX(C2:C11)</f>
        <v>0</v>
      </c>
      <c r="D12" s="7">
        <f t="shared" si="1"/>
        <v>0</v>
      </c>
      <c r="E12">
        <f>MIN(E2:E11)</f>
        <v>0</v>
      </c>
      <c r="F12">
        <f>MIN(F2:F11)</f>
        <v>0</v>
      </c>
      <c r="G12" s="3">
        <f xml:space="preserve"> 0.926857038 - E12</f>
        <v>0.92685703799999997</v>
      </c>
    </row>
    <row r="13" spans="1:7" x14ac:dyDescent="0.2">
      <c r="A13" s="1" t="s">
        <v>8</v>
      </c>
      <c r="B13" s="4" t="e">
        <f>MEDIAN(B2:B11)</f>
        <v>#NUM!</v>
      </c>
      <c r="C13" s="4" t="e">
        <f>MEDIAN(C2:C11)</f>
        <v>#NUM!</v>
      </c>
      <c r="D13" s="4">
        <f>MEDIAN(D2:D11)</f>
        <v>0</v>
      </c>
      <c r="E13" t="e">
        <f>MEDIAN(E2:E11)</f>
        <v>#NUM!</v>
      </c>
      <c r="F13" t="e">
        <f>MEDIAN(F2:F11)</f>
        <v>#NUM!</v>
      </c>
      <c r="G13" s="3" t="e">
        <f t="shared" ref="G13" si="2" xml:space="preserve"> 0.926857038 - E13</f>
        <v>#NUM!</v>
      </c>
    </row>
    <row r="14" spans="1:7" x14ac:dyDescent="0.2">
      <c r="A14" s="1" t="s">
        <v>4</v>
      </c>
      <c r="B14" s="4">
        <f>MIN(B2:B11)</f>
        <v>0</v>
      </c>
      <c r="C14" s="4">
        <f>MIN(C2:C11)</f>
        <v>0</v>
      </c>
      <c r="D14" s="4">
        <f>MIN(D2:D11)</f>
        <v>0</v>
      </c>
      <c r="E14" s="3">
        <f>MAX(E2:E11)</f>
        <v>0</v>
      </c>
      <c r="F14">
        <f>MAX(F2:F11)</f>
        <v>0</v>
      </c>
      <c r="G14" s="3">
        <f xml:space="preserve"> 0.926857038 - E14</f>
        <v>0.92685703799999997</v>
      </c>
    </row>
    <row r="15" spans="1:7" x14ac:dyDescent="0.2">
      <c r="A15" s="1">
        <v>2.75</v>
      </c>
      <c r="B15" s="7"/>
      <c r="C15" s="7"/>
      <c r="D15" s="4">
        <f>(B15+C15)</f>
        <v>0</v>
      </c>
      <c r="E15" s="2"/>
      <c r="F15" s="2"/>
      <c r="G15" s="1"/>
    </row>
    <row r="16" spans="1:7" x14ac:dyDescent="0.2">
      <c r="A16" s="1">
        <v>2.75</v>
      </c>
      <c r="B16" s="7"/>
      <c r="C16" s="7"/>
      <c r="D16" s="4">
        <f t="shared" ref="D16:D24" si="3">(B16+C16)</f>
        <v>0</v>
      </c>
      <c r="E16" s="2"/>
      <c r="F16" s="2"/>
      <c r="G16" s="1"/>
    </row>
    <row r="17" spans="1:7" x14ac:dyDescent="0.2">
      <c r="A17" s="1">
        <v>2.75</v>
      </c>
      <c r="B17" s="7"/>
      <c r="C17" s="7"/>
      <c r="D17" s="4">
        <f t="shared" si="3"/>
        <v>0</v>
      </c>
      <c r="E17" s="2"/>
      <c r="F17" s="2"/>
      <c r="G17" s="1"/>
    </row>
    <row r="18" spans="1:7" x14ac:dyDescent="0.2">
      <c r="A18" s="1">
        <v>2.75</v>
      </c>
      <c r="B18" s="7"/>
      <c r="C18" s="7"/>
      <c r="D18" s="4">
        <f t="shared" si="3"/>
        <v>0</v>
      </c>
      <c r="E18" s="2"/>
      <c r="F18" s="2"/>
      <c r="G18" s="1"/>
    </row>
    <row r="19" spans="1:7" x14ac:dyDescent="0.2">
      <c r="A19" s="1">
        <v>2.75</v>
      </c>
      <c r="B19" s="7"/>
      <c r="C19" s="7"/>
      <c r="D19" s="4">
        <f t="shared" si="3"/>
        <v>0</v>
      </c>
      <c r="E19" s="2"/>
      <c r="F19" s="2"/>
      <c r="G19" s="1"/>
    </row>
    <row r="20" spans="1:7" x14ac:dyDescent="0.2">
      <c r="A20" s="1">
        <v>2.75</v>
      </c>
      <c r="B20" s="7"/>
      <c r="C20" s="7"/>
      <c r="D20" s="4">
        <f t="shared" si="3"/>
        <v>0</v>
      </c>
      <c r="E20" s="2"/>
      <c r="F20" s="2"/>
      <c r="G20" s="1"/>
    </row>
    <row r="21" spans="1:7" x14ac:dyDescent="0.2">
      <c r="A21" s="1">
        <v>2.75</v>
      </c>
      <c r="B21" s="7"/>
      <c r="C21" s="7"/>
      <c r="D21" s="4">
        <f t="shared" si="3"/>
        <v>0</v>
      </c>
      <c r="E21" s="2"/>
      <c r="F21" s="2"/>
      <c r="G21" s="1"/>
    </row>
    <row r="22" spans="1:7" x14ac:dyDescent="0.2">
      <c r="A22" s="1">
        <v>2.75</v>
      </c>
      <c r="B22" s="7"/>
      <c r="C22" s="7"/>
      <c r="D22" s="4">
        <f t="shared" si="3"/>
        <v>0</v>
      </c>
      <c r="E22" s="2"/>
      <c r="F22" s="2"/>
      <c r="G22" s="1"/>
    </row>
    <row r="23" spans="1:7" x14ac:dyDescent="0.2">
      <c r="A23" s="1">
        <v>2.75</v>
      </c>
      <c r="B23" s="7"/>
      <c r="C23" s="7"/>
      <c r="D23" s="4">
        <f t="shared" si="3"/>
        <v>0</v>
      </c>
      <c r="E23" s="2"/>
      <c r="F23" s="2"/>
      <c r="G23" s="1"/>
    </row>
    <row r="24" spans="1:7" x14ac:dyDescent="0.2">
      <c r="A24" s="1">
        <v>2.75</v>
      </c>
      <c r="B24" s="7"/>
      <c r="C24" s="7"/>
      <c r="D24" s="4">
        <f t="shared" si="3"/>
        <v>0</v>
      </c>
      <c r="E24" s="2"/>
      <c r="F24" s="2"/>
      <c r="G24" s="1"/>
    </row>
    <row r="25" spans="1:7" x14ac:dyDescent="0.2">
      <c r="A25" s="1" t="s">
        <v>5</v>
      </c>
      <c r="B25" s="7">
        <f>MAX(B15:B24)</f>
        <v>0</v>
      </c>
      <c r="C25" s="7">
        <f t="shared" ref="C25:D25" si="4">MAX(C15:C24)</f>
        <v>0</v>
      </c>
      <c r="D25" s="7">
        <f t="shared" si="4"/>
        <v>0</v>
      </c>
      <c r="E25">
        <f>MIN(E15:E24)</f>
        <v>0</v>
      </c>
      <c r="F25">
        <f>MIN(F15:F24)</f>
        <v>0</v>
      </c>
      <c r="G25" s="3">
        <f xml:space="preserve"> 0.922497051 - E25</f>
        <v>0.92249705100000001</v>
      </c>
    </row>
    <row r="26" spans="1:7" x14ac:dyDescent="0.2">
      <c r="A26" s="1" t="s">
        <v>8</v>
      </c>
      <c r="B26" s="4" t="e">
        <f>MEDIAN(B15:B24)</f>
        <v>#NUM!</v>
      </c>
      <c r="C26" s="4" t="e">
        <f>MEDIAN(C15:C24)</f>
        <v>#NUM!</v>
      </c>
      <c r="D26" s="4">
        <f>MEDIAN(D15:D24)</f>
        <v>0</v>
      </c>
      <c r="E26" t="e">
        <f>MEDIAN(E15:E24)</f>
        <v>#NUM!</v>
      </c>
      <c r="F26" t="e">
        <f>MEDIAN(F15:F24)</f>
        <v>#NUM!</v>
      </c>
      <c r="G26" s="3" t="e">
        <f t="shared" ref="G26:G27" si="5" xml:space="preserve"> 0.922497051 - E26</f>
        <v>#NUM!</v>
      </c>
    </row>
    <row r="27" spans="1:7" x14ac:dyDescent="0.2">
      <c r="A27" s="1" t="s">
        <v>4</v>
      </c>
      <c r="B27" s="4">
        <f>MIN(B15:B24)</f>
        <v>0</v>
      </c>
      <c r="C27" s="4">
        <f>MIN(C15:C24)</f>
        <v>0</v>
      </c>
      <c r="D27" s="4">
        <f>MIN(D15:D24)</f>
        <v>0</v>
      </c>
      <c r="E27" s="3">
        <f>MAX(E15:E24)</f>
        <v>0</v>
      </c>
      <c r="F27">
        <f>MAX(F15:F24)</f>
        <v>0</v>
      </c>
      <c r="G27" s="3">
        <f t="shared" si="5"/>
        <v>0.92249705100000001</v>
      </c>
    </row>
    <row r="28" spans="1:7" x14ac:dyDescent="0.2">
      <c r="A28" s="1">
        <v>3</v>
      </c>
      <c r="B28">
        <v>193.3</v>
      </c>
      <c r="C28">
        <v>65.959999999999994</v>
      </c>
      <c r="D28" s="4">
        <f>(B28+C28)</f>
        <v>259.26</v>
      </c>
      <c r="E28">
        <v>4.5800336541727497E-3</v>
      </c>
      <c r="F28">
        <v>4.5800336541785497E-3</v>
      </c>
      <c r="G28" s="1"/>
    </row>
    <row r="29" spans="1:7" x14ac:dyDescent="0.2">
      <c r="A29" s="1">
        <v>3</v>
      </c>
      <c r="B29">
        <v>197.86</v>
      </c>
      <c r="C29">
        <v>66.09</v>
      </c>
      <c r="D29" s="4">
        <f t="shared" ref="D29:D37" si="6">(B29+C29)</f>
        <v>263.95000000000005</v>
      </c>
      <c r="E29">
        <v>4.4716754848642803E-3</v>
      </c>
      <c r="F29">
        <v>4.4716754848699502E-3</v>
      </c>
      <c r="G29" s="1"/>
    </row>
    <row r="30" spans="1:7" x14ac:dyDescent="0.2">
      <c r="A30" s="1">
        <v>3</v>
      </c>
      <c r="B30">
        <v>201.69</v>
      </c>
      <c r="C30">
        <v>63.76</v>
      </c>
      <c r="D30" s="4">
        <f t="shared" si="6"/>
        <v>265.45</v>
      </c>
      <c r="E30">
        <v>4.6465112786755296E-3</v>
      </c>
      <c r="F30">
        <v>4.64651127868151E-3</v>
      </c>
      <c r="G30" s="1"/>
    </row>
    <row r="31" spans="1:7" x14ac:dyDescent="0.2">
      <c r="A31" s="1">
        <v>3</v>
      </c>
      <c r="B31">
        <v>203.19</v>
      </c>
      <c r="C31">
        <v>68.19</v>
      </c>
      <c r="D31" s="4">
        <f t="shared" si="6"/>
        <v>271.38</v>
      </c>
      <c r="E31">
        <v>3.9182700649885898E-3</v>
      </c>
      <c r="F31">
        <v>3.9182700649928797E-3</v>
      </c>
      <c r="G31" s="1"/>
    </row>
    <row r="32" spans="1:7" x14ac:dyDescent="0.2">
      <c r="A32" s="1">
        <v>3</v>
      </c>
      <c r="B32">
        <v>197.54</v>
      </c>
      <c r="C32">
        <v>66.63</v>
      </c>
      <c r="D32" s="4">
        <f t="shared" si="6"/>
        <v>264.16999999999996</v>
      </c>
      <c r="E32">
        <v>4.4155793222996603E-3</v>
      </c>
      <c r="F32">
        <v>4.41557932230522E-3</v>
      </c>
      <c r="G32" s="1"/>
    </row>
    <row r="33" spans="1:7" x14ac:dyDescent="0.2">
      <c r="A33" s="1">
        <v>3</v>
      </c>
      <c r="B33">
        <v>205.37</v>
      </c>
      <c r="C33">
        <v>64.22</v>
      </c>
      <c r="D33" s="4">
        <f t="shared" si="6"/>
        <v>269.59000000000003</v>
      </c>
      <c r="E33">
        <v>4.5058794348475104E-3</v>
      </c>
      <c r="F33">
        <v>4.50587943485332E-3</v>
      </c>
      <c r="G33" s="1"/>
    </row>
    <row r="34" spans="1:7" x14ac:dyDescent="0.2">
      <c r="A34" s="1">
        <v>3</v>
      </c>
      <c r="B34">
        <v>195.49</v>
      </c>
      <c r="C34">
        <v>66.08</v>
      </c>
      <c r="D34" s="4">
        <f t="shared" si="6"/>
        <v>261.57</v>
      </c>
      <c r="E34">
        <v>4.4471321650975202E-3</v>
      </c>
      <c r="F34">
        <v>4.4471321651030904E-3</v>
      </c>
      <c r="G34" s="1"/>
    </row>
    <row r="35" spans="1:7" x14ac:dyDescent="0.2">
      <c r="A35" s="1">
        <v>3</v>
      </c>
      <c r="B35">
        <v>196.11</v>
      </c>
      <c r="C35">
        <v>65.67</v>
      </c>
      <c r="D35" s="4">
        <f t="shared" si="6"/>
        <v>261.78000000000003</v>
      </c>
      <c r="E35">
        <v>4.4948826379902999E-3</v>
      </c>
      <c r="F35">
        <v>4.4948826379959004E-3</v>
      </c>
      <c r="G35" s="1"/>
    </row>
    <row r="36" spans="1:7" x14ac:dyDescent="0.2">
      <c r="A36" s="1">
        <v>3</v>
      </c>
      <c r="B36">
        <v>201.92</v>
      </c>
      <c r="C36">
        <v>65.69</v>
      </c>
      <c r="D36" s="4">
        <f t="shared" si="6"/>
        <v>267.61</v>
      </c>
      <c r="E36">
        <v>4.4508222288648499E-3</v>
      </c>
      <c r="F36">
        <v>4.4508222288704297E-3</v>
      </c>
      <c r="G36" s="1"/>
    </row>
    <row r="37" spans="1:7" x14ac:dyDescent="0.2">
      <c r="A37" s="1">
        <v>3</v>
      </c>
      <c r="B37">
        <v>198.74</v>
      </c>
      <c r="C37">
        <v>66.42</v>
      </c>
      <c r="D37" s="4">
        <f t="shared" si="6"/>
        <v>265.16000000000003</v>
      </c>
      <c r="E37">
        <v>4.4422163984404002E-3</v>
      </c>
      <c r="F37">
        <v>4.44221639844594E-3</v>
      </c>
      <c r="G37" s="1"/>
    </row>
    <row r="38" spans="1:7" x14ac:dyDescent="0.2">
      <c r="A38" s="1" t="s">
        <v>5</v>
      </c>
      <c r="B38" s="7">
        <f>MAX(B28:B37)</f>
        <v>205.37</v>
      </c>
      <c r="C38" s="7">
        <f t="shared" ref="C38:D38" si="7">MAX(C28:C37)</f>
        <v>68.19</v>
      </c>
      <c r="D38" s="7">
        <f t="shared" si="7"/>
        <v>271.38</v>
      </c>
      <c r="E38">
        <f>MIN(E28:E37)</f>
        <v>3.9182700649885898E-3</v>
      </c>
      <c r="F38">
        <f>MIN(F28:F37)</f>
        <v>3.9182700649928797E-3</v>
      </c>
      <c r="G38" s="3">
        <f t="shared" ref="G38:G39" si="8" xml:space="preserve"> 0.921160266 - E38</f>
        <v>0.91724199593501143</v>
      </c>
    </row>
    <row r="39" spans="1:7" x14ac:dyDescent="0.2">
      <c r="A39" s="1" t="s">
        <v>8</v>
      </c>
      <c r="B39" s="4">
        <f>MEDIAN(B28:B37)</f>
        <v>198.3</v>
      </c>
      <c r="C39" s="4">
        <f>MEDIAN(C28:C37)</f>
        <v>66.02</v>
      </c>
      <c r="D39" s="4">
        <f>MEDIAN(D28:D37)</f>
        <v>264.66499999999996</v>
      </c>
      <c r="E39">
        <f>MEDIAN(E28:E37)</f>
        <v>4.4612488568645647E-3</v>
      </c>
      <c r="F39">
        <f>MEDIAN(F28:F37)</f>
        <v>4.4612488568701904E-3</v>
      </c>
      <c r="G39" s="3">
        <f t="shared" si="8"/>
        <v>0.9166990171431354</v>
      </c>
    </row>
    <row r="40" spans="1:7" x14ac:dyDescent="0.2">
      <c r="A40" s="1" t="s">
        <v>4</v>
      </c>
      <c r="B40" s="4">
        <f>MIN(B28:B37)</f>
        <v>193.3</v>
      </c>
      <c r="C40" s="4">
        <f>MIN(C28:C37)</f>
        <v>63.76</v>
      </c>
      <c r="D40" s="4">
        <f>MIN(D28:D37)</f>
        <v>259.26</v>
      </c>
      <c r="E40" s="3">
        <f>MAX(E28:E37)</f>
        <v>4.6465112786755296E-3</v>
      </c>
      <c r="F40">
        <f>MAX(F28:F37)</f>
        <v>4.64651127868151E-3</v>
      </c>
      <c r="G40" s="3">
        <f xml:space="preserve"> 0.921160266 - E40</f>
        <v>0.91651375472132446</v>
      </c>
    </row>
    <row r="41" spans="1:7" x14ac:dyDescent="0.2">
      <c r="A41" s="1">
        <v>3.25</v>
      </c>
      <c r="B41" s="7">
        <v>269.89</v>
      </c>
      <c r="C41" s="7">
        <v>100.84</v>
      </c>
      <c r="D41" s="4">
        <f>(B41+C41)</f>
        <v>370.73</v>
      </c>
      <c r="E41" s="2">
        <v>5.4170925561648304E-3</v>
      </c>
      <c r="F41" s="2">
        <v>5.4170925561723903E-3</v>
      </c>
      <c r="G41" s="3"/>
    </row>
    <row r="42" spans="1:7" x14ac:dyDescent="0.2">
      <c r="A42" s="1">
        <v>3.25</v>
      </c>
      <c r="B42" s="7">
        <v>204.56</v>
      </c>
      <c r="C42" s="7">
        <v>73.569999999999993</v>
      </c>
      <c r="D42" s="4">
        <f t="shared" ref="D42:D50" si="9">(B42+C42)</f>
        <v>278.13</v>
      </c>
      <c r="E42" s="2">
        <v>5.4379926540674998E-3</v>
      </c>
      <c r="F42" s="2">
        <v>5.4379926540751699E-3</v>
      </c>
      <c r="G42" s="3"/>
    </row>
    <row r="43" spans="1:7" x14ac:dyDescent="0.2">
      <c r="A43" s="1">
        <v>3.25</v>
      </c>
      <c r="B43" s="7">
        <v>220.85</v>
      </c>
      <c r="C43" s="7">
        <v>73.81</v>
      </c>
      <c r="D43" s="4">
        <f t="shared" si="9"/>
        <v>294.65999999999997</v>
      </c>
      <c r="E43" s="2">
        <v>5.49698439488792E-3</v>
      </c>
      <c r="F43" s="2">
        <v>5.4969843948956803E-3</v>
      </c>
      <c r="G43" s="3"/>
    </row>
    <row r="44" spans="1:7" x14ac:dyDescent="0.2">
      <c r="A44" s="1">
        <v>3.25</v>
      </c>
      <c r="B44" s="7">
        <v>210.37</v>
      </c>
      <c r="C44" s="7">
        <v>77.41</v>
      </c>
      <c r="D44" s="4">
        <f t="shared" si="9"/>
        <v>287.77999999999997</v>
      </c>
      <c r="E44" s="2">
        <v>4.9938192948424699E-3</v>
      </c>
      <c r="F44" s="2">
        <v>4.99381929484963E-3</v>
      </c>
      <c r="G44" s="3"/>
    </row>
    <row r="45" spans="1:7" x14ac:dyDescent="0.2">
      <c r="A45" s="1">
        <v>3.25</v>
      </c>
      <c r="B45" s="7">
        <v>208.5</v>
      </c>
      <c r="C45" s="7">
        <v>74.95</v>
      </c>
      <c r="D45" s="4">
        <f t="shared" si="9"/>
        <v>283.45</v>
      </c>
      <c r="E45" s="2">
        <v>5.4089578092523204E-3</v>
      </c>
      <c r="F45" s="2">
        <v>5.40895780926032E-3</v>
      </c>
      <c r="G45" s="3"/>
    </row>
    <row r="46" spans="1:7" x14ac:dyDescent="0.2">
      <c r="A46" s="1">
        <v>3.25</v>
      </c>
      <c r="B46" s="7">
        <v>209.29</v>
      </c>
      <c r="C46" s="7">
        <v>74.14</v>
      </c>
      <c r="D46" s="4">
        <f t="shared" si="9"/>
        <v>283.43</v>
      </c>
      <c r="E46" s="2">
        <v>5.4757492801473604E-3</v>
      </c>
      <c r="F46" s="2">
        <v>5.47574928015523E-3</v>
      </c>
      <c r="G46" s="3"/>
    </row>
    <row r="47" spans="1:7" x14ac:dyDescent="0.2">
      <c r="A47" s="1">
        <v>3.25</v>
      </c>
      <c r="B47" s="7">
        <v>212.37</v>
      </c>
      <c r="C47" s="7">
        <v>73.069999999999993</v>
      </c>
      <c r="D47" s="4">
        <f t="shared" si="9"/>
        <v>285.44</v>
      </c>
      <c r="E47" s="2">
        <v>5.2846748967408097E-3</v>
      </c>
      <c r="F47" s="2">
        <v>5.2846748967480999E-3</v>
      </c>
      <c r="G47" s="3"/>
    </row>
    <row r="48" spans="1:7" x14ac:dyDescent="0.2">
      <c r="A48" s="1">
        <v>3.25</v>
      </c>
      <c r="B48" s="7">
        <v>203.7</v>
      </c>
      <c r="C48" s="7">
        <v>76.59</v>
      </c>
      <c r="D48" s="4">
        <f t="shared" si="9"/>
        <v>280.28999999999996</v>
      </c>
      <c r="E48" s="2">
        <v>5.4679322668492302E-3</v>
      </c>
      <c r="F48" s="2">
        <v>5.4679322668568396E-3</v>
      </c>
      <c r="G48" s="3"/>
    </row>
    <row r="49" spans="1:7" x14ac:dyDescent="0.2">
      <c r="A49" s="1">
        <v>3.25</v>
      </c>
      <c r="B49" s="7">
        <v>210.04</v>
      </c>
      <c r="C49" s="7">
        <v>73.84</v>
      </c>
      <c r="D49" s="4">
        <f t="shared" si="9"/>
        <v>283.88</v>
      </c>
      <c r="E49" s="2">
        <v>5.2632836890734499E-3</v>
      </c>
      <c r="F49" s="2">
        <v>5.2632836890807002E-3</v>
      </c>
      <c r="G49" s="3"/>
    </row>
    <row r="50" spans="1:7" x14ac:dyDescent="0.2">
      <c r="A50" s="1">
        <v>3.25</v>
      </c>
      <c r="B50" s="7">
        <v>205.81</v>
      </c>
      <c r="C50" s="7">
        <v>75.08</v>
      </c>
      <c r="D50" s="4">
        <f t="shared" si="9"/>
        <v>280.89</v>
      </c>
      <c r="E50" s="2">
        <v>5.3561147705074004E-3</v>
      </c>
      <c r="F50" s="2">
        <v>5.35611477051474E-3</v>
      </c>
      <c r="G50" s="3"/>
    </row>
    <row r="51" spans="1:7" x14ac:dyDescent="0.2">
      <c r="A51" s="1" t="s">
        <v>5</v>
      </c>
      <c r="B51" s="7">
        <f>MAX(B41:B50)</f>
        <v>269.89</v>
      </c>
      <c r="C51" s="7">
        <f t="shared" ref="C51:D51" si="10">MAX(C41:C50)</f>
        <v>100.84</v>
      </c>
      <c r="D51" s="7">
        <f t="shared" si="10"/>
        <v>370.73</v>
      </c>
      <c r="E51">
        <f>MIN(E41:E50)</f>
        <v>4.9938192948424699E-3</v>
      </c>
      <c r="F51">
        <f>MIN(F41:F50)</f>
        <v>4.99381929484963E-3</v>
      </c>
      <c r="G51" s="3">
        <f xml:space="preserve"> 0.922158685 - E51</f>
        <v>0.91716486570515754</v>
      </c>
    </row>
    <row r="52" spans="1:7" x14ac:dyDescent="0.2">
      <c r="A52" s="1" t="s">
        <v>8</v>
      </c>
      <c r="B52" s="4">
        <f>MEDIAN(B41:B50)</f>
        <v>209.66499999999999</v>
      </c>
      <c r="C52" s="4">
        <f>MEDIAN(C41:C50)</f>
        <v>74.545000000000002</v>
      </c>
      <c r="D52" s="4">
        <f>MEDIAN(D41:D50)</f>
        <v>283.66499999999996</v>
      </c>
      <c r="E52">
        <f>MEDIAN(E41:E50)</f>
        <v>5.4130251827085758E-3</v>
      </c>
      <c r="F52">
        <f>MEDIAN(F41:F50)</f>
        <v>5.4130251827163552E-3</v>
      </c>
      <c r="G52" s="3">
        <f xml:space="preserve"> 0.922158685 - E52</f>
        <v>0.91674565981729139</v>
      </c>
    </row>
    <row r="53" spans="1:7" x14ac:dyDescent="0.2">
      <c r="A53" s="1" t="s">
        <v>4</v>
      </c>
      <c r="B53" s="4">
        <f>MIN(B41:B50)</f>
        <v>203.7</v>
      </c>
      <c r="C53" s="4">
        <f>MIN(C41:C50)</f>
        <v>73.069999999999993</v>
      </c>
      <c r="D53" s="4">
        <f>MIN(D41:D50)</f>
        <v>278.13</v>
      </c>
      <c r="E53" s="3">
        <f>MAX(E41:E50)</f>
        <v>5.49698439488792E-3</v>
      </c>
      <c r="F53">
        <f>MAX(F41:F50)</f>
        <v>5.4969843948956803E-3</v>
      </c>
      <c r="G53" s="3">
        <f xml:space="preserve"> 0.922158685 - E53</f>
        <v>0.9166617006051121</v>
      </c>
    </row>
    <row r="54" spans="1:7" x14ac:dyDescent="0.2">
      <c r="A54" s="1">
        <v>3.5</v>
      </c>
      <c r="B54" s="7">
        <v>211.34</v>
      </c>
      <c r="C54" s="7">
        <v>77.680000000000007</v>
      </c>
      <c r="D54" s="4">
        <f>(B54+C54)</f>
        <v>289.02</v>
      </c>
      <c r="E54" s="2">
        <v>6.6719624117840002E-3</v>
      </c>
      <c r="F54" s="2">
        <v>6.6719624117937701E-3</v>
      </c>
      <c r="G54" s="1"/>
    </row>
    <row r="55" spans="1:7" x14ac:dyDescent="0.2">
      <c r="A55" s="1">
        <v>3.5</v>
      </c>
      <c r="B55" s="7">
        <v>216.65</v>
      </c>
      <c r="C55" s="7">
        <v>79.430000000000007</v>
      </c>
      <c r="D55" s="4">
        <f t="shared" ref="D55:D63" si="11">(B55+C55)</f>
        <v>296.08000000000004</v>
      </c>
      <c r="E55" s="2">
        <v>6.3705606950047004E-3</v>
      </c>
      <c r="F55" s="2">
        <v>6.3705606950139803E-3</v>
      </c>
      <c r="G55" s="1"/>
    </row>
    <row r="56" spans="1:7" x14ac:dyDescent="0.2">
      <c r="A56" s="1">
        <v>3.5</v>
      </c>
      <c r="B56" s="7">
        <v>219.74</v>
      </c>
      <c r="C56" s="7">
        <v>76.400000000000006</v>
      </c>
      <c r="D56" s="4">
        <f t="shared" si="11"/>
        <v>296.14</v>
      </c>
      <c r="E56" s="2">
        <v>6.2505850103633702E-3</v>
      </c>
      <c r="F56" s="2">
        <v>6.2505850103724498E-3</v>
      </c>
      <c r="G56" s="1"/>
    </row>
    <row r="57" spans="1:7" x14ac:dyDescent="0.2">
      <c r="A57" s="1">
        <v>3.5</v>
      </c>
      <c r="B57" s="7">
        <v>221.42</v>
      </c>
      <c r="C57" s="7">
        <v>77.8</v>
      </c>
      <c r="D57" s="4">
        <f t="shared" si="11"/>
        <v>299.21999999999997</v>
      </c>
      <c r="E57" s="2">
        <v>5.8205460469828397E-3</v>
      </c>
      <c r="F57" s="2">
        <v>5.8205460469917501E-3</v>
      </c>
      <c r="G57" s="1"/>
    </row>
    <row r="58" spans="1:7" x14ac:dyDescent="0.2">
      <c r="A58" s="1">
        <v>3.5</v>
      </c>
      <c r="B58" s="7">
        <v>206.35</v>
      </c>
      <c r="C58" s="7">
        <v>78.069999999999993</v>
      </c>
      <c r="D58" s="4">
        <f t="shared" si="11"/>
        <v>284.41999999999996</v>
      </c>
      <c r="E58" s="2">
        <v>6.6711350124706798E-3</v>
      </c>
      <c r="F58" s="2">
        <v>6.6711350124810803E-3</v>
      </c>
      <c r="G58" s="1"/>
    </row>
    <row r="59" spans="1:7" x14ac:dyDescent="0.2">
      <c r="A59" s="1">
        <v>3.5</v>
      </c>
      <c r="B59" s="7">
        <v>220.37</v>
      </c>
      <c r="C59" s="7">
        <v>77.2</v>
      </c>
      <c r="D59" s="4">
        <f t="shared" si="11"/>
        <v>297.57</v>
      </c>
      <c r="E59" s="2">
        <v>6.4343654536152704E-3</v>
      </c>
      <c r="F59">
        <v>6.4343654536248599E-3</v>
      </c>
      <c r="G59" s="1"/>
    </row>
    <row r="60" spans="1:7" x14ac:dyDescent="0.2">
      <c r="A60" s="1">
        <v>3.5</v>
      </c>
      <c r="B60" s="7">
        <v>221.95</v>
      </c>
      <c r="C60" s="7">
        <v>77.58</v>
      </c>
      <c r="D60" s="4">
        <f t="shared" si="11"/>
        <v>299.52999999999997</v>
      </c>
      <c r="E60" s="2">
        <v>6.4291041521400303E-3</v>
      </c>
      <c r="F60" s="2">
        <v>6.42910415214941E-3</v>
      </c>
      <c r="G60" s="1"/>
    </row>
    <row r="61" spans="1:7" x14ac:dyDescent="0.2">
      <c r="A61" s="1">
        <v>3.5</v>
      </c>
      <c r="B61" s="7">
        <v>219.93</v>
      </c>
      <c r="C61" s="7">
        <v>75.989999999999995</v>
      </c>
      <c r="D61" s="4">
        <f t="shared" si="11"/>
        <v>295.92</v>
      </c>
      <c r="E61" s="2">
        <v>6.3738071045329704E-3</v>
      </c>
      <c r="F61" s="2">
        <v>6.3738071045422598E-3</v>
      </c>
      <c r="G61" s="1"/>
    </row>
    <row r="62" spans="1:7" x14ac:dyDescent="0.2">
      <c r="A62" s="1">
        <v>3.5</v>
      </c>
      <c r="B62" s="7">
        <v>213.38</v>
      </c>
      <c r="C62" s="7">
        <v>79.38</v>
      </c>
      <c r="D62" s="4">
        <f t="shared" si="11"/>
        <v>292.76</v>
      </c>
      <c r="E62" s="2">
        <v>6.3250563200918696E-3</v>
      </c>
      <c r="F62" s="2">
        <v>6.3250563201011399E-3</v>
      </c>
      <c r="G62" s="1"/>
    </row>
    <row r="63" spans="1:7" x14ac:dyDescent="0.2">
      <c r="A63" s="1">
        <v>3.5</v>
      </c>
      <c r="B63" s="7">
        <v>216.6</v>
      </c>
      <c r="C63" s="7">
        <v>76.42</v>
      </c>
      <c r="D63" s="4">
        <f t="shared" si="11"/>
        <v>293.02</v>
      </c>
      <c r="E63" s="2">
        <v>6.6017109676138001E-3</v>
      </c>
      <c r="F63" s="2">
        <v>6.60171096762342E-3</v>
      </c>
      <c r="G63" s="1"/>
    </row>
    <row r="64" spans="1:7" x14ac:dyDescent="0.2">
      <c r="A64" s="1" t="s">
        <v>5</v>
      </c>
      <c r="B64" s="7">
        <f>MAX(B54:B63)</f>
        <v>221.95</v>
      </c>
      <c r="C64" s="7">
        <f t="shared" ref="C64:D64" si="12">MAX(C54:C63)</f>
        <v>79.430000000000007</v>
      </c>
      <c r="D64" s="7">
        <f t="shared" si="12"/>
        <v>299.52999999999997</v>
      </c>
      <c r="E64">
        <f>MIN(E54:E63)</f>
        <v>5.8205460469828397E-3</v>
      </c>
      <c r="F64">
        <f>MIN(F54:F63)</f>
        <v>5.8205460469917501E-3</v>
      </c>
      <c r="G64" s="3">
        <f t="shared" ref="G64:G65" si="13" xml:space="preserve"> 0.924987913 - E64</f>
        <v>0.91916736695301726</v>
      </c>
    </row>
    <row r="65" spans="1:7" x14ac:dyDescent="0.2">
      <c r="A65" s="1" t="s">
        <v>8</v>
      </c>
      <c r="B65" s="4">
        <f>MEDIAN(B54:B63)</f>
        <v>218.19499999999999</v>
      </c>
      <c r="C65" s="4">
        <f>MEDIAN(C54:C63)</f>
        <v>77.63</v>
      </c>
      <c r="D65" s="4">
        <f>MEDIAN(D54:D63)</f>
        <v>296</v>
      </c>
      <c r="E65">
        <f>MEDIAN(E54:E63)</f>
        <v>6.4014556283365004E-3</v>
      </c>
      <c r="F65">
        <f>MEDIAN(F54:F63)</f>
        <v>6.4014556283458349E-3</v>
      </c>
      <c r="G65" s="3">
        <f t="shared" si="13"/>
        <v>0.91858645737166356</v>
      </c>
    </row>
    <row r="66" spans="1:7" x14ac:dyDescent="0.2">
      <c r="A66" s="1" t="s">
        <v>4</v>
      </c>
      <c r="B66" s="4">
        <f>MIN(B54:B63)</f>
        <v>206.35</v>
      </c>
      <c r="C66" s="4">
        <f>MIN(C54:C63)</f>
        <v>75.989999999999995</v>
      </c>
      <c r="D66" s="4">
        <f>MIN(D54:D63)</f>
        <v>284.41999999999996</v>
      </c>
      <c r="E66" s="3">
        <f>MAX(E54:E63)</f>
        <v>6.6719624117840002E-3</v>
      </c>
      <c r="F66">
        <f>MAX(F54:F63)</f>
        <v>6.6719624117937701E-3</v>
      </c>
      <c r="G66" s="3">
        <f xml:space="preserve"> 0.924987913 - E66</f>
        <v>0.91831595058821602</v>
      </c>
    </row>
    <row r="67" spans="1:7" x14ac:dyDescent="0.2">
      <c r="A67" s="1">
        <v>3.75</v>
      </c>
      <c r="B67" s="7">
        <v>217.95</v>
      </c>
      <c r="C67" s="7">
        <v>83.83</v>
      </c>
      <c r="D67" s="4">
        <f>(B67+C67)</f>
        <v>301.77999999999997</v>
      </c>
      <c r="E67" s="2">
        <v>7.6971495390052002E-3</v>
      </c>
      <c r="F67" s="2">
        <v>7.6971495390166103E-3</v>
      </c>
      <c r="G67" s="3"/>
    </row>
    <row r="68" spans="1:7" x14ac:dyDescent="0.2">
      <c r="A68" s="1">
        <v>3.75</v>
      </c>
      <c r="B68" s="7">
        <v>217.42</v>
      </c>
      <c r="C68" s="7">
        <v>83.63</v>
      </c>
      <c r="D68" s="4">
        <f t="shared" ref="D68:D76" si="14">(B68+C68)</f>
        <v>301.04999999999995</v>
      </c>
      <c r="E68" s="2">
        <v>7.6625528307992102E-3</v>
      </c>
      <c r="F68" s="2">
        <v>7.6625528308104599E-3</v>
      </c>
      <c r="G68" s="3"/>
    </row>
    <row r="69" spans="1:7" x14ac:dyDescent="0.2">
      <c r="A69" s="1">
        <v>3.75</v>
      </c>
      <c r="B69" s="7">
        <v>225.8</v>
      </c>
      <c r="C69" s="7">
        <v>81.08</v>
      </c>
      <c r="D69" s="4">
        <f t="shared" si="14"/>
        <v>306.88</v>
      </c>
      <c r="E69" s="2">
        <v>7.2502071601749296E-3</v>
      </c>
      <c r="F69" s="2">
        <v>7.25020716018573E-3</v>
      </c>
      <c r="G69" s="3"/>
    </row>
    <row r="70" spans="1:7" x14ac:dyDescent="0.2">
      <c r="A70" s="1">
        <v>3.75</v>
      </c>
      <c r="B70" s="7">
        <v>227.26</v>
      </c>
      <c r="C70" s="7">
        <v>81.849999999999994</v>
      </c>
      <c r="D70" s="4">
        <f t="shared" si="14"/>
        <v>309.11</v>
      </c>
      <c r="E70" s="2">
        <v>6.8403510419462804E-3</v>
      </c>
      <c r="F70" s="2">
        <v>6.84035104195687E-3</v>
      </c>
      <c r="G70" s="3"/>
    </row>
    <row r="71" spans="1:7" x14ac:dyDescent="0.2">
      <c r="A71" s="1">
        <v>3.75</v>
      </c>
      <c r="B71" s="7">
        <v>214.63</v>
      </c>
      <c r="C71" s="7">
        <v>80.209999999999994</v>
      </c>
      <c r="D71" s="4">
        <f t="shared" si="14"/>
        <v>294.83999999999997</v>
      </c>
      <c r="E71" s="2">
        <v>7.5611825695187504E-3</v>
      </c>
      <c r="F71" s="2">
        <v>7.5611825695306601E-3</v>
      </c>
      <c r="G71" s="3"/>
    </row>
    <row r="72" spans="1:7" x14ac:dyDescent="0.2">
      <c r="A72" s="1">
        <v>3.75</v>
      </c>
      <c r="B72" s="7">
        <v>225.04</v>
      </c>
      <c r="C72" s="7">
        <v>81.349999999999994</v>
      </c>
      <c r="D72" s="4">
        <f t="shared" si="14"/>
        <v>306.39</v>
      </c>
      <c r="E72" s="2">
        <v>7.5109672776821398E-3</v>
      </c>
      <c r="F72" s="2">
        <v>7.5109672776932698E-3</v>
      </c>
      <c r="G72" s="3"/>
    </row>
    <row r="73" spans="1:7" x14ac:dyDescent="0.2">
      <c r="A73" s="1">
        <v>3.75</v>
      </c>
      <c r="B73" s="7">
        <v>224.61</v>
      </c>
      <c r="C73" s="7">
        <v>79.38</v>
      </c>
      <c r="D73" s="4">
        <f t="shared" si="14"/>
        <v>303.99</v>
      </c>
      <c r="E73" s="2">
        <v>7.6574522345092101E-3</v>
      </c>
      <c r="F73" s="2">
        <v>7.6574522345206099E-3</v>
      </c>
      <c r="G73" s="3"/>
    </row>
    <row r="74" spans="1:7" x14ac:dyDescent="0.2">
      <c r="A74" s="1">
        <v>3.75</v>
      </c>
      <c r="B74" s="7">
        <v>280.44</v>
      </c>
      <c r="C74" s="7">
        <v>118.29</v>
      </c>
      <c r="D74" s="4">
        <f t="shared" si="14"/>
        <v>398.73</v>
      </c>
      <c r="E74" s="2">
        <v>7.4586767648094597E-3</v>
      </c>
      <c r="F74" s="2">
        <v>7.4586767648203399E-3</v>
      </c>
      <c r="G74" s="3"/>
    </row>
    <row r="75" spans="1:7" x14ac:dyDescent="0.2">
      <c r="A75" s="1">
        <v>3.75</v>
      </c>
      <c r="B75" s="7">
        <v>286.52</v>
      </c>
      <c r="C75" s="7">
        <v>117.25</v>
      </c>
      <c r="D75" s="4">
        <f t="shared" si="14"/>
        <v>403.77</v>
      </c>
      <c r="E75" s="2">
        <v>7.3295373508646504E-3</v>
      </c>
      <c r="F75" s="2">
        <v>7.3295373508754603E-3</v>
      </c>
      <c r="G75" s="3"/>
    </row>
    <row r="76" spans="1:7" x14ac:dyDescent="0.2">
      <c r="A76" s="1">
        <v>3.75</v>
      </c>
      <c r="B76" s="7">
        <v>286.22000000000003</v>
      </c>
      <c r="C76" s="7">
        <v>121.26</v>
      </c>
      <c r="D76" s="4">
        <f t="shared" si="14"/>
        <v>407.48</v>
      </c>
      <c r="E76" s="2">
        <v>7.2897671468681903E-3</v>
      </c>
      <c r="F76" s="2">
        <v>7.28976714687891E-3</v>
      </c>
      <c r="G76" s="3"/>
    </row>
    <row r="77" spans="1:7" x14ac:dyDescent="0.2">
      <c r="A77" s="1" t="s">
        <v>5</v>
      </c>
      <c r="B77" s="7">
        <f>MAX(B67:B76)</f>
        <v>286.52</v>
      </c>
      <c r="C77" s="7">
        <f t="shared" ref="C77:D77" si="15">MAX(C67:C76)</f>
        <v>121.26</v>
      </c>
      <c r="D77" s="7">
        <f t="shared" si="15"/>
        <v>407.48</v>
      </c>
      <c r="E77">
        <f>MIN(E67:E76)</f>
        <v>6.8403510419462804E-3</v>
      </c>
      <c r="F77">
        <f>MIN(F67:F76)</f>
        <v>6.84035104195687E-3</v>
      </c>
      <c r="G77" s="3">
        <f xml:space="preserve"> 0.929270047 - E77</f>
        <v>0.9224296959580538</v>
      </c>
    </row>
    <row r="78" spans="1:7" x14ac:dyDescent="0.2">
      <c r="A78" s="1" t="s">
        <v>8</v>
      </c>
      <c r="B78" s="4">
        <f>MEDIAN(B67:B76)</f>
        <v>225.42000000000002</v>
      </c>
      <c r="C78" s="4">
        <f>MEDIAN(C67:C76)</f>
        <v>82.74</v>
      </c>
      <c r="D78" s="4">
        <f>MEDIAN(D67:D76)</f>
        <v>306.63499999999999</v>
      </c>
      <c r="E78">
        <f>MEDIAN(E67:E76)</f>
        <v>7.4848220212457997E-3</v>
      </c>
      <c r="F78">
        <f>MEDIAN(F67:F76)</f>
        <v>7.4848220212568048E-3</v>
      </c>
      <c r="G78" s="3">
        <f t="shared" ref="G78:G79" si="16" xml:space="preserve"> 0.929270047 - E78</f>
        <v>0.92178522497875426</v>
      </c>
    </row>
    <row r="79" spans="1:7" x14ac:dyDescent="0.2">
      <c r="A79" s="1" t="s">
        <v>4</v>
      </c>
      <c r="B79" s="4">
        <f>MIN(B67:B76)</f>
        <v>214.63</v>
      </c>
      <c r="C79" s="4">
        <f>MIN(C67:C76)</f>
        <v>79.38</v>
      </c>
      <c r="D79" s="4">
        <f>MIN(D67:D76)</f>
        <v>294.83999999999997</v>
      </c>
      <c r="E79" s="3">
        <f>MAX(E67:E76)</f>
        <v>7.6971495390052002E-3</v>
      </c>
      <c r="F79">
        <f>MAX(F67:F76)</f>
        <v>7.6971495390166103E-3</v>
      </c>
      <c r="G79" s="3">
        <f t="shared" si="16"/>
        <v>0.9215728974609948</v>
      </c>
    </row>
    <row r="80" spans="1:7" x14ac:dyDescent="0.2">
      <c r="A80" s="1">
        <v>4</v>
      </c>
      <c r="B80" s="7">
        <v>231.98</v>
      </c>
      <c r="C80" s="7">
        <v>81.34</v>
      </c>
      <c r="D80" s="4">
        <f>(B80+C80)</f>
        <v>313.32</v>
      </c>
      <c r="E80" s="2">
        <v>8.5878385081783401E-3</v>
      </c>
      <c r="F80" s="2">
        <v>8.5878385081939006E-3</v>
      </c>
      <c r="G80" s="1"/>
    </row>
    <row r="81" spans="1:7" x14ac:dyDescent="0.2">
      <c r="A81" s="1">
        <v>4</v>
      </c>
      <c r="B81" s="7">
        <v>225.26</v>
      </c>
      <c r="C81" s="7">
        <v>79.150000000000006</v>
      </c>
      <c r="D81" s="4">
        <f t="shared" ref="D81:D89" si="17">(B81+C81)</f>
        <v>304.40999999999997</v>
      </c>
      <c r="E81" s="2">
        <v>8.5466274629625201E-3</v>
      </c>
      <c r="F81" s="2">
        <v>8.5466274629778603E-3</v>
      </c>
      <c r="G81" s="1"/>
    </row>
    <row r="82" spans="1:7" x14ac:dyDescent="0.2">
      <c r="A82" s="1">
        <v>4</v>
      </c>
      <c r="B82" s="7">
        <v>239.36</v>
      </c>
      <c r="C82" s="7">
        <v>81.77</v>
      </c>
      <c r="D82" s="4">
        <f t="shared" si="17"/>
        <v>321.13</v>
      </c>
      <c r="E82" s="2">
        <v>8.7631240386251003E-3</v>
      </c>
      <c r="F82" s="2">
        <v>8.7631240386410094E-3</v>
      </c>
      <c r="G82" s="1"/>
    </row>
    <row r="83" spans="1:7" x14ac:dyDescent="0.2">
      <c r="A83" s="1">
        <v>4</v>
      </c>
      <c r="B83" s="7">
        <v>234.21</v>
      </c>
      <c r="C83" s="7">
        <v>80.61</v>
      </c>
      <c r="D83" s="4">
        <f t="shared" si="17"/>
        <v>314.82</v>
      </c>
      <c r="E83" s="2">
        <v>8.1655782254680797E-3</v>
      </c>
      <c r="F83" s="2">
        <v>8.1655782254820494E-3</v>
      </c>
      <c r="G83" s="1"/>
    </row>
    <row r="84" spans="1:7" x14ac:dyDescent="0.2">
      <c r="A84" s="1">
        <v>4</v>
      </c>
      <c r="B84" s="7">
        <v>230.71</v>
      </c>
      <c r="C84" s="7">
        <v>85.48</v>
      </c>
      <c r="D84" s="4">
        <f t="shared" si="17"/>
        <v>316.19</v>
      </c>
      <c r="E84" s="2">
        <v>8.6530506098271599E-3</v>
      </c>
      <c r="F84" s="2">
        <v>8.65305060984356E-3</v>
      </c>
      <c r="G84" s="1"/>
    </row>
    <row r="85" spans="1:7" x14ac:dyDescent="0.2">
      <c r="A85" s="1">
        <v>4</v>
      </c>
      <c r="B85" s="7">
        <v>230.48</v>
      </c>
      <c r="C85" s="7">
        <v>82.4</v>
      </c>
      <c r="D85" s="4">
        <f t="shared" si="17"/>
        <v>312.88</v>
      </c>
      <c r="E85" s="2">
        <v>8.6292450147319403E-3</v>
      </c>
      <c r="F85" s="2">
        <v>8.6292450147478304E-3</v>
      </c>
      <c r="G85" s="1"/>
    </row>
    <row r="86" spans="1:7" x14ac:dyDescent="0.2">
      <c r="A86" s="1">
        <v>4</v>
      </c>
      <c r="B86" s="7">
        <v>230.57</v>
      </c>
      <c r="C86" s="7">
        <v>78.989999999999995</v>
      </c>
      <c r="D86" s="4">
        <f t="shared" si="17"/>
        <v>309.56</v>
      </c>
      <c r="E86" s="2">
        <v>8.62889656953463E-3</v>
      </c>
      <c r="F86" s="2">
        <v>8.6288965695498591E-3</v>
      </c>
      <c r="G86" s="1"/>
    </row>
    <row r="87" spans="1:7" x14ac:dyDescent="0.2">
      <c r="A87" s="1">
        <v>4</v>
      </c>
      <c r="B87" s="7">
        <v>228.79</v>
      </c>
      <c r="C87" s="7">
        <v>79.97</v>
      </c>
      <c r="D87" s="4">
        <f t="shared" si="17"/>
        <v>308.76</v>
      </c>
      <c r="E87" s="2">
        <v>8.4534734787673205E-3</v>
      </c>
      <c r="F87" s="2">
        <v>8.45347347878222E-3</v>
      </c>
      <c r="G87" s="1"/>
    </row>
    <row r="88" spans="1:7" x14ac:dyDescent="0.2">
      <c r="A88" s="1">
        <v>4</v>
      </c>
      <c r="B88" s="7">
        <v>233.56</v>
      </c>
      <c r="C88" s="7">
        <v>79.66</v>
      </c>
      <c r="D88" s="4">
        <f t="shared" si="17"/>
        <v>313.22000000000003</v>
      </c>
      <c r="E88" s="2">
        <v>8.5442156890263403E-3</v>
      </c>
      <c r="F88" s="2">
        <v>8.5442156890413803E-3</v>
      </c>
      <c r="G88" s="1"/>
    </row>
    <row r="89" spans="1:7" x14ac:dyDescent="0.2">
      <c r="A89" s="1">
        <v>4</v>
      </c>
      <c r="B89" s="7">
        <v>224.94</v>
      </c>
      <c r="C89" s="7">
        <v>79.78</v>
      </c>
      <c r="D89" s="4">
        <f t="shared" si="17"/>
        <v>304.72000000000003</v>
      </c>
      <c r="E89" s="2">
        <v>8.4491741130237399E-3</v>
      </c>
      <c r="F89" s="2">
        <v>8.4491741130382301E-3</v>
      </c>
      <c r="G89" s="1"/>
    </row>
    <row r="90" spans="1:7" x14ac:dyDescent="0.2">
      <c r="A90" s="1" t="s">
        <v>5</v>
      </c>
      <c r="B90" s="7">
        <f>MAX(B80:B89)</f>
        <v>239.36</v>
      </c>
      <c r="C90" s="7">
        <f t="shared" ref="C90:D90" si="18">MAX(C80:C89)</f>
        <v>85.48</v>
      </c>
      <c r="D90" s="7">
        <f t="shared" si="18"/>
        <v>321.13</v>
      </c>
      <c r="E90">
        <f>MIN(E80:E89)</f>
        <v>8.1655782254680797E-3</v>
      </c>
      <c r="F90">
        <f>MIN(F80:F89)</f>
        <v>8.1655782254820494E-3</v>
      </c>
      <c r="G90" s="3">
        <f t="shared" ref="G90:G91" si="19" xml:space="preserve"> 0.934716693 - E90</f>
        <v>0.926551114774532</v>
      </c>
    </row>
    <row r="91" spans="1:7" x14ac:dyDescent="0.2">
      <c r="A91" s="1" t="s">
        <v>8</v>
      </c>
      <c r="B91" s="4">
        <f>MEDIAN(B80:B89)</f>
        <v>230.64</v>
      </c>
      <c r="C91" s="4">
        <f>MEDIAN(C80:C89)</f>
        <v>80.289999999999992</v>
      </c>
      <c r="D91" s="4">
        <f>MEDIAN(D80:D89)</f>
        <v>313.05</v>
      </c>
      <c r="E91">
        <f>MEDIAN(E80:E89)</f>
        <v>8.5672329855704301E-3</v>
      </c>
      <c r="F91">
        <f>MEDIAN(F80:F89)</f>
        <v>8.5672329855858813E-3</v>
      </c>
      <c r="G91" s="3">
        <f t="shared" si="19"/>
        <v>0.92614946001442966</v>
      </c>
    </row>
    <row r="92" spans="1:7" x14ac:dyDescent="0.2">
      <c r="A92" s="1" t="s">
        <v>4</v>
      </c>
      <c r="B92" s="4">
        <f>MIN(B80:B89)</f>
        <v>224.94</v>
      </c>
      <c r="C92" s="4">
        <f>MIN(C80:C89)</f>
        <v>78.989999999999995</v>
      </c>
      <c r="D92" s="4">
        <f>MIN(D80:D89)</f>
        <v>304.40999999999997</v>
      </c>
      <c r="E92" s="3">
        <f>MAX(E80:E89)</f>
        <v>8.7631240386251003E-3</v>
      </c>
      <c r="F92">
        <f>MAX(F80:F89)</f>
        <v>8.7631240386410094E-3</v>
      </c>
      <c r="G92" s="3">
        <f xml:space="preserve"> 0.934716693 - E92</f>
        <v>0.92595356896137493</v>
      </c>
    </row>
    <row r="93" spans="1:7" x14ac:dyDescent="0.2">
      <c r="A93" s="1">
        <v>4.25</v>
      </c>
      <c r="B93" s="7"/>
      <c r="C93" s="7"/>
      <c r="D93" s="4">
        <f>(B93+C93)</f>
        <v>0</v>
      </c>
      <c r="E93" s="2"/>
      <c r="F93" s="2"/>
      <c r="G93" s="1"/>
    </row>
    <row r="94" spans="1:7" x14ac:dyDescent="0.2">
      <c r="A94" s="1">
        <v>4.25</v>
      </c>
      <c r="B94" s="7"/>
      <c r="C94" s="7"/>
      <c r="D94" s="4">
        <f t="shared" ref="D94:D102" si="20">(B94+C94)</f>
        <v>0</v>
      </c>
      <c r="E94" s="2"/>
      <c r="F94" s="2"/>
      <c r="G94" s="1"/>
    </row>
    <row r="95" spans="1:7" x14ac:dyDescent="0.2">
      <c r="A95" s="1">
        <v>4.25</v>
      </c>
      <c r="B95" s="7"/>
      <c r="C95" s="7"/>
      <c r="D95" s="4">
        <f t="shared" si="20"/>
        <v>0</v>
      </c>
      <c r="E95" s="2"/>
      <c r="F95" s="2"/>
      <c r="G95" s="1"/>
    </row>
    <row r="96" spans="1:7" x14ac:dyDescent="0.2">
      <c r="A96" s="1">
        <v>4.25</v>
      </c>
      <c r="B96" s="7"/>
      <c r="C96" s="7"/>
      <c r="D96" s="4">
        <f t="shared" si="20"/>
        <v>0</v>
      </c>
      <c r="E96" s="2"/>
      <c r="F96" s="2"/>
      <c r="G96" s="1"/>
    </row>
    <row r="97" spans="1:7" x14ac:dyDescent="0.2">
      <c r="A97" s="1">
        <v>4.25</v>
      </c>
      <c r="B97" s="7"/>
      <c r="C97" s="7"/>
      <c r="D97" s="4">
        <f t="shared" si="20"/>
        <v>0</v>
      </c>
      <c r="E97" s="2"/>
      <c r="F97" s="2"/>
      <c r="G97" s="1"/>
    </row>
    <row r="98" spans="1:7" x14ac:dyDescent="0.2">
      <c r="A98" s="1">
        <v>4.25</v>
      </c>
      <c r="B98" s="7"/>
      <c r="C98" s="7"/>
      <c r="D98" s="4">
        <f t="shared" si="20"/>
        <v>0</v>
      </c>
      <c r="E98" s="2"/>
      <c r="F98" s="2"/>
      <c r="G98" s="1"/>
    </row>
    <row r="99" spans="1:7" x14ac:dyDescent="0.2">
      <c r="A99" s="1">
        <v>4.25</v>
      </c>
      <c r="B99" s="7"/>
      <c r="C99" s="7"/>
      <c r="D99" s="4">
        <f t="shared" si="20"/>
        <v>0</v>
      </c>
      <c r="E99" s="2"/>
      <c r="F99" s="2"/>
      <c r="G99" s="1"/>
    </row>
    <row r="100" spans="1:7" x14ac:dyDescent="0.2">
      <c r="A100" s="1">
        <v>4.25</v>
      </c>
      <c r="B100" s="7"/>
      <c r="C100" s="7"/>
      <c r="D100" s="4">
        <f t="shared" si="20"/>
        <v>0</v>
      </c>
      <c r="E100" s="2"/>
      <c r="F100" s="2"/>
      <c r="G100" s="1"/>
    </row>
    <row r="101" spans="1:7" x14ac:dyDescent="0.2">
      <c r="A101" s="1">
        <v>4.25</v>
      </c>
      <c r="B101" s="7"/>
      <c r="C101" s="7"/>
      <c r="D101" s="4">
        <f t="shared" si="20"/>
        <v>0</v>
      </c>
      <c r="E101" s="2"/>
      <c r="F101" s="2"/>
      <c r="G101" s="1"/>
    </row>
    <row r="102" spans="1:7" x14ac:dyDescent="0.2">
      <c r="A102" s="1">
        <v>4.25</v>
      </c>
      <c r="B102" s="7"/>
      <c r="C102" s="7"/>
      <c r="D102" s="4">
        <f t="shared" si="20"/>
        <v>0</v>
      </c>
      <c r="E102" s="2"/>
      <c r="F102" s="2"/>
      <c r="G102" s="1"/>
    </row>
    <row r="103" spans="1:7" x14ac:dyDescent="0.2">
      <c r="A103" s="1" t="s">
        <v>5</v>
      </c>
      <c r="B103" s="7">
        <f>MAX(B93:B102)</f>
        <v>0</v>
      </c>
      <c r="C103" s="7">
        <f t="shared" ref="C103:D103" si="21">MAX(C93:C102)</f>
        <v>0</v>
      </c>
      <c r="D103" s="7">
        <f t="shared" si="21"/>
        <v>0</v>
      </c>
      <c r="E103">
        <f>MIN(E93:E102)</f>
        <v>0</v>
      </c>
      <c r="F103">
        <f>MIN(F93:F102)</f>
        <v>0</v>
      </c>
      <c r="G103" s="3">
        <f xml:space="preserve"> 0.94110426 - E103</f>
        <v>0.94110426000000003</v>
      </c>
    </row>
    <row r="104" spans="1:7" x14ac:dyDescent="0.2">
      <c r="A104" s="1" t="s">
        <v>8</v>
      </c>
      <c r="B104" s="4" t="e">
        <f>MEDIAN(B93:B102)</f>
        <v>#NUM!</v>
      </c>
      <c r="C104" s="4" t="e">
        <f>MEDIAN(C93:C102)</f>
        <v>#NUM!</v>
      </c>
      <c r="D104" s="4">
        <f>MEDIAN(D93:D102)</f>
        <v>0</v>
      </c>
      <c r="E104" t="e">
        <f>MEDIAN(E93:E102)</f>
        <v>#NUM!</v>
      </c>
      <c r="F104" t="e">
        <f>MEDIAN(F93:F102)</f>
        <v>#NUM!</v>
      </c>
      <c r="G104" s="3" t="e">
        <f t="shared" ref="G104:G105" si="22" xml:space="preserve"> 0.94110426 - E104</f>
        <v>#NUM!</v>
      </c>
    </row>
    <row r="105" spans="1:7" x14ac:dyDescent="0.2">
      <c r="A105" s="1" t="s">
        <v>4</v>
      </c>
      <c r="B105" s="4">
        <f>MIN(B93:B102)</f>
        <v>0</v>
      </c>
      <c r="C105" s="4">
        <f>MIN(C93:C102)</f>
        <v>0</v>
      </c>
      <c r="D105" s="4">
        <f>MIN(D93:D102)</f>
        <v>0</v>
      </c>
      <c r="E105" s="3">
        <f>MAX(E93:E102)</f>
        <v>0</v>
      </c>
      <c r="F105">
        <f>MAX(F93:F102)</f>
        <v>0</v>
      </c>
      <c r="G105" s="3">
        <f t="shared" si="22"/>
        <v>0.94110426000000003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547D-63EC-B44A-829D-998883FADB67}">
  <dimension ref="A1:G118"/>
  <sheetViews>
    <sheetView topLeftCell="A60" workbookViewId="0">
      <selection activeCell="E92" sqref="E92"/>
    </sheetView>
  </sheetViews>
  <sheetFormatPr baseColWidth="10" defaultColWidth="20.83203125" defaultRowHeight="16" x14ac:dyDescent="0.2"/>
  <cols>
    <col min="1" max="1" width="20.83203125" style="1"/>
    <col min="2" max="3" width="20.83203125" style="6"/>
    <col min="4" max="16384" width="20.83203125" style="1"/>
  </cols>
  <sheetData>
    <row r="1" spans="1:7" x14ac:dyDescent="0.2">
      <c r="A1" s="1" t="s">
        <v>7</v>
      </c>
      <c r="B1" s="6" t="s">
        <v>0</v>
      </c>
      <c r="C1" s="5" t="s">
        <v>1</v>
      </c>
      <c r="D1" s="5" t="s">
        <v>9</v>
      </c>
      <c r="E1" s="1" t="s">
        <v>2</v>
      </c>
      <c r="F1" s="1" t="s">
        <v>3</v>
      </c>
      <c r="G1" s="1" t="s">
        <v>6</v>
      </c>
    </row>
    <row r="2" spans="1:7" x14ac:dyDescent="0.2">
      <c r="A2" s="1">
        <v>2.5</v>
      </c>
      <c r="B2" s="7"/>
      <c r="C2" s="7"/>
      <c r="D2" s="4">
        <f>(B2+C2)</f>
        <v>0</v>
      </c>
      <c r="E2"/>
      <c r="F2"/>
    </row>
    <row r="3" spans="1:7" x14ac:dyDescent="0.2">
      <c r="A3" s="1">
        <v>2.5</v>
      </c>
      <c r="B3" s="7"/>
      <c r="C3" s="7"/>
      <c r="D3" s="4">
        <f t="shared" ref="D3:D11" si="0">(B3+C3)</f>
        <v>0</v>
      </c>
      <c r="E3"/>
      <c r="F3"/>
    </row>
    <row r="4" spans="1:7" x14ac:dyDescent="0.2">
      <c r="A4" s="1">
        <v>2.5</v>
      </c>
      <c r="B4" s="7"/>
      <c r="C4" s="7"/>
      <c r="D4" s="4">
        <f t="shared" si="0"/>
        <v>0</v>
      </c>
      <c r="E4"/>
      <c r="F4"/>
    </row>
    <row r="5" spans="1:7" x14ac:dyDescent="0.2">
      <c r="A5" s="1">
        <v>2.5</v>
      </c>
      <c r="B5" s="7"/>
      <c r="C5" s="7"/>
      <c r="D5" s="4">
        <f t="shared" si="0"/>
        <v>0</v>
      </c>
      <c r="E5"/>
      <c r="F5"/>
    </row>
    <row r="6" spans="1:7" x14ac:dyDescent="0.2">
      <c r="A6" s="1">
        <v>2.5</v>
      </c>
      <c r="B6" s="7"/>
      <c r="C6" s="7"/>
      <c r="D6" s="4">
        <f t="shared" si="0"/>
        <v>0</v>
      </c>
      <c r="E6"/>
      <c r="F6"/>
    </row>
    <row r="7" spans="1:7" x14ac:dyDescent="0.2">
      <c r="A7" s="1">
        <v>2.5</v>
      </c>
      <c r="B7" s="7"/>
      <c r="C7" s="7"/>
      <c r="D7" s="4">
        <f t="shared" si="0"/>
        <v>0</v>
      </c>
      <c r="E7"/>
      <c r="F7"/>
    </row>
    <row r="8" spans="1:7" x14ac:dyDescent="0.2">
      <c r="A8" s="1">
        <v>2.5</v>
      </c>
      <c r="B8" s="7"/>
      <c r="C8" s="7"/>
      <c r="D8" s="4">
        <f t="shared" si="0"/>
        <v>0</v>
      </c>
      <c r="E8"/>
      <c r="F8"/>
    </row>
    <row r="9" spans="1:7" x14ac:dyDescent="0.2">
      <c r="A9" s="1">
        <v>2.5</v>
      </c>
      <c r="B9" s="7"/>
      <c r="C9" s="7"/>
      <c r="D9" s="4">
        <f t="shared" si="0"/>
        <v>0</v>
      </c>
      <c r="E9"/>
      <c r="F9"/>
    </row>
    <row r="10" spans="1:7" x14ac:dyDescent="0.2">
      <c r="A10" s="1">
        <v>2.5</v>
      </c>
      <c r="B10" s="7"/>
      <c r="C10" s="7"/>
      <c r="D10" s="4">
        <f t="shared" si="0"/>
        <v>0</v>
      </c>
      <c r="E10"/>
      <c r="F10"/>
    </row>
    <row r="11" spans="1:7" x14ac:dyDescent="0.2">
      <c r="A11" s="1">
        <v>2.5</v>
      </c>
      <c r="B11" s="7"/>
      <c r="C11" s="7"/>
      <c r="D11" s="4">
        <f t="shared" si="0"/>
        <v>0</v>
      </c>
      <c r="E11"/>
      <c r="F11"/>
    </row>
    <row r="12" spans="1:7" x14ac:dyDescent="0.2">
      <c r="A12" s="1" t="s">
        <v>5</v>
      </c>
      <c r="B12" s="7">
        <f>MAX(B2:B11)</f>
        <v>0</v>
      </c>
      <c r="C12" s="7">
        <f t="shared" ref="C12:D12" si="1">MAX(C2:C11)</f>
        <v>0</v>
      </c>
      <c r="D12" s="7">
        <f t="shared" si="1"/>
        <v>0</v>
      </c>
      <c r="E12">
        <f>MIN(E2:E11)</f>
        <v>0</v>
      </c>
      <c r="F12">
        <f>MIN(F2:F11)</f>
        <v>0</v>
      </c>
      <c r="G12" s="3">
        <f xml:space="preserve"> 0.926857038 - E12</f>
        <v>0.92685703799999997</v>
      </c>
    </row>
    <row r="13" spans="1:7" x14ac:dyDescent="0.2">
      <c r="A13" s="1" t="s">
        <v>8</v>
      </c>
      <c r="B13" s="4" t="e">
        <f>MEDIAN(B2:B11)</f>
        <v>#NUM!</v>
      </c>
      <c r="C13" s="4" t="e">
        <f>MEDIAN(C2:C11)</f>
        <v>#NUM!</v>
      </c>
      <c r="D13" s="4">
        <f>MEDIAN(D2:D11)</f>
        <v>0</v>
      </c>
      <c r="E13" t="e">
        <f>MEDIAN(E2:E11)</f>
        <v>#NUM!</v>
      </c>
      <c r="F13" t="e">
        <f>MEDIAN(F2:F11)</f>
        <v>#NUM!</v>
      </c>
      <c r="G13" s="3" t="e">
        <f t="shared" ref="G13" si="2" xml:space="preserve"> 0.926857038 - E13</f>
        <v>#NUM!</v>
      </c>
    </row>
    <row r="14" spans="1:7" x14ac:dyDescent="0.2">
      <c r="A14" s="1" t="s">
        <v>4</v>
      </c>
      <c r="B14" s="4">
        <f>MIN(B2:B11)</f>
        <v>0</v>
      </c>
      <c r="C14" s="4">
        <f>MIN(C2:C11)</f>
        <v>0</v>
      </c>
      <c r="D14" s="4">
        <f>MIN(D2:D11)</f>
        <v>0</v>
      </c>
      <c r="E14" s="3">
        <f>MAX(E2:E11)</f>
        <v>0</v>
      </c>
      <c r="F14">
        <f>MAX(F2:F11)</f>
        <v>0</v>
      </c>
      <c r="G14" s="3">
        <f xml:space="preserve"> 0.926857038 - E14</f>
        <v>0.92685703799999997</v>
      </c>
    </row>
    <row r="15" spans="1:7" x14ac:dyDescent="0.2">
      <c r="A15" s="1">
        <v>2.75</v>
      </c>
      <c r="B15" s="7"/>
      <c r="C15" s="7"/>
      <c r="D15" s="4">
        <f>(B15+C15)</f>
        <v>0</v>
      </c>
      <c r="E15" s="2"/>
      <c r="F15" s="2"/>
    </row>
    <row r="16" spans="1:7" x14ac:dyDescent="0.2">
      <c r="A16" s="1">
        <v>2.75</v>
      </c>
      <c r="B16" s="7"/>
      <c r="C16" s="7"/>
      <c r="D16" s="4">
        <f t="shared" ref="D16:D24" si="3">(B16+C16)</f>
        <v>0</v>
      </c>
      <c r="E16" s="2"/>
      <c r="F16" s="2"/>
    </row>
    <row r="17" spans="1:7" x14ac:dyDescent="0.2">
      <c r="A17" s="1">
        <v>2.75</v>
      </c>
      <c r="B17" s="7"/>
      <c r="C17" s="7"/>
      <c r="D17" s="4">
        <f t="shared" si="3"/>
        <v>0</v>
      </c>
      <c r="E17" s="2"/>
      <c r="F17" s="2"/>
    </row>
    <row r="18" spans="1:7" x14ac:dyDescent="0.2">
      <c r="A18" s="1">
        <v>2.75</v>
      </c>
      <c r="B18" s="7"/>
      <c r="C18" s="7"/>
      <c r="D18" s="4">
        <f t="shared" si="3"/>
        <v>0</v>
      </c>
      <c r="E18" s="2"/>
      <c r="F18" s="2"/>
    </row>
    <row r="19" spans="1:7" x14ac:dyDescent="0.2">
      <c r="A19" s="1">
        <v>2.75</v>
      </c>
      <c r="B19" s="7"/>
      <c r="C19" s="7"/>
      <c r="D19" s="4">
        <f t="shared" si="3"/>
        <v>0</v>
      </c>
      <c r="E19" s="2"/>
      <c r="F19" s="2"/>
    </row>
    <row r="20" spans="1:7" x14ac:dyDescent="0.2">
      <c r="A20" s="1">
        <v>2.75</v>
      </c>
      <c r="B20" s="7"/>
      <c r="C20" s="7"/>
      <c r="D20" s="4">
        <f t="shared" si="3"/>
        <v>0</v>
      </c>
      <c r="E20" s="2"/>
      <c r="F20" s="2"/>
    </row>
    <row r="21" spans="1:7" x14ac:dyDescent="0.2">
      <c r="A21" s="1">
        <v>2.75</v>
      </c>
      <c r="B21" s="7"/>
      <c r="C21" s="7"/>
      <c r="D21" s="4">
        <f t="shared" si="3"/>
        <v>0</v>
      </c>
      <c r="E21" s="2"/>
      <c r="F21" s="2"/>
    </row>
    <row r="22" spans="1:7" x14ac:dyDescent="0.2">
      <c r="A22" s="1">
        <v>2.75</v>
      </c>
      <c r="B22" s="7"/>
      <c r="C22" s="7"/>
      <c r="D22" s="4">
        <f t="shared" si="3"/>
        <v>0</v>
      </c>
      <c r="E22" s="2"/>
      <c r="F22" s="2"/>
    </row>
    <row r="23" spans="1:7" x14ac:dyDescent="0.2">
      <c r="A23" s="1">
        <v>2.75</v>
      </c>
      <c r="B23" s="7"/>
      <c r="C23" s="7"/>
      <c r="D23" s="4">
        <f t="shared" si="3"/>
        <v>0</v>
      </c>
      <c r="E23" s="2"/>
      <c r="F23" s="2"/>
    </row>
    <row r="24" spans="1:7" x14ac:dyDescent="0.2">
      <c r="A24" s="1">
        <v>2.75</v>
      </c>
      <c r="B24" s="7"/>
      <c r="C24" s="7"/>
      <c r="D24" s="4">
        <f t="shared" si="3"/>
        <v>0</v>
      </c>
      <c r="E24" s="2"/>
      <c r="F24" s="2"/>
    </row>
    <row r="25" spans="1:7" x14ac:dyDescent="0.2">
      <c r="A25" s="1" t="s">
        <v>5</v>
      </c>
      <c r="B25" s="7">
        <f>MAX(B15:B24)</f>
        <v>0</v>
      </c>
      <c r="C25" s="7">
        <f t="shared" ref="C25:D25" si="4">MAX(C15:C24)</f>
        <v>0</v>
      </c>
      <c r="D25" s="7">
        <f t="shared" si="4"/>
        <v>0</v>
      </c>
      <c r="E25">
        <f>MIN(E15:E24)</f>
        <v>0</v>
      </c>
      <c r="F25">
        <f>MIN(F15:F24)</f>
        <v>0</v>
      </c>
      <c r="G25" s="3">
        <f xml:space="preserve"> 0.922497051 - E25</f>
        <v>0.92249705100000001</v>
      </c>
    </row>
    <row r="26" spans="1:7" x14ac:dyDescent="0.2">
      <c r="A26" s="1" t="s">
        <v>8</v>
      </c>
      <c r="B26" s="4" t="e">
        <f>MEDIAN(B15:B24)</f>
        <v>#NUM!</v>
      </c>
      <c r="C26" s="4" t="e">
        <f>MEDIAN(C15:C24)</f>
        <v>#NUM!</v>
      </c>
      <c r="D26" s="4">
        <f>MEDIAN(D15:D24)</f>
        <v>0</v>
      </c>
      <c r="E26" t="e">
        <f>MEDIAN(E15:E24)</f>
        <v>#NUM!</v>
      </c>
      <c r="F26" t="e">
        <f>MEDIAN(F15:F24)</f>
        <v>#NUM!</v>
      </c>
      <c r="G26" s="3" t="e">
        <f t="shared" ref="G26:G27" si="5" xml:space="preserve"> 0.922497051 - E26</f>
        <v>#NUM!</v>
      </c>
    </row>
    <row r="27" spans="1:7" x14ac:dyDescent="0.2">
      <c r="A27" s="1" t="s">
        <v>4</v>
      </c>
      <c r="B27" s="4">
        <f>MIN(B15:B24)</f>
        <v>0</v>
      </c>
      <c r="C27" s="4">
        <f>MIN(C15:C24)</f>
        <v>0</v>
      </c>
      <c r="D27" s="4">
        <f>MIN(D15:D24)</f>
        <v>0</v>
      </c>
      <c r="E27" s="3">
        <f>MAX(E15:E24)</f>
        <v>0</v>
      </c>
      <c r="F27">
        <f>MAX(F15:F24)</f>
        <v>0</v>
      </c>
      <c r="G27" s="3">
        <f t="shared" si="5"/>
        <v>0.92249705100000001</v>
      </c>
    </row>
    <row r="28" spans="1:7" x14ac:dyDescent="0.2">
      <c r="A28" s="1">
        <v>3</v>
      </c>
      <c r="B28">
        <v>626.66999999999996</v>
      </c>
      <c r="C28">
        <v>206.67</v>
      </c>
      <c r="D28" s="4">
        <f>(B28+C28)</f>
        <v>833.33999999999992</v>
      </c>
      <c r="E28">
        <v>5.9851160000000004E-3</v>
      </c>
      <c r="F28">
        <v>5.9851160000000004E-3</v>
      </c>
    </row>
    <row r="29" spans="1:7" x14ac:dyDescent="0.2">
      <c r="A29" s="1">
        <v>3</v>
      </c>
      <c r="B29">
        <v>605.26</v>
      </c>
      <c r="C29">
        <v>208.95</v>
      </c>
      <c r="D29" s="4">
        <f t="shared" ref="D29:D37" si="6">(B29+C29)</f>
        <v>814.21</v>
      </c>
      <c r="E29">
        <v>6.1634869999999996E-3</v>
      </c>
      <c r="F29">
        <v>6.1634869999999996E-3</v>
      </c>
    </row>
    <row r="30" spans="1:7" x14ac:dyDescent="0.2">
      <c r="A30" s="1">
        <v>3</v>
      </c>
      <c r="B30">
        <v>609.13</v>
      </c>
      <c r="C30">
        <v>205.15</v>
      </c>
      <c r="D30" s="4">
        <f t="shared" si="6"/>
        <v>814.28</v>
      </c>
      <c r="E30">
        <v>6.1895350000000003E-3</v>
      </c>
      <c r="F30">
        <v>6.1895350000000003E-3</v>
      </c>
    </row>
    <row r="31" spans="1:7" x14ac:dyDescent="0.2">
      <c r="A31" s="1">
        <v>3</v>
      </c>
      <c r="B31">
        <v>596.27</v>
      </c>
      <c r="C31">
        <v>206.51</v>
      </c>
      <c r="D31" s="4">
        <f t="shared" si="6"/>
        <v>802.78</v>
      </c>
      <c r="E31">
        <v>6.2444120000000004E-3</v>
      </c>
      <c r="F31">
        <v>6.2444120000000004E-3</v>
      </c>
    </row>
    <row r="32" spans="1:7" x14ac:dyDescent="0.2">
      <c r="A32" s="1">
        <v>3</v>
      </c>
      <c r="B32">
        <v>621.1</v>
      </c>
      <c r="C32">
        <v>209.27</v>
      </c>
      <c r="D32" s="4">
        <f t="shared" si="6"/>
        <v>830.37</v>
      </c>
      <c r="E32">
        <v>6.2183919999999997E-3</v>
      </c>
      <c r="F32">
        <v>6.2183919999999997E-3</v>
      </c>
    </row>
    <row r="33" spans="1:7" x14ac:dyDescent="0.2">
      <c r="A33" s="1">
        <v>3</v>
      </c>
      <c r="B33">
        <v>799.9</v>
      </c>
      <c r="C33">
        <v>277.89999999999998</v>
      </c>
      <c r="D33" s="4">
        <f t="shared" si="6"/>
        <v>1077.8</v>
      </c>
      <c r="E33">
        <v>6.0887720000000001E-3</v>
      </c>
      <c r="F33">
        <v>6.0887720000000001E-3</v>
      </c>
    </row>
    <row r="34" spans="1:7" x14ac:dyDescent="0.2">
      <c r="A34" s="1">
        <v>3</v>
      </c>
      <c r="B34">
        <v>848.74</v>
      </c>
      <c r="C34">
        <v>282.68</v>
      </c>
      <c r="D34" s="4">
        <f t="shared" si="6"/>
        <v>1131.42</v>
      </c>
      <c r="E34">
        <v>6.1757000000000001E-3</v>
      </c>
      <c r="F34">
        <v>6.1757000000000001E-3</v>
      </c>
    </row>
    <row r="35" spans="1:7" x14ac:dyDescent="0.2">
      <c r="A35" s="1">
        <v>3</v>
      </c>
      <c r="B35">
        <v>619.80999999999995</v>
      </c>
      <c r="C35">
        <v>213.11</v>
      </c>
      <c r="D35" s="4">
        <f t="shared" si="6"/>
        <v>832.92</v>
      </c>
      <c r="E35">
        <v>6.1804210000000002E-3</v>
      </c>
      <c r="F35">
        <v>6.1804210000000002E-3</v>
      </c>
    </row>
    <row r="36" spans="1:7" x14ac:dyDescent="0.2">
      <c r="A36" s="1">
        <v>3</v>
      </c>
      <c r="B36">
        <v>624.13</v>
      </c>
      <c r="C36">
        <v>205.83</v>
      </c>
      <c r="D36" s="4">
        <f t="shared" si="6"/>
        <v>829.96</v>
      </c>
      <c r="E36">
        <v>6.1518459999999999E-3</v>
      </c>
      <c r="F36">
        <v>6.1518459999999999E-3</v>
      </c>
    </row>
    <row r="37" spans="1:7" x14ac:dyDescent="0.2">
      <c r="A37" s="1">
        <v>3</v>
      </c>
      <c r="B37">
        <v>618.41</v>
      </c>
      <c r="C37">
        <v>202.36</v>
      </c>
      <c r="D37" s="4">
        <f t="shared" si="6"/>
        <v>820.77</v>
      </c>
      <c r="E37">
        <v>6.1186119999999998E-3</v>
      </c>
      <c r="F37">
        <v>6.1186119999999998E-3</v>
      </c>
    </row>
    <row r="38" spans="1:7" x14ac:dyDescent="0.2">
      <c r="A38" s="1" t="s">
        <v>5</v>
      </c>
      <c r="B38" s="7">
        <f>MAX(B28:B37)</f>
        <v>848.74</v>
      </c>
      <c r="C38" s="7">
        <f t="shared" ref="C38:D38" si="7">MAX(C28:C37)</f>
        <v>282.68</v>
      </c>
      <c r="D38" s="7">
        <f t="shared" si="7"/>
        <v>1131.42</v>
      </c>
      <c r="E38">
        <f>MIN(E28:E37)</f>
        <v>5.9851160000000004E-3</v>
      </c>
      <c r="F38">
        <f>MIN(F28:F37)</f>
        <v>5.9851160000000004E-3</v>
      </c>
      <c r="G38" s="3">
        <f t="shared" ref="G38:G39" si="8" xml:space="preserve"> 0.921160266 - E38</f>
        <v>0.91517515000000005</v>
      </c>
    </row>
    <row r="39" spans="1:7" x14ac:dyDescent="0.2">
      <c r="A39" s="1" t="s">
        <v>8</v>
      </c>
      <c r="B39" s="4">
        <f>MEDIAN(B28:B37)</f>
        <v>620.45499999999993</v>
      </c>
      <c r="C39" s="4">
        <f>MEDIAN(C28:C37)</f>
        <v>207.81</v>
      </c>
      <c r="D39" s="4">
        <f>MEDIAN(D28:D37)</f>
        <v>830.16499999999996</v>
      </c>
      <c r="E39">
        <f>MEDIAN(E28:E37)</f>
        <v>6.1695934999999999E-3</v>
      </c>
      <c r="F39">
        <f>MEDIAN(F28:F37)</f>
        <v>6.1695934999999999E-3</v>
      </c>
      <c r="G39" s="3">
        <f t="shared" si="8"/>
        <v>0.91499067249999999</v>
      </c>
    </row>
    <row r="40" spans="1:7" x14ac:dyDescent="0.2">
      <c r="A40" s="1" t="s">
        <v>4</v>
      </c>
      <c r="B40" s="4">
        <f>MIN(B28:B37)</f>
        <v>596.27</v>
      </c>
      <c r="C40" s="4">
        <f>MIN(C28:C37)</f>
        <v>202.36</v>
      </c>
      <c r="D40" s="4">
        <f>MIN(D28:D37)</f>
        <v>802.78</v>
      </c>
      <c r="E40" s="3">
        <f>MAX(E28:E37)</f>
        <v>6.2444120000000004E-3</v>
      </c>
      <c r="F40">
        <f>MAX(F28:F37)</f>
        <v>6.2444120000000004E-3</v>
      </c>
      <c r="G40" s="3">
        <f xml:space="preserve"> 0.921160266 - E40</f>
        <v>0.91491585399999997</v>
      </c>
    </row>
    <row r="41" spans="1:7" x14ac:dyDescent="0.2">
      <c r="A41" s="1">
        <v>3.25</v>
      </c>
      <c r="B41" s="7">
        <v>658.62</v>
      </c>
      <c r="C41" s="7">
        <v>223.86</v>
      </c>
      <c r="D41" s="4">
        <f>(B41+C41)</f>
        <v>882.48</v>
      </c>
      <c r="E41" s="2">
        <v>7.4053434498359601E-3</v>
      </c>
      <c r="F41" s="2">
        <v>7.4053434498666196E-3</v>
      </c>
      <c r="G41" s="3"/>
    </row>
    <row r="42" spans="1:7" x14ac:dyDescent="0.2">
      <c r="A42" s="1">
        <v>3.25</v>
      </c>
      <c r="B42" s="7">
        <v>662.38</v>
      </c>
      <c r="C42" s="7">
        <v>219.85</v>
      </c>
      <c r="D42" s="4">
        <f t="shared" ref="D42:D50" si="9">(B42+C42)</f>
        <v>882.23</v>
      </c>
      <c r="E42" s="2">
        <v>7.3981642104859998E-3</v>
      </c>
      <c r="F42" s="2">
        <v>7.3981642105166402E-3</v>
      </c>
      <c r="G42" s="3"/>
    </row>
    <row r="43" spans="1:7" x14ac:dyDescent="0.2">
      <c r="A43" s="1">
        <v>3.25</v>
      </c>
      <c r="B43" s="7">
        <v>673.54</v>
      </c>
      <c r="C43" s="7">
        <v>234.68</v>
      </c>
      <c r="D43" s="4">
        <f t="shared" si="9"/>
        <v>908.22</v>
      </c>
      <c r="E43" s="2">
        <v>7.3616163160365204E-3</v>
      </c>
      <c r="F43" s="2">
        <v>7.3616163160672701E-3</v>
      </c>
      <c r="G43" s="3"/>
    </row>
    <row r="44" spans="1:7" x14ac:dyDescent="0.2">
      <c r="A44" s="1">
        <v>3.25</v>
      </c>
      <c r="B44" s="7">
        <v>609.70000000000005</v>
      </c>
      <c r="C44" s="7">
        <v>226.43</v>
      </c>
      <c r="D44" s="4">
        <f t="shared" si="9"/>
        <v>836.13000000000011</v>
      </c>
      <c r="E44" s="2">
        <v>7.5931889682374701E-3</v>
      </c>
      <c r="F44" s="2">
        <v>7.5931889682712E-3</v>
      </c>
      <c r="G44" s="3"/>
    </row>
    <row r="45" spans="1:7" x14ac:dyDescent="0.2">
      <c r="A45" s="1">
        <v>3.25</v>
      </c>
      <c r="B45" s="7">
        <v>666.53</v>
      </c>
      <c r="C45" s="7">
        <v>235.33</v>
      </c>
      <c r="D45" s="4">
        <f t="shared" si="9"/>
        <v>901.86</v>
      </c>
      <c r="E45" s="2">
        <v>7.3294749694022198E-3</v>
      </c>
      <c r="F45" s="2">
        <v>7.3294749694329296E-3</v>
      </c>
      <c r="G45" s="3"/>
    </row>
    <row r="46" spans="1:7" x14ac:dyDescent="0.2">
      <c r="A46" s="1">
        <v>3.25</v>
      </c>
      <c r="B46" s="7">
        <v>649.53</v>
      </c>
      <c r="C46" s="7">
        <v>234.54</v>
      </c>
      <c r="D46" s="4">
        <f t="shared" si="9"/>
        <v>884.06999999999994</v>
      </c>
      <c r="E46" s="2">
        <v>7.39385325802414E-3</v>
      </c>
      <c r="F46" s="2">
        <v>7.3938532580545098E-3</v>
      </c>
      <c r="G46" s="3"/>
    </row>
    <row r="47" spans="1:7" x14ac:dyDescent="0.2">
      <c r="A47" s="1">
        <v>3.25</v>
      </c>
      <c r="B47" s="7">
        <v>637.92999999999995</v>
      </c>
      <c r="C47" s="7">
        <v>228.16</v>
      </c>
      <c r="D47" s="4">
        <f t="shared" si="9"/>
        <v>866.08999999999992</v>
      </c>
      <c r="E47" s="2">
        <v>7.54225305590736E-3</v>
      </c>
      <c r="F47" s="2">
        <v>7.5422530559387298E-3</v>
      </c>
      <c r="G47" s="3"/>
    </row>
    <row r="48" spans="1:7" x14ac:dyDescent="0.2">
      <c r="A48" s="1">
        <v>3.25</v>
      </c>
      <c r="B48" s="7">
        <v>663.21</v>
      </c>
      <c r="C48" s="7">
        <v>240.02</v>
      </c>
      <c r="D48" s="4">
        <f t="shared" si="9"/>
        <v>903.23</v>
      </c>
      <c r="E48" s="2">
        <v>7.3498884958637699E-3</v>
      </c>
      <c r="F48" s="2">
        <v>7.3498884958946697E-3</v>
      </c>
      <c r="G48" s="3"/>
    </row>
    <row r="49" spans="1:7" x14ac:dyDescent="0.2">
      <c r="A49" s="1">
        <v>3.25</v>
      </c>
      <c r="B49" s="7">
        <v>653.57000000000005</v>
      </c>
      <c r="C49" s="7">
        <v>231.11</v>
      </c>
      <c r="D49" s="4">
        <f t="shared" si="9"/>
        <v>884.68000000000006</v>
      </c>
      <c r="E49" s="2">
        <v>7.3398811956511302E-3</v>
      </c>
      <c r="F49" s="2">
        <v>7.3398811956814297E-3</v>
      </c>
      <c r="G49" s="3"/>
    </row>
    <row r="50" spans="1:7" x14ac:dyDescent="0.2">
      <c r="A50" s="1">
        <v>3.25</v>
      </c>
      <c r="B50" s="7">
        <v>669.93</v>
      </c>
      <c r="C50" s="7">
        <v>228.04</v>
      </c>
      <c r="D50" s="4">
        <f t="shared" si="9"/>
        <v>897.96999999999991</v>
      </c>
      <c r="E50" s="2">
        <v>7.3683061533993798E-3</v>
      </c>
      <c r="F50" s="2">
        <v>7.3683061534305302E-3</v>
      </c>
      <c r="G50" s="3"/>
    </row>
    <row r="51" spans="1:7" x14ac:dyDescent="0.2">
      <c r="A51" s="1" t="s">
        <v>5</v>
      </c>
      <c r="B51" s="7">
        <f>MAX(B41:B50)</f>
        <v>673.54</v>
      </c>
      <c r="C51" s="7">
        <f t="shared" ref="C51:D51" si="10">MAX(C41:C50)</f>
        <v>240.02</v>
      </c>
      <c r="D51" s="7">
        <f t="shared" si="10"/>
        <v>908.22</v>
      </c>
      <c r="E51">
        <f>MIN(E41:E50)</f>
        <v>7.3294749694022198E-3</v>
      </c>
      <c r="F51">
        <f>MIN(F41:F50)</f>
        <v>7.3294749694329296E-3</v>
      </c>
      <c r="G51" s="3">
        <f xml:space="preserve"> 0.922158685 - E51</f>
        <v>0.91482921003059781</v>
      </c>
    </row>
    <row r="52" spans="1:7" x14ac:dyDescent="0.2">
      <c r="A52" s="1" t="s">
        <v>8</v>
      </c>
      <c r="B52" s="4">
        <f>MEDIAN(B41:B50)</f>
        <v>660.5</v>
      </c>
      <c r="C52" s="4">
        <f>MEDIAN(C41:C50)</f>
        <v>229.63499999999999</v>
      </c>
      <c r="D52" s="4">
        <f>MEDIAN(D41:D50)</f>
        <v>884.375</v>
      </c>
      <c r="E52">
        <f>MEDIAN(E41:E50)</f>
        <v>7.3810797057117603E-3</v>
      </c>
      <c r="F52">
        <f>MEDIAN(F41:F50)</f>
        <v>7.3810797057425204E-3</v>
      </c>
      <c r="G52" s="3">
        <f xml:space="preserve"> 0.922158685 - E52</f>
        <v>0.9147776052942882</v>
      </c>
    </row>
    <row r="53" spans="1:7" x14ac:dyDescent="0.2">
      <c r="A53" s="1" t="s">
        <v>4</v>
      </c>
      <c r="B53" s="4">
        <f>MIN(B41:B50)</f>
        <v>609.70000000000005</v>
      </c>
      <c r="C53" s="4">
        <f>MIN(C41:C50)</f>
        <v>219.85</v>
      </c>
      <c r="D53" s="4">
        <f>MIN(D41:D50)</f>
        <v>836.13000000000011</v>
      </c>
      <c r="E53" s="3">
        <f>MAX(E41:E50)</f>
        <v>7.5931889682374701E-3</v>
      </c>
      <c r="F53">
        <f>MAX(F41:F50)</f>
        <v>7.5931889682712E-3</v>
      </c>
      <c r="G53" s="3">
        <f xml:space="preserve"> 0.922158685 - E53</f>
        <v>0.91456549603176251</v>
      </c>
    </row>
    <row r="54" spans="1:7" x14ac:dyDescent="0.2">
      <c r="A54" s="1">
        <v>3.5</v>
      </c>
      <c r="B54" s="7">
        <v>662.07</v>
      </c>
      <c r="C54" s="7">
        <v>236.16</v>
      </c>
      <c r="D54" s="4">
        <f>(B54+C54)</f>
        <v>898.23</v>
      </c>
      <c r="E54" s="2">
        <v>8.5895270554976304E-3</v>
      </c>
      <c r="F54" s="2">
        <v>8.5895270555405492E-3</v>
      </c>
    </row>
    <row r="55" spans="1:7" x14ac:dyDescent="0.2">
      <c r="A55" s="1">
        <v>3.5</v>
      </c>
      <c r="B55" s="7">
        <v>652.64</v>
      </c>
      <c r="C55" s="7">
        <v>245.85</v>
      </c>
      <c r="D55" s="4">
        <f t="shared" ref="D55:D63" si="11">(B55+C55)</f>
        <v>898.49</v>
      </c>
      <c r="E55" s="2">
        <v>8.6831496350922004E-3</v>
      </c>
      <c r="F55" s="2">
        <v>8.6831496351365799E-3</v>
      </c>
    </row>
    <row r="56" spans="1:7" x14ac:dyDescent="0.2">
      <c r="A56" s="1">
        <v>3.5</v>
      </c>
      <c r="B56" s="7">
        <v>659.21</v>
      </c>
      <c r="C56" s="7">
        <v>233.28</v>
      </c>
      <c r="D56" s="4">
        <f t="shared" si="11"/>
        <v>892.49</v>
      </c>
      <c r="E56" s="2">
        <v>8.6472408408547908E-3</v>
      </c>
      <c r="F56" s="2">
        <v>8.6472408408987695E-3</v>
      </c>
    </row>
    <row r="57" spans="1:7" x14ac:dyDescent="0.2">
      <c r="A57" s="1">
        <v>3.5</v>
      </c>
      <c r="B57" s="7">
        <v>644.45000000000005</v>
      </c>
      <c r="C57" s="7">
        <v>232.3</v>
      </c>
      <c r="D57" s="4">
        <f t="shared" si="11"/>
        <v>876.75</v>
      </c>
      <c r="E57" s="2">
        <v>8.6569411714555698E-3</v>
      </c>
      <c r="F57" s="2">
        <v>8.6569411715013995E-3</v>
      </c>
    </row>
    <row r="58" spans="1:7" x14ac:dyDescent="0.2">
      <c r="A58" s="1">
        <v>3.5</v>
      </c>
      <c r="B58" s="7">
        <v>672.4</v>
      </c>
      <c r="C58" s="7">
        <v>253.95</v>
      </c>
      <c r="D58" s="4">
        <f t="shared" si="11"/>
        <v>926.34999999999991</v>
      </c>
      <c r="E58" s="2">
        <v>8.5459385402914204E-3</v>
      </c>
      <c r="F58" s="2">
        <v>8.5459385403342993E-3</v>
      </c>
    </row>
    <row r="59" spans="1:7" x14ac:dyDescent="0.2">
      <c r="A59" s="1">
        <v>3.5</v>
      </c>
      <c r="B59" s="7">
        <v>666.68</v>
      </c>
      <c r="C59" s="7">
        <v>237.2</v>
      </c>
      <c r="D59" s="4">
        <f t="shared" si="11"/>
        <v>903.87999999999988</v>
      </c>
      <c r="E59" s="2">
        <v>8.5767183250318596E-3</v>
      </c>
      <c r="F59">
        <v>8.5767183250747194E-3</v>
      </c>
    </row>
    <row r="60" spans="1:7" x14ac:dyDescent="0.2">
      <c r="A60" s="1">
        <v>3.5</v>
      </c>
      <c r="B60" s="7">
        <v>657.17</v>
      </c>
      <c r="C60" s="7">
        <v>252.97</v>
      </c>
      <c r="D60" s="4">
        <f t="shared" si="11"/>
        <v>910.14</v>
      </c>
      <c r="E60" s="2">
        <v>8.7527458498877202E-3</v>
      </c>
      <c r="F60" s="2">
        <v>8.7527458499323304E-3</v>
      </c>
    </row>
    <row r="61" spans="1:7" x14ac:dyDescent="0.2">
      <c r="A61" s="1">
        <v>3.5</v>
      </c>
      <c r="B61" s="7">
        <v>695.53</v>
      </c>
      <c r="C61" s="7">
        <v>248</v>
      </c>
      <c r="D61" s="4">
        <f t="shared" si="11"/>
        <v>943.53</v>
      </c>
      <c r="E61" s="2">
        <v>8.5015657716402699E-3</v>
      </c>
      <c r="F61" s="2">
        <v>8.5015657716828192E-3</v>
      </c>
    </row>
    <row r="62" spans="1:7" x14ac:dyDescent="0.2">
      <c r="A62" s="1">
        <v>3.5</v>
      </c>
      <c r="B62" s="7">
        <v>677.06</v>
      </c>
      <c r="C62" s="7">
        <v>233.81</v>
      </c>
      <c r="D62" s="4">
        <f t="shared" si="11"/>
        <v>910.86999999999989</v>
      </c>
      <c r="E62" s="2">
        <v>8.6874701064400192E-3</v>
      </c>
      <c r="F62" s="2">
        <v>8.6874701064834896E-3</v>
      </c>
    </row>
    <row r="63" spans="1:7" x14ac:dyDescent="0.2">
      <c r="A63" s="1">
        <v>3.5</v>
      </c>
      <c r="B63" s="7">
        <v>684.03</v>
      </c>
      <c r="C63" s="7">
        <v>234.78</v>
      </c>
      <c r="D63" s="4">
        <f t="shared" si="11"/>
        <v>918.81</v>
      </c>
      <c r="E63" s="2">
        <v>8.7732035362404794E-3</v>
      </c>
      <c r="F63" s="2">
        <v>8.7732035362852994E-3</v>
      </c>
    </row>
    <row r="64" spans="1:7" x14ac:dyDescent="0.2">
      <c r="A64" s="1" t="s">
        <v>5</v>
      </c>
      <c r="B64" s="7">
        <f>MAX(B54:B63)</f>
        <v>695.53</v>
      </c>
      <c r="C64" s="7">
        <f t="shared" ref="C64:D64" si="12">MAX(C54:C63)</f>
        <v>253.95</v>
      </c>
      <c r="D64" s="7">
        <f t="shared" si="12"/>
        <v>943.53</v>
      </c>
      <c r="E64">
        <f>MIN(E54:E63)</f>
        <v>8.5015657716402699E-3</v>
      </c>
      <c r="F64">
        <f>MIN(F54:F63)</f>
        <v>8.5015657716828192E-3</v>
      </c>
      <c r="G64" s="3">
        <f t="shared" ref="G64:G65" si="13" xml:space="preserve"> 0.924987913 - E64</f>
        <v>0.91648634722835975</v>
      </c>
    </row>
    <row r="65" spans="1:7" x14ac:dyDescent="0.2">
      <c r="A65" s="1" t="s">
        <v>8</v>
      </c>
      <c r="B65" s="4">
        <f>MEDIAN(B54:B63)</f>
        <v>664.375</v>
      </c>
      <c r="C65" s="4">
        <f>MEDIAN(C54:C63)</f>
        <v>236.68</v>
      </c>
      <c r="D65" s="4">
        <f>MEDIAN(D54:D63)</f>
        <v>907.01</v>
      </c>
      <c r="E65">
        <f>MEDIAN(E54:E63)</f>
        <v>8.6520910061551812E-3</v>
      </c>
      <c r="F65">
        <f>MEDIAN(F54:F63)</f>
        <v>8.6520910062000845E-3</v>
      </c>
      <c r="G65" s="3">
        <f t="shared" si="13"/>
        <v>0.91633582199384489</v>
      </c>
    </row>
    <row r="66" spans="1:7" x14ac:dyDescent="0.2">
      <c r="A66" s="1" t="s">
        <v>4</v>
      </c>
      <c r="B66" s="4">
        <f>MIN(B54:B63)</f>
        <v>644.45000000000005</v>
      </c>
      <c r="C66" s="4">
        <f>MIN(C54:C63)</f>
        <v>232.3</v>
      </c>
      <c r="D66" s="4">
        <f>MIN(D54:D63)</f>
        <v>876.75</v>
      </c>
      <c r="E66" s="3">
        <f>MAX(E54:E63)</f>
        <v>8.7732035362404794E-3</v>
      </c>
      <c r="F66">
        <f>MAX(F54:F63)</f>
        <v>8.7732035362852994E-3</v>
      </c>
      <c r="G66" s="3">
        <f xml:space="preserve"> 0.924987913 - E66</f>
        <v>0.9162147094637596</v>
      </c>
    </row>
    <row r="67" spans="1:7" x14ac:dyDescent="0.2">
      <c r="A67" s="1">
        <v>3.75</v>
      </c>
      <c r="B67" s="7">
        <v>672.44</v>
      </c>
      <c r="C67" s="7">
        <v>239.42</v>
      </c>
      <c r="D67" s="4">
        <f>(B67+C67)</f>
        <v>911.86</v>
      </c>
      <c r="E67" s="2">
        <v>9.9947460567821906E-3</v>
      </c>
      <c r="F67" s="2">
        <v>9.9947460568381701E-3</v>
      </c>
      <c r="G67" s="3"/>
    </row>
    <row r="68" spans="1:7" x14ac:dyDescent="0.2">
      <c r="A68" s="1">
        <v>3.75</v>
      </c>
      <c r="B68" s="7">
        <v>683.21</v>
      </c>
      <c r="C68" s="7">
        <v>249.7</v>
      </c>
      <c r="D68" s="4">
        <f t="shared" ref="D68:D74" si="14">(B68+C68)</f>
        <v>932.91000000000008</v>
      </c>
      <c r="E68" s="2">
        <v>1.01931287569249E-2</v>
      </c>
      <c r="F68" s="2">
        <v>1.0193128756982099E-2</v>
      </c>
      <c r="G68" s="3"/>
    </row>
    <row r="69" spans="1:7" x14ac:dyDescent="0.2">
      <c r="A69" s="1">
        <v>3.75</v>
      </c>
      <c r="B69" s="7">
        <v>702.5</v>
      </c>
      <c r="C69" s="7">
        <v>250.39</v>
      </c>
      <c r="D69" s="4">
        <f t="shared" si="14"/>
        <v>952.89</v>
      </c>
      <c r="E69" s="2">
        <v>1.00091300141948E-2</v>
      </c>
      <c r="F69" s="2">
        <v>1.00091300142508E-2</v>
      </c>
      <c r="G69" s="3"/>
    </row>
    <row r="70" spans="1:7" x14ac:dyDescent="0.2">
      <c r="A70" s="1">
        <v>3.75</v>
      </c>
      <c r="B70" s="7">
        <v>685.54</v>
      </c>
      <c r="C70" s="7">
        <v>250.74</v>
      </c>
      <c r="D70" s="4">
        <f t="shared" si="14"/>
        <v>936.28</v>
      </c>
      <c r="E70" s="2">
        <v>9.90849209430744E-3</v>
      </c>
      <c r="F70" s="2">
        <v>9.9084920943656608E-3</v>
      </c>
      <c r="G70" s="3"/>
    </row>
    <row r="71" spans="1:7" x14ac:dyDescent="0.2">
      <c r="A71" s="1">
        <v>3.75</v>
      </c>
      <c r="B71" s="7">
        <v>698.21</v>
      </c>
      <c r="C71" s="7">
        <v>244.22</v>
      </c>
      <c r="D71" s="4">
        <f t="shared" si="14"/>
        <v>942.43000000000006</v>
      </c>
      <c r="E71" s="2">
        <v>1.00780737461533E-2</v>
      </c>
      <c r="F71" s="2">
        <v>1.00780737462098E-2</v>
      </c>
      <c r="G71" s="3"/>
    </row>
    <row r="72" spans="1:7" x14ac:dyDescent="0.2">
      <c r="A72" s="1">
        <v>3.75</v>
      </c>
      <c r="B72" s="7">
        <v>676.14</v>
      </c>
      <c r="C72" s="7">
        <v>248.5</v>
      </c>
      <c r="D72" s="4">
        <f t="shared" si="14"/>
        <v>924.64</v>
      </c>
      <c r="E72" s="2">
        <v>1.0136012744361799E-2</v>
      </c>
      <c r="F72" s="2">
        <v>1.0136012744419E-2</v>
      </c>
      <c r="G72" s="3"/>
    </row>
    <row r="73" spans="1:7" x14ac:dyDescent="0.2">
      <c r="A73" s="1">
        <v>3.75</v>
      </c>
      <c r="B73" s="7">
        <v>696.9</v>
      </c>
      <c r="C73" s="7">
        <v>247.16</v>
      </c>
      <c r="D73" s="4">
        <f t="shared" si="14"/>
        <v>944.06</v>
      </c>
      <c r="E73" s="2">
        <v>9.9616206470580903E-3</v>
      </c>
      <c r="F73" s="2">
        <v>9.9616206471140594E-3</v>
      </c>
      <c r="G73" s="3"/>
    </row>
    <row r="74" spans="1:7" x14ac:dyDescent="0.2">
      <c r="A74" s="1">
        <v>3.75</v>
      </c>
      <c r="B74" s="7">
        <v>688.82</v>
      </c>
      <c r="C74" s="7">
        <v>247.13</v>
      </c>
      <c r="D74" s="4">
        <f t="shared" si="14"/>
        <v>935.95</v>
      </c>
      <c r="E74" s="2">
        <v>9.9309223794636307E-3</v>
      </c>
      <c r="F74" s="2">
        <v>9.9309223795184896E-3</v>
      </c>
      <c r="G74" s="3"/>
    </row>
    <row r="75" spans="1:7" x14ac:dyDescent="0.2">
      <c r="A75" s="1">
        <v>3.75</v>
      </c>
      <c r="B75" s="7">
        <v>696.73</v>
      </c>
      <c r="C75" s="7">
        <v>254.2</v>
      </c>
      <c r="D75" s="4">
        <f>(B75+C75)</f>
        <v>950.93000000000006</v>
      </c>
      <c r="E75" s="2">
        <v>9.9121991693299893E-3</v>
      </c>
      <c r="F75" s="2">
        <v>9.9121991693844596E-3</v>
      </c>
      <c r="G75" s="3"/>
    </row>
    <row r="76" spans="1:7" x14ac:dyDescent="0.2">
      <c r="A76" s="1">
        <v>3.75</v>
      </c>
      <c r="B76" s="7">
        <v>670.74</v>
      </c>
      <c r="C76" s="7">
        <v>246.66</v>
      </c>
      <c r="D76" s="4">
        <f>(B76+C76)</f>
        <v>917.4</v>
      </c>
      <c r="E76" s="2">
        <v>1.0135400637297801E-2</v>
      </c>
      <c r="F76" s="2">
        <v>1.01354006373539E-2</v>
      </c>
      <c r="G76" s="3"/>
    </row>
    <row r="77" spans="1:7" x14ac:dyDescent="0.2">
      <c r="A77" s="1" t="s">
        <v>5</v>
      </c>
      <c r="B77" s="7">
        <f>MAX(B67:B76)</f>
        <v>702.5</v>
      </c>
      <c r="C77" s="7">
        <f t="shared" ref="C77:D77" si="15">MAX(C67:C76)</f>
        <v>254.2</v>
      </c>
      <c r="D77" s="7">
        <f t="shared" si="15"/>
        <v>952.89</v>
      </c>
      <c r="E77">
        <f>MIN(E67:E76)</f>
        <v>9.90849209430744E-3</v>
      </c>
      <c r="F77">
        <f>MIN(F67:F76)</f>
        <v>9.9084920943656608E-3</v>
      </c>
      <c r="G77" s="3">
        <f xml:space="preserve"> 0.929270047 - E77</f>
        <v>0.9193615549056926</v>
      </c>
    </row>
    <row r="78" spans="1:7" x14ac:dyDescent="0.2">
      <c r="A78" s="1" t="s">
        <v>8</v>
      </c>
      <c r="B78" s="4">
        <f>MEDIAN(B67:B76)</f>
        <v>687.18000000000006</v>
      </c>
      <c r="C78" s="4">
        <f>MEDIAN(C67:C76)</f>
        <v>247.82999999999998</v>
      </c>
      <c r="D78" s="4">
        <f>MEDIAN(D67:D76)</f>
        <v>936.11500000000001</v>
      </c>
      <c r="E78">
        <f>MEDIAN(E67:E76)</f>
        <v>1.0001938035488496E-2</v>
      </c>
      <c r="F78">
        <f>MEDIAN(F67:F76)</f>
        <v>1.0001938035544486E-2</v>
      </c>
      <c r="G78" s="3">
        <f t="shared" ref="G78:G79" si="16" xml:space="preserve"> 0.929270047 - E78</f>
        <v>0.9192681089645115</v>
      </c>
    </row>
    <row r="79" spans="1:7" x14ac:dyDescent="0.2">
      <c r="A79" s="1" t="s">
        <v>4</v>
      </c>
      <c r="B79" s="4">
        <f>MIN(B67:B76)</f>
        <v>670.74</v>
      </c>
      <c r="C79" s="4">
        <f>MIN(C67:C76)</f>
        <v>239.42</v>
      </c>
      <c r="D79" s="4">
        <f>MIN(D67:D76)</f>
        <v>911.86</v>
      </c>
      <c r="E79" s="3">
        <f>MAX(E67:E76)</f>
        <v>1.01931287569249E-2</v>
      </c>
      <c r="F79">
        <f>MAX(F67:F76)</f>
        <v>1.0193128756982099E-2</v>
      </c>
      <c r="G79" s="3">
        <f t="shared" si="16"/>
        <v>0.91907691824307514</v>
      </c>
    </row>
    <row r="80" spans="1:7" x14ac:dyDescent="0.2">
      <c r="A80" s="1">
        <v>4</v>
      </c>
      <c r="B80" s="7">
        <v>691.1</v>
      </c>
      <c r="C80" s="7">
        <v>244.47</v>
      </c>
      <c r="D80" s="4">
        <f>(B80+C80)</f>
        <v>935.57</v>
      </c>
      <c r="E80" s="2">
        <v>1.1432780932335899E-2</v>
      </c>
      <c r="F80" s="2">
        <v>1.14327809324035E-2</v>
      </c>
    </row>
    <row r="81" spans="1:7" x14ac:dyDescent="0.2">
      <c r="A81" s="1">
        <v>4</v>
      </c>
      <c r="B81" s="7">
        <v>683.65</v>
      </c>
      <c r="C81" s="7">
        <v>244.75</v>
      </c>
      <c r="D81" s="4">
        <f t="shared" ref="D81:D89" si="17">(B81+C81)</f>
        <v>928.4</v>
      </c>
      <c r="E81" s="2">
        <v>1.15559252376369E-2</v>
      </c>
      <c r="F81" s="2">
        <v>1.1555925237704301E-2</v>
      </c>
    </row>
    <row r="82" spans="1:7" x14ac:dyDescent="0.2">
      <c r="A82" s="1">
        <v>4</v>
      </c>
      <c r="B82" s="7">
        <v>708.76</v>
      </c>
      <c r="C82" s="7">
        <v>245.03</v>
      </c>
      <c r="D82" s="4">
        <f t="shared" si="17"/>
        <v>953.79</v>
      </c>
      <c r="E82" s="2">
        <v>1.15610110810221E-2</v>
      </c>
      <c r="F82" s="2">
        <v>1.15610110810894E-2</v>
      </c>
    </row>
    <row r="83" spans="1:7" x14ac:dyDescent="0.2">
      <c r="A83" s="1">
        <v>4</v>
      </c>
      <c r="B83" s="7">
        <v>671.37</v>
      </c>
      <c r="C83" s="7">
        <v>237.58</v>
      </c>
      <c r="D83" s="4">
        <f t="shared" si="17"/>
        <v>908.95</v>
      </c>
      <c r="E83" s="2">
        <v>1.13661689052524E-2</v>
      </c>
      <c r="F83" s="2">
        <v>1.1366168905323E-2</v>
      </c>
    </row>
    <row r="84" spans="1:7" x14ac:dyDescent="0.2">
      <c r="A84" s="1">
        <v>4</v>
      </c>
      <c r="B84" s="7">
        <v>706.71</v>
      </c>
      <c r="C84" s="7">
        <v>254.15</v>
      </c>
      <c r="D84" s="4">
        <f t="shared" si="17"/>
        <v>960.86</v>
      </c>
      <c r="E84" s="2">
        <v>1.1170900422382E-2</v>
      </c>
      <c r="F84" s="2">
        <v>1.1170900422448201E-2</v>
      </c>
    </row>
    <row r="85" spans="1:7" x14ac:dyDescent="0.2">
      <c r="A85" s="1">
        <v>4</v>
      </c>
      <c r="B85" s="7">
        <v>694.02</v>
      </c>
      <c r="C85" s="7">
        <v>239.99</v>
      </c>
      <c r="D85" s="4">
        <f t="shared" si="17"/>
        <v>934.01</v>
      </c>
      <c r="E85" s="2">
        <v>1.1520151410060899E-2</v>
      </c>
      <c r="F85" s="2">
        <v>1.15201514101293E-2</v>
      </c>
    </row>
    <row r="86" spans="1:7" x14ac:dyDescent="0.2">
      <c r="A86" s="1">
        <v>4</v>
      </c>
      <c r="B86" s="7">
        <v>687.72</v>
      </c>
      <c r="C86" s="7">
        <v>243.53</v>
      </c>
      <c r="D86" s="4">
        <f t="shared" si="17"/>
        <v>931.25</v>
      </c>
      <c r="E86" s="2">
        <v>1.15258625350575E-2</v>
      </c>
      <c r="F86" s="2">
        <v>1.15258625351257E-2</v>
      </c>
    </row>
    <row r="87" spans="1:7" x14ac:dyDescent="0.2">
      <c r="A87" s="1">
        <v>4</v>
      </c>
      <c r="B87" s="7">
        <v>703.76</v>
      </c>
      <c r="C87" s="7">
        <v>245.92</v>
      </c>
      <c r="D87" s="4">
        <f t="shared" si="17"/>
        <v>949.68</v>
      </c>
      <c r="E87" s="2">
        <v>1.14198884787208E-2</v>
      </c>
      <c r="F87" s="2">
        <v>1.1419888478788101E-2</v>
      </c>
    </row>
    <row r="88" spans="1:7" x14ac:dyDescent="0.2">
      <c r="A88" s="1">
        <v>4</v>
      </c>
      <c r="B88" s="7">
        <v>723.86</v>
      </c>
      <c r="C88" s="7">
        <v>247.89</v>
      </c>
      <c r="D88" s="4">
        <f t="shared" si="17"/>
        <v>971.75</v>
      </c>
      <c r="E88" s="2">
        <v>1.1105331462388301E-2</v>
      </c>
      <c r="F88" s="2">
        <v>1.11053314624526E-2</v>
      </c>
    </row>
    <row r="89" spans="1:7" x14ac:dyDescent="0.2">
      <c r="A89" s="1">
        <v>4</v>
      </c>
      <c r="B89" s="7">
        <v>702.71</v>
      </c>
      <c r="C89" s="7">
        <v>242.88</v>
      </c>
      <c r="D89" s="4">
        <f t="shared" si="17"/>
        <v>945.59</v>
      </c>
      <c r="E89" s="2">
        <v>1.15352157867361E-2</v>
      </c>
      <c r="F89" s="2">
        <v>1.15352157868031E-2</v>
      </c>
    </row>
    <row r="90" spans="1:7" x14ac:dyDescent="0.2">
      <c r="A90" s="1" t="s">
        <v>5</v>
      </c>
      <c r="B90" s="7">
        <f>MAX(B80:B89)</f>
        <v>723.86</v>
      </c>
      <c r="C90" s="7">
        <f t="shared" ref="C90:D90" si="18">MAX(C80:C89)</f>
        <v>254.15</v>
      </c>
      <c r="D90" s="7">
        <f t="shared" si="18"/>
        <v>971.75</v>
      </c>
      <c r="E90">
        <f>MIN(E80:E89)</f>
        <v>1.1105331462388301E-2</v>
      </c>
      <c r="F90">
        <f>MIN(F80:F89)</f>
        <v>1.11053314624526E-2</v>
      </c>
      <c r="G90" s="3">
        <f t="shared" ref="G90:G91" si="19" xml:space="preserve"> 0.934716693 - E90</f>
        <v>0.9236113615376117</v>
      </c>
    </row>
    <row r="91" spans="1:7" x14ac:dyDescent="0.2">
      <c r="A91" s="1" t="s">
        <v>8</v>
      </c>
      <c r="B91" s="4">
        <f>MEDIAN(B80:B89)</f>
        <v>698.36500000000001</v>
      </c>
      <c r="C91" s="4">
        <f>MEDIAN(C80:C89)</f>
        <v>244.61</v>
      </c>
      <c r="D91" s="4">
        <f>MEDIAN(D80:D89)</f>
        <v>940.58</v>
      </c>
      <c r="E91">
        <f>MEDIAN(E80:E89)</f>
        <v>1.14764661711984E-2</v>
      </c>
      <c r="F91">
        <f>MEDIAN(F80:F89)</f>
        <v>1.14764661712664E-2</v>
      </c>
      <c r="G91" s="3">
        <f t="shared" si="19"/>
        <v>0.92324022682880169</v>
      </c>
    </row>
    <row r="92" spans="1:7" x14ac:dyDescent="0.2">
      <c r="A92" s="1" t="s">
        <v>4</v>
      </c>
      <c r="B92" s="4">
        <f>MIN(B80:B89)</f>
        <v>671.37</v>
      </c>
      <c r="C92" s="4">
        <f>MIN(C80:C89)</f>
        <v>237.58</v>
      </c>
      <c r="D92" s="4">
        <f>MIN(D80:D89)</f>
        <v>908.95</v>
      </c>
      <c r="E92" s="3">
        <f>MAX(E80:E89)</f>
        <v>1.15610110810221E-2</v>
      </c>
      <c r="F92">
        <f>MAX(F80:F89)</f>
        <v>1.15610110810894E-2</v>
      </c>
      <c r="G92" s="3">
        <f xml:space="preserve"> 0.934716693 - E92</f>
        <v>0.9231556819189779</v>
      </c>
    </row>
    <row r="93" spans="1:7" x14ac:dyDescent="0.2">
      <c r="A93" s="1">
        <v>4.25</v>
      </c>
      <c r="B93" s="7"/>
      <c r="C93" s="7"/>
      <c r="D93" s="4">
        <f>(B93+C93)</f>
        <v>0</v>
      </c>
      <c r="E93" s="2"/>
      <c r="F93" s="2"/>
    </row>
    <row r="94" spans="1:7" x14ac:dyDescent="0.2">
      <c r="A94" s="1">
        <v>4.25</v>
      </c>
      <c r="B94" s="7"/>
      <c r="C94" s="7"/>
      <c r="D94" s="4">
        <f t="shared" ref="D94:D102" si="20">(B94+C94)</f>
        <v>0</v>
      </c>
      <c r="E94" s="2"/>
      <c r="F94" s="2"/>
    </row>
    <row r="95" spans="1:7" x14ac:dyDescent="0.2">
      <c r="A95" s="1">
        <v>4.25</v>
      </c>
      <c r="B95" s="7"/>
      <c r="C95" s="7"/>
      <c r="D95" s="4">
        <f t="shared" si="20"/>
        <v>0</v>
      </c>
      <c r="E95" s="2"/>
      <c r="F95" s="2"/>
    </row>
    <row r="96" spans="1:7" x14ac:dyDescent="0.2">
      <c r="A96" s="1">
        <v>4.25</v>
      </c>
      <c r="B96" s="7"/>
      <c r="C96" s="7"/>
      <c r="D96" s="4">
        <f t="shared" si="20"/>
        <v>0</v>
      </c>
      <c r="E96" s="2"/>
      <c r="F96" s="2"/>
    </row>
    <row r="97" spans="1:7" x14ac:dyDescent="0.2">
      <c r="A97" s="1">
        <v>4.25</v>
      </c>
      <c r="B97" s="7"/>
      <c r="C97" s="7"/>
      <c r="D97" s="4">
        <f t="shared" si="20"/>
        <v>0</v>
      </c>
      <c r="E97" s="2"/>
      <c r="F97" s="2"/>
    </row>
    <row r="98" spans="1:7" x14ac:dyDescent="0.2">
      <c r="A98" s="1">
        <v>4.25</v>
      </c>
      <c r="B98" s="7"/>
      <c r="C98" s="7"/>
      <c r="D98" s="4">
        <f t="shared" si="20"/>
        <v>0</v>
      </c>
      <c r="E98" s="2"/>
      <c r="F98" s="2"/>
    </row>
    <row r="99" spans="1:7" x14ac:dyDescent="0.2">
      <c r="A99" s="1">
        <v>4.25</v>
      </c>
      <c r="B99" s="7"/>
      <c r="C99" s="7"/>
      <c r="D99" s="4">
        <f t="shared" si="20"/>
        <v>0</v>
      </c>
      <c r="E99" s="2"/>
      <c r="F99" s="2"/>
    </row>
    <row r="100" spans="1:7" x14ac:dyDescent="0.2">
      <c r="A100" s="1">
        <v>4.25</v>
      </c>
      <c r="B100" s="7"/>
      <c r="C100" s="7"/>
      <c r="D100" s="4">
        <f t="shared" si="20"/>
        <v>0</v>
      </c>
      <c r="E100" s="2"/>
      <c r="F100" s="2"/>
    </row>
    <row r="101" spans="1:7" x14ac:dyDescent="0.2">
      <c r="A101" s="1">
        <v>4.25</v>
      </c>
      <c r="B101" s="7"/>
      <c r="C101" s="7"/>
      <c r="D101" s="4">
        <f t="shared" si="20"/>
        <v>0</v>
      </c>
      <c r="E101" s="2"/>
      <c r="F101" s="2"/>
    </row>
    <row r="102" spans="1:7" x14ac:dyDescent="0.2">
      <c r="A102" s="1">
        <v>4.25</v>
      </c>
      <c r="B102" s="7"/>
      <c r="C102" s="7"/>
      <c r="D102" s="4">
        <f t="shared" si="20"/>
        <v>0</v>
      </c>
      <c r="E102" s="2"/>
      <c r="F102" s="2"/>
    </row>
    <row r="103" spans="1:7" x14ac:dyDescent="0.2">
      <c r="A103" s="1" t="s">
        <v>5</v>
      </c>
      <c r="B103" s="7">
        <f>MAX(B93:B102)</f>
        <v>0</v>
      </c>
      <c r="C103" s="7">
        <f t="shared" ref="C103:D103" si="21">MAX(C93:C102)</f>
        <v>0</v>
      </c>
      <c r="D103" s="7">
        <f t="shared" si="21"/>
        <v>0</v>
      </c>
      <c r="E103">
        <f>MIN(E93:E102)</f>
        <v>0</v>
      </c>
      <c r="F103">
        <f>MIN(F93:F102)</f>
        <v>0</v>
      </c>
      <c r="G103" s="3">
        <f xml:space="preserve"> 0.94110426 - E103</f>
        <v>0.94110426000000003</v>
      </c>
    </row>
    <row r="104" spans="1:7" x14ac:dyDescent="0.2">
      <c r="A104" s="1" t="s">
        <v>8</v>
      </c>
      <c r="B104" s="4" t="e">
        <f>MEDIAN(B93:B102)</f>
        <v>#NUM!</v>
      </c>
      <c r="C104" s="4" t="e">
        <f>MEDIAN(C93:C102)</f>
        <v>#NUM!</v>
      </c>
      <c r="D104" s="4">
        <f>MEDIAN(D93:D102)</f>
        <v>0</v>
      </c>
      <c r="E104" t="e">
        <f>MEDIAN(E93:E102)</f>
        <v>#NUM!</v>
      </c>
      <c r="F104" t="e">
        <f>MEDIAN(F93:F102)</f>
        <v>#NUM!</v>
      </c>
      <c r="G104" s="3" t="e">
        <f t="shared" ref="G104:G105" si="22" xml:space="preserve"> 0.94110426 - E104</f>
        <v>#NUM!</v>
      </c>
    </row>
    <row r="105" spans="1:7" x14ac:dyDescent="0.2">
      <c r="A105" s="1" t="s">
        <v>4</v>
      </c>
      <c r="B105" s="4">
        <f>MIN(B93:B102)</f>
        <v>0</v>
      </c>
      <c r="C105" s="4">
        <f>MIN(C93:C102)</f>
        <v>0</v>
      </c>
      <c r="D105" s="4">
        <f>MIN(D93:D102)</f>
        <v>0</v>
      </c>
      <c r="E105" s="3">
        <f>MAX(E93:E102)</f>
        <v>0</v>
      </c>
      <c r="F105">
        <f>MAX(F93:F102)</f>
        <v>0</v>
      </c>
      <c r="G105" s="3">
        <f t="shared" si="22"/>
        <v>0.94110426000000003</v>
      </c>
    </row>
    <row r="106" spans="1:7" x14ac:dyDescent="0.2">
      <c r="B106" s="7"/>
      <c r="C106" s="7"/>
      <c r="E106" s="2"/>
      <c r="F106" s="2"/>
    </row>
    <row r="107" spans="1:7" x14ac:dyDescent="0.2">
      <c r="B107" s="7"/>
      <c r="C107" s="7"/>
      <c r="E107" s="2"/>
      <c r="F107" s="2"/>
    </row>
    <row r="108" spans="1:7" x14ac:dyDescent="0.2">
      <c r="B108" s="7"/>
      <c r="C108" s="7"/>
      <c r="E108" s="2"/>
      <c r="F108" s="2"/>
    </row>
    <row r="109" spans="1:7" x14ac:dyDescent="0.2">
      <c r="B109" s="7"/>
      <c r="C109" s="7"/>
      <c r="E109" s="2"/>
      <c r="F109" s="2"/>
    </row>
    <row r="110" spans="1:7" x14ac:dyDescent="0.2">
      <c r="B110" s="7"/>
      <c r="C110" s="7"/>
      <c r="E110" s="2"/>
      <c r="F110" s="2"/>
    </row>
    <row r="111" spans="1:7" x14ac:dyDescent="0.2">
      <c r="B111" s="7"/>
      <c r="C111" s="7"/>
      <c r="E111" s="2"/>
      <c r="F111" s="2"/>
    </row>
    <row r="112" spans="1:7" x14ac:dyDescent="0.2">
      <c r="B112" s="7"/>
      <c r="C112" s="7"/>
      <c r="E112" s="2"/>
      <c r="F112" s="2"/>
    </row>
    <row r="113" spans="2:7" x14ac:dyDescent="0.2">
      <c r="B113" s="7"/>
      <c r="C113" s="7"/>
      <c r="E113" s="2"/>
      <c r="F113" s="2"/>
    </row>
    <row r="114" spans="2:7" x14ac:dyDescent="0.2">
      <c r="B114" s="7"/>
      <c r="C114" s="7"/>
      <c r="E114" s="2"/>
      <c r="F114" s="2"/>
    </row>
    <row r="115" spans="2:7" x14ac:dyDescent="0.2">
      <c r="B115" s="7"/>
      <c r="C115" s="7"/>
      <c r="E115" s="2"/>
      <c r="F115" s="2"/>
    </row>
    <row r="116" spans="2:7" x14ac:dyDescent="0.2">
      <c r="B116" s="7"/>
      <c r="C116" s="7"/>
      <c r="E116"/>
      <c r="F116"/>
      <c r="G116" s="3"/>
    </row>
    <row r="117" spans="2:7" x14ac:dyDescent="0.2">
      <c r="B117" s="4"/>
      <c r="C117" s="4"/>
      <c r="E117"/>
      <c r="F117"/>
      <c r="G117" s="3"/>
    </row>
    <row r="118" spans="2:7" x14ac:dyDescent="0.2">
      <c r="B118" s="4"/>
      <c r="C118" s="4"/>
      <c r="E118" s="3"/>
      <c r="F118"/>
      <c r="G11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C85D-4AE7-0E4E-B725-26E726068C00}">
  <dimension ref="A1:G118"/>
  <sheetViews>
    <sheetView topLeftCell="A38" workbookViewId="0">
      <selection activeCell="G53" sqref="G53"/>
    </sheetView>
  </sheetViews>
  <sheetFormatPr baseColWidth="10" defaultColWidth="20.83203125" defaultRowHeight="16" x14ac:dyDescent="0.2"/>
  <cols>
    <col min="1" max="1" width="20.83203125" style="1"/>
    <col min="2" max="3" width="20.83203125" style="6"/>
    <col min="4" max="16384" width="20.83203125" style="1"/>
  </cols>
  <sheetData>
    <row r="1" spans="1:7" x14ac:dyDescent="0.2">
      <c r="A1" s="1" t="s">
        <v>7</v>
      </c>
      <c r="B1" s="6" t="s">
        <v>0</v>
      </c>
      <c r="C1" s="5" t="s">
        <v>1</v>
      </c>
      <c r="D1" s="5" t="s">
        <v>9</v>
      </c>
      <c r="E1" s="1" t="s">
        <v>2</v>
      </c>
      <c r="F1" s="1" t="s">
        <v>3</v>
      </c>
      <c r="G1" s="1" t="s">
        <v>6</v>
      </c>
    </row>
    <row r="2" spans="1:7" x14ac:dyDescent="0.2">
      <c r="A2" s="1">
        <v>2.5</v>
      </c>
      <c r="B2" s="7"/>
      <c r="C2" s="7"/>
      <c r="D2" s="4">
        <f>(B2+C2)</f>
        <v>0</v>
      </c>
      <c r="E2"/>
      <c r="F2"/>
    </row>
    <row r="3" spans="1:7" x14ac:dyDescent="0.2">
      <c r="A3" s="1">
        <v>2.5</v>
      </c>
      <c r="B3" s="7"/>
      <c r="C3" s="7"/>
      <c r="D3" s="4">
        <f t="shared" ref="D3:D11" si="0">(B3+C3)</f>
        <v>0</v>
      </c>
      <c r="E3"/>
      <c r="F3"/>
    </row>
    <row r="4" spans="1:7" x14ac:dyDescent="0.2">
      <c r="A4" s="1">
        <v>2.5</v>
      </c>
      <c r="B4" s="7"/>
      <c r="C4" s="7"/>
      <c r="D4" s="4">
        <f t="shared" si="0"/>
        <v>0</v>
      </c>
      <c r="E4"/>
      <c r="F4"/>
    </row>
    <row r="5" spans="1:7" x14ac:dyDescent="0.2">
      <c r="A5" s="1">
        <v>2.5</v>
      </c>
      <c r="B5" s="7"/>
      <c r="C5" s="7"/>
      <c r="D5" s="4">
        <f t="shared" si="0"/>
        <v>0</v>
      </c>
      <c r="E5"/>
      <c r="F5"/>
    </row>
    <row r="6" spans="1:7" x14ac:dyDescent="0.2">
      <c r="A6" s="1">
        <v>2.5</v>
      </c>
      <c r="B6" s="7"/>
      <c r="C6" s="7"/>
      <c r="D6" s="4">
        <f t="shared" si="0"/>
        <v>0</v>
      </c>
      <c r="E6"/>
      <c r="F6"/>
    </row>
    <row r="7" spans="1:7" x14ac:dyDescent="0.2">
      <c r="A7" s="1">
        <v>2.5</v>
      </c>
      <c r="B7" s="7"/>
      <c r="C7" s="7"/>
      <c r="D7" s="4">
        <f t="shared" si="0"/>
        <v>0</v>
      </c>
      <c r="E7"/>
      <c r="F7"/>
    </row>
    <row r="8" spans="1:7" x14ac:dyDescent="0.2">
      <c r="A8" s="1">
        <v>2.5</v>
      </c>
      <c r="B8" s="7"/>
      <c r="C8" s="7"/>
      <c r="D8" s="4">
        <f t="shared" si="0"/>
        <v>0</v>
      </c>
      <c r="E8"/>
      <c r="F8"/>
    </row>
    <row r="9" spans="1:7" x14ac:dyDescent="0.2">
      <c r="A9" s="1">
        <v>2.5</v>
      </c>
      <c r="B9" s="7"/>
      <c r="C9" s="7"/>
      <c r="D9" s="4">
        <f t="shared" si="0"/>
        <v>0</v>
      </c>
      <c r="E9"/>
      <c r="F9"/>
    </row>
    <row r="10" spans="1:7" x14ac:dyDescent="0.2">
      <c r="A10" s="1">
        <v>2.5</v>
      </c>
      <c r="B10" s="7"/>
      <c r="C10" s="7"/>
      <c r="D10" s="4">
        <f t="shared" si="0"/>
        <v>0</v>
      </c>
      <c r="E10"/>
      <c r="F10"/>
    </row>
    <row r="11" spans="1:7" x14ac:dyDescent="0.2">
      <c r="A11" s="1">
        <v>2.5</v>
      </c>
      <c r="B11" s="7"/>
      <c r="C11" s="7"/>
      <c r="D11" s="4">
        <f t="shared" si="0"/>
        <v>0</v>
      </c>
      <c r="E11"/>
      <c r="F11"/>
    </row>
    <row r="12" spans="1:7" x14ac:dyDescent="0.2">
      <c r="A12" s="1" t="s">
        <v>5</v>
      </c>
      <c r="B12" s="7">
        <f>MAX(B2:B11)</f>
        <v>0</v>
      </c>
      <c r="C12" s="7">
        <f t="shared" ref="C12:D12" si="1">MAX(C2:C11)</f>
        <v>0</v>
      </c>
      <c r="D12" s="7">
        <f t="shared" si="1"/>
        <v>0</v>
      </c>
      <c r="E12">
        <f>MIN(E2:E11)</f>
        <v>0</v>
      </c>
      <c r="F12">
        <f>MIN(F2:F11)</f>
        <v>0</v>
      </c>
      <c r="G12" s="3">
        <f xml:space="preserve"> 0.926857038 - E12</f>
        <v>0.92685703799999997</v>
      </c>
    </row>
    <row r="13" spans="1:7" x14ac:dyDescent="0.2">
      <c r="A13" s="1" t="s">
        <v>8</v>
      </c>
      <c r="B13" s="4" t="e">
        <f>MEDIAN(B2:B11)</f>
        <v>#NUM!</v>
      </c>
      <c r="C13" s="4" t="e">
        <f>MEDIAN(C2:C11)</f>
        <v>#NUM!</v>
      </c>
      <c r="D13" s="4">
        <f>MEDIAN(D2:D11)</f>
        <v>0</v>
      </c>
      <c r="E13" t="e">
        <f>MEDIAN(E2:E11)</f>
        <v>#NUM!</v>
      </c>
      <c r="F13" t="e">
        <f>MEDIAN(F2:F11)</f>
        <v>#NUM!</v>
      </c>
      <c r="G13" s="3" t="e">
        <f t="shared" ref="G13" si="2" xml:space="preserve"> 0.926857038 - E13</f>
        <v>#NUM!</v>
      </c>
    </row>
    <row r="14" spans="1:7" x14ac:dyDescent="0.2">
      <c r="A14" s="1" t="s">
        <v>4</v>
      </c>
      <c r="B14" s="4">
        <f>MIN(B2:B11)</f>
        <v>0</v>
      </c>
      <c r="C14" s="4">
        <f>MIN(C2:C11)</f>
        <v>0</v>
      </c>
      <c r="D14" s="4">
        <f>MIN(D2:D11)</f>
        <v>0</v>
      </c>
      <c r="E14" s="3">
        <f>MAX(E2:E11)</f>
        <v>0</v>
      </c>
      <c r="F14">
        <f>MAX(F2:F11)</f>
        <v>0</v>
      </c>
      <c r="G14" s="3">
        <f xml:space="preserve"> 0.926857038 - E14</f>
        <v>0.92685703799999997</v>
      </c>
    </row>
    <row r="15" spans="1:7" x14ac:dyDescent="0.2">
      <c r="A15" s="1">
        <v>2.75</v>
      </c>
      <c r="B15" s="7"/>
      <c r="C15" s="7"/>
      <c r="D15" s="4">
        <f>(B15+C15)</f>
        <v>0</v>
      </c>
      <c r="E15" s="2"/>
      <c r="F15" s="2"/>
    </row>
    <row r="16" spans="1:7" x14ac:dyDescent="0.2">
      <c r="A16" s="1">
        <v>2.75</v>
      </c>
      <c r="B16" s="7"/>
      <c r="C16" s="7"/>
      <c r="D16" s="4">
        <f t="shared" ref="D16:D24" si="3">(B16+C16)</f>
        <v>0</v>
      </c>
      <c r="E16" s="2"/>
      <c r="F16" s="2"/>
    </row>
    <row r="17" spans="1:7" x14ac:dyDescent="0.2">
      <c r="A17" s="1">
        <v>2.75</v>
      </c>
      <c r="B17" s="7"/>
      <c r="C17" s="7"/>
      <c r="D17" s="4">
        <f t="shared" si="3"/>
        <v>0</v>
      </c>
      <c r="E17" s="2"/>
      <c r="F17" s="2"/>
    </row>
    <row r="18" spans="1:7" x14ac:dyDescent="0.2">
      <c r="A18" s="1">
        <v>2.75</v>
      </c>
      <c r="B18" s="7"/>
      <c r="C18" s="7"/>
      <c r="D18" s="4">
        <f t="shared" si="3"/>
        <v>0</v>
      </c>
      <c r="E18" s="2"/>
      <c r="F18" s="2"/>
    </row>
    <row r="19" spans="1:7" x14ac:dyDescent="0.2">
      <c r="A19" s="1">
        <v>2.75</v>
      </c>
      <c r="B19" s="7"/>
      <c r="C19" s="7"/>
      <c r="D19" s="4">
        <f t="shared" si="3"/>
        <v>0</v>
      </c>
      <c r="E19" s="2"/>
      <c r="F19" s="2"/>
    </row>
    <row r="20" spans="1:7" x14ac:dyDescent="0.2">
      <c r="A20" s="1">
        <v>2.75</v>
      </c>
      <c r="B20" s="7"/>
      <c r="C20" s="7"/>
      <c r="D20" s="4">
        <f t="shared" si="3"/>
        <v>0</v>
      </c>
      <c r="E20" s="2"/>
      <c r="F20" s="2"/>
    </row>
    <row r="21" spans="1:7" x14ac:dyDescent="0.2">
      <c r="A21" s="1">
        <v>2.75</v>
      </c>
      <c r="B21" s="7"/>
      <c r="C21" s="7"/>
      <c r="D21" s="4">
        <f t="shared" si="3"/>
        <v>0</v>
      </c>
      <c r="E21" s="2"/>
      <c r="F21" s="2"/>
    </row>
    <row r="22" spans="1:7" x14ac:dyDescent="0.2">
      <c r="A22" s="1">
        <v>2.75</v>
      </c>
      <c r="B22" s="7"/>
      <c r="C22" s="7"/>
      <c r="D22" s="4">
        <f t="shared" si="3"/>
        <v>0</v>
      </c>
      <c r="E22" s="2"/>
      <c r="F22" s="2"/>
    </row>
    <row r="23" spans="1:7" x14ac:dyDescent="0.2">
      <c r="A23" s="1">
        <v>2.75</v>
      </c>
      <c r="B23" s="7"/>
      <c r="C23" s="7"/>
      <c r="D23" s="4">
        <f t="shared" si="3"/>
        <v>0</v>
      </c>
      <c r="E23" s="2"/>
      <c r="F23" s="2"/>
    </row>
    <row r="24" spans="1:7" x14ac:dyDescent="0.2">
      <c r="A24" s="1">
        <v>2.75</v>
      </c>
      <c r="B24" s="7"/>
      <c r="C24" s="7"/>
      <c r="D24" s="4">
        <f t="shared" si="3"/>
        <v>0</v>
      </c>
      <c r="E24" s="2"/>
      <c r="F24" s="2"/>
    </row>
    <row r="25" spans="1:7" x14ac:dyDescent="0.2">
      <c r="A25" s="1" t="s">
        <v>5</v>
      </c>
      <c r="B25" s="7">
        <f>MAX(B15:B24)</f>
        <v>0</v>
      </c>
      <c r="C25" s="7">
        <f t="shared" ref="C25:D25" si="4">MAX(C15:C24)</f>
        <v>0</v>
      </c>
      <c r="D25" s="7">
        <f t="shared" si="4"/>
        <v>0</v>
      </c>
      <c r="E25">
        <f>MIN(E15:E24)</f>
        <v>0</v>
      </c>
      <c r="F25">
        <f>MIN(F15:F24)</f>
        <v>0</v>
      </c>
      <c r="G25" s="3">
        <f xml:space="preserve"> 0.922497051 - E25</f>
        <v>0.92249705100000001</v>
      </c>
    </row>
    <row r="26" spans="1:7" x14ac:dyDescent="0.2">
      <c r="A26" s="1" t="s">
        <v>8</v>
      </c>
      <c r="B26" s="4" t="e">
        <f>MEDIAN(B15:B24)</f>
        <v>#NUM!</v>
      </c>
      <c r="C26" s="4" t="e">
        <f>MEDIAN(C15:C24)</f>
        <v>#NUM!</v>
      </c>
      <c r="D26" s="4">
        <f>MEDIAN(D15:D24)</f>
        <v>0</v>
      </c>
      <c r="E26" t="e">
        <f>MEDIAN(E15:E24)</f>
        <v>#NUM!</v>
      </c>
      <c r="F26" t="e">
        <f>MEDIAN(F15:F24)</f>
        <v>#NUM!</v>
      </c>
      <c r="G26" s="3" t="e">
        <f t="shared" ref="G26:G27" si="5" xml:space="preserve"> 0.922497051 - E26</f>
        <v>#NUM!</v>
      </c>
    </row>
    <row r="27" spans="1:7" x14ac:dyDescent="0.2">
      <c r="A27" s="1" t="s">
        <v>4</v>
      </c>
      <c r="B27" s="4">
        <f>MIN(B15:B24)</f>
        <v>0</v>
      </c>
      <c r="C27" s="4">
        <f>MIN(C15:C24)</f>
        <v>0</v>
      </c>
      <c r="D27" s="4">
        <f>MIN(D15:D24)</f>
        <v>0</v>
      </c>
      <c r="E27" s="3">
        <f>MAX(E15:E24)</f>
        <v>0</v>
      </c>
      <c r="F27">
        <f>MAX(F15:F24)</f>
        <v>0</v>
      </c>
      <c r="G27" s="3">
        <f t="shared" si="5"/>
        <v>0.92249705100000001</v>
      </c>
    </row>
    <row r="28" spans="1:7" x14ac:dyDescent="0.2">
      <c r="A28" s="1">
        <v>3</v>
      </c>
      <c r="B28">
        <v>1884.74</v>
      </c>
      <c r="C28">
        <v>647.49</v>
      </c>
      <c r="D28" s="4">
        <f>(B28+C28)</f>
        <v>2532.23</v>
      </c>
      <c r="E28">
        <v>7.7864217380575499E-3</v>
      </c>
      <c r="F28">
        <v>7.7864217381578204E-3</v>
      </c>
    </row>
    <row r="29" spans="1:7" x14ac:dyDescent="0.2">
      <c r="A29" s="1">
        <v>3</v>
      </c>
      <c r="B29">
        <v>1906.61</v>
      </c>
      <c r="C29">
        <v>637.79</v>
      </c>
      <c r="D29" s="4">
        <f t="shared" ref="D29:D37" si="6">(B29+C29)</f>
        <v>2544.3999999999996</v>
      </c>
      <c r="E29">
        <v>7.80361068072435E-3</v>
      </c>
      <c r="F29">
        <v>7.8036106808242502E-3</v>
      </c>
    </row>
    <row r="30" spans="1:7" x14ac:dyDescent="0.2">
      <c r="A30" s="1">
        <v>3</v>
      </c>
      <c r="B30">
        <v>1867.89</v>
      </c>
      <c r="C30">
        <v>638.34</v>
      </c>
      <c r="D30" s="4">
        <f t="shared" si="6"/>
        <v>2506.23</v>
      </c>
      <c r="E30">
        <v>7.9537588027644105E-3</v>
      </c>
      <c r="F30">
        <v>7.9537588028631007E-3</v>
      </c>
    </row>
    <row r="31" spans="1:7" x14ac:dyDescent="0.2">
      <c r="A31" s="1">
        <v>3</v>
      </c>
      <c r="B31">
        <v>1843.6</v>
      </c>
      <c r="C31">
        <v>625.9</v>
      </c>
      <c r="D31" s="4">
        <f t="shared" si="6"/>
        <v>2469.5</v>
      </c>
      <c r="E31">
        <v>7.8124294846751499E-3</v>
      </c>
      <c r="F31">
        <v>7.8124294847757101E-3</v>
      </c>
    </row>
    <row r="32" spans="1:7" x14ac:dyDescent="0.2">
      <c r="A32" s="1">
        <v>3</v>
      </c>
      <c r="B32">
        <v>1907.72</v>
      </c>
      <c r="C32">
        <v>632.82000000000005</v>
      </c>
      <c r="D32" s="4">
        <f t="shared" si="6"/>
        <v>2540.54</v>
      </c>
      <c r="E32">
        <v>7.8013255730631798E-3</v>
      </c>
      <c r="F32">
        <v>7.8013255731632604E-3</v>
      </c>
    </row>
    <row r="33" spans="1:7" x14ac:dyDescent="0.2">
      <c r="A33" s="1">
        <v>3</v>
      </c>
      <c r="B33">
        <v>1908.1</v>
      </c>
      <c r="C33">
        <v>623.83000000000004</v>
      </c>
      <c r="D33" s="4">
        <f t="shared" si="6"/>
        <v>2531.9299999999998</v>
      </c>
      <c r="E33">
        <v>7.9371294682228505E-3</v>
      </c>
      <c r="F33">
        <v>7.9371294683208294E-3</v>
      </c>
    </row>
    <row r="34" spans="1:7" x14ac:dyDescent="0.2">
      <c r="A34" s="1">
        <v>3</v>
      </c>
      <c r="B34">
        <v>1970.27</v>
      </c>
      <c r="C34">
        <v>643.01</v>
      </c>
      <c r="D34" s="4">
        <f t="shared" si="6"/>
        <v>2613.2799999999997</v>
      </c>
      <c r="E34">
        <v>8.0144683459328608E-3</v>
      </c>
      <c r="F34">
        <v>8.0144683460330306E-3</v>
      </c>
    </row>
    <row r="35" spans="1:7" x14ac:dyDescent="0.2">
      <c r="A35" s="1">
        <v>3</v>
      </c>
      <c r="B35">
        <v>1889.32</v>
      </c>
      <c r="C35">
        <v>614.66</v>
      </c>
      <c r="D35" s="4">
        <f t="shared" si="6"/>
        <v>2503.98</v>
      </c>
      <c r="E35">
        <v>8.0357833174511204E-3</v>
      </c>
      <c r="F35">
        <v>8.0357833175572092E-3</v>
      </c>
    </row>
    <row r="36" spans="1:7" x14ac:dyDescent="0.2">
      <c r="A36" s="1">
        <v>3</v>
      </c>
      <c r="B36">
        <v>1900.27</v>
      </c>
      <c r="C36">
        <v>657.21</v>
      </c>
      <c r="D36" s="4">
        <f t="shared" si="6"/>
        <v>2557.48</v>
      </c>
      <c r="E36">
        <v>7.9026247778238492E-3</v>
      </c>
      <c r="F36">
        <v>7.9026247779207907E-3</v>
      </c>
    </row>
    <row r="37" spans="1:7" x14ac:dyDescent="0.2">
      <c r="A37" s="1">
        <v>3</v>
      </c>
      <c r="B37">
        <v>1939.17</v>
      </c>
      <c r="C37">
        <v>604.96</v>
      </c>
      <c r="D37" s="4">
        <f t="shared" si="6"/>
        <v>2544.13</v>
      </c>
      <c r="E37">
        <v>7.9490377436063093E-3</v>
      </c>
      <c r="F37">
        <v>7.9490377437044894E-3</v>
      </c>
    </row>
    <row r="38" spans="1:7" x14ac:dyDescent="0.2">
      <c r="A38" s="1" t="s">
        <v>5</v>
      </c>
      <c r="B38" s="7">
        <f>MAX(B28:B37)</f>
        <v>1970.27</v>
      </c>
      <c r="C38" s="7">
        <f t="shared" ref="C38:D38" si="7">MAX(C28:C37)</f>
        <v>657.21</v>
      </c>
      <c r="D38" s="7">
        <f t="shared" si="7"/>
        <v>2613.2799999999997</v>
      </c>
      <c r="E38">
        <f>MIN(E28:E37)</f>
        <v>7.7864217380575499E-3</v>
      </c>
      <c r="F38">
        <f>MIN(F28:F37)</f>
        <v>7.7864217381578204E-3</v>
      </c>
      <c r="G38" s="3">
        <f t="shared" ref="G38:G39" si="8" xml:space="preserve"> 0.921160266 - E38</f>
        <v>0.91337384426194246</v>
      </c>
    </row>
    <row r="39" spans="1:7" x14ac:dyDescent="0.2">
      <c r="A39" s="1" t="s">
        <v>8</v>
      </c>
      <c r="B39" s="4">
        <f>MEDIAN(B28:B37)</f>
        <v>1903.44</v>
      </c>
      <c r="C39" s="4">
        <f>MEDIAN(C28:C37)</f>
        <v>635.30500000000006</v>
      </c>
      <c r="D39" s="4">
        <f>MEDIAN(D28:D37)</f>
        <v>2536.3850000000002</v>
      </c>
      <c r="E39">
        <f>MEDIAN(E28:E37)</f>
        <v>7.9198771230233507E-3</v>
      </c>
      <c r="F39">
        <f>MEDIAN(F28:F37)</f>
        <v>7.9198771231208109E-3</v>
      </c>
      <c r="G39" s="3">
        <f t="shared" si="8"/>
        <v>0.91324038887697667</v>
      </c>
    </row>
    <row r="40" spans="1:7" x14ac:dyDescent="0.2">
      <c r="A40" s="1" t="s">
        <v>4</v>
      </c>
      <c r="B40" s="4">
        <f>MIN(B28:B37)</f>
        <v>1843.6</v>
      </c>
      <c r="C40" s="4">
        <f>MIN(C28:C37)</f>
        <v>604.96</v>
      </c>
      <c r="D40" s="4">
        <f>MIN(D28:D37)</f>
        <v>2469.5</v>
      </c>
      <c r="E40" s="3">
        <f>MAX(E28:E37)</f>
        <v>8.0357833174511204E-3</v>
      </c>
      <c r="F40">
        <f>MAX(F28:F37)</f>
        <v>8.0357833175572092E-3</v>
      </c>
      <c r="G40" s="3">
        <f xml:space="preserve"> 0.921160266 - E40</f>
        <v>0.91312448268254887</v>
      </c>
    </row>
    <row r="41" spans="1:7" x14ac:dyDescent="0.2">
      <c r="A41" s="1">
        <v>3.25</v>
      </c>
      <c r="B41" s="7">
        <v>1957.97</v>
      </c>
      <c r="C41" s="7">
        <v>668.32</v>
      </c>
      <c r="D41" s="4">
        <f>(B41+C41)</f>
        <v>2626.29</v>
      </c>
      <c r="E41" s="2">
        <v>9.1913549900857795E-3</v>
      </c>
      <c r="F41" s="2">
        <v>9.1913549902342302E-3</v>
      </c>
      <c r="G41" s="3"/>
    </row>
    <row r="42" spans="1:7" x14ac:dyDescent="0.2">
      <c r="A42" s="1">
        <v>3.25</v>
      </c>
      <c r="B42" s="7">
        <v>2014.17</v>
      </c>
      <c r="C42" s="7">
        <v>647.14</v>
      </c>
      <c r="D42" s="4">
        <f>(B42+C42)</f>
        <v>2661.31</v>
      </c>
      <c r="E42" s="2">
        <v>9.2095767950455005E-3</v>
      </c>
      <c r="F42" s="2">
        <v>9.2095767951936199E-3</v>
      </c>
      <c r="G42" s="3"/>
    </row>
    <row r="43" spans="1:7" x14ac:dyDescent="0.2">
      <c r="A43" s="1">
        <v>3.25</v>
      </c>
      <c r="B43" s="7">
        <v>1934.49</v>
      </c>
      <c r="C43" s="7">
        <v>667.49</v>
      </c>
      <c r="D43" s="4">
        <f>(B43+C43)</f>
        <v>2601.98</v>
      </c>
      <c r="E43" s="2">
        <v>9.5129209401919601E-3</v>
      </c>
      <c r="F43" s="2">
        <v>9.5129209403387507E-3</v>
      </c>
      <c r="G43" s="3"/>
    </row>
    <row r="44" spans="1:7" x14ac:dyDescent="0.2">
      <c r="A44" s="1">
        <v>3.25</v>
      </c>
      <c r="B44" s="7">
        <v>2520.12</v>
      </c>
      <c r="C44" s="7">
        <v>923.83</v>
      </c>
      <c r="D44" s="4">
        <f t="shared" ref="D44:D50" si="9">(B44+C44)</f>
        <v>3443.95</v>
      </c>
      <c r="E44" s="2">
        <v>9.2777290350967399E-3</v>
      </c>
      <c r="F44" s="2">
        <v>9.2777290352455896E-3</v>
      </c>
      <c r="G44" s="3"/>
    </row>
    <row r="45" spans="1:7" x14ac:dyDescent="0.2">
      <c r="A45" s="1">
        <v>3.25</v>
      </c>
      <c r="B45" s="7">
        <v>2038.65</v>
      </c>
      <c r="C45" s="7">
        <v>702.63</v>
      </c>
      <c r="D45" s="4">
        <f t="shared" si="9"/>
        <v>2741.28</v>
      </c>
      <c r="E45" s="2">
        <v>9.17079338163382E-3</v>
      </c>
      <c r="F45" s="2">
        <v>9.1707933817810703E-3</v>
      </c>
      <c r="G45" s="3"/>
    </row>
    <row r="46" spans="1:7" x14ac:dyDescent="0.2">
      <c r="A46" s="1">
        <v>3.25</v>
      </c>
      <c r="B46" s="7">
        <v>1988.22</v>
      </c>
      <c r="C46" s="7">
        <v>686.03</v>
      </c>
      <c r="D46" s="4">
        <f t="shared" si="9"/>
        <v>2674.25</v>
      </c>
      <c r="E46" s="2">
        <v>9.44917889862751E-3</v>
      </c>
      <c r="F46" s="2">
        <v>9.4491788987734592E-3</v>
      </c>
      <c r="G46" s="3"/>
    </row>
    <row r="47" spans="1:7" x14ac:dyDescent="0.2">
      <c r="A47" s="1">
        <v>3.25</v>
      </c>
      <c r="B47" s="7">
        <v>1969.84</v>
      </c>
      <c r="C47" s="7">
        <v>713.62</v>
      </c>
      <c r="D47" s="4">
        <f t="shared" si="9"/>
        <v>2683.46</v>
      </c>
      <c r="E47" s="2">
        <v>9.58158196738681E-3</v>
      </c>
      <c r="F47" s="2">
        <v>9.5815819675347594E-3</v>
      </c>
      <c r="G47" s="3"/>
    </row>
    <row r="48" spans="1:7" x14ac:dyDescent="0.2">
      <c r="A48" s="1">
        <v>3.25</v>
      </c>
      <c r="B48" s="7">
        <v>1986.22</v>
      </c>
      <c r="C48" s="7">
        <v>667.44</v>
      </c>
      <c r="D48" s="4">
        <f t="shared" si="9"/>
        <v>2653.66</v>
      </c>
      <c r="E48" s="2">
        <v>9.3716842917851307E-3</v>
      </c>
      <c r="F48" s="2">
        <v>9.3716842919256901E-3</v>
      </c>
      <c r="G48" s="3"/>
    </row>
    <row r="49" spans="1:7" x14ac:dyDescent="0.2">
      <c r="A49" s="1">
        <v>3.25</v>
      </c>
      <c r="B49" s="7">
        <v>1989.01</v>
      </c>
      <c r="C49" s="7">
        <v>696.42</v>
      </c>
      <c r="D49" s="4">
        <f t="shared" si="9"/>
        <v>2685.43</v>
      </c>
      <c r="E49" s="2">
        <v>9.4912977894728093E-3</v>
      </c>
      <c r="F49" s="2">
        <v>9.4912977896184896E-3</v>
      </c>
      <c r="G49" s="3"/>
    </row>
    <row r="50" spans="1:7" x14ac:dyDescent="0.2">
      <c r="A50" s="1">
        <v>3.25</v>
      </c>
      <c r="B50" s="7">
        <v>2035.73</v>
      </c>
      <c r="C50" s="7">
        <v>681.83</v>
      </c>
      <c r="D50" s="4">
        <f t="shared" si="9"/>
        <v>2717.56</v>
      </c>
      <c r="E50" s="2">
        <v>9.3991813475951206E-3</v>
      </c>
      <c r="F50" s="2">
        <v>9.3991813477385094E-3</v>
      </c>
      <c r="G50" s="3"/>
    </row>
    <row r="51" spans="1:7" x14ac:dyDescent="0.2">
      <c r="A51" s="1" t="s">
        <v>5</v>
      </c>
      <c r="B51" s="7">
        <f>MAX(B41:B50)</f>
        <v>2520.12</v>
      </c>
      <c r="C51" s="7">
        <f t="shared" ref="C51:D51" si="10">MAX(C41:C50)</f>
        <v>923.83</v>
      </c>
      <c r="D51" s="7">
        <f t="shared" si="10"/>
        <v>3443.95</v>
      </c>
      <c r="E51">
        <f>MIN(E41:E50)</f>
        <v>9.17079338163382E-3</v>
      </c>
      <c r="F51">
        <f>MIN(F41:F50)</f>
        <v>9.1707933817810703E-3</v>
      </c>
      <c r="G51" s="3">
        <f xml:space="preserve"> 0.922158685 - E51</f>
        <v>0.91298789161836613</v>
      </c>
    </row>
    <row r="52" spans="1:7" x14ac:dyDescent="0.2">
      <c r="A52" s="1" t="s">
        <v>8</v>
      </c>
      <c r="B52" s="4">
        <f>MEDIAN(B41:B50)</f>
        <v>1988.615</v>
      </c>
      <c r="C52" s="4">
        <f>MEDIAN(C41:C50)</f>
        <v>683.93000000000006</v>
      </c>
      <c r="D52" s="4">
        <f>MEDIAN(D41:D50)</f>
        <v>2678.855</v>
      </c>
      <c r="E52">
        <f>MEDIAN(E41:E50)</f>
        <v>9.3854328196901256E-3</v>
      </c>
      <c r="F52">
        <f>MEDIAN(F41:F50)</f>
        <v>9.3854328198321006E-3</v>
      </c>
      <c r="G52" s="3">
        <f xml:space="preserve"> 0.922158685 - E52</f>
        <v>0.9127732521803098</v>
      </c>
    </row>
    <row r="53" spans="1:7" x14ac:dyDescent="0.2">
      <c r="A53" s="1" t="s">
        <v>4</v>
      </c>
      <c r="B53" s="4">
        <f>MIN(B41:B50)</f>
        <v>1934.49</v>
      </c>
      <c r="C53" s="4">
        <f>MIN(C41:C50)</f>
        <v>647.14</v>
      </c>
      <c r="D53" s="4">
        <f>MIN(D41:D50)</f>
        <v>2601.98</v>
      </c>
      <c r="E53" s="3">
        <f>MAX(E41:E50)</f>
        <v>9.58158196738681E-3</v>
      </c>
      <c r="F53">
        <f>MAX(F41:F50)</f>
        <v>9.5815819675347594E-3</v>
      </c>
      <c r="G53" s="3">
        <f xml:space="preserve"> 0.922158685 - E53</f>
        <v>0.91257710303261319</v>
      </c>
    </row>
    <row r="54" spans="1:7" x14ac:dyDescent="0.2">
      <c r="A54" s="1">
        <v>3.5</v>
      </c>
      <c r="B54" s="7">
        <v>1998.51</v>
      </c>
      <c r="C54" s="7">
        <v>704.51</v>
      </c>
      <c r="D54" s="4">
        <f>(B54+C54)</f>
        <v>2703.02</v>
      </c>
      <c r="E54" s="2">
        <v>1.0681592554806401E-2</v>
      </c>
      <c r="F54" s="2">
        <v>1.06815925549931E-2</v>
      </c>
    </row>
    <row r="55" spans="1:7" x14ac:dyDescent="0.2">
      <c r="A55" s="1">
        <v>3.5</v>
      </c>
      <c r="B55" s="7">
        <v>2060.96</v>
      </c>
      <c r="C55" s="7">
        <v>740.15</v>
      </c>
      <c r="D55" s="4">
        <f t="shared" ref="D55:D63" si="11">(B55+C55)</f>
        <v>2801.11</v>
      </c>
      <c r="E55" s="2">
        <v>1.06337953745836E-2</v>
      </c>
      <c r="F55" s="2">
        <v>1.0633795374769399E-2</v>
      </c>
    </row>
    <row r="56" spans="1:7" x14ac:dyDescent="0.2">
      <c r="A56" s="1">
        <v>3.5</v>
      </c>
      <c r="B56" s="7">
        <v>2078</v>
      </c>
      <c r="C56" s="7">
        <v>760.96</v>
      </c>
      <c r="D56" s="4">
        <f t="shared" si="11"/>
        <v>2838.96</v>
      </c>
      <c r="E56" s="2">
        <v>1.10343656485225E-2</v>
      </c>
      <c r="F56" s="2">
        <v>1.10343656487047E-2</v>
      </c>
    </row>
    <row r="57" spans="1:7" x14ac:dyDescent="0.2">
      <c r="A57" s="1">
        <v>3.5</v>
      </c>
      <c r="B57" s="7">
        <v>2016.06</v>
      </c>
      <c r="C57" s="7">
        <v>718.38</v>
      </c>
      <c r="D57" s="4">
        <f t="shared" si="11"/>
        <v>2734.44</v>
      </c>
      <c r="E57" s="2">
        <v>1.0558755974732E-2</v>
      </c>
      <c r="F57" s="2">
        <v>1.05587559749149E-2</v>
      </c>
    </row>
    <row r="58" spans="1:7" x14ac:dyDescent="0.2">
      <c r="A58" s="1">
        <v>3.5</v>
      </c>
      <c r="B58" s="7">
        <v>2082.17</v>
      </c>
      <c r="C58" s="7">
        <v>700.72</v>
      </c>
      <c r="D58" s="4">
        <f t="shared" si="11"/>
        <v>2782.8900000000003</v>
      </c>
      <c r="E58" s="2">
        <v>1.07313496099413E-2</v>
      </c>
      <c r="F58" s="2">
        <v>1.07313496101284E-2</v>
      </c>
    </row>
    <row r="59" spans="1:7" x14ac:dyDescent="0.2">
      <c r="A59" s="1">
        <v>3.5</v>
      </c>
      <c r="B59" s="7">
        <v>2065.84</v>
      </c>
      <c r="C59" s="7">
        <v>703.55</v>
      </c>
      <c r="D59" s="4">
        <f t="shared" si="11"/>
        <v>2769.3900000000003</v>
      </c>
      <c r="E59" s="2">
        <v>1.10732911724261E-2</v>
      </c>
      <c r="F59">
        <v>1.10732911726074E-2</v>
      </c>
    </row>
    <row r="60" spans="1:7" x14ac:dyDescent="0.2">
      <c r="A60" s="1">
        <v>3.5</v>
      </c>
      <c r="B60" s="7">
        <v>2086.63</v>
      </c>
      <c r="C60" s="7">
        <v>717.59</v>
      </c>
      <c r="D60" s="4">
        <f t="shared" si="11"/>
        <v>2804.2200000000003</v>
      </c>
      <c r="E60" s="2">
        <v>1.12623544954439E-2</v>
      </c>
      <c r="F60" s="2">
        <v>1.1262354495629699E-2</v>
      </c>
    </row>
    <row r="61" spans="1:7" x14ac:dyDescent="0.2">
      <c r="A61" s="1">
        <v>3.5</v>
      </c>
      <c r="B61" s="7">
        <v>2106.27</v>
      </c>
      <c r="C61" s="7">
        <v>716.68</v>
      </c>
      <c r="D61" s="4">
        <f t="shared" si="11"/>
        <v>2822.95</v>
      </c>
      <c r="E61" s="2">
        <v>1.08250963263263E-2</v>
      </c>
      <c r="F61" s="2">
        <v>1.08250963265037E-2</v>
      </c>
    </row>
    <row r="62" spans="1:7" x14ac:dyDescent="0.2">
      <c r="A62" s="1">
        <v>3.5</v>
      </c>
      <c r="B62" s="7">
        <v>2053.88</v>
      </c>
      <c r="C62" s="7">
        <v>739.44</v>
      </c>
      <c r="D62" s="4">
        <f t="shared" si="11"/>
        <v>2793.32</v>
      </c>
      <c r="E62" s="2">
        <v>1.1018197449888001E-2</v>
      </c>
      <c r="F62" s="2">
        <v>1.1018197450067499E-2</v>
      </c>
    </row>
    <row r="63" spans="1:7" x14ac:dyDescent="0.2">
      <c r="A63" s="1">
        <v>3.5</v>
      </c>
      <c r="B63" s="7">
        <v>2088.98</v>
      </c>
      <c r="C63" s="7">
        <v>728.64</v>
      </c>
      <c r="D63" s="4">
        <f t="shared" si="11"/>
        <v>2817.62</v>
      </c>
      <c r="E63" s="2">
        <v>1.10647925019532E-2</v>
      </c>
      <c r="F63" s="2">
        <v>1.1064792502135301E-2</v>
      </c>
    </row>
    <row r="64" spans="1:7" x14ac:dyDescent="0.2">
      <c r="A64" s="1" t="s">
        <v>5</v>
      </c>
      <c r="B64" s="7">
        <f>MAX(B54:B63)</f>
        <v>2106.27</v>
      </c>
      <c r="C64" s="7">
        <f t="shared" ref="C64:D64" si="12">MAX(C54:C63)</f>
        <v>760.96</v>
      </c>
      <c r="D64" s="7">
        <f t="shared" si="12"/>
        <v>2838.96</v>
      </c>
      <c r="E64">
        <f>MIN(E54:E63)</f>
        <v>1.0558755974732E-2</v>
      </c>
      <c r="F64">
        <f>MIN(F54:F63)</f>
        <v>1.05587559749149E-2</v>
      </c>
      <c r="G64" s="3">
        <f t="shared" ref="G64:G65" si="13" xml:space="preserve"> 0.924987913 - E64</f>
        <v>0.91442915702526806</v>
      </c>
    </row>
    <row r="65" spans="1:7" x14ac:dyDescent="0.2">
      <c r="A65" s="1" t="s">
        <v>8</v>
      </c>
      <c r="B65" s="4">
        <f>MEDIAN(B54:B63)</f>
        <v>2071.92</v>
      </c>
      <c r="C65" s="4">
        <f>MEDIAN(C54:C63)</f>
        <v>717.98500000000001</v>
      </c>
      <c r="D65" s="4">
        <f>MEDIAN(D54:D63)</f>
        <v>2797.2150000000001</v>
      </c>
      <c r="E65">
        <f>MEDIAN(E54:E63)</f>
        <v>1.092164688810715E-2</v>
      </c>
      <c r="F65">
        <f>MEDIAN(F54:F63)</f>
        <v>1.09216468882856E-2</v>
      </c>
      <c r="G65" s="3">
        <f t="shared" si="13"/>
        <v>0.9140662661118929</v>
      </c>
    </row>
    <row r="66" spans="1:7" x14ac:dyDescent="0.2">
      <c r="A66" s="1" t="s">
        <v>4</v>
      </c>
      <c r="B66" s="4">
        <f>MIN(B54:B63)</f>
        <v>1998.51</v>
      </c>
      <c r="C66" s="4">
        <f>MIN(C54:C63)</f>
        <v>700.72</v>
      </c>
      <c r="D66" s="4">
        <f>MIN(D54:D63)</f>
        <v>2703.02</v>
      </c>
      <c r="E66" s="3">
        <f>MAX(E54:E63)</f>
        <v>1.12623544954439E-2</v>
      </c>
      <c r="F66">
        <f>MAX(F54:F63)</f>
        <v>1.1262354495629699E-2</v>
      </c>
      <c r="G66" s="3">
        <f xml:space="preserve"> 0.924987913 - E66</f>
        <v>0.91372555850455617</v>
      </c>
    </row>
    <row r="67" spans="1:7" x14ac:dyDescent="0.2">
      <c r="A67" s="1">
        <v>3.75</v>
      </c>
      <c r="B67" s="7">
        <v>2080.7399999999998</v>
      </c>
      <c r="C67" s="7">
        <v>720.36</v>
      </c>
      <c r="D67" s="4">
        <f>(B67+C67)</f>
        <v>2801.1</v>
      </c>
      <c r="E67" s="2">
        <v>1.22986771046436E-2</v>
      </c>
      <c r="F67" s="2">
        <v>1.2298677104867799E-2</v>
      </c>
      <c r="G67" s="3"/>
    </row>
    <row r="68" spans="1:7" x14ac:dyDescent="0.2">
      <c r="A68" s="1">
        <v>3.75</v>
      </c>
      <c r="B68" s="7">
        <v>2093.08</v>
      </c>
      <c r="C68" s="7">
        <v>781.58</v>
      </c>
      <c r="D68" s="4">
        <f t="shared" ref="D68:D76" si="14">(B68+C68)</f>
        <v>2874.66</v>
      </c>
      <c r="E68" s="2">
        <v>1.2224554160638701E-2</v>
      </c>
      <c r="F68" s="2">
        <v>1.2224554160861999E-2</v>
      </c>
      <c r="G68" s="3"/>
    </row>
    <row r="69" spans="1:7" x14ac:dyDescent="0.2">
      <c r="A69" s="1">
        <v>3.75</v>
      </c>
      <c r="B69" s="7">
        <v>2161.6999999999998</v>
      </c>
      <c r="C69" s="7">
        <v>752.69</v>
      </c>
      <c r="D69" s="4">
        <f t="shared" si="14"/>
        <v>2914.39</v>
      </c>
      <c r="E69" s="2">
        <v>1.2626147724922401E-2</v>
      </c>
      <c r="F69" s="2">
        <v>1.26261477251378E-2</v>
      </c>
      <c r="G69" s="3"/>
    </row>
    <row r="70" spans="1:7" x14ac:dyDescent="0.2">
      <c r="A70" s="1">
        <v>3.75</v>
      </c>
      <c r="B70" s="7">
        <v>2088.92</v>
      </c>
      <c r="C70" s="7">
        <v>756.33</v>
      </c>
      <c r="D70" s="4">
        <f t="shared" si="14"/>
        <v>2845.25</v>
      </c>
      <c r="E70" s="2">
        <v>1.22002203866528E-2</v>
      </c>
      <c r="F70" s="2">
        <v>1.22002203868738E-2</v>
      </c>
      <c r="G70" s="3"/>
    </row>
    <row r="71" spans="1:7" x14ac:dyDescent="0.2">
      <c r="A71" s="1">
        <v>3.75</v>
      </c>
      <c r="B71" s="7">
        <v>2126.02</v>
      </c>
      <c r="C71" s="7">
        <v>771.16</v>
      </c>
      <c r="D71" s="4">
        <f t="shared" si="14"/>
        <v>2897.18</v>
      </c>
      <c r="E71" s="2">
        <v>1.2173734003390699E-2</v>
      </c>
      <c r="F71" s="2">
        <v>1.21737340036121E-2</v>
      </c>
      <c r="G71" s="3"/>
    </row>
    <row r="72" spans="1:7" x14ac:dyDescent="0.2">
      <c r="A72" s="1">
        <v>3.75</v>
      </c>
      <c r="B72" s="7">
        <v>2185.4</v>
      </c>
      <c r="C72" s="7">
        <v>764.81</v>
      </c>
      <c r="D72" s="4">
        <f t="shared" si="14"/>
        <v>2950.21</v>
      </c>
      <c r="E72" s="2">
        <v>1.26714512428078E-2</v>
      </c>
      <c r="F72" s="2">
        <v>1.2671451243026899E-2</v>
      </c>
      <c r="G72" s="3"/>
    </row>
    <row r="73" spans="1:7" x14ac:dyDescent="0.2">
      <c r="A73" s="1">
        <v>3.75</v>
      </c>
      <c r="B73" s="7">
        <v>2181.92</v>
      </c>
      <c r="C73" s="7">
        <v>773.78</v>
      </c>
      <c r="D73" s="4">
        <f t="shared" si="14"/>
        <v>2955.7</v>
      </c>
      <c r="E73" s="2">
        <v>1.28893556591895E-2</v>
      </c>
      <c r="F73" s="2">
        <v>1.2889355659408601E-2</v>
      </c>
      <c r="G73" s="3"/>
    </row>
    <row r="74" spans="1:7" x14ac:dyDescent="0.2">
      <c r="A74" s="1">
        <v>3.75</v>
      </c>
      <c r="B74" s="7">
        <v>2183.87</v>
      </c>
      <c r="C74" s="7">
        <v>757.51</v>
      </c>
      <c r="D74" s="4">
        <f t="shared" si="14"/>
        <v>2941.38</v>
      </c>
      <c r="E74" s="2">
        <v>1.2416613526194799E-2</v>
      </c>
      <c r="F74" s="2">
        <v>1.2416613526408399E-2</v>
      </c>
      <c r="G74" s="3"/>
    </row>
    <row r="75" spans="1:7" x14ac:dyDescent="0.2">
      <c r="A75" s="1">
        <v>3.75</v>
      </c>
      <c r="B75" s="7">
        <v>2142.29</v>
      </c>
      <c r="C75" s="7">
        <v>751.44</v>
      </c>
      <c r="D75" s="4">
        <f t="shared" si="14"/>
        <v>2893.73</v>
      </c>
      <c r="E75" s="2">
        <v>1.2689924790645801E-2</v>
      </c>
      <c r="F75" s="2">
        <v>1.2689924790863401E-2</v>
      </c>
      <c r="G75" s="3"/>
    </row>
    <row r="76" spans="1:7" x14ac:dyDescent="0.2">
      <c r="A76" s="1">
        <v>3.75</v>
      </c>
      <c r="B76" s="7">
        <v>2177.6799999999998</v>
      </c>
      <c r="C76" s="7">
        <v>779.01</v>
      </c>
      <c r="D76" s="4">
        <f t="shared" si="14"/>
        <v>2956.6899999999996</v>
      </c>
      <c r="E76" s="2">
        <v>1.27662572493805E-2</v>
      </c>
      <c r="F76" s="2">
        <v>1.2766257249598701E-2</v>
      </c>
      <c r="G76" s="3"/>
    </row>
    <row r="77" spans="1:7" x14ac:dyDescent="0.2">
      <c r="A77" s="1" t="s">
        <v>5</v>
      </c>
      <c r="B77" s="7">
        <f>MAX(B67:B76)</f>
        <v>2185.4</v>
      </c>
      <c r="C77" s="7">
        <f t="shared" ref="C77:D77" si="15">MAX(C67:C76)</f>
        <v>781.58</v>
      </c>
      <c r="D77" s="7">
        <f t="shared" si="15"/>
        <v>2956.6899999999996</v>
      </c>
      <c r="E77">
        <f>MIN(E67:E76)</f>
        <v>1.2173734003390699E-2</v>
      </c>
      <c r="F77">
        <f>MIN(F67:F76)</f>
        <v>1.21737340036121E-2</v>
      </c>
      <c r="G77" s="3">
        <f xml:space="preserve"> 0.929270047 - E77</f>
        <v>0.91709631299660932</v>
      </c>
    </row>
    <row r="78" spans="1:7" x14ac:dyDescent="0.2">
      <c r="A78" s="1" t="s">
        <v>8</v>
      </c>
      <c r="B78" s="4">
        <f>MEDIAN(B67:B76)</f>
        <v>2151.9949999999999</v>
      </c>
      <c r="C78" s="4">
        <f>MEDIAN(C67:C76)</f>
        <v>761.16</v>
      </c>
      <c r="D78" s="4">
        <f>MEDIAN(D67:D76)</f>
        <v>2905.7849999999999</v>
      </c>
      <c r="E78">
        <f>MEDIAN(E67:E76)</f>
        <v>1.25213806255586E-2</v>
      </c>
      <c r="F78">
        <f>MEDIAN(F67:F76)</f>
        <v>1.2521380625773099E-2</v>
      </c>
      <c r="G78" s="3">
        <f t="shared" ref="G78:G79" si="16" xml:space="preserve"> 0.929270047 - E78</f>
        <v>0.91674866637444141</v>
      </c>
    </row>
    <row r="79" spans="1:7" x14ac:dyDescent="0.2">
      <c r="A79" s="1" t="s">
        <v>4</v>
      </c>
      <c r="B79" s="4">
        <f>MIN(B67:B76)</f>
        <v>2080.7399999999998</v>
      </c>
      <c r="C79" s="4">
        <f>MIN(C67:C76)</f>
        <v>720.36</v>
      </c>
      <c r="D79" s="4">
        <f>MIN(D67:D76)</f>
        <v>2801.1</v>
      </c>
      <c r="E79" s="3">
        <f>MAX(E67:E76)</f>
        <v>1.28893556591895E-2</v>
      </c>
      <c r="F79">
        <f>MAX(F67:F76)</f>
        <v>1.2889355659408601E-2</v>
      </c>
      <c r="G79" s="3">
        <f t="shared" si="16"/>
        <v>0.91638069134081057</v>
      </c>
    </row>
    <row r="80" spans="1:7" x14ac:dyDescent="0.2">
      <c r="A80" s="1">
        <v>4</v>
      </c>
      <c r="B80" s="7">
        <v>2134.4</v>
      </c>
      <c r="C80" s="7">
        <v>740.23</v>
      </c>
      <c r="D80" s="4">
        <f>(B80+C80)</f>
        <v>2874.63</v>
      </c>
      <c r="E80" s="2">
        <v>1.3819703108856499E-2</v>
      </c>
      <c r="F80" s="2">
        <v>1.38197031091143E-2</v>
      </c>
    </row>
    <row r="81" spans="1:7" x14ac:dyDescent="0.2">
      <c r="A81" s="1">
        <v>4</v>
      </c>
      <c r="B81" s="7">
        <v>2159.48</v>
      </c>
      <c r="C81" s="7">
        <v>751.78</v>
      </c>
      <c r="D81" s="4">
        <f t="shared" ref="D81:D89" si="17">(B81+C81)</f>
        <v>2911.26</v>
      </c>
      <c r="E81" s="2">
        <v>1.3755690951415199E-2</v>
      </c>
      <c r="F81" s="2">
        <v>1.37556909516727E-2</v>
      </c>
    </row>
    <row r="82" spans="1:7" x14ac:dyDescent="0.2">
      <c r="A82" s="1">
        <v>4</v>
      </c>
      <c r="B82" s="7">
        <v>2183.9699999999998</v>
      </c>
      <c r="C82" s="7">
        <v>787.03</v>
      </c>
      <c r="D82" s="4">
        <f t="shared" si="17"/>
        <v>2971</v>
      </c>
      <c r="E82" s="2">
        <v>1.44558801291959E-2</v>
      </c>
      <c r="F82" s="2">
        <v>1.4455880129446701E-2</v>
      </c>
    </row>
    <row r="83" spans="1:7" x14ac:dyDescent="0.2">
      <c r="A83" s="1">
        <v>4</v>
      </c>
      <c r="B83" s="7">
        <v>2108.21</v>
      </c>
      <c r="C83" s="7">
        <v>772.55</v>
      </c>
      <c r="D83" s="4">
        <f t="shared" si="17"/>
        <v>2880.76</v>
      </c>
      <c r="E83" s="2">
        <v>1.3899624851030599E-2</v>
      </c>
      <c r="F83" s="2">
        <v>1.3899624851288501E-2</v>
      </c>
    </row>
    <row r="84" spans="1:7" x14ac:dyDescent="0.2">
      <c r="A84" s="1">
        <v>4</v>
      </c>
      <c r="B84" s="7">
        <v>2142.15</v>
      </c>
      <c r="C84" s="7">
        <v>790.81</v>
      </c>
      <c r="D84" s="4">
        <f t="shared" si="17"/>
        <v>2932.96</v>
      </c>
      <c r="E84" s="2">
        <v>1.36819472522175E-2</v>
      </c>
      <c r="F84" s="2">
        <v>1.36819472524718E-2</v>
      </c>
    </row>
    <row r="85" spans="1:7" x14ac:dyDescent="0.2">
      <c r="A85" s="1">
        <v>4</v>
      </c>
      <c r="B85" s="7">
        <v>2224.37</v>
      </c>
      <c r="C85" s="7">
        <v>778.14</v>
      </c>
      <c r="D85" s="4">
        <f t="shared" si="17"/>
        <v>3002.5099999999998</v>
      </c>
      <c r="E85" s="2">
        <v>1.4416443926071901E-2</v>
      </c>
      <c r="F85" s="2">
        <v>1.44164439263224E-2</v>
      </c>
    </row>
    <row r="86" spans="1:7" x14ac:dyDescent="0.2">
      <c r="A86" s="1">
        <v>4</v>
      </c>
      <c r="B86" s="7">
        <v>2176.71</v>
      </c>
      <c r="C86" s="7">
        <v>757.15</v>
      </c>
      <c r="D86" s="4">
        <f t="shared" si="17"/>
        <v>2933.86</v>
      </c>
      <c r="E86" s="2">
        <v>1.45697612522953E-2</v>
      </c>
      <c r="F86" s="2">
        <v>1.4569761252546999E-2</v>
      </c>
    </row>
    <row r="87" spans="1:7" x14ac:dyDescent="0.2">
      <c r="A87" s="1">
        <v>4</v>
      </c>
      <c r="B87" s="7">
        <v>2183.6</v>
      </c>
      <c r="C87" s="7">
        <v>786.56</v>
      </c>
      <c r="D87" s="4">
        <f t="shared" si="17"/>
        <v>2970.16</v>
      </c>
      <c r="E87" s="2">
        <v>1.4224705738913899E-2</v>
      </c>
      <c r="F87" s="2">
        <v>1.42247057391606E-2</v>
      </c>
    </row>
    <row r="88" spans="1:7" x14ac:dyDescent="0.2">
      <c r="A88" s="1">
        <v>4</v>
      </c>
      <c r="B88" s="7">
        <v>2093.44</v>
      </c>
      <c r="C88" s="7">
        <v>748.32</v>
      </c>
      <c r="D88" s="4">
        <f t="shared" si="17"/>
        <v>2841.76</v>
      </c>
      <c r="E88" s="2">
        <v>1.45410508098659E-2</v>
      </c>
      <c r="F88" s="2">
        <v>1.45410508101169E-2</v>
      </c>
    </row>
    <row r="89" spans="1:7" x14ac:dyDescent="0.2">
      <c r="A89" s="1">
        <v>4</v>
      </c>
      <c r="B89" s="7">
        <v>2170.16</v>
      </c>
      <c r="C89" s="7">
        <v>748.5</v>
      </c>
      <c r="D89" s="4">
        <f t="shared" si="17"/>
        <v>2918.66</v>
      </c>
      <c r="E89" s="2">
        <v>1.4390919795085E-2</v>
      </c>
      <c r="F89" s="2">
        <v>1.43909197953342E-2</v>
      </c>
    </row>
    <row r="90" spans="1:7" x14ac:dyDescent="0.2">
      <c r="A90" s="1" t="s">
        <v>5</v>
      </c>
      <c r="B90" s="7">
        <f>MAX(B80:B89)</f>
        <v>2224.37</v>
      </c>
      <c r="C90" s="7">
        <f t="shared" ref="C90:D90" si="18">MAX(C80:C89)</f>
        <v>790.81</v>
      </c>
      <c r="D90" s="7">
        <f t="shared" si="18"/>
        <v>3002.5099999999998</v>
      </c>
      <c r="E90">
        <f>MIN(E80:E89)</f>
        <v>1.36819472522175E-2</v>
      </c>
      <c r="F90">
        <f>MIN(F80:F89)</f>
        <v>1.36819472524718E-2</v>
      </c>
      <c r="G90" s="3">
        <f t="shared" ref="G90:G91" si="19" xml:space="preserve"> 0.934716693 - E90</f>
        <v>0.92103474574778255</v>
      </c>
    </row>
    <row r="91" spans="1:7" x14ac:dyDescent="0.2">
      <c r="A91" s="1" t="s">
        <v>8</v>
      </c>
      <c r="B91" s="4">
        <f>MEDIAN(B80:B89)</f>
        <v>2164.8199999999997</v>
      </c>
      <c r="C91" s="4">
        <f>MEDIAN(C80:C89)</f>
        <v>764.84999999999991</v>
      </c>
      <c r="D91" s="4">
        <f>MEDIAN(D80:D89)</f>
        <v>2925.81</v>
      </c>
      <c r="E91">
        <f>MEDIAN(E80:E89)</f>
        <v>1.430781276699945E-2</v>
      </c>
      <c r="F91">
        <f>MEDIAN(F80:F89)</f>
        <v>1.4307812767247401E-2</v>
      </c>
      <c r="G91" s="3">
        <f t="shared" si="19"/>
        <v>0.9204088802330006</v>
      </c>
    </row>
    <row r="92" spans="1:7" x14ac:dyDescent="0.2">
      <c r="A92" s="1" t="s">
        <v>4</v>
      </c>
      <c r="B92" s="4">
        <f>MIN(B80:B89)</f>
        <v>2093.44</v>
      </c>
      <c r="C92" s="4">
        <f>MIN(C80:C89)</f>
        <v>740.23</v>
      </c>
      <c r="D92" s="4">
        <f>MIN(D80:D89)</f>
        <v>2841.76</v>
      </c>
      <c r="E92" s="3">
        <f>MAX(E80:E89)</f>
        <v>1.45697612522953E-2</v>
      </c>
      <c r="F92">
        <f>MAX(F80:F89)</f>
        <v>1.4569761252546999E-2</v>
      </c>
      <c r="G92" s="3">
        <f xml:space="preserve"> 0.934716693 - E92</f>
        <v>0.92014693174770479</v>
      </c>
    </row>
    <row r="93" spans="1:7" x14ac:dyDescent="0.2">
      <c r="A93" s="1">
        <v>4.25</v>
      </c>
      <c r="B93" s="7"/>
      <c r="C93" s="7"/>
      <c r="D93" s="4">
        <f>(B93+C93)</f>
        <v>0</v>
      </c>
      <c r="E93" s="2"/>
      <c r="F93" s="2"/>
    </row>
    <row r="94" spans="1:7" x14ac:dyDescent="0.2">
      <c r="A94" s="1">
        <v>4.25</v>
      </c>
      <c r="B94" s="7"/>
      <c r="C94" s="7"/>
      <c r="D94" s="4">
        <f t="shared" ref="D94:D102" si="20">(B94+C94)</f>
        <v>0</v>
      </c>
      <c r="E94" s="2"/>
      <c r="F94" s="2"/>
    </row>
    <row r="95" spans="1:7" x14ac:dyDescent="0.2">
      <c r="A95" s="1">
        <v>4.25</v>
      </c>
      <c r="B95" s="7"/>
      <c r="C95" s="7"/>
      <c r="D95" s="4">
        <f t="shared" si="20"/>
        <v>0</v>
      </c>
      <c r="E95" s="2"/>
      <c r="F95" s="2"/>
    </row>
    <row r="96" spans="1:7" x14ac:dyDescent="0.2">
      <c r="A96" s="1">
        <v>4.25</v>
      </c>
      <c r="B96" s="7"/>
      <c r="C96" s="7"/>
      <c r="D96" s="4">
        <f t="shared" si="20"/>
        <v>0</v>
      </c>
      <c r="E96" s="2"/>
      <c r="F96" s="2"/>
    </row>
    <row r="97" spans="1:7" x14ac:dyDescent="0.2">
      <c r="A97" s="1">
        <v>4.25</v>
      </c>
      <c r="B97" s="7"/>
      <c r="C97" s="7"/>
      <c r="D97" s="4">
        <f t="shared" si="20"/>
        <v>0</v>
      </c>
      <c r="E97" s="2"/>
      <c r="F97" s="2"/>
    </row>
    <row r="98" spans="1:7" x14ac:dyDescent="0.2">
      <c r="A98" s="1">
        <v>4.25</v>
      </c>
      <c r="B98" s="7"/>
      <c r="C98" s="7"/>
      <c r="D98" s="4">
        <f t="shared" si="20"/>
        <v>0</v>
      </c>
      <c r="E98" s="2"/>
      <c r="F98" s="2"/>
    </row>
    <row r="99" spans="1:7" x14ac:dyDescent="0.2">
      <c r="A99" s="1">
        <v>4.25</v>
      </c>
      <c r="B99" s="7"/>
      <c r="C99" s="7"/>
      <c r="D99" s="4">
        <f t="shared" si="20"/>
        <v>0</v>
      </c>
      <c r="E99" s="2"/>
      <c r="F99" s="2"/>
    </row>
    <row r="100" spans="1:7" x14ac:dyDescent="0.2">
      <c r="A100" s="1">
        <v>4.25</v>
      </c>
      <c r="B100" s="7"/>
      <c r="C100" s="7"/>
      <c r="D100" s="4">
        <f t="shared" si="20"/>
        <v>0</v>
      </c>
      <c r="E100" s="2"/>
      <c r="F100" s="2"/>
    </row>
    <row r="101" spans="1:7" x14ac:dyDescent="0.2">
      <c r="A101" s="1">
        <v>4.25</v>
      </c>
      <c r="B101" s="7"/>
      <c r="C101" s="7"/>
      <c r="D101" s="4">
        <f t="shared" si="20"/>
        <v>0</v>
      </c>
      <c r="E101" s="2"/>
      <c r="F101" s="2"/>
    </row>
    <row r="102" spans="1:7" x14ac:dyDescent="0.2">
      <c r="A102" s="1">
        <v>4.25</v>
      </c>
      <c r="B102" s="7"/>
      <c r="C102" s="7"/>
      <c r="D102" s="4">
        <f t="shared" si="20"/>
        <v>0</v>
      </c>
      <c r="E102" s="2"/>
      <c r="F102" s="2"/>
    </row>
    <row r="103" spans="1:7" x14ac:dyDescent="0.2">
      <c r="A103" s="1" t="s">
        <v>5</v>
      </c>
      <c r="B103" s="7">
        <f>MAX(B93:B102)</f>
        <v>0</v>
      </c>
      <c r="C103" s="7">
        <f t="shared" ref="C103:D103" si="21">MAX(C93:C102)</f>
        <v>0</v>
      </c>
      <c r="D103" s="7">
        <f t="shared" si="21"/>
        <v>0</v>
      </c>
      <c r="E103">
        <f>MIN(E93:E102)</f>
        <v>0</v>
      </c>
      <c r="F103">
        <f>MIN(F93:F102)</f>
        <v>0</v>
      </c>
      <c r="G103" s="3">
        <f xml:space="preserve"> 0.94110426 - E103</f>
        <v>0.94110426000000003</v>
      </c>
    </row>
    <row r="104" spans="1:7" x14ac:dyDescent="0.2">
      <c r="A104" s="1" t="s">
        <v>8</v>
      </c>
      <c r="B104" s="4" t="e">
        <f>MEDIAN(B93:B102)</f>
        <v>#NUM!</v>
      </c>
      <c r="C104" s="4" t="e">
        <f>MEDIAN(C93:C102)</f>
        <v>#NUM!</v>
      </c>
      <c r="D104" s="4">
        <f>MEDIAN(D93:D102)</f>
        <v>0</v>
      </c>
      <c r="E104" t="e">
        <f>MEDIAN(E93:E102)</f>
        <v>#NUM!</v>
      </c>
      <c r="F104" t="e">
        <f>MEDIAN(F93:F102)</f>
        <v>#NUM!</v>
      </c>
      <c r="G104" s="3" t="e">
        <f t="shared" ref="G104:G105" si="22" xml:space="preserve"> 0.94110426 - E104</f>
        <v>#NUM!</v>
      </c>
    </row>
    <row r="105" spans="1:7" x14ac:dyDescent="0.2">
      <c r="A105" s="1" t="s">
        <v>4</v>
      </c>
      <c r="B105" s="4">
        <f>MIN(B93:B102)</f>
        <v>0</v>
      </c>
      <c r="C105" s="4">
        <f>MIN(C93:C102)</f>
        <v>0</v>
      </c>
      <c r="D105" s="4">
        <f>MIN(D93:D102)</f>
        <v>0</v>
      </c>
      <c r="E105" s="3">
        <f>MAX(E93:E102)</f>
        <v>0</v>
      </c>
      <c r="F105">
        <f>MAX(F93:F102)</f>
        <v>0</v>
      </c>
      <c r="G105" s="3">
        <f t="shared" si="22"/>
        <v>0.94110426000000003</v>
      </c>
    </row>
    <row r="106" spans="1:7" x14ac:dyDescent="0.2">
      <c r="B106" s="7"/>
      <c r="C106" s="7"/>
      <c r="E106" s="2"/>
      <c r="F106" s="2"/>
    </row>
    <row r="107" spans="1:7" x14ac:dyDescent="0.2">
      <c r="B107" s="7"/>
      <c r="C107" s="7"/>
      <c r="E107" s="2"/>
      <c r="F107" s="2"/>
    </row>
    <row r="108" spans="1:7" x14ac:dyDescent="0.2">
      <c r="B108" s="7"/>
      <c r="C108" s="7"/>
      <c r="E108" s="2"/>
      <c r="F108" s="2"/>
    </row>
    <row r="109" spans="1:7" x14ac:dyDescent="0.2">
      <c r="B109" s="7"/>
      <c r="C109" s="7"/>
      <c r="E109" s="2"/>
      <c r="F109" s="2"/>
    </row>
    <row r="110" spans="1:7" x14ac:dyDescent="0.2">
      <c r="B110" s="7"/>
      <c r="C110" s="7"/>
      <c r="E110" s="2"/>
      <c r="F110" s="2"/>
    </row>
    <row r="111" spans="1:7" x14ac:dyDescent="0.2">
      <c r="B111" s="7"/>
      <c r="C111" s="7"/>
      <c r="E111" s="2"/>
      <c r="F111" s="2"/>
    </row>
    <row r="112" spans="1:7" x14ac:dyDescent="0.2">
      <c r="B112" s="7"/>
      <c r="C112" s="7"/>
      <c r="E112" s="2"/>
      <c r="F112" s="2"/>
    </row>
    <row r="113" spans="2:7" x14ac:dyDescent="0.2">
      <c r="B113" s="7"/>
      <c r="C113" s="7"/>
      <c r="E113" s="2"/>
      <c r="F113" s="2"/>
    </row>
    <row r="114" spans="2:7" x14ac:dyDescent="0.2">
      <c r="B114" s="7"/>
      <c r="C114" s="7"/>
      <c r="E114" s="2"/>
      <c r="F114" s="2"/>
    </row>
    <row r="115" spans="2:7" x14ac:dyDescent="0.2">
      <c r="B115" s="7"/>
      <c r="C115" s="7"/>
      <c r="E115" s="2"/>
      <c r="F115" s="2"/>
    </row>
    <row r="116" spans="2:7" x14ac:dyDescent="0.2">
      <c r="B116" s="7"/>
      <c r="C116" s="7"/>
      <c r="E116"/>
      <c r="F116"/>
      <c r="G116" s="3"/>
    </row>
    <row r="117" spans="2:7" x14ac:dyDescent="0.2">
      <c r="B117" s="4"/>
      <c r="C117" s="4"/>
      <c r="E117"/>
      <c r="F117"/>
      <c r="G117" s="3"/>
    </row>
    <row r="118" spans="2:7" x14ac:dyDescent="0.2">
      <c r="B118" s="4"/>
      <c r="C118" s="4"/>
      <c r="E118" s="3"/>
      <c r="F118"/>
      <c r="G11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B5242-EA76-B544-A5F4-11D13354B4BC}">
  <dimension ref="A1:G118"/>
  <sheetViews>
    <sheetView topLeftCell="A35" zoomScaleNormal="100" workbookViewId="0">
      <selection activeCell="G53" sqref="G53"/>
    </sheetView>
  </sheetViews>
  <sheetFormatPr baseColWidth="10" defaultColWidth="20.83203125" defaultRowHeight="16" x14ac:dyDescent="0.2"/>
  <cols>
    <col min="1" max="1" width="20.83203125" style="1"/>
    <col min="2" max="3" width="20.83203125" style="6"/>
    <col min="4" max="16384" width="20.83203125" style="1"/>
  </cols>
  <sheetData>
    <row r="1" spans="1:7" x14ac:dyDescent="0.2">
      <c r="A1" s="1" t="s">
        <v>7</v>
      </c>
      <c r="B1" s="6" t="s">
        <v>0</v>
      </c>
      <c r="C1" s="5" t="s">
        <v>1</v>
      </c>
      <c r="D1" s="5" t="s">
        <v>9</v>
      </c>
      <c r="E1" s="1" t="s">
        <v>2</v>
      </c>
      <c r="F1" s="1" t="s">
        <v>3</v>
      </c>
      <c r="G1" s="1" t="s">
        <v>6</v>
      </c>
    </row>
    <row r="2" spans="1:7" x14ac:dyDescent="0.2">
      <c r="A2" s="1">
        <v>2.5</v>
      </c>
      <c r="B2" s="7"/>
      <c r="C2" s="7"/>
      <c r="D2" s="4">
        <f>(B2+C2)</f>
        <v>0</v>
      </c>
      <c r="E2"/>
      <c r="F2"/>
    </row>
    <row r="3" spans="1:7" x14ac:dyDescent="0.2">
      <c r="A3" s="1">
        <v>2.5</v>
      </c>
      <c r="B3" s="7"/>
      <c r="C3" s="7"/>
      <c r="D3" s="4">
        <f t="shared" ref="D3:D11" si="0">(B3+C3)</f>
        <v>0</v>
      </c>
      <c r="E3"/>
      <c r="F3"/>
    </row>
    <row r="4" spans="1:7" x14ac:dyDescent="0.2">
      <c r="A4" s="1">
        <v>2.5</v>
      </c>
      <c r="B4" s="7"/>
      <c r="C4" s="7"/>
      <c r="D4" s="4">
        <f t="shared" si="0"/>
        <v>0</v>
      </c>
      <c r="E4"/>
      <c r="F4"/>
    </row>
    <row r="5" spans="1:7" x14ac:dyDescent="0.2">
      <c r="A5" s="1">
        <v>2.5</v>
      </c>
      <c r="B5" s="7"/>
      <c r="C5" s="7"/>
      <c r="D5" s="4">
        <f t="shared" si="0"/>
        <v>0</v>
      </c>
      <c r="E5"/>
      <c r="F5"/>
    </row>
    <row r="6" spans="1:7" x14ac:dyDescent="0.2">
      <c r="A6" s="1">
        <v>2.5</v>
      </c>
      <c r="B6" s="7"/>
      <c r="C6" s="7"/>
      <c r="D6" s="4">
        <f t="shared" si="0"/>
        <v>0</v>
      </c>
      <c r="E6"/>
      <c r="F6"/>
    </row>
    <row r="7" spans="1:7" x14ac:dyDescent="0.2">
      <c r="A7" s="1">
        <v>2.5</v>
      </c>
      <c r="B7" s="7"/>
      <c r="C7" s="7"/>
      <c r="D7" s="4">
        <f t="shared" si="0"/>
        <v>0</v>
      </c>
      <c r="E7"/>
      <c r="F7"/>
    </row>
    <row r="8" spans="1:7" x14ac:dyDescent="0.2">
      <c r="A8" s="1">
        <v>2.5</v>
      </c>
      <c r="B8" s="7"/>
      <c r="C8" s="7"/>
      <c r="D8" s="4">
        <f t="shared" si="0"/>
        <v>0</v>
      </c>
      <c r="E8"/>
      <c r="F8"/>
    </row>
    <row r="9" spans="1:7" x14ac:dyDescent="0.2">
      <c r="A9" s="1">
        <v>2.5</v>
      </c>
      <c r="B9" s="7"/>
      <c r="C9" s="7"/>
      <c r="D9" s="4">
        <f t="shared" si="0"/>
        <v>0</v>
      </c>
      <c r="E9"/>
      <c r="F9"/>
    </row>
    <row r="10" spans="1:7" x14ac:dyDescent="0.2">
      <c r="A10" s="1">
        <v>2.5</v>
      </c>
      <c r="B10" s="7"/>
      <c r="C10" s="7"/>
      <c r="D10" s="4">
        <f t="shared" si="0"/>
        <v>0</v>
      </c>
      <c r="E10"/>
      <c r="F10"/>
    </row>
    <row r="11" spans="1:7" x14ac:dyDescent="0.2">
      <c r="A11" s="1">
        <v>2.5</v>
      </c>
      <c r="B11" s="7"/>
      <c r="C11" s="7"/>
      <c r="D11" s="4">
        <f t="shared" si="0"/>
        <v>0</v>
      </c>
      <c r="E11"/>
      <c r="F11"/>
    </row>
    <row r="12" spans="1:7" x14ac:dyDescent="0.2">
      <c r="A12" s="1" t="s">
        <v>5</v>
      </c>
      <c r="B12" s="7">
        <f>MAX(B2:B11)</f>
        <v>0</v>
      </c>
      <c r="C12" s="7">
        <f t="shared" ref="C12:D12" si="1">MAX(C2:C11)</f>
        <v>0</v>
      </c>
      <c r="D12" s="7">
        <f t="shared" si="1"/>
        <v>0</v>
      </c>
      <c r="E12">
        <f>MIN(E2:E11)</f>
        <v>0</v>
      </c>
      <c r="F12">
        <f>MIN(F2:F11)</f>
        <v>0</v>
      </c>
      <c r="G12" s="3">
        <f xml:space="preserve"> 0.926857038 - E12</f>
        <v>0.92685703799999997</v>
      </c>
    </row>
    <row r="13" spans="1:7" x14ac:dyDescent="0.2">
      <c r="A13" s="1" t="s">
        <v>8</v>
      </c>
      <c r="B13" s="4" t="e">
        <f>MEDIAN(B2:B11)</f>
        <v>#NUM!</v>
      </c>
      <c r="C13" s="4" t="e">
        <f>MEDIAN(C2:C11)</f>
        <v>#NUM!</v>
      </c>
      <c r="D13" s="4">
        <f>MEDIAN(D2:D11)</f>
        <v>0</v>
      </c>
      <c r="E13" t="e">
        <f>MEDIAN(E2:E11)</f>
        <v>#NUM!</v>
      </c>
      <c r="F13" t="e">
        <f>MEDIAN(F2:F11)</f>
        <v>#NUM!</v>
      </c>
      <c r="G13" s="3" t="e">
        <f t="shared" ref="G13" si="2" xml:space="preserve"> 0.926857038 - E13</f>
        <v>#NUM!</v>
      </c>
    </row>
    <row r="14" spans="1:7" x14ac:dyDescent="0.2">
      <c r="A14" s="1" t="s">
        <v>4</v>
      </c>
      <c r="B14" s="4">
        <f>MIN(B2:B11)</f>
        <v>0</v>
      </c>
      <c r="C14" s="4">
        <f>MIN(C2:C11)</f>
        <v>0</v>
      </c>
      <c r="D14" s="4">
        <f>MIN(D2:D11)</f>
        <v>0</v>
      </c>
      <c r="E14" s="3">
        <f>MAX(E2:E11)</f>
        <v>0</v>
      </c>
      <c r="F14">
        <f>MAX(F2:F11)</f>
        <v>0</v>
      </c>
      <c r="G14" s="3">
        <f xml:space="preserve"> 0.926857038 - E14</f>
        <v>0.92685703799999997</v>
      </c>
    </row>
    <row r="15" spans="1:7" x14ac:dyDescent="0.2">
      <c r="A15" s="1">
        <v>2.75</v>
      </c>
      <c r="B15" s="7"/>
      <c r="C15" s="7"/>
      <c r="D15" s="4">
        <f>(B15+C15)</f>
        <v>0</v>
      </c>
      <c r="E15" s="2"/>
      <c r="F15" s="2"/>
    </row>
    <row r="16" spans="1:7" x14ac:dyDescent="0.2">
      <c r="A16" s="1">
        <v>2.75</v>
      </c>
      <c r="B16" s="7"/>
      <c r="C16" s="7"/>
      <c r="D16" s="4">
        <f t="shared" ref="D16:D24" si="3">(B16+C16)</f>
        <v>0</v>
      </c>
      <c r="E16" s="2"/>
      <c r="F16" s="2"/>
    </row>
    <row r="17" spans="1:7" x14ac:dyDescent="0.2">
      <c r="A17" s="1">
        <v>2.75</v>
      </c>
      <c r="B17" s="7"/>
      <c r="C17" s="7"/>
      <c r="D17" s="4">
        <f t="shared" si="3"/>
        <v>0</v>
      </c>
      <c r="E17" s="2"/>
      <c r="F17" s="2"/>
    </row>
    <row r="18" spans="1:7" x14ac:dyDescent="0.2">
      <c r="A18" s="1">
        <v>2.75</v>
      </c>
      <c r="B18" s="7"/>
      <c r="C18" s="7"/>
      <c r="D18" s="4">
        <f t="shared" si="3"/>
        <v>0</v>
      </c>
      <c r="E18" s="2"/>
      <c r="F18" s="2"/>
    </row>
    <row r="19" spans="1:7" x14ac:dyDescent="0.2">
      <c r="A19" s="1">
        <v>2.75</v>
      </c>
      <c r="B19" s="7"/>
      <c r="C19" s="7"/>
      <c r="D19" s="4">
        <f t="shared" si="3"/>
        <v>0</v>
      </c>
      <c r="E19" s="2"/>
      <c r="F19" s="2"/>
    </row>
    <row r="20" spans="1:7" x14ac:dyDescent="0.2">
      <c r="A20" s="1">
        <v>2.75</v>
      </c>
      <c r="B20" s="7"/>
      <c r="C20" s="7"/>
      <c r="D20" s="4">
        <f t="shared" si="3"/>
        <v>0</v>
      </c>
      <c r="E20" s="2"/>
      <c r="F20" s="2"/>
    </row>
    <row r="21" spans="1:7" x14ac:dyDescent="0.2">
      <c r="A21" s="1">
        <v>2.75</v>
      </c>
      <c r="B21" s="7"/>
      <c r="C21" s="7"/>
      <c r="D21" s="4">
        <f t="shared" si="3"/>
        <v>0</v>
      </c>
      <c r="E21" s="2"/>
      <c r="F21" s="2"/>
    </row>
    <row r="22" spans="1:7" x14ac:dyDescent="0.2">
      <c r="A22" s="1">
        <v>2.75</v>
      </c>
      <c r="B22" s="7"/>
      <c r="C22" s="7"/>
      <c r="D22" s="4">
        <f t="shared" si="3"/>
        <v>0</v>
      </c>
      <c r="E22" s="2"/>
      <c r="F22" s="2"/>
    </row>
    <row r="23" spans="1:7" x14ac:dyDescent="0.2">
      <c r="A23" s="1">
        <v>2.75</v>
      </c>
      <c r="B23" s="7"/>
      <c r="C23" s="7"/>
      <c r="D23" s="4">
        <f t="shared" si="3"/>
        <v>0</v>
      </c>
      <c r="E23" s="2"/>
      <c r="F23" s="2"/>
    </row>
    <row r="24" spans="1:7" x14ac:dyDescent="0.2">
      <c r="A24" s="1">
        <v>2.75</v>
      </c>
      <c r="B24" s="7"/>
      <c r="C24" s="7"/>
      <c r="D24" s="4">
        <f t="shared" si="3"/>
        <v>0</v>
      </c>
      <c r="E24" s="2"/>
      <c r="F24" s="2"/>
    </row>
    <row r="25" spans="1:7" x14ac:dyDescent="0.2">
      <c r="A25" s="1" t="s">
        <v>5</v>
      </c>
      <c r="B25" s="7">
        <f>MAX(B15:B24)</f>
        <v>0</v>
      </c>
      <c r="C25" s="7">
        <f t="shared" ref="C25:D25" si="4">MAX(C15:C24)</f>
        <v>0</v>
      </c>
      <c r="D25" s="7">
        <f t="shared" si="4"/>
        <v>0</v>
      </c>
      <c r="E25">
        <f>MIN(E15:E24)</f>
        <v>0</v>
      </c>
      <c r="F25">
        <f>MIN(F15:F24)</f>
        <v>0</v>
      </c>
      <c r="G25" s="3">
        <f xml:space="preserve"> 0.922497051 - E25</f>
        <v>0.92249705100000001</v>
      </c>
    </row>
    <row r="26" spans="1:7" x14ac:dyDescent="0.2">
      <c r="A26" s="1" t="s">
        <v>8</v>
      </c>
      <c r="B26" s="4" t="e">
        <f>MEDIAN(B15:B24)</f>
        <v>#NUM!</v>
      </c>
      <c r="C26" s="4" t="e">
        <f>MEDIAN(C15:C24)</f>
        <v>#NUM!</v>
      </c>
      <c r="D26" s="4">
        <f>MEDIAN(D15:D24)</f>
        <v>0</v>
      </c>
      <c r="E26" t="e">
        <f>MEDIAN(E15:E24)</f>
        <v>#NUM!</v>
      </c>
      <c r="F26" t="e">
        <f>MEDIAN(F15:F24)</f>
        <v>#NUM!</v>
      </c>
      <c r="G26" s="3" t="e">
        <f t="shared" ref="G26:G27" si="5" xml:space="preserve"> 0.922497051 - E26</f>
        <v>#NUM!</v>
      </c>
    </row>
    <row r="27" spans="1:7" x14ac:dyDescent="0.2">
      <c r="A27" s="1" t="s">
        <v>4</v>
      </c>
      <c r="B27" s="4">
        <f>MIN(B15:B24)</f>
        <v>0</v>
      </c>
      <c r="C27" s="4">
        <f>MIN(C15:C24)</f>
        <v>0</v>
      </c>
      <c r="D27" s="4">
        <f>MIN(D15:D24)</f>
        <v>0</v>
      </c>
      <c r="E27" s="3">
        <f>MAX(E15:E24)</f>
        <v>0</v>
      </c>
      <c r="F27">
        <f>MAX(F15:F24)</f>
        <v>0</v>
      </c>
      <c r="G27" s="3">
        <f t="shared" si="5"/>
        <v>0.92249705100000001</v>
      </c>
    </row>
    <row r="28" spans="1:7" x14ac:dyDescent="0.2">
      <c r="A28" s="1">
        <v>3</v>
      </c>
      <c r="B28">
        <v>5822.89</v>
      </c>
      <c r="C28">
        <v>1896.52</v>
      </c>
      <c r="D28" s="4">
        <f>(B28+C28)</f>
        <v>7719.41</v>
      </c>
      <c r="E28">
        <v>9.6859119496658392E-3</v>
      </c>
      <c r="F28">
        <v>9.6859119500974193E-3</v>
      </c>
    </row>
    <row r="29" spans="1:7" x14ac:dyDescent="0.2">
      <c r="A29" s="1">
        <v>3</v>
      </c>
      <c r="B29">
        <v>6190.72</v>
      </c>
      <c r="C29">
        <v>2004.09</v>
      </c>
      <c r="D29" s="4">
        <f t="shared" ref="D29:D37" si="6">(B29+C29)</f>
        <v>8194.81</v>
      </c>
      <c r="E29">
        <v>9.6780426509785293E-3</v>
      </c>
      <c r="F29">
        <v>9.6780426514081093E-3</v>
      </c>
    </row>
    <row r="30" spans="1:7" x14ac:dyDescent="0.2">
      <c r="A30" s="1">
        <v>3</v>
      </c>
      <c r="B30">
        <v>6075.94</v>
      </c>
      <c r="C30">
        <v>2013.47</v>
      </c>
      <c r="D30" s="4">
        <f t="shared" si="6"/>
        <v>8089.41</v>
      </c>
      <c r="E30">
        <v>9.8007577347108792E-3</v>
      </c>
      <c r="F30">
        <v>9.8007577351537402E-3</v>
      </c>
    </row>
    <row r="31" spans="1:7" x14ac:dyDescent="0.2">
      <c r="A31" s="1">
        <v>3</v>
      </c>
      <c r="B31">
        <v>7682.55</v>
      </c>
      <c r="C31">
        <v>2551.2600000000002</v>
      </c>
      <c r="D31" s="4">
        <f t="shared" si="6"/>
        <v>10233.810000000001</v>
      </c>
      <c r="E31">
        <v>9.9872023418015494E-3</v>
      </c>
      <c r="F31">
        <v>9.98720234226547E-3</v>
      </c>
    </row>
    <row r="32" spans="1:7" x14ac:dyDescent="0.2">
      <c r="A32" s="1">
        <v>3</v>
      </c>
      <c r="B32">
        <v>5907.83</v>
      </c>
      <c r="C32">
        <v>2012.95</v>
      </c>
      <c r="D32" s="4">
        <f t="shared" si="6"/>
        <v>7920.78</v>
      </c>
      <c r="E32">
        <v>9.6096265867210498E-3</v>
      </c>
      <c r="F32">
        <v>9.6096265871487407E-3</v>
      </c>
    </row>
    <row r="33" spans="1:7" x14ac:dyDescent="0.2">
      <c r="A33" s="1">
        <v>3</v>
      </c>
      <c r="B33">
        <v>6081.8</v>
      </c>
      <c r="C33">
        <v>1934.94</v>
      </c>
      <c r="D33" s="4">
        <f t="shared" si="6"/>
        <v>8016.74</v>
      </c>
      <c r="E33">
        <v>9.7304777492482203E-3</v>
      </c>
      <c r="F33">
        <v>9.7304777496837001E-3</v>
      </c>
    </row>
    <row r="34" spans="1:7" x14ac:dyDescent="0.2">
      <c r="A34" s="1">
        <v>3</v>
      </c>
      <c r="B34">
        <v>6039.71</v>
      </c>
      <c r="C34">
        <v>1984.27</v>
      </c>
      <c r="D34" s="4">
        <f t="shared" si="6"/>
        <v>8023.98</v>
      </c>
      <c r="E34">
        <v>9.6407167495967394E-3</v>
      </c>
      <c r="F34">
        <v>9.6407167500276603E-3</v>
      </c>
    </row>
    <row r="35" spans="1:7" x14ac:dyDescent="0.2">
      <c r="A35" s="1">
        <v>3</v>
      </c>
      <c r="B35">
        <v>6049.78</v>
      </c>
      <c r="C35">
        <v>1995.52</v>
      </c>
      <c r="D35" s="4">
        <f t="shared" si="6"/>
        <v>8045.2999999999993</v>
      </c>
      <c r="E35">
        <v>1.0005842315647301E-2</v>
      </c>
      <c r="F35">
        <v>1.0005842316106101E-2</v>
      </c>
    </row>
    <row r="36" spans="1:7" x14ac:dyDescent="0.2">
      <c r="A36" s="1">
        <v>3</v>
      </c>
      <c r="B36">
        <v>6185.4</v>
      </c>
      <c r="C36">
        <v>1935.5</v>
      </c>
      <c r="D36" s="4">
        <f t="shared" si="6"/>
        <v>8120.9</v>
      </c>
      <c r="E36">
        <v>9.5857066472395391E-3</v>
      </c>
      <c r="F36">
        <v>9.5857066476630892E-3</v>
      </c>
    </row>
    <row r="37" spans="1:7" x14ac:dyDescent="0.2">
      <c r="A37" s="1">
        <v>3</v>
      </c>
      <c r="B37">
        <v>6079.31</v>
      </c>
      <c r="C37">
        <v>1981.23</v>
      </c>
      <c r="D37" s="4">
        <f t="shared" si="6"/>
        <v>8060.5400000000009</v>
      </c>
      <c r="E37">
        <v>9.6441282057020006E-3</v>
      </c>
      <c r="F37">
        <v>9.6441282061325399E-3</v>
      </c>
    </row>
    <row r="38" spans="1:7" x14ac:dyDescent="0.2">
      <c r="A38" s="1" t="s">
        <v>5</v>
      </c>
      <c r="B38" s="7">
        <f>MAX(B28:B37)</f>
        <v>7682.55</v>
      </c>
      <c r="C38" s="7">
        <f t="shared" ref="C38:D38" si="7">MAX(C28:C37)</f>
        <v>2551.2600000000002</v>
      </c>
      <c r="D38" s="7">
        <f t="shared" si="7"/>
        <v>10233.810000000001</v>
      </c>
      <c r="E38">
        <f>MIN(E28:E37)</f>
        <v>9.5857066472395391E-3</v>
      </c>
      <c r="F38">
        <f>MIN(F28:F37)</f>
        <v>9.5857066476630892E-3</v>
      </c>
      <c r="G38" s="3">
        <f t="shared" ref="G38:G39" si="8" xml:space="preserve"> 0.921160266 - E38</f>
        <v>0.91157455935276044</v>
      </c>
    </row>
    <row r="39" spans="1:7" x14ac:dyDescent="0.2">
      <c r="A39" s="1" t="s">
        <v>8</v>
      </c>
      <c r="B39" s="4">
        <f>MEDIAN(B28:B37)</f>
        <v>6077.625</v>
      </c>
      <c r="C39" s="4">
        <f>MEDIAN(C28:C37)</f>
        <v>1989.895</v>
      </c>
      <c r="D39" s="4">
        <f>MEDIAN(D28:D37)</f>
        <v>8052.92</v>
      </c>
      <c r="E39">
        <f>MEDIAN(E28:E37)</f>
        <v>9.6819773003221851E-3</v>
      </c>
      <c r="F39">
        <f>MEDIAN(F28:F37)</f>
        <v>9.6819773007527643E-3</v>
      </c>
      <c r="G39" s="3">
        <f t="shared" si="8"/>
        <v>0.91147828869967784</v>
      </c>
    </row>
    <row r="40" spans="1:7" x14ac:dyDescent="0.2">
      <c r="A40" s="1" t="s">
        <v>4</v>
      </c>
      <c r="B40" s="4">
        <f>MIN(B28:B37)</f>
        <v>5822.89</v>
      </c>
      <c r="C40" s="4">
        <f>MIN(C28:C37)</f>
        <v>1896.52</v>
      </c>
      <c r="D40" s="4">
        <f>MIN(D28:D37)</f>
        <v>7719.41</v>
      </c>
      <c r="E40" s="3">
        <f>MAX(E28:E37)</f>
        <v>1.0005842315647301E-2</v>
      </c>
      <c r="F40">
        <f>MAX(F28:F37)</f>
        <v>1.0005842316106101E-2</v>
      </c>
      <c r="G40" s="3">
        <f xml:space="preserve"> 0.921160266 - E40</f>
        <v>0.91115442368435273</v>
      </c>
    </row>
    <row r="41" spans="1:7" x14ac:dyDescent="0.2">
      <c r="A41" s="1">
        <v>3.25</v>
      </c>
      <c r="B41" s="7">
        <v>6268</v>
      </c>
      <c r="C41" s="7">
        <v>2048.64</v>
      </c>
      <c r="D41" s="4">
        <f>(B41+C41)</f>
        <v>8316.64</v>
      </c>
      <c r="E41" s="2">
        <v>1.14875699230719E-2</v>
      </c>
      <c r="F41" s="2">
        <v>1.14875699236286E-2</v>
      </c>
      <c r="G41" s="3"/>
    </row>
    <row r="42" spans="1:7" x14ac:dyDescent="0.2">
      <c r="A42" s="1">
        <v>3.25</v>
      </c>
      <c r="B42" s="7">
        <v>6394.65</v>
      </c>
      <c r="C42" s="7">
        <v>2039.94</v>
      </c>
      <c r="D42" s="4">
        <f t="shared" ref="D42:D50" si="9">(B42+C42)</f>
        <v>8434.59</v>
      </c>
      <c r="E42" s="2">
        <v>1.14660973710812E-2</v>
      </c>
      <c r="F42" s="2">
        <v>1.1466097371633999E-2</v>
      </c>
      <c r="G42" s="3"/>
    </row>
    <row r="43" spans="1:7" x14ac:dyDescent="0.2">
      <c r="A43" s="1">
        <v>3.25</v>
      </c>
      <c r="B43" s="7">
        <v>6338.46</v>
      </c>
      <c r="C43" s="7">
        <v>2181.1799999999998</v>
      </c>
      <c r="D43" s="4">
        <f t="shared" si="9"/>
        <v>8519.64</v>
      </c>
      <c r="E43" s="2">
        <v>1.15421419084339E-2</v>
      </c>
      <c r="F43" s="2">
        <v>1.15421419089936E-2</v>
      </c>
      <c r="G43" s="3"/>
    </row>
    <row r="44" spans="1:7" x14ac:dyDescent="0.2">
      <c r="A44" s="1">
        <v>3.25</v>
      </c>
      <c r="B44" s="7">
        <v>6256.29</v>
      </c>
      <c r="C44" s="7">
        <v>2171.31</v>
      </c>
      <c r="D44" s="4">
        <f t="shared" si="9"/>
        <v>8427.6</v>
      </c>
      <c r="E44" s="2">
        <v>1.18566189190835E-2</v>
      </c>
      <c r="F44" s="2">
        <v>1.18566189196744E-2</v>
      </c>
      <c r="G44" s="3"/>
    </row>
    <row r="45" spans="1:7" x14ac:dyDescent="0.2">
      <c r="A45" s="1">
        <v>3.25</v>
      </c>
      <c r="B45" s="7">
        <v>6244.72</v>
      </c>
      <c r="C45" s="7">
        <v>2045.45</v>
      </c>
      <c r="D45" s="4">
        <f t="shared" si="9"/>
        <v>8290.17</v>
      </c>
      <c r="E45" s="2">
        <v>1.14198097190339E-2</v>
      </c>
      <c r="F45" s="2">
        <v>1.14198097195847E-2</v>
      </c>
      <c r="G45" s="3"/>
    </row>
    <row r="46" spans="1:7" x14ac:dyDescent="0.2">
      <c r="A46" s="1">
        <v>3.25</v>
      </c>
      <c r="B46" s="7">
        <v>6336.35</v>
      </c>
      <c r="C46" s="7">
        <v>2129.14</v>
      </c>
      <c r="D46" s="4">
        <f t="shared" si="9"/>
        <v>8465.49</v>
      </c>
      <c r="E46" s="2">
        <v>1.15250236503831E-2</v>
      </c>
      <c r="F46" s="2">
        <v>1.15250236509374E-2</v>
      </c>
      <c r="G46" s="3"/>
    </row>
    <row r="47" spans="1:7" x14ac:dyDescent="0.2">
      <c r="A47" s="1">
        <v>3.25</v>
      </c>
      <c r="B47" s="7">
        <v>6295.33</v>
      </c>
      <c r="C47" s="7">
        <v>2308.88</v>
      </c>
      <c r="D47" s="4">
        <f t="shared" si="9"/>
        <v>8604.2099999999991</v>
      </c>
      <c r="E47" s="2">
        <v>1.15383343871844E-2</v>
      </c>
      <c r="F47" s="2">
        <v>1.15383343877408E-2</v>
      </c>
      <c r="G47" s="3"/>
    </row>
    <row r="48" spans="1:7" x14ac:dyDescent="0.2">
      <c r="A48" s="1">
        <v>3.25</v>
      </c>
      <c r="B48" s="7">
        <v>6301.91</v>
      </c>
      <c r="C48" s="7">
        <v>2195.56</v>
      </c>
      <c r="D48" s="4">
        <f t="shared" si="9"/>
        <v>8497.4699999999993</v>
      </c>
      <c r="E48" s="2">
        <v>1.1417587210238601E-2</v>
      </c>
      <c r="F48" s="2">
        <v>1.14175872107898E-2</v>
      </c>
      <c r="G48" s="3"/>
    </row>
    <row r="49" spans="1:7" x14ac:dyDescent="0.2">
      <c r="A49" s="1">
        <v>3.25</v>
      </c>
      <c r="B49" s="7">
        <v>6455.19</v>
      </c>
      <c r="C49" s="7">
        <v>2206.9299999999998</v>
      </c>
      <c r="D49" s="4">
        <f t="shared" si="9"/>
        <v>8662.119999999999</v>
      </c>
      <c r="E49" s="2">
        <v>1.1449329388166099E-2</v>
      </c>
      <c r="F49" s="2">
        <v>1.14493293887195E-2</v>
      </c>
      <c r="G49" s="3"/>
    </row>
    <row r="50" spans="1:7" x14ac:dyDescent="0.2">
      <c r="A50" s="1">
        <v>3.25</v>
      </c>
      <c r="B50" s="7">
        <v>7925.05</v>
      </c>
      <c r="C50" s="7">
        <v>2861.07</v>
      </c>
      <c r="D50" s="4">
        <f t="shared" si="9"/>
        <v>10786.12</v>
      </c>
      <c r="E50" s="2">
        <v>1.1438662949359E-2</v>
      </c>
      <c r="F50" s="2">
        <v>1.1438662949912E-2</v>
      </c>
      <c r="G50" s="3"/>
    </row>
    <row r="51" spans="1:7" x14ac:dyDescent="0.2">
      <c r="A51" s="1" t="s">
        <v>5</v>
      </c>
      <c r="B51" s="7">
        <f>MAX(B41:B50)</f>
        <v>7925.05</v>
      </c>
      <c r="C51" s="7">
        <f t="shared" ref="C51:D51" si="10">MAX(C41:C50)</f>
        <v>2861.07</v>
      </c>
      <c r="D51" s="7">
        <f t="shared" si="10"/>
        <v>10786.12</v>
      </c>
      <c r="E51">
        <f>MIN(E41:E50)</f>
        <v>1.1417587210238601E-2</v>
      </c>
      <c r="F51">
        <f>MIN(F41:F50)</f>
        <v>1.14175872107898E-2</v>
      </c>
      <c r="G51" s="3">
        <f xml:space="preserve"> 0.922158685 - E51</f>
        <v>0.91074109778976142</v>
      </c>
    </row>
    <row r="52" spans="1:7" x14ac:dyDescent="0.2">
      <c r="A52" s="1" t="s">
        <v>8</v>
      </c>
      <c r="B52" s="4">
        <f>MEDIAN(B41:B50)</f>
        <v>6319.13</v>
      </c>
      <c r="C52" s="4">
        <f>MEDIAN(C41:C50)</f>
        <v>2176.2449999999999</v>
      </c>
      <c r="D52" s="4">
        <f>MEDIAN(D41:D50)</f>
        <v>8481.48</v>
      </c>
      <c r="E52">
        <f>MEDIAN(E41:E50)</f>
        <v>1.1476833647076551E-2</v>
      </c>
      <c r="F52">
        <f>MEDIAN(F41:F50)</f>
        <v>1.14768336476313E-2</v>
      </c>
      <c r="G52" s="3">
        <f xml:space="preserve"> 0.922158685 - E52</f>
        <v>0.91068185135292345</v>
      </c>
    </row>
    <row r="53" spans="1:7" x14ac:dyDescent="0.2">
      <c r="A53" s="1" t="s">
        <v>4</v>
      </c>
      <c r="B53" s="4">
        <f>MIN(B41:B50)</f>
        <v>6244.72</v>
      </c>
      <c r="C53" s="4">
        <f>MIN(C41:C50)</f>
        <v>2039.94</v>
      </c>
      <c r="D53" s="4">
        <f>MIN(D41:D50)</f>
        <v>8290.17</v>
      </c>
      <c r="E53" s="3">
        <f>MAX(E41:E50)</f>
        <v>1.18566189190835E-2</v>
      </c>
      <c r="F53">
        <f>MAX(F41:F50)</f>
        <v>1.18566189196744E-2</v>
      </c>
      <c r="G53" s="3">
        <f xml:space="preserve"> 0.922158685 - E53</f>
        <v>0.91030206608091646</v>
      </c>
    </row>
    <row r="54" spans="1:7" x14ac:dyDescent="0.2">
      <c r="A54" s="1">
        <v>3.5</v>
      </c>
      <c r="B54" s="7">
        <v>6504.87</v>
      </c>
      <c r="C54" s="7">
        <v>2220.87</v>
      </c>
      <c r="D54" s="4">
        <f>(B54+C54)</f>
        <v>8725.74</v>
      </c>
      <c r="E54" s="2">
        <v>1.3325537132286999E-2</v>
      </c>
      <c r="F54" s="2">
        <v>1.3325537132948999E-2</v>
      </c>
    </row>
    <row r="55" spans="1:7" x14ac:dyDescent="0.2">
      <c r="A55" s="1">
        <v>3.5</v>
      </c>
      <c r="B55" s="7">
        <v>6449.63</v>
      </c>
      <c r="C55" s="7">
        <v>2354.41</v>
      </c>
      <c r="D55" s="4">
        <f t="shared" ref="D55:D63" si="11">(B55+C55)</f>
        <v>8804.0400000000009</v>
      </c>
      <c r="E55" s="2">
        <v>1.3307583013913601E-2</v>
      </c>
      <c r="F55" s="2">
        <v>1.3307583014573099E-2</v>
      </c>
    </row>
    <row r="56" spans="1:7" x14ac:dyDescent="0.2">
      <c r="A56" s="1">
        <v>3.5</v>
      </c>
      <c r="B56" s="7">
        <v>6480.9</v>
      </c>
      <c r="C56" s="7">
        <v>2307.94</v>
      </c>
      <c r="D56" s="4">
        <f t="shared" si="11"/>
        <v>8788.84</v>
      </c>
      <c r="E56" s="2">
        <v>1.33899447660403E-2</v>
      </c>
      <c r="F56" s="2">
        <v>1.3389944766707001E-2</v>
      </c>
    </row>
    <row r="57" spans="1:7" x14ac:dyDescent="0.2">
      <c r="A57" s="1">
        <v>3.5</v>
      </c>
      <c r="B57" s="7">
        <v>6415.46</v>
      </c>
      <c r="C57" s="7">
        <v>2396.2800000000002</v>
      </c>
      <c r="D57" s="4">
        <f t="shared" si="11"/>
        <v>8811.74</v>
      </c>
      <c r="E57" s="2">
        <v>1.3744014813029899E-2</v>
      </c>
      <c r="F57" s="2">
        <v>1.37440148137376E-2</v>
      </c>
    </row>
    <row r="58" spans="1:7" x14ac:dyDescent="0.2">
      <c r="A58" s="1">
        <v>3.5</v>
      </c>
      <c r="B58" s="7">
        <v>6457.62</v>
      </c>
      <c r="C58" s="7">
        <v>2342.0300000000002</v>
      </c>
      <c r="D58" s="4">
        <f t="shared" si="11"/>
        <v>8799.65</v>
      </c>
      <c r="E58" s="2">
        <v>1.32865124036959E-2</v>
      </c>
      <c r="F58" s="2">
        <v>1.3286512404356099E-2</v>
      </c>
    </row>
    <row r="59" spans="1:7" x14ac:dyDescent="0.2">
      <c r="A59" s="1">
        <v>3.5</v>
      </c>
      <c r="B59" s="7">
        <v>6413.9</v>
      </c>
      <c r="C59" s="7">
        <v>2268.77</v>
      </c>
      <c r="D59" s="4">
        <f t="shared" si="11"/>
        <v>8682.67</v>
      </c>
      <c r="E59" s="2">
        <v>1.34191847585685E-2</v>
      </c>
      <c r="F59">
        <v>1.34191847592355E-2</v>
      </c>
    </row>
    <row r="60" spans="1:7" x14ac:dyDescent="0.2">
      <c r="A60" s="1">
        <v>3.5</v>
      </c>
      <c r="B60" s="4">
        <v>8424.09</v>
      </c>
      <c r="C60" s="7">
        <v>3024.36</v>
      </c>
      <c r="D60" s="4">
        <f t="shared" si="11"/>
        <v>11448.45</v>
      </c>
      <c r="E60" s="2">
        <v>1.33273980117855E-2</v>
      </c>
      <c r="F60" s="2">
        <v>1.33273980124489E-2</v>
      </c>
    </row>
    <row r="61" spans="1:7" x14ac:dyDescent="0.2">
      <c r="A61" s="1">
        <v>3.5</v>
      </c>
      <c r="B61" s="7">
        <v>6608.49</v>
      </c>
      <c r="C61" s="7">
        <v>2197.77</v>
      </c>
      <c r="D61" s="4">
        <f t="shared" si="11"/>
        <v>8806.26</v>
      </c>
      <c r="E61" s="2">
        <v>1.32989544747504E-2</v>
      </c>
      <c r="F61" s="2">
        <v>1.3298954475413301E-2</v>
      </c>
    </row>
    <row r="62" spans="1:7" x14ac:dyDescent="0.2">
      <c r="A62" s="1">
        <v>3.5</v>
      </c>
      <c r="B62" s="7">
        <v>6420.93</v>
      </c>
      <c r="C62" s="7">
        <v>2205.67</v>
      </c>
      <c r="D62" s="4">
        <f t="shared" si="11"/>
        <v>8626.6</v>
      </c>
      <c r="E62" s="2">
        <v>1.3320416312759001E-2</v>
      </c>
      <c r="F62" s="2">
        <v>1.33204163134191E-2</v>
      </c>
    </row>
    <row r="63" spans="1:7" x14ac:dyDescent="0.2">
      <c r="A63" s="1">
        <v>3.5</v>
      </c>
      <c r="B63" s="7">
        <v>6449.43</v>
      </c>
      <c r="C63" s="7">
        <v>2165.19</v>
      </c>
      <c r="D63" s="4">
        <f t="shared" si="11"/>
        <v>8614.6200000000008</v>
      </c>
      <c r="E63" s="2">
        <v>1.33264526645451E-2</v>
      </c>
      <c r="F63" s="2">
        <v>1.33264526652088E-2</v>
      </c>
    </row>
    <row r="64" spans="1:7" x14ac:dyDescent="0.2">
      <c r="A64" s="1" t="s">
        <v>5</v>
      </c>
      <c r="B64" s="7">
        <f>MAX(B54:B63)</f>
        <v>8424.09</v>
      </c>
      <c r="C64" s="7">
        <f t="shared" ref="C64:D64" si="12">MAX(C54:C63)</f>
        <v>3024.36</v>
      </c>
      <c r="D64" s="7">
        <f t="shared" si="12"/>
        <v>11448.45</v>
      </c>
      <c r="E64">
        <f>MIN(E54:E63)</f>
        <v>1.32865124036959E-2</v>
      </c>
      <c r="F64">
        <f>MIN(F54:F63)</f>
        <v>1.3286512404356099E-2</v>
      </c>
      <c r="G64" s="3">
        <f t="shared" ref="G64:G65" si="13" xml:space="preserve"> 0.924987913 - E64</f>
        <v>0.91170140059630411</v>
      </c>
    </row>
    <row r="65" spans="1:7" x14ac:dyDescent="0.2">
      <c r="A65" s="1" t="s">
        <v>8</v>
      </c>
      <c r="B65" s="4">
        <f>MEDIAN(B54:B63)</f>
        <v>6453.625</v>
      </c>
      <c r="C65" s="4">
        <f>MEDIAN(C54:C63)</f>
        <v>2288.355</v>
      </c>
      <c r="D65" s="4">
        <f>MEDIAN(D54:D63)</f>
        <v>8794.244999999999</v>
      </c>
      <c r="E65">
        <f>MEDIAN(E54:E63)</f>
        <v>1.3325994898416051E-2</v>
      </c>
      <c r="F65">
        <f>MEDIAN(F54:F63)</f>
        <v>1.3325994899078899E-2</v>
      </c>
      <c r="G65" s="3">
        <f t="shared" si="13"/>
        <v>0.91166191810158403</v>
      </c>
    </row>
    <row r="66" spans="1:7" x14ac:dyDescent="0.2">
      <c r="A66" s="1" t="s">
        <v>4</v>
      </c>
      <c r="B66" s="4">
        <f>MIN(B54:B63)</f>
        <v>6413.9</v>
      </c>
      <c r="C66" s="4">
        <f>MIN(C54:C63)</f>
        <v>2165.19</v>
      </c>
      <c r="D66" s="4">
        <f>MIN(D54:D63)</f>
        <v>8614.6200000000008</v>
      </c>
      <c r="E66" s="3">
        <f>MAX(E54:E63)</f>
        <v>1.3744014813029899E-2</v>
      </c>
      <c r="F66">
        <f>MAX(F54:F63)</f>
        <v>1.37440148137376E-2</v>
      </c>
      <c r="G66" s="3">
        <f xml:space="preserve"> 0.924987913 - E66</f>
        <v>0.91124389818697016</v>
      </c>
    </row>
    <row r="67" spans="1:7" x14ac:dyDescent="0.2">
      <c r="A67" s="1">
        <v>3.75</v>
      </c>
      <c r="B67" s="7">
        <v>6767.58</v>
      </c>
      <c r="C67" s="7">
        <v>2210.6999999999998</v>
      </c>
      <c r="D67" s="4">
        <f>(B67+C67)</f>
        <v>8978.2799999999988</v>
      </c>
      <c r="E67" s="2">
        <v>1.53073131216906E-2</v>
      </c>
      <c r="F67" s="2">
        <v>1.5307313122457601E-2</v>
      </c>
      <c r="G67" s="3"/>
    </row>
    <row r="68" spans="1:7" x14ac:dyDescent="0.2">
      <c r="A68" s="1">
        <v>3.75</v>
      </c>
      <c r="B68" s="7">
        <v>6546.61</v>
      </c>
      <c r="C68" s="7">
        <v>2334.23</v>
      </c>
      <c r="D68" s="4">
        <f>(B68+C68)</f>
        <v>8880.84</v>
      </c>
      <c r="E68" s="2">
        <v>1.5283048310174199E-2</v>
      </c>
      <c r="F68" s="2">
        <v>1.52830483109384E-2</v>
      </c>
      <c r="G68" s="3"/>
    </row>
    <row r="69" spans="1:7" x14ac:dyDescent="0.2">
      <c r="A69" s="1">
        <v>3.75</v>
      </c>
      <c r="B69" s="7">
        <v>6692.86</v>
      </c>
      <c r="C69" s="7">
        <v>2347.84</v>
      </c>
      <c r="D69" s="4">
        <f t="shared" ref="D69:D76" si="14">(B69+C69)</f>
        <v>9040.7000000000007</v>
      </c>
      <c r="E69" s="2">
        <v>1.54483083732848E-2</v>
      </c>
      <c r="F69" s="2">
        <v>1.5448308374055199E-2</v>
      </c>
      <c r="G69" s="3"/>
    </row>
    <row r="70" spans="1:7" x14ac:dyDescent="0.2">
      <c r="A70" s="1">
        <v>3.75</v>
      </c>
      <c r="B70" s="7">
        <v>6707.3</v>
      </c>
      <c r="C70" s="7">
        <v>2315.4699999999998</v>
      </c>
      <c r="D70" s="4">
        <f t="shared" si="14"/>
        <v>9022.77</v>
      </c>
      <c r="E70" s="2">
        <v>1.5046275348590101E-2</v>
      </c>
      <c r="F70" s="2">
        <v>1.50462753493514E-2</v>
      </c>
      <c r="G70" s="3"/>
    </row>
    <row r="71" spans="1:7" x14ac:dyDescent="0.2">
      <c r="A71" s="1">
        <v>3.75</v>
      </c>
      <c r="B71" s="7">
        <v>6670.38</v>
      </c>
      <c r="C71" s="7">
        <v>2358.73</v>
      </c>
      <c r="D71" s="4">
        <f t="shared" si="14"/>
        <v>9029.11</v>
      </c>
      <c r="E71" s="2">
        <v>1.5264489297323E-2</v>
      </c>
      <c r="F71" s="2">
        <v>1.52644892980904E-2</v>
      </c>
      <c r="G71" s="3"/>
    </row>
    <row r="72" spans="1:7" x14ac:dyDescent="0.2">
      <c r="A72" s="1">
        <v>3.75</v>
      </c>
      <c r="B72" s="7">
        <v>6509.1</v>
      </c>
      <c r="C72" s="7">
        <v>2310.58</v>
      </c>
      <c r="D72" s="4">
        <f t="shared" si="14"/>
        <v>8819.68</v>
      </c>
      <c r="E72" s="2">
        <v>1.5455612753839601E-2</v>
      </c>
      <c r="F72" s="2">
        <v>1.5455612754610701E-2</v>
      </c>
      <c r="G72" s="3"/>
    </row>
    <row r="73" spans="1:7" x14ac:dyDescent="0.2">
      <c r="A73" s="1">
        <v>3.75</v>
      </c>
      <c r="B73" s="7">
        <v>6708.1</v>
      </c>
      <c r="C73" s="7">
        <v>2339.65</v>
      </c>
      <c r="D73" s="4">
        <f t="shared" si="14"/>
        <v>9047.75</v>
      </c>
      <c r="E73" s="2">
        <v>1.5376517288548899E-2</v>
      </c>
      <c r="F73" s="2">
        <v>1.53765172893176E-2</v>
      </c>
      <c r="G73" s="3"/>
    </row>
    <row r="74" spans="1:7" x14ac:dyDescent="0.2">
      <c r="A74" s="1">
        <v>3.75</v>
      </c>
      <c r="B74" s="7">
        <v>6594.44</v>
      </c>
      <c r="C74" s="7">
        <v>2315.42</v>
      </c>
      <c r="D74" s="4">
        <f t="shared" si="14"/>
        <v>8909.86</v>
      </c>
      <c r="E74" s="2">
        <v>1.5263361058106399E-2</v>
      </c>
      <c r="F74" s="2">
        <v>1.52633610588756E-2</v>
      </c>
      <c r="G74" s="3"/>
    </row>
    <row r="75" spans="1:7" x14ac:dyDescent="0.2">
      <c r="A75" s="1">
        <v>3.75</v>
      </c>
      <c r="B75" s="7">
        <v>6661.14</v>
      </c>
      <c r="C75" s="7">
        <v>2318.9899999999998</v>
      </c>
      <c r="D75" s="4">
        <f t="shared" si="14"/>
        <v>8980.130000000001</v>
      </c>
      <c r="E75" s="2">
        <v>1.5217729702929301E-2</v>
      </c>
      <c r="F75" s="2">
        <v>1.52177297036931E-2</v>
      </c>
      <c r="G75" s="3"/>
    </row>
    <row r="76" spans="1:7" x14ac:dyDescent="0.2">
      <c r="A76" s="1">
        <v>3.75</v>
      </c>
      <c r="B76" s="7">
        <v>6641.82</v>
      </c>
      <c r="C76" s="7">
        <v>2302.63</v>
      </c>
      <c r="D76" s="4">
        <f t="shared" si="14"/>
        <v>8944.4500000000007</v>
      </c>
      <c r="E76" s="2">
        <v>1.5345253188619099E-2</v>
      </c>
      <c r="F76" s="2">
        <v>1.53452531893884E-2</v>
      </c>
      <c r="G76" s="3"/>
    </row>
    <row r="77" spans="1:7" x14ac:dyDescent="0.2">
      <c r="A77" s="1" t="s">
        <v>5</v>
      </c>
      <c r="B77" s="7">
        <f>MAX(B67:B76)</f>
        <v>6767.58</v>
      </c>
      <c r="C77" s="7">
        <f t="shared" ref="C77:D77" si="15">MAX(C67:C76)</f>
        <v>2358.73</v>
      </c>
      <c r="D77" s="7">
        <f t="shared" si="15"/>
        <v>9047.75</v>
      </c>
      <c r="E77">
        <f>MIN(E67:E76)</f>
        <v>1.5046275348590101E-2</v>
      </c>
      <c r="F77">
        <f>MIN(F67:F76)</f>
        <v>1.50462753493514E-2</v>
      </c>
      <c r="G77" s="3">
        <f xml:space="preserve"> 0.929270047 - E77</f>
        <v>0.91422377165140989</v>
      </c>
    </row>
    <row r="78" spans="1:7" x14ac:dyDescent="0.2">
      <c r="A78" s="1" t="s">
        <v>8</v>
      </c>
      <c r="B78" s="4">
        <f>MEDIAN(B67:B76)</f>
        <v>6665.76</v>
      </c>
      <c r="C78" s="4">
        <f>MEDIAN(C67:C76)</f>
        <v>2317.2299999999996</v>
      </c>
      <c r="D78" s="4">
        <f>MEDIAN(D67:D76)</f>
        <v>8979.2049999999999</v>
      </c>
      <c r="E78">
        <f>MEDIAN(E67:E76)</f>
        <v>1.5295180715932399E-2</v>
      </c>
      <c r="F78">
        <f>MEDIAN(F67:F76)</f>
        <v>1.5295180716698002E-2</v>
      </c>
      <c r="G78" s="3">
        <f t="shared" ref="G78:G79" si="16" xml:space="preserve"> 0.929270047 - E78</f>
        <v>0.91397486628406766</v>
      </c>
    </row>
    <row r="79" spans="1:7" x14ac:dyDescent="0.2">
      <c r="A79" s="1" t="s">
        <v>4</v>
      </c>
      <c r="B79" s="4">
        <f>MIN(B67:B76)</f>
        <v>6509.1</v>
      </c>
      <c r="C79" s="4">
        <f>MIN(C67:C76)</f>
        <v>2210.6999999999998</v>
      </c>
      <c r="D79" s="4">
        <f>MIN(D67:D76)</f>
        <v>8819.68</v>
      </c>
      <c r="E79" s="3">
        <f>MAX(E67:E76)</f>
        <v>1.5455612753839601E-2</v>
      </c>
      <c r="F79">
        <f>MAX(F67:F76)</f>
        <v>1.5455612754610701E-2</v>
      </c>
      <c r="G79" s="3">
        <f t="shared" si="16"/>
        <v>0.91381443424616049</v>
      </c>
    </row>
    <row r="80" spans="1:7" x14ac:dyDescent="0.2">
      <c r="A80" s="1">
        <v>4</v>
      </c>
      <c r="B80" s="7">
        <v>8841.3700000000008</v>
      </c>
      <c r="C80" s="7">
        <v>3365.08</v>
      </c>
      <c r="D80" s="4">
        <f>(B80+C80)</f>
        <v>12206.45</v>
      </c>
      <c r="E80" s="2">
        <v>1.7312924464135199E-2</v>
      </c>
      <c r="F80" s="2">
        <v>1.7312924465173699E-2</v>
      </c>
    </row>
    <row r="81" spans="1:7" x14ac:dyDescent="0.2">
      <c r="A81" s="1">
        <v>4</v>
      </c>
      <c r="B81" s="7">
        <v>8781.6299999999992</v>
      </c>
      <c r="C81" s="7">
        <v>3319.19</v>
      </c>
      <c r="D81" s="4">
        <f t="shared" ref="D81:D89" si="17">(B81+C81)</f>
        <v>12100.82</v>
      </c>
      <c r="E81" s="2">
        <v>1.72665578667715E-2</v>
      </c>
      <c r="F81" s="2">
        <v>1.7266557867801499E-2</v>
      </c>
    </row>
    <row r="82" spans="1:7" x14ac:dyDescent="0.2">
      <c r="A82" s="1">
        <v>4</v>
      </c>
      <c r="B82" s="7">
        <v>8935.68</v>
      </c>
      <c r="C82" s="7">
        <v>3220.56</v>
      </c>
      <c r="D82" s="4">
        <f t="shared" si="17"/>
        <v>12156.24</v>
      </c>
      <c r="E82" s="2">
        <v>1.73048578360122E-2</v>
      </c>
      <c r="F82" s="2">
        <v>1.7304857837056899E-2</v>
      </c>
    </row>
    <row r="83" spans="1:7" x14ac:dyDescent="0.2">
      <c r="A83" s="1">
        <v>4</v>
      </c>
      <c r="B83" s="7">
        <v>8854.81</v>
      </c>
      <c r="C83" s="7">
        <v>3326.8</v>
      </c>
      <c r="D83" s="4">
        <f t="shared" si="17"/>
        <v>12181.61</v>
      </c>
      <c r="E83" s="2">
        <v>1.7124677963312501E-2</v>
      </c>
      <c r="F83" s="2">
        <v>1.71246779643166E-2</v>
      </c>
    </row>
    <row r="84" spans="1:7" x14ac:dyDescent="0.2">
      <c r="A84" s="1">
        <v>4</v>
      </c>
      <c r="B84" s="7">
        <v>6723.17</v>
      </c>
      <c r="C84" s="7">
        <v>2314.52</v>
      </c>
      <c r="D84" s="4">
        <f t="shared" si="17"/>
        <v>9037.69</v>
      </c>
      <c r="E84" s="2">
        <v>1.72789754682365E-2</v>
      </c>
      <c r="F84" s="2">
        <v>1.7278975469262301E-2</v>
      </c>
    </row>
    <row r="85" spans="1:7" x14ac:dyDescent="0.2">
      <c r="A85" s="1">
        <v>4</v>
      </c>
      <c r="B85" s="7">
        <v>6696.69</v>
      </c>
      <c r="C85" s="7">
        <v>2255.15</v>
      </c>
      <c r="D85" s="4">
        <f t="shared" si="17"/>
        <v>8951.84</v>
      </c>
      <c r="E85" s="2">
        <v>1.7410655268061698E-2</v>
      </c>
      <c r="F85" s="2">
        <v>1.74106552691113E-2</v>
      </c>
    </row>
    <row r="86" spans="1:7" x14ac:dyDescent="0.2">
      <c r="A86" s="1">
        <v>4</v>
      </c>
      <c r="B86" s="7">
        <v>6709.22</v>
      </c>
      <c r="C86" s="7">
        <v>2341.75</v>
      </c>
      <c r="D86" s="4">
        <f t="shared" si="17"/>
        <v>9050.9700000000012</v>
      </c>
      <c r="E86" s="2">
        <v>1.7374871099818199E-2</v>
      </c>
      <c r="F86" s="2">
        <v>1.7374871100866499E-2</v>
      </c>
    </row>
    <row r="87" spans="1:7" x14ac:dyDescent="0.2">
      <c r="A87" s="1">
        <v>4</v>
      </c>
      <c r="B87" s="7">
        <v>6850.8</v>
      </c>
      <c r="C87" s="7">
        <v>2275.2600000000002</v>
      </c>
      <c r="D87" s="4">
        <f t="shared" si="17"/>
        <v>9126.0600000000013</v>
      </c>
      <c r="E87" s="2">
        <v>1.7156658414301099E-2</v>
      </c>
      <c r="F87" s="2">
        <v>1.7156658415318E-2</v>
      </c>
    </row>
    <row r="88" spans="1:7" x14ac:dyDescent="0.2">
      <c r="A88" s="1">
        <v>4</v>
      </c>
      <c r="B88" s="7">
        <v>6528.88</v>
      </c>
      <c r="C88" s="7">
        <v>2375.0700000000002</v>
      </c>
      <c r="D88" s="4">
        <f t="shared" si="17"/>
        <v>8903.9500000000007</v>
      </c>
      <c r="E88" s="2">
        <v>1.71942620996045E-2</v>
      </c>
      <c r="F88" s="2">
        <v>1.71942621006234E-2</v>
      </c>
    </row>
    <row r="89" spans="1:7" x14ac:dyDescent="0.2">
      <c r="A89" s="1">
        <v>4</v>
      </c>
      <c r="B89" s="7">
        <v>6695.25</v>
      </c>
      <c r="C89" s="7">
        <v>2298.8200000000002</v>
      </c>
      <c r="D89" s="4">
        <f t="shared" si="17"/>
        <v>8994.07</v>
      </c>
      <c r="E89" s="2">
        <v>1.7364589511741701E-2</v>
      </c>
      <c r="F89" s="2">
        <v>1.7364589512782601E-2</v>
      </c>
    </row>
    <row r="90" spans="1:7" x14ac:dyDescent="0.2">
      <c r="A90" s="1" t="s">
        <v>5</v>
      </c>
      <c r="B90" s="7">
        <f>MAX(B80:B89)</f>
        <v>8935.68</v>
      </c>
      <c r="C90" s="7">
        <f t="shared" ref="C90:D90" si="18">MAX(C80:C89)</f>
        <v>3365.08</v>
      </c>
      <c r="D90" s="7">
        <f t="shared" si="18"/>
        <v>12206.45</v>
      </c>
      <c r="E90">
        <f>MIN(E80:E89)</f>
        <v>1.7124677963312501E-2</v>
      </c>
      <c r="F90">
        <f>MIN(F80:F89)</f>
        <v>1.71246779643166E-2</v>
      </c>
      <c r="G90" s="3">
        <f t="shared" ref="G90:G91" si="19" xml:space="preserve"> 0.934716693 - E90</f>
        <v>0.91759201503668752</v>
      </c>
    </row>
    <row r="91" spans="1:7" x14ac:dyDescent="0.2">
      <c r="A91" s="1" t="s">
        <v>8</v>
      </c>
      <c r="B91" s="4">
        <f>MEDIAN(B80:B89)</f>
        <v>6786.9850000000006</v>
      </c>
      <c r="C91" s="4">
        <f>MEDIAN(C80:C89)</f>
        <v>2358.41</v>
      </c>
      <c r="D91" s="4">
        <f>MEDIAN(D80:D89)</f>
        <v>9088.5150000000012</v>
      </c>
      <c r="E91">
        <f>MEDIAN(E80:E89)</f>
        <v>1.7291916652124352E-2</v>
      </c>
      <c r="F91">
        <f>MEDIAN(F80:F89)</f>
        <v>1.72919166531596E-2</v>
      </c>
      <c r="G91" s="3">
        <f t="shared" si="19"/>
        <v>0.91742477634787567</v>
      </c>
    </row>
    <row r="92" spans="1:7" x14ac:dyDescent="0.2">
      <c r="A92" s="1" t="s">
        <v>4</v>
      </c>
      <c r="B92" s="4">
        <f>MIN(B80:B89)</f>
        <v>6528.88</v>
      </c>
      <c r="C92" s="4">
        <f>MIN(C80:C89)</f>
        <v>2255.15</v>
      </c>
      <c r="D92" s="4">
        <f>MIN(D80:D89)</f>
        <v>8903.9500000000007</v>
      </c>
      <c r="E92" s="3">
        <f>MAX(E80:E89)</f>
        <v>1.7410655268061698E-2</v>
      </c>
      <c r="F92">
        <f>MAX(F80:F89)</f>
        <v>1.74106552691113E-2</v>
      </c>
      <c r="G92" s="3">
        <f xml:space="preserve"> 0.934716693 - E92</f>
        <v>0.91730603773193831</v>
      </c>
    </row>
    <row r="93" spans="1:7" x14ac:dyDescent="0.2">
      <c r="A93" s="1">
        <v>4.25</v>
      </c>
      <c r="B93" s="7"/>
      <c r="C93" s="7"/>
      <c r="D93" s="4">
        <f>(B93+C93)</f>
        <v>0</v>
      </c>
      <c r="E93" s="2"/>
      <c r="F93" s="2"/>
    </row>
    <row r="94" spans="1:7" x14ac:dyDescent="0.2">
      <c r="A94" s="1">
        <v>4.25</v>
      </c>
      <c r="B94" s="7"/>
      <c r="C94" s="7"/>
      <c r="D94" s="4">
        <f t="shared" ref="D94:D102" si="20">(B94+C94)</f>
        <v>0</v>
      </c>
      <c r="E94" s="2"/>
      <c r="F94" s="2"/>
    </row>
    <row r="95" spans="1:7" x14ac:dyDescent="0.2">
      <c r="A95" s="1">
        <v>4.25</v>
      </c>
      <c r="B95" s="7"/>
      <c r="C95" s="7"/>
      <c r="D95" s="4">
        <f t="shared" si="20"/>
        <v>0</v>
      </c>
      <c r="E95" s="2"/>
      <c r="F95" s="2"/>
    </row>
    <row r="96" spans="1:7" x14ac:dyDescent="0.2">
      <c r="A96" s="1">
        <v>4.25</v>
      </c>
      <c r="B96" s="7"/>
      <c r="C96" s="7"/>
      <c r="D96" s="4">
        <f t="shared" si="20"/>
        <v>0</v>
      </c>
      <c r="E96" s="2"/>
      <c r="F96" s="2"/>
    </row>
    <row r="97" spans="1:7" x14ac:dyDescent="0.2">
      <c r="A97" s="1">
        <v>4.25</v>
      </c>
      <c r="B97" s="7"/>
      <c r="C97" s="7"/>
      <c r="D97" s="4">
        <f t="shared" si="20"/>
        <v>0</v>
      </c>
      <c r="E97" s="2"/>
      <c r="F97" s="2"/>
    </row>
    <row r="98" spans="1:7" x14ac:dyDescent="0.2">
      <c r="A98" s="1">
        <v>4.25</v>
      </c>
      <c r="B98" s="7"/>
      <c r="C98" s="7"/>
      <c r="D98" s="4">
        <f t="shared" si="20"/>
        <v>0</v>
      </c>
      <c r="E98" s="2"/>
      <c r="F98" s="2"/>
    </row>
    <row r="99" spans="1:7" x14ac:dyDescent="0.2">
      <c r="A99" s="1">
        <v>4.25</v>
      </c>
      <c r="B99" s="7"/>
      <c r="C99" s="7"/>
      <c r="D99" s="4">
        <f t="shared" si="20"/>
        <v>0</v>
      </c>
      <c r="E99" s="2"/>
      <c r="F99" s="2"/>
    </row>
    <row r="100" spans="1:7" x14ac:dyDescent="0.2">
      <c r="A100" s="1">
        <v>4.25</v>
      </c>
      <c r="B100" s="7"/>
      <c r="C100" s="7"/>
      <c r="D100" s="4">
        <f t="shared" si="20"/>
        <v>0</v>
      </c>
      <c r="E100" s="2"/>
      <c r="F100" s="2"/>
    </row>
    <row r="101" spans="1:7" x14ac:dyDescent="0.2">
      <c r="A101" s="1">
        <v>4.25</v>
      </c>
      <c r="B101" s="7"/>
      <c r="C101" s="7"/>
      <c r="D101" s="4">
        <f t="shared" si="20"/>
        <v>0</v>
      </c>
      <c r="E101" s="2"/>
      <c r="F101" s="2"/>
    </row>
    <row r="102" spans="1:7" x14ac:dyDescent="0.2">
      <c r="A102" s="1">
        <v>4.25</v>
      </c>
      <c r="B102" s="7"/>
      <c r="C102" s="7"/>
      <c r="D102" s="4">
        <f t="shared" si="20"/>
        <v>0</v>
      </c>
      <c r="E102" s="2"/>
      <c r="F102" s="2"/>
    </row>
    <row r="103" spans="1:7" x14ac:dyDescent="0.2">
      <c r="A103" s="1" t="s">
        <v>5</v>
      </c>
      <c r="B103" s="7">
        <f>MAX(B93:B102)</f>
        <v>0</v>
      </c>
      <c r="C103" s="7">
        <f t="shared" ref="C103:D103" si="21">MAX(C93:C102)</f>
        <v>0</v>
      </c>
      <c r="D103" s="7">
        <f t="shared" si="21"/>
        <v>0</v>
      </c>
      <c r="E103">
        <f>MIN(E93:E102)</f>
        <v>0</v>
      </c>
      <c r="F103">
        <f>MIN(F93:F102)</f>
        <v>0</v>
      </c>
      <c r="G103" s="3">
        <f xml:space="preserve"> 0.94110426 - E103</f>
        <v>0.94110426000000003</v>
      </c>
    </row>
    <row r="104" spans="1:7" x14ac:dyDescent="0.2">
      <c r="A104" s="1" t="s">
        <v>8</v>
      </c>
      <c r="B104" s="4" t="e">
        <f>MEDIAN(B93:B102)</f>
        <v>#NUM!</v>
      </c>
      <c r="C104" s="4" t="e">
        <f>MEDIAN(C93:C102)</f>
        <v>#NUM!</v>
      </c>
      <c r="D104" s="4">
        <f>MEDIAN(D93:D102)</f>
        <v>0</v>
      </c>
      <c r="E104" t="e">
        <f>MEDIAN(E93:E102)</f>
        <v>#NUM!</v>
      </c>
      <c r="F104" t="e">
        <f>MEDIAN(F93:F102)</f>
        <v>#NUM!</v>
      </c>
      <c r="G104" s="3" t="e">
        <f t="shared" ref="G104:G105" si="22" xml:space="preserve"> 0.94110426 - E104</f>
        <v>#NUM!</v>
      </c>
    </row>
    <row r="105" spans="1:7" x14ac:dyDescent="0.2">
      <c r="A105" s="1" t="s">
        <v>4</v>
      </c>
      <c r="B105" s="4">
        <f>MIN(B93:B102)</f>
        <v>0</v>
      </c>
      <c r="C105" s="4">
        <f>MIN(C93:C102)</f>
        <v>0</v>
      </c>
      <c r="D105" s="4">
        <f>MIN(D93:D102)</f>
        <v>0</v>
      </c>
      <c r="E105" s="3">
        <f>MAX(E93:E102)</f>
        <v>0</v>
      </c>
      <c r="F105">
        <f>MAX(F93:F102)</f>
        <v>0</v>
      </c>
      <c r="G105" s="3">
        <f t="shared" si="22"/>
        <v>0.94110426000000003</v>
      </c>
    </row>
    <row r="106" spans="1:7" x14ac:dyDescent="0.2">
      <c r="B106" s="7"/>
      <c r="C106" s="7"/>
      <c r="E106" s="2"/>
      <c r="F106" s="2"/>
    </row>
    <row r="107" spans="1:7" x14ac:dyDescent="0.2">
      <c r="B107" s="7"/>
      <c r="C107" s="7"/>
      <c r="E107" s="2"/>
      <c r="F107" s="2"/>
    </row>
    <row r="108" spans="1:7" x14ac:dyDescent="0.2">
      <c r="B108" s="7"/>
      <c r="C108" s="7"/>
      <c r="E108" s="2"/>
      <c r="F108" s="2"/>
    </row>
    <row r="109" spans="1:7" x14ac:dyDescent="0.2">
      <c r="B109" s="7"/>
      <c r="C109" s="7"/>
      <c r="E109" s="2"/>
      <c r="F109" s="2"/>
    </row>
    <row r="110" spans="1:7" x14ac:dyDescent="0.2">
      <c r="B110" s="7"/>
      <c r="C110" s="7"/>
      <c r="E110" s="2"/>
      <c r="F110" s="2"/>
    </row>
    <row r="111" spans="1:7" x14ac:dyDescent="0.2">
      <c r="B111" s="7"/>
      <c r="C111" s="7"/>
      <c r="E111" s="2"/>
      <c r="F111" s="2"/>
    </row>
    <row r="112" spans="1:7" x14ac:dyDescent="0.2">
      <c r="B112" s="7"/>
      <c r="C112" s="7"/>
      <c r="E112" s="2"/>
      <c r="F112" s="2"/>
    </row>
    <row r="113" spans="2:7" x14ac:dyDescent="0.2">
      <c r="B113" s="7"/>
      <c r="C113" s="7"/>
      <c r="E113" s="2"/>
      <c r="F113" s="2"/>
    </row>
    <row r="114" spans="2:7" x14ac:dyDescent="0.2">
      <c r="B114" s="7"/>
      <c r="C114" s="7"/>
      <c r="E114" s="2"/>
      <c r="F114" s="2"/>
    </row>
    <row r="115" spans="2:7" x14ac:dyDescent="0.2">
      <c r="B115" s="7"/>
      <c r="C115" s="7"/>
      <c r="E115" s="2"/>
      <c r="F115" s="2"/>
    </row>
    <row r="116" spans="2:7" x14ac:dyDescent="0.2">
      <c r="B116" s="7"/>
      <c r="C116" s="7"/>
      <c r="E116"/>
      <c r="F116"/>
      <c r="G116" s="3"/>
    </row>
    <row r="117" spans="2:7" x14ac:dyDescent="0.2">
      <c r="B117" s="4"/>
      <c r="C117" s="4"/>
      <c r="E117"/>
      <c r="F117"/>
      <c r="G117" s="3"/>
    </row>
    <row r="118" spans="2:7" x14ac:dyDescent="0.2">
      <c r="B118" s="4"/>
      <c r="C118" s="4"/>
      <c r="E118" s="3"/>
      <c r="F118"/>
      <c r="G118" s="3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B1460-700A-3E4A-8EFB-60EE95E5AE8A}">
  <dimension ref="A1:G118"/>
  <sheetViews>
    <sheetView topLeftCell="A25" workbookViewId="0">
      <selection activeCell="G53" sqref="G53"/>
    </sheetView>
  </sheetViews>
  <sheetFormatPr baseColWidth="10" defaultColWidth="20.83203125" defaultRowHeight="16" x14ac:dyDescent="0.2"/>
  <cols>
    <col min="1" max="1" width="20.83203125" style="1"/>
    <col min="2" max="3" width="20.83203125" style="6"/>
    <col min="4" max="16384" width="20.83203125" style="1"/>
  </cols>
  <sheetData>
    <row r="1" spans="1:7" x14ac:dyDescent="0.2">
      <c r="A1" s="1" t="s">
        <v>7</v>
      </c>
      <c r="B1" s="6" t="s">
        <v>0</v>
      </c>
      <c r="C1" s="5" t="s">
        <v>1</v>
      </c>
      <c r="D1" s="5" t="s">
        <v>9</v>
      </c>
      <c r="E1" s="1" t="s">
        <v>2</v>
      </c>
      <c r="F1" s="1" t="s">
        <v>3</v>
      </c>
      <c r="G1" s="1" t="s">
        <v>6</v>
      </c>
    </row>
    <row r="2" spans="1:7" x14ac:dyDescent="0.2">
      <c r="A2" s="1">
        <v>2.5</v>
      </c>
      <c r="B2" s="7"/>
      <c r="C2" s="7"/>
      <c r="D2" s="4">
        <f>(B2+C2)</f>
        <v>0</v>
      </c>
      <c r="E2"/>
      <c r="F2"/>
    </row>
    <row r="3" spans="1:7" x14ac:dyDescent="0.2">
      <c r="A3" s="1">
        <v>2.5</v>
      </c>
      <c r="B3" s="7"/>
      <c r="C3" s="7"/>
      <c r="D3" s="4">
        <f t="shared" ref="D3:D11" si="0">(B3+C3)</f>
        <v>0</v>
      </c>
      <c r="E3"/>
      <c r="F3"/>
    </row>
    <row r="4" spans="1:7" x14ac:dyDescent="0.2">
      <c r="A4" s="1">
        <v>2.5</v>
      </c>
      <c r="B4" s="7"/>
      <c r="C4" s="7"/>
      <c r="D4" s="4">
        <f t="shared" si="0"/>
        <v>0</v>
      </c>
      <c r="E4"/>
      <c r="F4"/>
    </row>
    <row r="5" spans="1:7" x14ac:dyDescent="0.2">
      <c r="A5" s="1">
        <v>2.5</v>
      </c>
      <c r="B5" s="7"/>
      <c r="C5" s="7"/>
      <c r="D5" s="4">
        <f t="shared" si="0"/>
        <v>0</v>
      </c>
      <c r="E5"/>
      <c r="F5"/>
    </row>
    <row r="6" spans="1:7" x14ac:dyDescent="0.2">
      <c r="A6" s="1">
        <v>2.5</v>
      </c>
      <c r="B6" s="7"/>
      <c r="C6" s="7"/>
      <c r="D6" s="4">
        <f t="shared" si="0"/>
        <v>0</v>
      </c>
      <c r="E6"/>
      <c r="F6"/>
    </row>
    <row r="7" spans="1:7" x14ac:dyDescent="0.2">
      <c r="A7" s="1">
        <v>2.5</v>
      </c>
      <c r="B7" s="7"/>
      <c r="C7" s="7"/>
      <c r="D7" s="4">
        <f t="shared" si="0"/>
        <v>0</v>
      </c>
      <c r="E7"/>
      <c r="F7"/>
    </row>
    <row r="8" spans="1:7" x14ac:dyDescent="0.2">
      <c r="A8" s="1">
        <v>2.5</v>
      </c>
      <c r="B8" s="7"/>
      <c r="C8" s="7"/>
      <c r="D8" s="4">
        <f t="shared" si="0"/>
        <v>0</v>
      </c>
      <c r="E8"/>
      <c r="F8"/>
    </row>
    <row r="9" spans="1:7" x14ac:dyDescent="0.2">
      <c r="A9" s="1">
        <v>2.5</v>
      </c>
      <c r="B9" s="7"/>
      <c r="C9" s="7"/>
      <c r="D9" s="4">
        <f t="shared" si="0"/>
        <v>0</v>
      </c>
      <c r="E9"/>
      <c r="F9"/>
    </row>
    <row r="10" spans="1:7" x14ac:dyDescent="0.2">
      <c r="A10" s="1">
        <v>2.5</v>
      </c>
      <c r="B10" s="7"/>
      <c r="C10" s="7"/>
      <c r="D10" s="4">
        <f t="shared" si="0"/>
        <v>0</v>
      </c>
      <c r="E10"/>
      <c r="F10"/>
    </row>
    <row r="11" spans="1:7" x14ac:dyDescent="0.2">
      <c r="A11" s="1">
        <v>2.5</v>
      </c>
      <c r="B11" s="7"/>
      <c r="C11" s="7"/>
      <c r="D11" s="4">
        <f t="shared" si="0"/>
        <v>0</v>
      </c>
      <c r="E11"/>
      <c r="F11"/>
    </row>
    <row r="12" spans="1:7" x14ac:dyDescent="0.2">
      <c r="A12" s="1" t="s">
        <v>5</v>
      </c>
      <c r="B12" s="7">
        <f>MAX(B2:B11)</f>
        <v>0</v>
      </c>
      <c r="C12" s="7">
        <f t="shared" ref="C12:D12" si="1">MAX(C2:C11)</f>
        <v>0</v>
      </c>
      <c r="D12" s="7">
        <f t="shared" si="1"/>
        <v>0</v>
      </c>
      <c r="E12">
        <f>MIN(E2:E11)</f>
        <v>0</v>
      </c>
      <c r="F12">
        <f>MIN(F2:F11)</f>
        <v>0</v>
      </c>
      <c r="G12" s="3">
        <f xml:space="preserve"> 0.926857038 - E12</f>
        <v>0.92685703799999997</v>
      </c>
    </row>
    <row r="13" spans="1:7" x14ac:dyDescent="0.2">
      <c r="A13" s="1" t="s">
        <v>8</v>
      </c>
      <c r="B13" s="4" t="e">
        <f>MEDIAN(B2:B11)</f>
        <v>#NUM!</v>
      </c>
      <c r="C13" s="4" t="e">
        <f>MEDIAN(C2:C11)</f>
        <v>#NUM!</v>
      </c>
      <c r="D13" s="4">
        <f>MEDIAN(D2:D11)</f>
        <v>0</v>
      </c>
      <c r="E13" t="e">
        <f>MEDIAN(E2:E11)</f>
        <v>#NUM!</v>
      </c>
      <c r="F13" t="e">
        <f>MEDIAN(F2:F11)</f>
        <v>#NUM!</v>
      </c>
      <c r="G13" s="3" t="e">
        <f t="shared" ref="G13" si="2" xml:space="preserve"> 0.926857038 - E13</f>
        <v>#NUM!</v>
      </c>
    </row>
    <row r="14" spans="1:7" x14ac:dyDescent="0.2">
      <c r="A14" s="1" t="s">
        <v>4</v>
      </c>
      <c r="B14" s="4">
        <f>MIN(B2:B11)</f>
        <v>0</v>
      </c>
      <c r="C14" s="4">
        <f>MIN(C2:C11)</f>
        <v>0</v>
      </c>
      <c r="D14" s="4">
        <f>MIN(D2:D11)</f>
        <v>0</v>
      </c>
      <c r="E14" s="3">
        <f>MAX(E2:E11)</f>
        <v>0</v>
      </c>
      <c r="F14">
        <f>MAX(F2:F11)</f>
        <v>0</v>
      </c>
      <c r="G14" s="3">
        <f xml:space="preserve"> 0.926857038 - E14</f>
        <v>0.92685703799999997</v>
      </c>
    </row>
    <row r="15" spans="1:7" x14ac:dyDescent="0.2">
      <c r="A15" s="1">
        <v>2.75</v>
      </c>
      <c r="B15" s="7"/>
      <c r="C15" s="7"/>
      <c r="D15" s="4">
        <f>(B15+C15)</f>
        <v>0</v>
      </c>
      <c r="E15" s="2"/>
      <c r="F15" s="2"/>
    </row>
    <row r="16" spans="1:7" x14ac:dyDescent="0.2">
      <c r="A16" s="1">
        <v>2.75</v>
      </c>
      <c r="B16" s="7"/>
      <c r="C16" s="7"/>
      <c r="D16" s="4">
        <f t="shared" ref="D16:D24" si="3">(B16+C16)</f>
        <v>0</v>
      </c>
      <c r="E16" s="2"/>
      <c r="F16" s="2"/>
    </row>
    <row r="17" spans="1:7" x14ac:dyDescent="0.2">
      <c r="A17" s="1">
        <v>2.75</v>
      </c>
      <c r="B17" s="7"/>
      <c r="C17" s="7"/>
      <c r="D17" s="4">
        <f t="shared" si="3"/>
        <v>0</v>
      </c>
      <c r="E17" s="2"/>
      <c r="F17" s="2"/>
    </row>
    <row r="18" spans="1:7" x14ac:dyDescent="0.2">
      <c r="A18" s="1">
        <v>2.75</v>
      </c>
      <c r="B18" s="7"/>
      <c r="C18" s="7"/>
      <c r="D18" s="4">
        <f t="shared" si="3"/>
        <v>0</v>
      </c>
      <c r="E18" s="2"/>
      <c r="F18" s="2"/>
    </row>
    <row r="19" spans="1:7" x14ac:dyDescent="0.2">
      <c r="A19" s="1">
        <v>2.75</v>
      </c>
      <c r="B19" s="7"/>
      <c r="C19" s="7"/>
      <c r="D19" s="4">
        <f t="shared" si="3"/>
        <v>0</v>
      </c>
      <c r="E19" s="2"/>
      <c r="F19" s="2"/>
    </row>
    <row r="20" spans="1:7" x14ac:dyDescent="0.2">
      <c r="A20" s="1">
        <v>2.75</v>
      </c>
      <c r="B20" s="7"/>
      <c r="C20" s="7"/>
      <c r="D20" s="4">
        <f t="shared" si="3"/>
        <v>0</v>
      </c>
      <c r="E20" s="2"/>
      <c r="F20" s="2"/>
    </row>
    <row r="21" spans="1:7" x14ac:dyDescent="0.2">
      <c r="A21" s="1">
        <v>2.75</v>
      </c>
      <c r="B21" s="7"/>
      <c r="C21" s="7"/>
      <c r="D21" s="4">
        <f t="shared" si="3"/>
        <v>0</v>
      </c>
      <c r="E21" s="2"/>
      <c r="F21" s="2"/>
    </row>
    <row r="22" spans="1:7" x14ac:dyDescent="0.2">
      <c r="A22" s="1">
        <v>2.75</v>
      </c>
      <c r="B22" s="7"/>
      <c r="C22" s="7"/>
      <c r="D22" s="4">
        <f t="shared" si="3"/>
        <v>0</v>
      </c>
      <c r="E22" s="2"/>
      <c r="F22" s="2"/>
    </row>
    <row r="23" spans="1:7" x14ac:dyDescent="0.2">
      <c r="A23" s="1">
        <v>2.75</v>
      </c>
      <c r="B23" s="7"/>
      <c r="C23" s="7"/>
      <c r="D23" s="4">
        <f t="shared" si="3"/>
        <v>0</v>
      </c>
      <c r="E23" s="2"/>
      <c r="F23" s="2"/>
    </row>
    <row r="24" spans="1:7" x14ac:dyDescent="0.2">
      <c r="A24" s="1">
        <v>2.75</v>
      </c>
      <c r="B24" s="7"/>
      <c r="C24" s="7"/>
      <c r="D24" s="4">
        <f t="shared" si="3"/>
        <v>0</v>
      </c>
      <c r="E24" s="2"/>
      <c r="F24" s="2"/>
    </row>
    <row r="25" spans="1:7" x14ac:dyDescent="0.2">
      <c r="A25" s="1" t="s">
        <v>5</v>
      </c>
      <c r="B25" s="7">
        <f>MAX(B15:B24)</f>
        <v>0</v>
      </c>
      <c r="C25" s="7">
        <f t="shared" ref="C25:D25" si="4">MAX(C15:C24)</f>
        <v>0</v>
      </c>
      <c r="D25" s="7">
        <f t="shared" si="4"/>
        <v>0</v>
      </c>
      <c r="E25">
        <f>MIN(E15:E24)</f>
        <v>0</v>
      </c>
      <c r="F25">
        <f>MIN(F15:F24)</f>
        <v>0</v>
      </c>
      <c r="G25" s="3">
        <f xml:space="preserve"> 0.922497051 - E25</f>
        <v>0.92249705100000001</v>
      </c>
    </row>
    <row r="26" spans="1:7" x14ac:dyDescent="0.2">
      <c r="A26" s="1" t="s">
        <v>8</v>
      </c>
      <c r="B26" s="4" t="e">
        <f>MEDIAN(B15:B24)</f>
        <v>#NUM!</v>
      </c>
      <c r="C26" s="4" t="e">
        <f>MEDIAN(C15:C24)</f>
        <v>#NUM!</v>
      </c>
      <c r="D26" s="4">
        <f>MEDIAN(D15:D24)</f>
        <v>0</v>
      </c>
      <c r="E26" t="e">
        <f>MEDIAN(E15:E24)</f>
        <v>#NUM!</v>
      </c>
      <c r="F26" t="e">
        <f>MEDIAN(F15:F24)</f>
        <v>#NUM!</v>
      </c>
      <c r="G26" s="3" t="e">
        <f t="shared" ref="G26:G27" si="5" xml:space="preserve"> 0.922497051 - E26</f>
        <v>#NUM!</v>
      </c>
    </row>
    <row r="27" spans="1:7" x14ac:dyDescent="0.2">
      <c r="A27" s="1" t="s">
        <v>4</v>
      </c>
      <c r="B27" s="4">
        <f>MIN(B15:B24)</f>
        <v>0</v>
      </c>
      <c r="C27" s="4">
        <f>MIN(C15:C24)</f>
        <v>0</v>
      </c>
      <c r="D27" s="4">
        <f>MIN(D15:D24)</f>
        <v>0</v>
      </c>
      <c r="E27" s="3">
        <f>MAX(E15:E24)</f>
        <v>0</v>
      </c>
      <c r="F27">
        <f>MAX(F15:F24)</f>
        <v>0</v>
      </c>
      <c r="G27" s="3">
        <f t="shared" si="5"/>
        <v>0.92249705100000001</v>
      </c>
    </row>
    <row r="28" spans="1:7" x14ac:dyDescent="0.2">
      <c r="A28" s="1">
        <v>3</v>
      </c>
      <c r="B28">
        <v>19077.09</v>
      </c>
      <c r="C28">
        <v>5285.84</v>
      </c>
      <c r="D28" s="4">
        <f>(B28+C28)</f>
        <v>24362.93</v>
      </c>
      <c r="E28">
        <v>1.1422420647102799E-2</v>
      </c>
      <c r="F28">
        <v>1.14224206487027E-2</v>
      </c>
    </row>
    <row r="29" spans="1:7" x14ac:dyDescent="0.2">
      <c r="A29" s="1">
        <v>3</v>
      </c>
      <c r="B29">
        <v>19259.8</v>
      </c>
      <c r="C29">
        <v>5612.2</v>
      </c>
      <c r="D29" s="4">
        <f t="shared" ref="D29:D37" si="6">(B29+C29)</f>
        <v>24872</v>
      </c>
      <c r="E29">
        <v>1.14231126569168E-2</v>
      </c>
      <c r="F29">
        <v>1.14231126585087E-2</v>
      </c>
    </row>
    <row r="30" spans="1:7" x14ac:dyDescent="0.2">
      <c r="A30" s="1">
        <v>3</v>
      </c>
      <c r="B30">
        <v>19618.82</v>
      </c>
      <c r="C30">
        <v>5424.27</v>
      </c>
      <c r="D30" s="4">
        <f t="shared" si="6"/>
        <v>25043.09</v>
      </c>
      <c r="E30">
        <v>1.0842161746234501E-2</v>
      </c>
      <c r="F30">
        <v>1.08421617478347E-2</v>
      </c>
    </row>
    <row r="31" spans="1:7" x14ac:dyDescent="0.2">
      <c r="A31" s="1">
        <v>3</v>
      </c>
      <c r="B31">
        <v>18695.02</v>
      </c>
      <c r="C31">
        <v>5647.08</v>
      </c>
      <c r="D31" s="4">
        <f t="shared" si="6"/>
        <v>24342.1</v>
      </c>
      <c r="E31">
        <v>1.1903035120981301E-2</v>
      </c>
      <c r="F31">
        <v>1.19030351227053E-2</v>
      </c>
    </row>
    <row r="32" spans="1:7" x14ac:dyDescent="0.2">
      <c r="A32" s="1">
        <v>3</v>
      </c>
      <c r="B32">
        <v>19464.349999999999</v>
      </c>
      <c r="C32">
        <v>5483.23</v>
      </c>
      <c r="D32" s="4">
        <f t="shared" si="6"/>
        <v>24947.579999999998</v>
      </c>
      <c r="E32">
        <v>1.08468319692631E-2</v>
      </c>
      <c r="F32">
        <v>1.08468319708672E-2</v>
      </c>
    </row>
    <row r="33" spans="1:7" x14ac:dyDescent="0.2">
      <c r="A33" s="1">
        <v>3</v>
      </c>
      <c r="B33">
        <v>18993.11</v>
      </c>
      <c r="C33">
        <v>5214.08</v>
      </c>
      <c r="D33" s="4">
        <f t="shared" si="6"/>
        <v>24207.190000000002</v>
      </c>
      <c r="E33">
        <v>1.1444190114265399E-2</v>
      </c>
      <c r="F33">
        <v>1.1444190115867401E-2</v>
      </c>
    </row>
    <row r="34" spans="1:7" x14ac:dyDescent="0.2">
      <c r="A34" s="1">
        <v>3</v>
      </c>
      <c r="B34">
        <v>18674.599999999999</v>
      </c>
      <c r="C34">
        <v>5249.78</v>
      </c>
      <c r="D34" s="4">
        <f t="shared" si="6"/>
        <v>23924.379999999997</v>
      </c>
      <c r="E34">
        <v>1.1902773509749699E-2</v>
      </c>
      <c r="F34">
        <v>1.19027735114722E-2</v>
      </c>
    </row>
    <row r="35" spans="1:7" x14ac:dyDescent="0.2">
      <c r="A35" s="1">
        <v>3</v>
      </c>
      <c r="B35">
        <v>18813.27</v>
      </c>
      <c r="C35">
        <v>5318.82</v>
      </c>
      <c r="D35" s="4">
        <f t="shared" si="6"/>
        <v>24132.09</v>
      </c>
      <c r="E35">
        <v>1.1914694615479299E-2</v>
      </c>
      <c r="F35">
        <v>1.19146946172006E-2</v>
      </c>
    </row>
    <row r="36" spans="1:7" x14ac:dyDescent="0.2">
      <c r="A36" s="1">
        <v>3</v>
      </c>
      <c r="B36">
        <v>18749.47</v>
      </c>
      <c r="C36">
        <v>5229.6000000000004</v>
      </c>
      <c r="D36" s="4">
        <f t="shared" si="6"/>
        <v>23979.07</v>
      </c>
      <c r="E36">
        <v>1.1880242096297899E-2</v>
      </c>
      <c r="F36">
        <v>1.18802420980271E-2</v>
      </c>
    </row>
    <row r="37" spans="1:7" x14ac:dyDescent="0.2">
      <c r="A37" s="1">
        <v>3</v>
      </c>
      <c r="B37">
        <v>19777.740000000002</v>
      </c>
      <c r="C37">
        <v>5595.44</v>
      </c>
      <c r="D37" s="4">
        <f t="shared" si="6"/>
        <v>25373.18</v>
      </c>
      <c r="E37">
        <v>1.1518342471619199E-2</v>
      </c>
      <c r="F37">
        <v>1.15183424732318E-2</v>
      </c>
    </row>
    <row r="38" spans="1:7" x14ac:dyDescent="0.2">
      <c r="A38" s="1" t="s">
        <v>5</v>
      </c>
      <c r="B38" s="7">
        <f>MAX(B28:B37)</f>
        <v>19777.740000000002</v>
      </c>
      <c r="C38" s="7">
        <f t="shared" ref="C38:D38" si="7">MAX(C28:C37)</f>
        <v>5647.08</v>
      </c>
      <c r="D38" s="7">
        <f t="shared" si="7"/>
        <v>25373.18</v>
      </c>
      <c r="E38">
        <f>MIN(E28:E37)</f>
        <v>1.0842161746234501E-2</v>
      </c>
      <c r="F38">
        <f>MIN(F28:F37)</f>
        <v>1.08421617478347E-2</v>
      </c>
      <c r="G38" s="3">
        <f t="shared" ref="G38:G39" si="8" xml:space="preserve"> 0.921160266 - E38</f>
        <v>0.91031810425376547</v>
      </c>
    </row>
    <row r="39" spans="1:7" x14ac:dyDescent="0.2">
      <c r="A39" s="1" t="s">
        <v>8</v>
      </c>
      <c r="B39" s="4">
        <f>MEDIAN(B28:B37)</f>
        <v>19035.099999999999</v>
      </c>
      <c r="C39" s="4">
        <f>MEDIAN(C28:C37)</f>
        <v>5371.5450000000001</v>
      </c>
      <c r="D39" s="4">
        <f>MEDIAN(D28:D37)</f>
        <v>24352.514999999999</v>
      </c>
      <c r="E39">
        <f>MEDIAN(E28:E37)</f>
        <v>1.1481266292942299E-2</v>
      </c>
      <c r="F39">
        <f>MEDIAN(F28:F37)</f>
        <v>1.14812662945496E-2</v>
      </c>
      <c r="G39" s="3">
        <f t="shared" si="8"/>
        <v>0.90967899970705768</v>
      </c>
    </row>
    <row r="40" spans="1:7" x14ac:dyDescent="0.2">
      <c r="A40" s="1" t="s">
        <v>4</v>
      </c>
      <c r="B40" s="4">
        <f>MIN(B28:B37)</f>
        <v>18674.599999999999</v>
      </c>
      <c r="C40" s="4">
        <f>MIN(C28:C37)</f>
        <v>5214.08</v>
      </c>
      <c r="D40" s="4">
        <f>MIN(D28:D37)</f>
        <v>23924.379999999997</v>
      </c>
      <c r="E40" s="3">
        <f>MAX(E28:E37)</f>
        <v>1.1914694615479299E-2</v>
      </c>
      <c r="F40">
        <f>MAX(F28:F37)</f>
        <v>1.19146946172006E-2</v>
      </c>
      <c r="G40" s="3">
        <f xml:space="preserve"> 0.921160266 - E40</f>
        <v>0.90924557138452067</v>
      </c>
    </row>
    <row r="41" spans="1:7" x14ac:dyDescent="0.2">
      <c r="A41" s="1">
        <v>3.25</v>
      </c>
      <c r="B41" s="4">
        <v>19791.759999999998</v>
      </c>
      <c r="C41" s="4">
        <v>6095.15</v>
      </c>
      <c r="D41" s="4">
        <f t="shared" ref="D41:D50" si="9">(B41+C41)</f>
        <v>25886.909999999996</v>
      </c>
      <c r="E41">
        <v>1.35004919989764E-2</v>
      </c>
      <c r="F41">
        <v>1.35004920009252E-2</v>
      </c>
      <c r="G41" s="3"/>
    </row>
    <row r="42" spans="1:7" x14ac:dyDescent="0.2">
      <c r="A42" s="1">
        <v>3.25</v>
      </c>
      <c r="B42" s="7">
        <v>20061.68</v>
      </c>
      <c r="C42" s="7">
        <v>5979.45</v>
      </c>
      <c r="D42" s="4">
        <f t="shared" si="9"/>
        <v>26041.13</v>
      </c>
      <c r="E42" s="2">
        <v>1.35074372648865E-2</v>
      </c>
      <c r="F42" s="2">
        <v>1.3507437266835299E-2</v>
      </c>
      <c r="G42" s="3"/>
    </row>
    <row r="43" spans="1:7" x14ac:dyDescent="0.2">
      <c r="A43" s="1">
        <v>3.25</v>
      </c>
      <c r="B43" s="7">
        <v>19526.12</v>
      </c>
      <c r="C43" s="7">
        <v>6328.1</v>
      </c>
      <c r="D43" s="4">
        <f t="shared" si="9"/>
        <v>25854.22</v>
      </c>
      <c r="E43" s="2">
        <v>1.27541485802117E-2</v>
      </c>
      <c r="F43" s="2">
        <v>1.2754148582208099E-2</v>
      </c>
      <c r="G43" s="3"/>
    </row>
    <row r="44" spans="1:7" x14ac:dyDescent="0.2">
      <c r="A44" s="1">
        <v>3.25</v>
      </c>
      <c r="B44" s="7">
        <v>19655.78</v>
      </c>
      <c r="C44" s="7">
        <v>6585.93</v>
      </c>
      <c r="D44" s="4">
        <f t="shared" si="9"/>
        <v>26241.71</v>
      </c>
      <c r="E44" s="2">
        <v>1.39807493802931E-2</v>
      </c>
      <c r="F44" s="2">
        <v>1.39807493823797E-2</v>
      </c>
      <c r="G44" s="3"/>
    </row>
    <row r="45" spans="1:7" x14ac:dyDescent="0.2">
      <c r="A45" s="1">
        <v>3.25</v>
      </c>
      <c r="B45" s="7">
        <v>19806.05</v>
      </c>
      <c r="C45" s="7">
        <v>6453.76</v>
      </c>
      <c r="D45" s="4">
        <f t="shared" si="9"/>
        <v>26259.809999999998</v>
      </c>
      <c r="E45" s="2">
        <v>1.27183771508065E-2</v>
      </c>
      <c r="F45" s="2">
        <v>1.2718377152793401E-2</v>
      </c>
      <c r="G45" s="3"/>
    </row>
    <row r="46" spans="1:7" x14ac:dyDescent="0.2">
      <c r="A46" s="1">
        <v>3.25</v>
      </c>
      <c r="B46" s="7">
        <v>19386.38</v>
      </c>
      <c r="C46" s="7">
        <v>6617.74</v>
      </c>
      <c r="D46" s="4">
        <f t="shared" si="9"/>
        <v>26004.120000000003</v>
      </c>
      <c r="E46" s="2">
        <v>1.35342118822E-2</v>
      </c>
      <c r="F46" s="2">
        <v>1.3534211884155401E-2</v>
      </c>
      <c r="G46" s="3"/>
    </row>
    <row r="47" spans="1:7" x14ac:dyDescent="0.2">
      <c r="A47" s="1">
        <v>3.25</v>
      </c>
      <c r="B47" s="7">
        <v>19728.25</v>
      </c>
      <c r="C47" s="7">
        <v>6408.13</v>
      </c>
      <c r="D47" s="4">
        <f t="shared" si="9"/>
        <v>26136.38</v>
      </c>
      <c r="E47" s="2">
        <v>1.3482866389179299E-2</v>
      </c>
      <c r="F47" s="2">
        <v>1.3482866391133301E-2</v>
      </c>
      <c r="G47" s="3"/>
    </row>
    <row r="48" spans="1:7" x14ac:dyDescent="0.2">
      <c r="A48" s="1">
        <v>3.25</v>
      </c>
      <c r="B48" s="7">
        <v>19682.91</v>
      </c>
      <c r="C48" s="7">
        <v>6372.24</v>
      </c>
      <c r="D48" s="4">
        <f t="shared" si="9"/>
        <v>26055.15</v>
      </c>
      <c r="E48" s="2">
        <v>1.34780718334232E-2</v>
      </c>
      <c r="F48" s="2">
        <v>1.34780718353688E-2</v>
      </c>
      <c r="G48" s="3"/>
    </row>
    <row r="49" spans="1:7" x14ac:dyDescent="0.2">
      <c r="A49" s="1">
        <v>3.25</v>
      </c>
      <c r="B49" s="7">
        <v>19582.3</v>
      </c>
      <c r="C49" s="7">
        <v>6570.19</v>
      </c>
      <c r="D49" s="4">
        <f t="shared" si="9"/>
        <v>26152.489999999998</v>
      </c>
      <c r="E49" s="2">
        <v>1.393791663693E-2</v>
      </c>
      <c r="F49" s="2">
        <v>1.39379166390135E-2</v>
      </c>
      <c r="G49" s="3"/>
    </row>
    <row r="50" spans="1:7" x14ac:dyDescent="0.2">
      <c r="A50" s="1">
        <v>3.25</v>
      </c>
      <c r="B50" s="7">
        <v>19651.919999999998</v>
      </c>
      <c r="C50" s="7">
        <v>6320.93</v>
      </c>
      <c r="D50" s="4">
        <f t="shared" si="9"/>
        <v>25972.85</v>
      </c>
      <c r="E50" s="2">
        <v>1.35026579455106E-2</v>
      </c>
      <c r="F50" s="2">
        <v>1.35026579474636E-2</v>
      </c>
      <c r="G50" s="3"/>
    </row>
    <row r="51" spans="1:7" x14ac:dyDescent="0.2">
      <c r="A51" s="1" t="s">
        <v>5</v>
      </c>
      <c r="B51" s="7">
        <f>MAX(B41:B50)</f>
        <v>20061.68</v>
      </c>
      <c r="C51" s="7">
        <f t="shared" ref="C51:D51" si="10">MAX(C41:C50)</f>
        <v>6617.74</v>
      </c>
      <c r="D51" s="7">
        <f t="shared" si="10"/>
        <v>26259.809999999998</v>
      </c>
      <c r="E51">
        <f>MIN(E41:E50)</f>
        <v>1.27183771508065E-2</v>
      </c>
      <c r="F51">
        <f>MIN(F41:F50)</f>
        <v>1.2718377152793401E-2</v>
      </c>
      <c r="G51" s="3">
        <f xml:space="preserve"> 0.922158685 - E51</f>
        <v>0.9094403078491935</v>
      </c>
    </row>
    <row r="52" spans="1:7" x14ac:dyDescent="0.2">
      <c r="A52" s="1" t="s">
        <v>8</v>
      </c>
      <c r="B52" s="4">
        <f>MEDIAN(B41:B50)</f>
        <v>19669.345000000001</v>
      </c>
      <c r="C52" s="4">
        <f>MEDIAN(C41:C50)</f>
        <v>6390.1849999999995</v>
      </c>
      <c r="D52" s="4">
        <f>MEDIAN(D41:D50)</f>
        <v>26048.14</v>
      </c>
      <c r="E52">
        <f>MEDIAN(E41:E50)</f>
        <v>1.35015749722435E-2</v>
      </c>
      <c r="F52">
        <f>MEDIAN(F41:F50)</f>
        <v>1.3501574974194401E-2</v>
      </c>
      <c r="G52" s="3">
        <f xml:space="preserve"> 0.922158685 - E52</f>
        <v>0.90865711002775651</v>
      </c>
    </row>
    <row r="53" spans="1:7" x14ac:dyDescent="0.2">
      <c r="A53" s="1" t="s">
        <v>4</v>
      </c>
      <c r="B53" s="4">
        <f>MIN(B41:B50)</f>
        <v>19386.38</v>
      </c>
      <c r="C53" s="4">
        <f>MIN(C41:C50)</f>
        <v>5979.45</v>
      </c>
      <c r="D53" s="4">
        <f>MIN(D41:D50)</f>
        <v>25854.22</v>
      </c>
      <c r="E53" s="3">
        <f>MAX(E41:E50)</f>
        <v>1.39807493802931E-2</v>
      </c>
      <c r="F53">
        <f>MAX(F41:F50)</f>
        <v>1.39807493823797E-2</v>
      </c>
      <c r="G53" s="3">
        <f xml:space="preserve"> 0.922158685 - E53</f>
        <v>0.90817793561970683</v>
      </c>
    </row>
    <row r="54" spans="1:7" x14ac:dyDescent="0.2">
      <c r="A54" s="1">
        <v>3.5</v>
      </c>
      <c r="B54" s="7">
        <v>20524.43</v>
      </c>
      <c r="C54" s="7">
        <v>6550.93</v>
      </c>
      <c r="D54" s="4">
        <f>(B54+C54)</f>
        <v>27075.360000000001</v>
      </c>
      <c r="E54" s="2">
        <v>1.5701513636851201E-2</v>
      </c>
      <c r="F54" s="2">
        <v>1.57015136391685E-2</v>
      </c>
    </row>
    <row r="55" spans="1:7" x14ac:dyDescent="0.2">
      <c r="A55" s="1">
        <v>3.5</v>
      </c>
      <c r="B55" s="7">
        <v>20007.009999999998</v>
      </c>
      <c r="C55" s="7">
        <v>6995.49</v>
      </c>
      <c r="D55" s="4">
        <f t="shared" ref="D55:D63" si="11">(B55+C55)</f>
        <v>27002.5</v>
      </c>
      <c r="E55" s="2">
        <v>1.5652133587546201E-2</v>
      </c>
      <c r="F55" s="2">
        <v>1.5652133589840599E-2</v>
      </c>
    </row>
    <row r="56" spans="1:7" x14ac:dyDescent="0.2">
      <c r="A56" s="1">
        <v>3.5</v>
      </c>
      <c r="B56" s="7">
        <v>19954.669999999998</v>
      </c>
      <c r="C56" s="7">
        <v>6540.98</v>
      </c>
      <c r="D56" s="4">
        <f t="shared" si="11"/>
        <v>26495.649999999998</v>
      </c>
      <c r="E56" s="2">
        <v>1.47494946803723E-2</v>
      </c>
      <c r="F56" s="2">
        <v>1.4749494682693501E-2</v>
      </c>
    </row>
    <row r="57" spans="1:7" x14ac:dyDescent="0.2">
      <c r="A57" s="1">
        <v>3.5</v>
      </c>
      <c r="B57" s="7">
        <v>20651.89</v>
      </c>
      <c r="C57" s="7">
        <v>6980.34</v>
      </c>
      <c r="D57" s="4">
        <f t="shared" si="11"/>
        <v>27632.23</v>
      </c>
      <c r="E57" s="2">
        <v>1.62616159109122E-2</v>
      </c>
      <c r="F57" s="2">
        <v>1.62616159135319E-2</v>
      </c>
    </row>
    <row r="58" spans="1:7" x14ac:dyDescent="0.2">
      <c r="A58" s="1">
        <v>3.5</v>
      </c>
      <c r="B58" s="7">
        <v>19579.95</v>
      </c>
      <c r="C58" s="7">
        <v>6892.1</v>
      </c>
      <c r="D58" s="4">
        <f t="shared" si="11"/>
        <v>26472.050000000003</v>
      </c>
      <c r="E58" s="2">
        <v>1.47095887417985E-2</v>
      </c>
      <c r="F58" s="2">
        <v>1.4709588744123999E-2</v>
      </c>
    </row>
    <row r="59" spans="1:7" x14ac:dyDescent="0.2">
      <c r="A59" s="1">
        <v>3.5</v>
      </c>
      <c r="B59" s="7">
        <v>20386.009999999998</v>
      </c>
      <c r="C59" s="7">
        <v>6875.57</v>
      </c>
      <c r="D59" s="4">
        <f t="shared" si="11"/>
        <v>27261.579999999998</v>
      </c>
      <c r="E59" s="2">
        <v>1.5754124441354898E-2</v>
      </c>
      <c r="F59">
        <v>1.5754124443698701E-2</v>
      </c>
    </row>
    <row r="60" spans="1:7" x14ac:dyDescent="0.2">
      <c r="A60" s="1">
        <v>3.5</v>
      </c>
      <c r="B60" s="7">
        <v>20319.02</v>
      </c>
      <c r="C60" s="7">
        <v>6787.33</v>
      </c>
      <c r="D60" s="4">
        <f t="shared" si="11"/>
        <v>27106.35</v>
      </c>
      <c r="E60" s="2">
        <v>1.5591670556951501E-2</v>
      </c>
      <c r="F60" s="2">
        <v>1.5591670559226899E-2</v>
      </c>
    </row>
    <row r="61" spans="1:7" x14ac:dyDescent="0.2">
      <c r="A61" s="1">
        <v>3.5</v>
      </c>
      <c r="B61" s="7">
        <v>20399.509999999998</v>
      </c>
      <c r="C61" s="7">
        <v>6684.03</v>
      </c>
      <c r="D61" s="4">
        <f t="shared" si="11"/>
        <v>27083.539999999997</v>
      </c>
      <c r="E61" s="2">
        <v>1.5713117790217002E-2</v>
      </c>
      <c r="F61" s="2">
        <v>1.57131177925347E-2</v>
      </c>
    </row>
    <row r="62" spans="1:7" x14ac:dyDescent="0.2">
      <c r="A62" s="1">
        <v>3.5</v>
      </c>
      <c r="B62" s="7">
        <v>20604.39</v>
      </c>
      <c r="C62" s="7">
        <v>6658.72</v>
      </c>
      <c r="D62" s="4">
        <f t="shared" si="11"/>
        <v>27263.11</v>
      </c>
      <c r="E62" s="2">
        <v>1.5538637681979E-2</v>
      </c>
      <c r="F62" s="2">
        <v>1.5538637684248201E-2</v>
      </c>
    </row>
    <row r="63" spans="1:7" x14ac:dyDescent="0.2">
      <c r="A63" s="1">
        <v>3.5</v>
      </c>
      <c r="B63" s="7">
        <v>25456.76</v>
      </c>
      <c r="C63" s="7">
        <v>9147.99</v>
      </c>
      <c r="D63" s="4">
        <f t="shared" si="11"/>
        <v>34604.75</v>
      </c>
      <c r="E63" s="2">
        <v>1.5739631817219501E-2</v>
      </c>
      <c r="F63" s="2">
        <v>1.5739631819558401E-2</v>
      </c>
    </row>
    <row r="64" spans="1:7" x14ac:dyDescent="0.2">
      <c r="A64" s="1" t="s">
        <v>5</v>
      </c>
      <c r="B64" s="7">
        <f>MAX(B54:B63)</f>
        <v>25456.76</v>
      </c>
      <c r="C64" s="7">
        <f t="shared" ref="C64:D64" si="12">MAX(C54:C63)</f>
        <v>9147.99</v>
      </c>
      <c r="D64" s="7">
        <f t="shared" si="12"/>
        <v>34604.75</v>
      </c>
      <c r="E64">
        <f>MIN(E54:E63)</f>
        <v>1.47095887417985E-2</v>
      </c>
      <c r="F64">
        <f>MIN(F54:F63)</f>
        <v>1.4709588744123999E-2</v>
      </c>
      <c r="G64" s="3">
        <f t="shared" ref="G64:G65" si="13" xml:space="preserve"> 0.924987913 - E64</f>
        <v>0.91027832425820154</v>
      </c>
    </row>
    <row r="65" spans="1:7" x14ac:dyDescent="0.2">
      <c r="A65" s="1" t="s">
        <v>8</v>
      </c>
      <c r="B65" s="4">
        <f>MEDIAN(B54:B63)</f>
        <v>20392.759999999998</v>
      </c>
      <c r="C65" s="4">
        <f>MEDIAN(C54:C63)</f>
        <v>6831.45</v>
      </c>
      <c r="D65" s="4">
        <f>MEDIAN(D54:D63)</f>
        <v>27094.945</v>
      </c>
      <c r="E65">
        <f>MEDIAN(E54:E63)</f>
        <v>1.5676823612198701E-2</v>
      </c>
      <c r="F65">
        <f>MEDIAN(F54:F63)</f>
        <v>1.5676823614504551E-2</v>
      </c>
      <c r="G65" s="3">
        <f t="shared" si="13"/>
        <v>0.90931108938780136</v>
      </c>
    </row>
    <row r="66" spans="1:7" x14ac:dyDescent="0.2">
      <c r="A66" s="1" t="s">
        <v>4</v>
      </c>
      <c r="B66" s="4">
        <f>MIN(B54:B63)</f>
        <v>19579.95</v>
      </c>
      <c r="C66" s="4">
        <f>MIN(C54:C63)</f>
        <v>6540.98</v>
      </c>
      <c r="D66" s="4">
        <f>MIN(D54:D63)</f>
        <v>26472.050000000003</v>
      </c>
      <c r="E66" s="3">
        <f>MAX(E54:E63)</f>
        <v>1.62616159109122E-2</v>
      </c>
      <c r="F66">
        <f>MAX(F54:F63)</f>
        <v>1.62616159135319E-2</v>
      </c>
      <c r="G66" s="3">
        <f xml:space="preserve"> 0.924987913 - E66</f>
        <v>0.90872629708908781</v>
      </c>
    </row>
    <row r="67" spans="1:7" x14ac:dyDescent="0.2">
      <c r="A67" s="1">
        <v>3.75</v>
      </c>
      <c r="B67" s="7">
        <v>20675.64</v>
      </c>
      <c r="C67" s="7">
        <v>6745.18</v>
      </c>
      <c r="D67" s="4">
        <f>(B67+C67)</f>
        <v>27420.82</v>
      </c>
      <c r="E67" s="2">
        <v>1.8008842017073898E-2</v>
      </c>
      <c r="F67" s="2">
        <v>1.80088420202986E-2</v>
      </c>
      <c r="G67" s="3"/>
    </row>
    <row r="68" spans="1:7" x14ac:dyDescent="0.2">
      <c r="A68" s="1">
        <v>3.75</v>
      </c>
      <c r="B68" s="7">
        <v>20275.04</v>
      </c>
      <c r="C68" s="7">
        <v>7077.87</v>
      </c>
      <c r="D68" s="4">
        <f t="shared" ref="D68:D76" si="14">(B68+C68)</f>
        <v>27352.91</v>
      </c>
      <c r="E68" s="2">
        <v>1.7918347887819399E-2</v>
      </c>
      <c r="F68" s="2">
        <v>1.7918347891012099E-2</v>
      </c>
      <c r="G68" s="3"/>
    </row>
    <row r="69" spans="1:7" x14ac:dyDescent="0.2">
      <c r="A69" s="1">
        <v>3.75</v>
      </c>
      <c r="B69" s="7">
        <v>26100.03</v>
      </c>
      <c r="C69" s="7">
        <v>9553.7999999999993</v>
      </c>
      <c r="D69" s="4">
        <f t="shared" si="14"/>
        <v>35653.83</v>
      </c>
      <c r="E69" s="2">
        <v>1.6760338418160801E-2</v>
      </c>
      <c r="F69" s="2">
        <v>1.6760338421138801E-2</v>
      </c>
      <c r="G69" s="3"/>
    </row>
    <row r="70" spans="1:7" x14ac:dyDescent="0.2">
      <c r="A70" s="1">
        <v>3.75</v>
      </c>
      <c r="B70" s="7">
        <v>21350.07</v>
      </c>
      <c r="C70" s="7">
        <v>6612.24</v>
      </c>
      <c r="D70" s="4">
        <f t="shared" si="14"/>
        <v>27962.309999999998</v>
      </c>
      <c r="E70" s="2">
        <v>1.7788783999769301E-2</v>
      </c>
      <c r="F70" s="2">
        <v>1.7788784002897198E-2</v>
      </c>
      <c r="G70" s="3"/>
    </row>
    <row r="71" spans="1:7" x14ac:dyDescent="0.2">
      <c r="A71" s="1">
        <v>3.75</v>
      </c>
      <c r="B71" s="7">
        <v>20740.11</v>
      </c>
      <c r="C71" s="7">
        <v>6624.04</v>
      </c>
      <c r="D71" s="4">
        <f t="shared" si="14"/>
        <v>27364.15</v>
      </c>
      <c r="E71" s="2">
        <v>1.6707199701200999E-2</v>
      </c>
      <c r="F71" s="2">
        <v>1.6707199704164E-2</v>
      </c>
      <c r="G71" s="3"/>
    </row>
    <row r="72" spans="1:7" x14ac:dyDescent="0.2">
      <c r="A72" s="1">
        <v>3.75</v>
      </c>
      <c r="B72" s="7">
        <v>26880.37</v>
      </c>
      <c r="C72" s="7">
        <v>9607.08</v>
      </c>
      <c r="D72" s="4">
        <f t="shared" si="14"/>
        <v>36487.449999999997</v>
      </c>
      <c r="E72" s="2">
        <v>1.8010766341694798E-2</v>
      </c>
      <c r="F72" s="2">
        <v>1.8010766344916902E-2</v>
      </c>
      <c r="G72" s="3"/>
    </row>
    <row r="73" spans="1:7" x14ac:dyDescent="0.2">
      <c r="A73" s="1">
        <v>3.75</v>
      </c>
      <c r="B73" s="7">
        <v>26587.9</v>
      </c>
      <c r="C73" s="7">
        <v>9535.4699999999993</v>
      </c>
      <c r="D73" s="4">
        <f t="shared" si="14"/>
        <v>36123.370000000003</v>
      </c>
      <c r="E73" s="2">
        <v>1.7921024909951799E-2</v>
      </c>
      <c r="F73" s="2">
        <v>1.7921024913146202E-2</v>
      </c>
      <c r="G73" s="3"/>
    </row>
    <row r="74" spans="1:7" x14ac:dyDescent="0.2">
      <c r="A74" s="1">
        <v>3.75</v>
      </c>
      <c r="B74" s="7">
        <v>20776.12</v>
      </c>
      <c r="C74" s="7">
        <v>6680.78</v>
      </c>
      <c r="D74" s="4">
        <f t="shared" si="14"/>
        <v>27456.899999999998</v>
      </c>
      <c r="E74" s="2">
        <v>1.7958964066886501E-2</v>
      </c>
      <c r="F74" s="2">
        <v>1.7958964070087E-2</v>
      </c>
      <c r="G74" s="3"/>
    </row>
    <row r="75" spans="1:7" x14ac:dyDescent="0.2">
      <c r="A75" s="1">
        <v>3.75</v>
      </c>
      <c r="B75" s="7">
        <v>20831.43</v>
      </c>
      <c r="C75" s="7">
        <v>7122.48</v>
      </c>
      <c r="D75" s="4">
        <f t="shared" si="14"/>
        <v>27953.91</v>
      </c>
      <c r="E75" s="2">
        <v>1.7840235622092901E-2</v>
      </c>
      <c r="F75" s="2">
        <v>1.7840235625249098E-2</v>
      </c>
      <c r="G75" s="3"/>
    </row>
    <row r="76" spans="1:7" x14ac:dyDescent="0.2">
      <c r="A76" s="1">
        <v>3.75</v>
      </c>
      <c r="B76" s="7">
        <v>20763.2</v>
      </c>
      <c r="C76" s="7">
        <v>6647.47</v>
      </c>
      <c r="D76" s="4">
        <f t="shared" si="14"/>
        <v>27410.670000000002</v>
      </c>
      <c r="E76" s="2">
        <v>1.8061268555057401E-2</v>
      </c>
      <c r="F76" s="2">
        <v>1.8061268558310199E-2</v>
      </c>
      <c r="G76" s="3"/>
    </row>
    <row r="77" spans="1:7" x14ac:dyDescent="0.2">
      <c r="A77" s="1" t="s">
        <v>5</v>
      </c>
      <c r="B77" s="7">
        <f>MAX(B67:B76)</f>
        <v>26880.37</v>
      </c>
      <c r="C77" s="7">
        <f t="shared" ref="C77:D77" si="15">MAX(C67:C76)</f>
        <v>9607.08</v>
      </c>
      <c r="D77" s="7">
        <f t="shared" si="15"/>
        <v>36487.449999999997</v>
      </c>
      <c r="E77">
        <f>MIN(E67:E76)</f>
        <v>1.6707199701200999E-2</v>
      </c>
      <c r="F77">
        <f>MIN(F67:F76)</f>
        <v>1.6707199704164E-2</v>
      </c>
      <c r="G77" s="3">
        <f xml:space="preserve"> 0.929270047 - E77</f>
        <v>0.912562847298799</v>
      </c>
    </row>
    <row r="78" spans="1:7" x14ac:dyDescent="0.2">
      <c r="A78" s="1" t="s">
        <v>8</v>
      </c>
      <c r="B78" s="4">
        <f>MEDIAN(B67:B76)</f>
        <v>20803.775000000001</v>
      </c>
      <c r="C78" s="4">
        <f>MEDIAN(C67:C76)</f>
        <v>6911.5249999999996</v>
      </c>
      <c r="D78" s="4">
        <f>MEDIAN(D67:D76)</f>
        <v>27705.404999999999</v>
      </c>
      <c r="E78">
        <f>MEDIAN(E67:E76)</f>
        <v>1.7919686398885599E-2</v>
      </c>
      <c r="F78">
        <f>MEDIAN(F67:F76)</f>
        <v>1.7919686402079152E-2</v>
      </c>
      <c r="G78" s="3">
        <f t="shared" ref="G78:G79" si="16" xml:space="preserve"> 0.929270047 - E78</f>
        <v>0.91135036060111441</v>
      </c>
    </row>
    <row r="79" spans="1:7" x14ac:dyDescent="0.2">
      <c r="A79" s="1" t="s">
        <v>4</v>
      </c>
      <c r="B79" s="4">
        <f>MIN(B67:B76)</f>
        <v>20275.04</v>
      </c>
      <c r="C79" s="4">
        <f>MIN(C67:C76)</f>
        <v>6612.24</v>
      </c>
      <c r="D79" s="4">
        <f>MIN(D67:D76)</f>
        <v>27352.91</v>
      </c>
      <c r="E79" s="3">
        <f>MAX(E67:E76)</f>
        <v>1.8061268555057401E-2</v>
      </c>
      <c r="F79">
        <f>MAX(F67:F76)</f>
        <v>1.8061268558310199E-2</v>
      </c>
      <c r="G79" s="3">
        <f t="shared" si="16"/>
        <v>0.91120877844494264</v>
      </c>
    </row>
    <row r="80" spans="1:7" x14ac:dyDescent="0.2">
      <c r="A80" s="1">
        <v>4</v>
      </c>
      <c r="B80" s="7">
        <v>21307.26</v>
      </c>
      <c r="C80" s="7">
        <v>6897.32</v>
      </c>
      <c r="D80" s="4">
        <f>(B80+C80)</f>
        <v>28204.579999999998</v>
      </c>
      <c r="E80" s="2">
        <v>2.0317223385671102E-2</v>
      </c>
      <c r="F80" s="2">
        <v>2.0317223389606402E-2</v>
      </c>
    </row>
    <row r="81" spans="1:7" x14ac:dyDescent="0.2">
      <c r="A81" s="1">
        <v>4</v>
      </c>
      <c r="B81" s="7">
        <v>21015.33</v>
      </c>
      <c r="C81" s="7">
        <v>7373.2</v>
      </c>
      <c r="D81" s="4">
        <f t="shared" ref="D81:D89" si="17">(B81+C81)</f>
        <v>28388.530000000002</v>
      </c>
      <c r="E81" s="2">
        <v>2.0289254441278201E-2</v>
      </c>
      <c r="F81" s="2">
        <v>2.0289254445196699E-2</v>
      </c>
    </row>
    <row r="82" spans="1:7" x14ac:dyDescent="0.2">
      <c r="A82" s="1">
        <v>4</v>
      </c>
      <c r="B82" s="7">
        <v>20810.96</v>
      </c>
      <c r="C82" s="7">
        <v>6683.11</v>
      </c>
      <c r="D82" s="4">
        <f t="shared" si="17"/>
        <v>27494.07</v>
      </c>
      <c r="E82" s="2">
        <v>1.88477842271337E-2</v>
      </c>
      <c r="F82" s="2">
        <v>1.8847784230894699E-2</v>
      </c>
    </row>
    <row r="83" spans="1:7" x14ac:dyDescent="0.2">
      <c r="A83" s="1">
        <v>4</v>
      </c>
      <c r="B83" s="7">
        <v>21116.76</v>
      </c>
      <c r="C83" s="7">
        <v>6560.68</v>
      </c>
      <c r="D83" s="4">
        <f t="shared" si="17"/>
        <v>27677.439999999999</v>
      </c>
      <c r="E83" s="2">
        <v>2.00861238315817E-2</v>
      </c>
      <c r="F83" s="2">
        <v>2.0086123835423401E-2</v>
      </c>
    </row>
    <row r="84" spans="1:7" x14ac:dyDescent="0.2">
      <c r="A84" s="1">
        <v>4</v>
      </c>
      <c r="B84" s="7">
        <v>20917.009999999998</v>
      </c>
      <c r="C84" s="7">
        <v>6923.44</v>
      </c>
      <c r="D84" s="4">
        <f t="shared" si="17"/>
        <v>27840.449999999997</v>
      </c>
      <c r="E84" s="2">
        <v>1.8934412320261999E-2</v>
      </c>
      <c r="F84" s="2">
        <v>1.8934412324026002E-2</v>
      </c>
    </row>
    <row r="85" spans="1:7" x14ac:dyDescent="0.2">
      <c r="A85" s="1">
        <v>4</v>
      </c>
      <c r="B85" s="7">
        <v>21127.18</v>
      </c>
      <c r="C85" s="7">
        <v>6715.24</v>
      </c>
      <c r="D85" s="4">
        <f t="shared" si="17"/>
        <v>27842.42</v>
      </c>
      <c r="E85" s="2">
        <v>2.0331887977649701E-2</v>
      </c>
      <c r="F85" s="2">
        <v>2.0331887981584602E-2</v>
      </c>
    </row>
    <row r="86" spans="1:7" x14ac:dyDescent="0.2">
      <c r="A86" s="1">
        <v>4</v>
      </c>
      <c r="B86" s="7">
        <v>20824.78</v>
      </c>
      <c r="C86" s="7">
        <v>7128.87</v>
      </c>
      <c r="D86" s="4">
        <f t="shared" si="17"/>
        <v>27953.649999999998</v>
      </c>
      <c r="E86" s="2">
        <v>2.0270406473713701E-2</v>
      </c>
      <c r="F86" s="2">
        <v>2.0270406477624198E-2</v>
      </c>
    </row>
    <row r="87" spans="1:7" x14ac:dyDescent="0.2">
      <c r="A87" s="1">
        <v>4</v>
      </c>
      <c r="B87" s="7">
        <v>20768.64</v>
      </c>
      <c r="C87" s="7">
        <v>6956.43</v>
      </c>
      <c r="D87" s="4">
        <f t="shared" si="17"/>
        <v>27725.07</v>
      </c>
      <c r="E87" s="2">
        <v>2.0285387086033699E-2</v>
      </c>
      <c r="F87" s="2">
        <v>2.0285387089961599E-2</v>
      </c>
    </row>
    <row r="88" spans="1:7" x14ac:dyDescent="0.2">
      <c r="A88" s="1">
        <v>4</v>
      </c>
      <c r="B88" s="7">
        <v>21577.03</v>
      </c>
      <c r="C88" s="7">
        <v>6916.04</v>
      </c>
      <c r="D88" s="4">
        <f t="shared" si="17"/>
        <v>28493.07</v>
      </c>
      <c r="E88" s="2">
        <v>2.00557382241956E-2</v>
      </c>
      <c r="F88" s="2">
        <v>2.0055738228055901E-2</v>
      </c>
    </row>
    <row r="89" spans="1:7" x14ac:dyDescent="0.2">
      <c r="A89" s="1">
        <v>4</v>
      </c>
      <c r="B89" s="7">
        <v>21276.67</v>
      </c>
      <c r="C89" s="7">
        <v>7182.78</v>
      </c>
      <c r="D89" s="4">
        <f t="shared" si="17"/>
        <v>28459.449999999997</v>
      </c>
      <c r="E89" s="2">
        <v>2.02680362415288E-2</v>
      </c>
      <c r="F89" s="2">
        <v>2.0268036245454198E-2</v>
      </c>
    </row>
    <row r="90" spans="1:7" x14ac:dyDescent="0.2">
      <c r="A90" s="1" t="s">
        <v>5</v>
      </c>
      <c r="B90" s="7">
        <f>MAX(B80:B89)</f>
        <v>21577.03</v>
      </c>
      <c r="C90" s="7">
        <f t="shared" ref="C90:D90" si="18">MAX(C80:C89)</f>
        <v>7373.2</v>
      </c>
      <c r="D90" s="7">
        <f t="shared" si="18"/>
        <v>28493.07</v>
      </c>
      <c r="E90">
        <f>MIN(E80:E89)</f>
        <v>1.88477842271337E-2</v>
      </c>
      <c r="F90">
        <f>MIN(F80:F89)</f>
        <v>1.8847784230894699E-2</v>
      </c>
      <c r="G90" s="3">
        <f t="shared" ref="G90:G91" si="19" xml:space="preserve"> 0.934716693 - E90</f>
        <v>0.91586890877286631</v>
      </c>
    </row>
    <row r="91" spans="1:7" x14ac:dyDescent="0.2">
      <c r="A91" s="1" t="s">
        <v>8</v>
      </c>
      <c r="B91" s="4">
        <f>MEDIAN(B80:B89)</f>
        <v>21066.044999999998</v>
      </c>
      <c r="C91" s="4">
        <f>MEDIAN(C80:C89)</f>
        <v>6919.74</v>
      </c>
      <c r="D91" s="4">
        <f>MEDIAN(D80:D89)</f>
        <v>27898.034999999996</v>
      </c>
      <c r="E91">
        <f>MEDIAN(E80:E89)</f>
        <v>2.0269221357621249E-2</v>
      </c>
      <c r="F91">
        <f>MEDIAN(F80:F89)</f>
        <v>2.0269221361539198E-2</v>
      </c>
      <c r="G91" s="3">
        <f t="shared" si="19"/>
        <v>0.91444747164237883</v>
      </c>
    </row>
    <row r="92" spans="1:7" x14ac:dyDescent="0.2">
      <c r="A92" s="1" t="s">
        <v>4</v>
      </c>
      <c r="B92" s="4">
        <f>MIN(B80:B89)</f>
        <v>20768.64</v>
      </c>
      <c r="C92" s="4">
        <f>MIN(C80:C89)</f>
        <v>6560.68</v>
      </c>
      <c r="D92" s="4">
        <f>MIN(D80:D89)</f>
        <v>27494.07</v>
      </c>
      <c r="E92" s="3">
        <f>MAX(E80:E89)</f>
        <v>2.0331887977649701E-2</v>
      </c>
      <c r="F92">
        <f>MAX(F80:F89)</f>
        <v>2.0331887981584602E-2</v>
      </c>
      <c r="G92" s="3">
        <f xml:space="preserve"> 0.934716693 - E92</f>
        <v>0.91438480502235031</v>
      </c>
    </row>
    <row r="93" spans="1:7" x14ac:dyDescent="0.2">
      <c r="A93" s="1">
        <v>4.25</v>
      </c>
      <c r="B93" s="7"/>
      <c r="C93" s="7"/>
      <c r="D93" s="4">
        <f>(B93+C93)</f>
        <v>0</v>
      </c>
      <c r="E93" s="2"/>
      <c r="F93" s="2"/>
    </row>
    <row r="94" spans="1:7" x14ac:dyDescent="0.2">
      <c r="A94" s="1">
        <v>4.25</v>
      </c>
      <c r="B94" s="7"/>
      <c r="C94" s="7"/>
      <c r="D94" s="4">
        <f t="shared" ref="D94:D102" si="20">(B94+C94)</f>
        <v>0</v>
      </c>
      <c r="E94" s="2"/>
      <c r="F94" s="2"/>
    </row>
    <row r="95" spans="1:7" x14ac:dyDescent="0.2">
      <c r="A95" s="1">
        <v>4.25</v>
      </c>
      <c r="B95" s="7"/>
      <c r="C95" s="7"/>
      <c r="D95" s="4">
        <f t="shared" si="20"/>
        <v>0</v>
      </c>
      <c r="E95" s="2"/>
      <c r="F95" s="2"/>
    </row>
    <row r="96" spans="1:7" x14ac:dyDescent="0.2">
      <c r="A96" s="1">
        <v>4.25</v>
      </c>
      <c r="B96" s="7"/>
      <c r="C96" s="7"/>
      <c r="D96" s="4">
        <f t="shared" si="20"/>
        <v>0</v>
      </c>
      <c r="E96" s="2"/>
      <c r="F96" s="2"/>
    </row>
    <row r="97" spans="1:7" x14ac:dyDescent="0.2">
      <c r="A97" s="1">
        <v>4.25</v>
      </c>
      <c r="B97" s="7"/>
      <c r="C97" s="7"/>
      <c r="D97" s="4">
        <f t="shared" si="20"/>
        <v>0</v>
      </c>
      <c r="E97" s="2"/>
      <c r="F97" s="2"/>
    </row>
    <row r="98" spans="1:7" x14ac:dyDescent="0.2">
      <c r="A98" s="1">
        <v>4.25</v>
      </c>
      <c r="B98" s="7"/>
      <c r="C98" s="7"/>
      <c r="D98" s="4">
        <f t="shared" si="20"/>
        <v>0</v>
      </c>
      <c r="E98" s="2"/>
      <c r="F98" s="2"/>
    </row>
    <row r="99" spans="1:7" x14ac:dyDescent="0.2">
      <c r="A99" s="1">
        <v>4.25</v>
      </c>
      <c r="B99" s="7"/>
      <c r="C99" s="7"/>
      <c r="D99" s="4">
        <f t="shared" si="20"/>
        <v>0</v>
      </c>
      <c r="E99" s="2"/>
      <c r="F99" s="2"/>
    </row>
    <row r="100" spans="1:7" x14ac:dyDescent="0.2">
      <c r="A100" s="1">
        <v>4.25</v>
      </c>
      <c r="B100" s="7"/>
      <c r="C100" s="7"/>
      <c r="D100" s="4">
        <f t="shared" si="20"/>
        <v>0</v>
      </c>
      <c r="E100" s="2"/>
      <c r="F100" s="2"/>
    </row>
    <row r="101" spans="1:7" x14ac:dyDescent="0.2">
      <c r="A101" s="1">
        <v>4.25</v>
      </c>
      <c r="B101" s="7"/>
      <c r="C101" s="7"/>
      <c r="D101" s="4">
        <f t="shared" si="20"/>
        <v>0</v>
      </c>
      <c r="E101" s="2"/>
      <c r="F101" s="2"/>
    </row>
    <row r="102" spans="1:7" x14ac:dyDescent="0.2">
      <c r="A102" s="1">
        <v>4.25</v>
      </c>
      <c r="B102" s="7"/>
      <c r="C102" s="7"/>
      <c r="D102" s="4">
        <f t="shared" si="20"/>
        <v>0</v>
      </c>
      <c r="E102" s="2"/>
      <c r="F102" s="2"/>
    </row>
    <row r="103" spans="1:7" x14ac:dyDescent="0.2">
      <c r="A103" s="1" t="s">
        <v>5</v>
      </c>
      <c r="B103" s="7">
        <f>MAX(B93:B102)</f>
        <v>0</v>
      </c>
      <c r="C103" s="7">
        <f t="shared" ref="C103:D103" si="21">MAX(C93:C102)</f>
        <v>0</v>
      </c>
      <c r="D103" s="7">
        <f t="shared" si="21"/>
        <v>0</v>
      </c>
      <c r="E103">
        <f>MIN(E93:E102)</f>
        <v>0</v>
      </c>
      <c r="F103">
        <f>MIN(F93:F102)</f>
        <v>0</v>
      </c>
      <c r="G103" s="3">
        <f xml:space="preserve"> 0.94110426 - E103</f>
        <v>0.94110426000000003</v>
      </c>
    </row>
    <row r="104" spans="1:7" x14ac:dyDescent="0.2">
      <c r="A104" s="1" t="s">
        <v>8</v>
      </c>
      <c r="B104" s="4" t="e">
        <f>MEDIAN(B93:B102)</f>
        <v>#NUM!</v>
      </c>
      <c r="C104" s="4" t="e">
        <f>MEDIAN(C93:C102)</f>
        <v>#NUM!</v>
      </c>
      <c r="D104" s="4">
        <f>MEDIAN(D93:D102)</f>
        <v>0</v>
      </c>
      <c r="E104" t="e">
        <f>MEDIAN(E93:E102)</f>
        <v>#NUM!</v>
      </c>
      <c r="F104" t="e">
        <f>MEDIAN(F93:F102)</f>
        <v>#NUM!</v>
      </c>
      <c r="G104" s="3" t="e">
        <f t="shared" ref="G104:G105" si="22" xml:space="preserve"> 0.94110426 - E104</f>
        <v>#NUM!</v>
      </c>
    </row>
    <row r="105" spans="1:7" x14ac:dyDescent="0.2">
      <c r="A105" s="1" t="s">
        <v>4</v>
      </c>
      <c r="B105" s="4">
        <f>MIN(B93:B102)</f>
        <v>0</v>
      </c>
      <c r="C105" s="4">
        <f>MIN(C93:C102)</f>
        <v>0</v>
      </c>
      <c r="D105" s="4">
        <f>MIN(D93:D102)</f>
        <v>0</v>
      </c>
      <c r="E105" s="3">
        <f>MAX(E93:E102)</f>
        <v>0</v>
      </c>
      <c r="F105">
        <f>MAX(F93:F102)</f>
        <v>0</v>
      </c>
      <c r="G105" s="3">
        <f t="shared" si="22"/>
        <v>0.94110426000000003</v>
      </c>
    </row>
    <row r="106" spans="1:7" x14ac:dyDescent="0.2">
      <c r="B106" s="7"/>
      <c r="C106" s="7"/>
      <c r="E106" s="2"/>
      <c r="F106" s="2"/>
    </row>
    <row r="107" spans="1:7" x14ac:dyDescent="0.2">
      <c r="B107" s="7"/>
      <c r="C107" s="7"/>
      <c r="E107" s="2"/>
      <c r="F107" s="2"/>
    </row>
    <row r="108" spans="1:7" x14ac:dyDescent="0.2">
      <c r="B108" s="7"/>
      <c r="C108" s="7"/>
      <c r="E108" s="2"/>
      <c r="F108" s="2"/>
    </row>
    <row r="109" spans="1:7" x14ac:dyDescent="0.2">
      <c r="B109" s="7"/>
      <c r="C109" s="7"/>
      <c r="E109" s="2"/>
      <c r="F109" s="2"/>
    </row>
    <row r="110" spans="1:7" x14ac:dyDescent="0.2">
      <c r="B110" s="7"/>
      <c r="C110" s="7"/>
      <c r="E110" s="2"/>
      <c r="F110" s="2"/>
    </row>
    <row r="111" spans="1:7" x14ac:dyDescent="0.2">
      <c r="B111" s="7"/>
      <c r="C111" s="7"/>
      <c r="E111" s="2"/>
      <c r="F111" s="2"/>
    </row>
    <row r="112" spans="1:7" x14ac:dyDescent="0.2">
      <c r="B112" s="7"/>
      <c r="C112" s="7"/>
      <c r="E112" s="2"/>
      <c r="F112" s="2"/>
    </row>
    <row r="113" spans="2:7" x14ac:dyDescent="0.2">
      <c r="B113" s="7"/>
      <c r="C113" s="7"/>
      <c r="E113" s="2"/>
      <c r="F113" s="2"/>
    </row>
    <row r="114" spans="2:7" x14ac:dyDescent="0.2">
      <c r="B114" s="7"/>
      <c r="C114" s="7"/>
      <c r="E114" s="2"/>
      <c r="F114" s="2"/>
    </row>
    <row r="115" spans="2:7" x14ac:dyDescent="0.2">
      <c r="B115" s="7"/>
      <c r="C115" s="7"/>
      <c r="E115" s="2"/>
      <c r="F115" s="2"/>
    </row>
    <row r="116" spans="2:7" x14ac:dyDescent="0.2">
      <c r="B116" s="7"/>
      <c r="C116" s="7"/>
      <c r="E116"/>
      <c r="F116"/>
      <c r="G116" s="3"/>
    </row>
    <row r="117" spans="2:7" x14ac:dyDescent="0.2">
      <c r="B117" s="4"/>
      <c r="C117" s="4"/>
      <c r="E117"/>
      <c r="F117"/>
      <c r="G117" s="3"/>
    </row>
    <row r="118" spans="2:7" x14ac:dyDescent="0.2">
      <c r="B118" s="4"/>
      <c r="C118" s="4"/>
      <c r="E118" s="3"/>
      <c r="F118"/>
      <c r="G11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5957D-0E6F-2144-B256-DB59456AD250}">
  <dimension ref="A1:H105"/>
  <sheetViews>
    <sheetView tabSelected="1" topLeftCell="A59" workbookViewId="0">
      <selection activeCell="H80" sqref="H80"/>
    </sheetView>
  </sheetViews>
  <sheetFormatPr baseColWidth="10" defaultColWidth="20.83203125" defaultRowHeight="16" x14ac:dyDescent="0.2"/>
  <cols>
    <col min="4" max="4" width="20.83203125" style="1"/>
  </cols>
  <sheetData>
    <row r="1" spans="1:7" x14ac:dyDescent="0.2">
      <c r="A1" s="1" t="s">
        <v>7</v>
      </c>
      <c r="B1" s="6" t="s">
        <v>0</v>
      </c>
      <c r="C1" s="5" t="s">
        <v>1</v>
      </c>
      <c r="D1" s="5" t="s">
        <v>9</v>
      </c>
      <c r="E1" s="1" t="s">
        <v>2</v>
      </c>
      <c r="F1" s="1" t="s">
        <v>3</v>
      </c>
      <c r="G1" s="1" t="s">
        <v>6</v>
      </c>
    </row>
    <row r="2" spans="1:7" x14ac:dyDescent="0.2">
      <c r="A2" s="1">
        <v>2.5</v>
      </c>
      <c r="B2" s="7"/>
      <c r="C2" s="7"/>
      <c r="D2" s="4">
        <f>(B2+C2)</f>
        <v>0</v>
      </c>
      <c r="G2" s="1"/>
    </row>
    <row r="3" spans="1:7" x14ac:dyDescent="0.2">
      <c r="A3" s="1">
        <v>2.5</v>
      </c>
      <c r="B3" s="7"/>
      <c r="C3" s="7"/>
      <c r="D3" s="4">
        <f t="shared" ref="D3:D11" si="0">(B3+C3)</f>
        <v>0</v>
      </c>
      <c r="G3" s="1"/>
    </row>
    <row r="4" spans="1:7" x14ac:dyDescent="0.2">
      <c r="A4" s="1">
        <v>2.5</v>
      </c>
      <c r="B4" s="7"/>
      <c r="C4" s="7"/>
      <c r="D4" s="4">
        <f t="shared" si="0"/>
        <v>0</v>
      </c>
      <c r="G4" s="1"/>
    </row>
    <row r="5" spans="1:7" x14ac:dyDescent="0.2">
      <c r="A5" s="1">
        <v>2.5</v>
      </c>
      <c r="B5" s="7"/>
      <c r="C5" s="7"/>
      <c r="D5" s="4">
        <f t="shared" si="0"/>
        <v>0</v>
      </c>
      <c r="G5" s="1"/>
    </row>
    <row r="6" spans="1:7" x14ac:dyDescent="0.2">
      <c r="A6" s="1">
        <v>2.5</v>
      </c>
      <c r="B6" s="7"/>
      <c r="C6" s="7"/>
      <c r="D6" s="4">
        <f t="shared" si="0"/>
        <v>0</v>
      </c>
      <c r="G6" s="1"/>
    </row>
    <row r="7" spans="1:7" x14ac:dyDescent="0.2">
      <c r="A7" s="1">
        <v>2.5</v>
      </c>
      <c r="B7" s="7"/>
      <c r="C7" s="7"/>
      <c r="D7" s="4">
        <f t="shared" si="0"/>
        <v>0</v>
      </c>
      <c r="G7" s="1"/>
    </row>
    <row r="8" spans="1:7" x14ac:dyDescent="0.2">
      <c r="A8" s="1">
        <v>2.5</v>
      </c>
      <c r="B8" s="7"/>
      <c r="C8" s="7"/>
      <c r="D8" s="4">
        <f t="shared" si="0"/>
        <v>0</v>
      </c>
      <c r="G8" s="1"/>
    </row>
    <row r="9" spans="1:7" x14ac:dyDescent="0.2">
      <c r="A9" s="1">
        <v>2.5</v>
      </c>
      <c r="B9" s="7"/>
      <c r="C9" s="7"/>
      <c r="D9" s="4">
        <f t="shared" si="0"/>
        <v>0</v>
      </c>
      <c r="G9" s="1"/>
    </row>
    <row r="10" spans="1:7" x14ac:dyDescent="0.2">
      <c r="A10" s="1">
        <v>2.5</v>
      </c>
      <c r="B10" s="7"/>
      <c r="C10" s="7"/>
      <c r="D10" s="4">
        <f t="shared" si="0"/>
        <v>0</v>
      </c>
      <c r="G10" s="1"/>
    </row>
    <row r="11" spans="1:7" x14ac:dyDescent="0.2">
      <c r="A11" s="1">
        <v>2.5</v>
      </c>
      <c r="B11" s="7"/>
      <c r="C11" s="7"/>
      <c r="D11" s="4">
        <f t="shared" si="0"/>
        <v>0</v>
      </c>
      <c r="G11" s="1"/>
    </row>
    <row r="12" spans="1:7" x14ac:dyDescent="0.2">
      <c r="A12" s="1" t="s">
        <v>5</v>
      </c>
      <c r="B12" s="7">
        <f>MAX(B2:B11)</f>
        <v>0</v>
      </c>
      <c r="C12" s="7">
        <f t="shared" ref="C12:D12" si="1">MAX(C2:C11)</f>
        <v>0</v>
      </c>
      <c r="D12" s="7">
        <f t="shared" si="1"/>
        <v>0</v>
      </c>
      <c r="E12">
        <f>MIN(E2:E11)</f>
        <v>0</v>
      </c>
      <c r="F12">
        <f>MIN(F2:F11)</f>
        <v>0</v>
      </c>
      <c r="G12" s="3">
        <f xml:space="preserve"> 0.926857038 - E12</f>
        <v>0.92685703799999997</v>
      </c>
    </row>
    <row r="13" spans="1:7" x14ac:dyDescent="0.2">
      <c r="A13" s="1" t="s">
        <v>8</v>
      </c>
      <c r="B13" s="4" t="e">
        <f>MEDIAN(B2:B11)</f>
        <v>#NUM!</v>
      </c>
      <c r="C13" s="4" t="e">
        <f>MEDIAN(C2:C11)</f>
        <v>#NUM!</v>
      </c>
      <c r="D13" s="4">
        <f>MEDIAN(D2:D11)</f>
        <v>0</v>
      </c>
      <c r="E13" t="e">
        <f>MEDIAN(E2:E11)</f>
        <v>#NUM!</v>
      </c>
      <c r="F13" t="e">
        <f>MEDIAN(F2:F11)</f>
        <v>#NUM!</v>
      </c>
      <c r="G13" s="3" t="e">
        <f t="shared" ref="G13" si="2" xml:space="preserve"> 0.926857038 - E13</f>
        <v>#NUM!</v>
      </c>
    </row>
    <row r="14" spans="1:7" x14ac:dyDescent="0.2">
      <c r="A14" s="1" t="s">
        <v>4</v>
      </c>
      <c r="B14" s="4">
        <f>MIN(B2:B11)</f>
        <v>0</v>
      </c>
      <c r="C14" s="4">
        <f>MIN(C2:C11)</f>
        <v>0</v>
      </c>
      <c r="D14" s="4">
        <f>MIN(D2:D11)</f>
        <v>0</v>
      </c>
      <c r="E14" s="3">
        <f>MAX(E2:E11)</f>
        <v>0</v>
      </c>
      <c r="F14">
        <f>MAX(F2:F11)</f>
        <v>0</v>
      </c>
      <c r="G14" s="3">
        <f xml:space="preserve"> 0.926857038 - E14</f>
        <v>0.92685703799999997</v>
      </c>
    </row>
    <row r="15" spans="1:7" x14ac:dyDescent="0.2">
      <c r="A15" s="1">
        <v>2.75</v>
      </c>
      <c r="B15" s="7"/>
      <c r="C15" s="7"/>
      <c r="D15" s="4">
        <f>(B15+C15)</f>
        <v>0</v>
      </c>
      <c r="E15" s="2"/>
      <c r="F15" s="2"/>
      <c r="G15" s="1"/>
    </row>
    <row r="16" spans="1:7" x14ac:dyDescent="0.2">
      <c r="A16" s="1">
        <v>2.75</v>
      </c>
      <c r="B16" s="7"/>
      <c r="C16" s="7"/>
      <c r="D16" s="4">
        <f t="shared" ref="D16:D24" si="3">(B16+C16)</f>
        <v>0</v>
      </c>
      <c r="E16" s="2"/>
      <c r="F16" s="2"/>
      <c r="G16" s="1"/>
    </row>
    <row r="17" spans="1:7" x14ac:dyDescent="0.2">
      <c r="A17" s="1">
        <v>2.75</v>
      </c>
      <c r="B17" s="7"/>
      <c r="C17" s="7"/>
      <c r="D17" s="4">
        <f t="shared" si="3"/>
        <v>0</v>
      </c>
      <c r="E17" s="2"/>
      <c r="F17" s="2"/>
      <c r="G17" s="1"/>
    </row>
    <row r="18" spans="1:7" x14ac:dyDescent="0.2">
      <c r="A18" s="1">
        <v>2.75</v>
      </c>
      <c r="B18" s="7"/>
      <c r="C18" s="7"/>
      <c r="D18" s="4">
        <f t="shared" si="3"/>
        <v>0</v>
      </c>
      <c r="E18" s="2"/>
      <c r="F18" s="2"/>
      <c r="G18" s="1"/>
    </row>
    <row r="19" spans="1:7" x14ac:dyDescent="0.2">
      <c r="A19" s="1">
        <v>2.75</v>
      </c>
      <c r="B19" s="7"/>
      <c r="C19" s="7"/>
      <c r="D19" s="4">
        <f t="shared" si="3"/>
        <v>0</v>
      </c>
      <c r="E19" s="2"/>
      <c r="F19" s="2"/>
      <c r="G19" s="1"/>
    </row>
    <row r="20" spans="1:7" x14ac:dyDescent="0.2">
      <c r="A20" s="1">
        <v>2.75</v>
      </c>
      <c r="B20" s="7"/>
      <c r="C20" s="7"/>
      <c r="D20" s="4">
        <f t="shared" si="3"/>
        <v>0</v>
      </c>
      <c r="E20" s="2"/>
      <c r="F20" s="2"/>
      <c r="G20" s="1"/>
    </row>
    <row r="21" spans="1:7" x14ac:dyDescent="0.2">
      <c r="A21" s="1">
        <v>2.75</v>
      </c>
      <c r="B21" s="7"/>
      <c r="C21" s="7"/>
      <c r="D21" s="4">
        <f t="shared" si="3"/>
        <v>0</v>
      </c>
      <c r="E21" s="2"/>
      <c r="F21" s="2"/>
      <c r="G21" s="1"/>
    </row>
    <row r="22" spans="1:7" x14ac:dyDescent="0.2">
      <c r="A22" s="1">
        <v>2.75</v>
      </c>
      <c r="B22" s="7"/>
      <c r="C22" s="7"/>
      <c r="D22" s="4">
        <f t="shared" si="3"/>
        <v>0</v>
      </c>
      <c r="E22" s="2"/>
      <c r="F22" s="2"/>
      <c r="G22" s="1"/>
    </row>
    <row r="23" spans="1:7" x14ac:dyDescent="0.2">
      <c r="A23" s="1">
        <v>2.75</v>
      </c>
      <c r="B23" s="7"/>
      <c r="C23" s="7"/>
      <c r="D23" s="4">
        <f t="shared" si="3"/>
        <v>0</v>
      </c>
      <c r="E23" s="2"/>
      <c r="F23" s="2"/>
      <c r="G23" s="1"/>
    </row>
    <row r="24" spans="1:7" x14ac:dyDescent="0.2">
      <c r="A24" s="1">
        <v>2.75</v>
      </c>
      <c r="B24" s="7"/>
      <c r="C24" s="7"/>
      <c r="D24" s="4">
        <f t="shared" si="3"/>
        <v>0</v>
      </c>
      <c r="E24" s="2"/>
      <c r="F24" s="2"/>
      <c r="G24" s="1"/>
    </row>
    <row r="25" spans="1:7" x14ac:dyDescent="0.2">
      <c r="A25" s="1" t="s">
        <v>5</v>
      </c>
      <c r="B25" s="7">
        <f>MAX(B15:B24)</f>
        <v>0</v>
      </c>
      <c r="C25" s="7">
        <f t="shared" ref="C25:D25" si="4">MAX(C15:C24)</f>
        <v>0</v>
      </c>
      <c r="D25" s="7">
        <f t="shared" si="4"/>
        <v>0</v>
      </c>
      <c r="E25">
        <f>MIN(E15:E24)</f>
        <v>0</v>
      </c>
      <c r="F25">
        <f>MIN(F15:F24)</f>
        <v>0</v>
      </c>
      <c r="G25" s="3">
        <f xml:space="preserve"> 0.922497051 - E25</f>
        <v>0.92249705100000001</v>
      </c>
    </row>
    <row r="26" spans="1:7" x14ac:dyDescent="0.2">
      <c r="A26" s="1" t="s">
        <v>8</v>
      </c>
      <c r="B26" s="4" t="e">
        <f>MEDIAN(B15:B24)</f>
        <v>#NUM!</v>
      </c>
      <c r="C26" s="4" t="e">
        <f>MEDIAN(C15:C24)</f>
        <v>#NUM!</v>
      </c>
      <c r="D26" s="4">
        <f>MEDIAN(D15:D24)</f>
        <v>0</v>
      </c>
      <c r="E26" t="e">
        <f>MEDIAN(E15:E24)</f>
        <v>#NUM!</v>
      </c>
      <c r="F26" t="e">
        <f>MEDIAN(F15:F24)</f>
        <v>#NUM!</v>
      </c>
      <c r="G26" s="3" t="e">
        <f t="shared" ref="G26:G27" si="5" xml:space="preserve"> 0.922497051 - E26</f>
        <v>#NUM!</v>
      </c>
    </row>
    <row r="27" spans="1:7" x14ac:dyDescent="0.2">
      <c r="A27" s="1" t="s">
        <v>4</v>
      </c>
      <c r="B27" s="4">
        <f>MIN(B15:B24)</f>
        <v>0</v>
      </c>
      <c r="C27" s="4">
        <f>MIN(C15:C24)</f>
        <v>0</v>
      </c>
      <c r="D27" s="4">
        <f>MIN(D15:D24)</f>
        <v>0</v>
      </c>
      <c r="E27" s="3">
        <f>MAX(E15:E24)</f>
        <v>0</v>
      </c>
      <c r="F27">
        <f>MAX(F15:F24)</f>
        <v>0</v>
      </c>
      <c r="G27" s="3">
        <f t="shared" si="5"/>
        <v>0.92249705100000001</v>
      </c>
    </row>
    <row r="28" spans="1:7" x14ac:dyDescent="0.2">
      <c r="A28" s="1">
        <v>3</v>
      </c>
      <c r="B28">
        <v>60023.02</v>
      </c>
      <c r="C28">
        <v>15999.42</v>
      </c>
      <c r="D28" s="4">
        <f>(B28+C28)</f>
        <v>76022.44</v>
      </c>
      <c r="E28">
        <v>1.3744394471956399E-2</v>
      </c>
      <c r="F28">
        <v>1.37443944779417E-2</v>
      </c>
      <c r="G28" s="1"/>
    </row>
    <row r="29" spans="1:7" x14ac:dyDescent="0.2">
      <c r="A29" s="1">
        <v>3</v>
      </c>
      <c r="B29">
        <v>61017.06</v>
      </c>
      <c r="C29">
        <v>16389.89</v>
      </c>
      <c r="D29" s="4">
        <f t="shared" ref="D29:D37" si="6">(B29+C29)</f>
        <v>77406.95</v>
      </c>
      <c r="E29">
        <v>1.36712689441302E-2</v>
      </c>
      <c r="F29">
        <v>1.36712689500765E-2</v>
      </c>
      <c r="G29" s="1"/>
    </row>
    <row r="30" spans="1:7" x14ac:dyDescent="0.2">
      <c r="A30" s="1">
        <v>3</v>
      </c>
      <c r="B30">
        <v>58570.54</v>
      </c>
      <c r="C30">
        <v>15904.35</v>
      </c>
      <c r="D30" s="4">
        <f t="shared" si="6"/>
        <v>74474.89</v>
      </c>
      <c r="E30">
        <v>1.3708490138846299E-2</v>
      </c>
      <c r="F30">
        <v>1.3708490144823501E-2</v>
      </c>
      <c r="G30" s="1"/>
    </row>
    <row r="31" spans="1:7" x14ac:dyDescent="0.2">
      <c r="A31" s="1">
        <v>3</v>
      </c>
      <c r="B31">
        <v>63019.040000000001</v>
      </c>
      <c r="C31">
        <v>16007.67</v>
      </c>
      <c r="D31" s="4">
        <f t="shared" si="6"/>
        <v>79026.710000000006</v>
      </c>
      <c r="E31">
        <v>1.3717936376993299E-2</v>
      </c>
      <c r="F31">
        <v>1.37179363829689E-2</v>
      </c>
      <c r="G31" s="1"/>
    </row>
    <row r="32" spans="1:7" x14ac:dyDescent="0.2">
      <c r="A32" s="1">
        <v>3</v>
      </c>
      <c r="B32">
        <v>59598.87</v>
      </c>
      <c r="C32">
        <v>16056.64</v>
      </c>
      <c r="D32" s="4">
        <f t="shared" si="6"/>
        <v>75655.510000000009</v>
      </c>
      <c r="E32">
        <v>1.3680450675396701E-2</v>
      </c>
      <c r="F32">
        <v>1.3680450681361001E-2</v>
      </c>
      <c r="G32" s="1"/>
    </row>
    <row r="33" spans="1:7" x14ac:dyDescent="0.2">
      <c r="A33" s="1">
        <v>3</v>
      </c>
      <c r="B33">
        <v>59614.15</v>
      </c>
      <c r="C33">
        <v>17503.07</v>
      </c>
      <c r="D33" s="4">
        <f t="shared" si="6"/>
        <v>77117.22</v>
      </c>
      <c r="E33">
        <v>1.3701975158887899E-2</v>
      </c>
      <c r="F33">
        <v>1.37019751648673E-2</v>
      </c>
      <c r="G33" s="1"/>
    </row>
    <row r="34" spans="1:7" x14ac:dyDescent="0.2">
      <c r="A34" s="1">
        <v>3</v>
      </c>
      <c r="B34">
        <v>61637.73</v>
      </c>
      <c r="C34">
        <v>15873.01</v>
      </c>
      <c r="D34" s="4">
        <f t="shared" si="6"/>
        <v>77510.740000000005</v>
      </c>
      <c r="E34">
        <v>1.37016372348966E-2</v>
      </c>
      <c r="F34">
        <v>1.37016372408445E-2</v>
      </c>
      <c r="G34" s="1"/>
    </row>
    <row r="35" spans="1:7" x14ac:dyDescent="0.2">
      <c r="A35" s="1">
        <v>3</v>
      </c>
      <c r="B35">
        <v>80819.350000000006</v>
      </c>
      <c r="C35">
        <v>22919.23</v>
      </c>
      <c r="D35" s="4">
        <f t="shared" si="6"/>
        <v>103738.58</v>
      </c>
      <c r="E35">
        <v>1.22509373132061E-2</v>
      </c>
      <c r="F35">
        <v>1.22509373187672E-2</v>
      </c>
      <c r="G35" s="1"/>
    </row>
    <row r="36" spans="1:7" x14ac:dyDescent="0.2">
      <c r="A36" s="1">
        <v>3</v>
      </c>
      <c r="B36">
        <v>59734.27</v>
      </c>
      <c r="C36">
        <v>16504.93</v>
      </c>
      <c r="D36" s="4">
        <f t="shared" si="6"/>
        <v>76239.199999999997</v>
      </c>
      <c r="E36">
        <v>1.3747264637223399E-2</v>
      </c>
      <c r="F36">
        <v>1.3747264643209399E-2</v>
      </c>
      <c r="G36" s="1"/>
    </row>
    <row r="37" spans="1:7" x14ac:dyDescent="0.2">
      <c r="A37" s="1">
        <v>3</v>
      </c>
      <c r="B37">
        <v>59204.41</v>
      </c>
      <c r="C37">
        <v>15986.43</v>
      </c>
      <c r="D37" s="4">
        <f t="shared" si="6"/>
        <v>75190.84</v>
      </c>
      <c r="E37">
        <v>1.37456334658786E-2</v>
      </c>
      <c r="F37">
        <v>1.3745633471869301E-2</v>
      </c>
      <c r="G37" s="1"/>
    </row>
    <row r="38" spans="1:7" x14ac:dyDescent="0.2">
      <c r="A38" s="1" t="s">
        <v>5</v>
      </c>
      <c r="B38" s="7">
        <f>MAX(B28:B37)</f>
        <v>80819.350000000006</v>
      </c>
      <c r="C38" s="7">
        <f t="shared" ref="C38:D38" si="7">MAX(C28:C37)</f>
        <v>22919.23</v>
      </c>
      <c r="D38" s="7">
        <f t="shared" si="7"/>
        <v>103738.58</v>
      </c>
      <c r="E38">
        <f>MIN(E28:E37)</f>
        <v>1.22509373132061E-2</v>
      </c>
      <c r="F38">
        <f>MIN(F28:F37)</f>
        <v>1.22509373187672E-2</v>
      </c>
      <c r="G38" s="3">
        <f t="shared" ref="G38:G39" si="8" xml:space="preserve"> 0.921160266 - E38</f>
        <v>0.90890932868679386</v>
      </c>
    </row>
    <row r="39" spans="1:7" x14ac:dyDescent="0.2">
      <c r="A39" s="1" t="s">
        <v>8</v>
      </c>
      <c r="B39" s="4">
        <f>MEDIAN(B28:B37)</f>
        <v>59878.644999999997</v>
      </c>
      <c r="C39" s="4">
        <f>MEDIAN(C28:C37)</f>
        <v>16032.154999999999</v>
      </c>
      <c r="D39" s="4">
        <f>MEDIAN(D28:D37)</f>
        <v>76678.209999999992</v>
      </c>
      <c r="E39">
        <f>MEDIAN(E28:E37)</f>
        <v>1.37052326488671E-2</v>
      </c>
      <c r="F39">
        <f>MEDIAN(F28:F37)</f>
        <v>1.3705232654845401E-2</v>
      </c>
      <c r="G39" s="3">
        <f t="shared" si="8"/>
        <v>0.90745503335113287</v>
      </c>
    </row>
    <row r="40" spans="1:7" x14ac:dyDescent="0.2">
      <c r="A40" s="1" t="s">
        <v>4</v>
      </c>
      <c r="B40" s="4">
        <f>MIN(B28:B37)</f>
        <v>58570.54</v>
      </c>
      <c r="C40" s="4">
        <f>MIN(C28:C37)</f>
        <v>15873.01</v>
      </c>
      <c r="D40" s="4">
        <f>MIN(D28:D37)</f>
        <v>74474.89</v>
      </c>
      <c r="E40" s="3">
        <f>MAX(E28:E37)</f>
        <v>1.3747264637223399E-2</v>
      </c>
      <c r="F40">
        <f>MAX(F28:F37)</f>
        <v>1.3747264643209399E-2</v>
      </c>
      <c r="G40" s="3">
        <f xml:space="preserve"> 0.921160266 - E40</f>
        <v>0.90741300136277658</v>
      </c>
    </row>
    <row r="41" spans="1:7" x14ac:dyDescent="0.2">
      <c r="A41" s="1">
        <v>3.25</v>
      </c>
      <c r="B41" s="7">
        <v>62905.9</v>
      </c>
      <c r="C41" s="7">
        <v>18427.02</v>
      </c>
      <c r="D41" s="4">
        <f>(B41+C41)</f>
        <v>81332.92</v>
      </c>
      <c r="E41" s="2">
        <v>1.6095123672521E-2</v>
      </c>
      <c r="F41" s="2">
        <v>1.60951236800407E-2</v>
      </c>
      <c r="G41" s="3"/>
    </row>
    <row r="42" spans="1:7" x14ac:dyDescent="0.2">
      <c r="A42" s="1">
        <v>3.25</v>
      </c>
      <c r="B42" s="7">
        <v>63679.67</v>
      </c>
      <c r="C42" s="7">
        <v>18199.63</v>
      </c>
      <c r="D42" s="4">
        <f t="shared" ref="D42:D50" si="9">(B42+C42)</f>
        <v>81879.3</v>
      </c>
      <c r="E42" s="2">
        <v>1.60608560913773E-2</v>
      </c>
      <c r="F42" s="2">
        <v>1.6060856098851901E-2</v>
      </c>
      <c r="G42" s="3"/>
    </row>
    <row r="43" spans="1:7" x14ac:dyDescent="0.2">
      <c r="A43" s="1">
        <v>3.25</v>
      </c>
      <c r="B43" s="7">
        <v>82851.600000000006</v>
      </c>
      <c r="C43" s="7">
        <v>26897.48</v>
      </c>
      <c r="D43" s="4">
        <f t="shared" si="9"/>
        <v>109749.08</v>
      </c>
      <c r="E43" s="2">
        <v>1.6105110944271299E-2</v>
      </c>
      <c r="F43" s="2">
        <v>1.61051109517866E-2</v>
      </c>
      <c r="G43" s="3"/>
    </row>
    <row r="44" spans="1:7" x14ac:dyDescent="0.2">
      <c r="A44" s="1">
        <v>3.25</v>
      </c>
      <c r="B44" s="7">
        <v>63905.09</v>
      </c>
      <c r="C44" s="7">
        <v>19593.419999999998</v>
      </c>
      <c r="D44" s="4">
        <f t="shared" si="9"/>
        <v>83498.509999999995</v>
      </c>
      <c r="E44" s="2">
        <v>1.6086852063598101E-2</v>
      </c>
      <c r="F44" s="2">
        <v>1.6086852071096801E-2</v>
      </c>
      <c r="G44" s="3"/>
    </row>
    <row r="45" spans="1:7" x14ac:dyDescent="0.2">
      <c r="A45" s="1">
        <v>3.25</v>
      </c>
      <c r="B45" s="7">
        <v>67573.94</v>
      </c>
      <c r="C45" s="7">
        <v>18697.5</v>
      </c>
      <c r="D45" s="4">
        <f t="shared" si="9"/>
        <v>86271.44</v>
      </c>
      <c r="E45" s="2">
        <v>1.5582514680589099E-2</v>
      </c>
      <c r="F45" s="2">
        <v>1.5582514687205101E-2</v>
      </c>
      <c r="G45" s="3"/>
    </row>
    <row r="46" spans="1:7" x14ac:dyDescent="0.2">
      <c r="A46" s="1">
        <v>3.25</v>
      </c>
      <c r="B46" s="7">
        <v>64570.55</v>
      </c>
      <c r="C46" s="7">
        <v>18832.009999999998</v>
      </c>
      <c r="D46" s="4">
        <f t="shared" si="9"/>
        <v>83402.559999999998</v>
      </c>
      <c r="E46" s="2">
        <v>1.5572735765422001E-2</v>
      </c>
      <c r="F46" s="2">
        <v>1.5572735772039799E-2</v>
      </c>
      <c r="G46" s="3"/>
    </row>
    <row r="47" spans="1:7" x14ac:dyDescent="0.2">
      <c r="A47" s="1">
        <v>3.25</v>
      </c>
      <c r="B47" s="7">
        <v>62405.11</v>
      </c>
      <c r="C47" s="7">
        <v>18341.3</v>
      </c>
      <c r="D47" s="4">
        <f t="shared" si="9"/>
        <v>80746.41</v>
      </c>
      <c r="E47" s="2">
        <v>1.6072947166218599E-2</v>
      </c>
      <c r="F47" s="2">
        <v>1.6072947173671599E-2</v>
      </c>
      <c r="G47" s="3"/>
    </row>
    <row r="48" spans="1:7" x14ac:dyDescent="0.2">
      <c r="A48" s="1">
        <v>3.25</v>
      </c>
      <c r="B48" s="7">
        <v>67236.070000000007</v>
      </c>
      <c r="C48" s="7">
        <v>18752.48</v>
      </c>
      <c r="D48" s="4">
        <f t="shared" si="9"/>
        <v>85988.55</v>
      </c>
      <c r="E48" s="2">
        <v>1.4341396802819499E-2</v>
      </c>
      <c r="F48" s="2">
        <v>1.43413968094357E-2</v>
      </c>
      <c r="G48" s="3"/>
    </row>
    <row r="49" spans="1:7" x14ac:dyDescent="0.2">
      <c r="A49" s="1">
        <v>3.25</v>
      </c>
      <c r="B49" s="7">
        <v>63743.33</v>
      </c>
      <c r="C49" s="7">
        <v>19192.96</v>
      </c>
      <c r="D49" s="4">
        <f t="shared" si="9"/>
        <v>82936.290000000008</v>
      </c>
      <c r="E49" s="2">
        <v>1.6121831919511598E-2</v>
      </c>
      <c r="F49" s="2">
        <v>1.6121831927048299E-2</v>
      </c>
      <c r="G49" s="3"/>
    </row>
    <row r="50" spans="1:7" x14ac:dyDescent="0.2">
      <c r="A50" s="1">
        <v>3.25</v>
      </c>
      <c r="B50" s="7">
        <v>63564.41</v>
      </c>
      <c r="C50" s="7">
        <v>18859.27</v>
      </c>
      <c r="D50" s="4">
        <f t="shared" si="9"/>
        <v>82423.680000000008</v>
      </c>
      <c r="E50" s="2">
        <v>1.5625802850278099E-2</v>
      </c>
      <c r="F50" s="2">
        <v>1.5625802856909201E-2</v>
      </c>
      <c r="G50" s="3"/>
    </row>
    <row r="51" spans="1:7" x14ac:dyDescent="0.2">
      <c r="A51" s="1" t="s">
        <v>5</v>
      </c>
      <c r="B51" s="7">
        <f>MAX(B41:B50)</f>
        <v>82851.600000000006</v>
      </c>
      <c r="C51" s="7">
        <f t="shared" ref="C51:D51" si="10">MAX(C41:C50)</f>
        <v>26897.48</v>
      </c>
      <c r="D51" s="7">
        <f t="shared" si="10"/>
        <v>109749.08</v>
      </c>
      <c r="E51">
        <f>MIN(E41:E50)</f>
        <v>1.4341396802819499E-2</v>
      </c>
      <c r="F51">
        <f>MIN(F41:F50)</f>
        <v>1.43413968094357E-2</v>
      </c>
      <c r="G51" s="3">
        <f xml:space="preserve"> 0.922158685 - E51</f>
        <v>0.90781728819718044</v>
      </c>
    </row>
    <row r="52" spans="1:7" x14ac:dyDescent="0.2">
      <c r="A52" s="1" t="s">
        <v>8</v>
      </c>
      <c r="B52" s="4">
        <f>MEDIAN(B41:B50)</f>
        <v>63824.21</v>
      </c>
      <c r="C52" s="4">
        <f>MEDIAN(C41:C50)</f>
        <v>18792.244999999999</v>
      </c>
      <c r="D52" s="4">
        <f>MEDIAN(D41:D50)</f>
        <v>83169.425000000003</v>
      </c>
      <c r="E52">
        <f>MEDIAN(E41:E50)</f>
        <v>1.6066901628797949E-2</v>
      </c>
      <c r="F52">
        <f>MEDIAN(F41:F50)</f>
        <v>1.606690163626175E-2</v>
      </c>
      <c r="G52" s="3">
        <f xml:space="preserve"> 0.922158685 - E52</f>
        <v>0.906091783371202</v>
      </c>
    </row>
    <row r="53" spans="1:7" x14ac:dyDescent="0.2">
      <c r="A53" s="1" t="s">
        <v>4</v>
      </c>
      <c r="B53" s="4">
        <f>MIN(B41:B50)</f>
        <v>62405.11</v>
      </c>
      <c r="C53" s="4">
        <f>MIN(C41:C50)</f>
        <v>18199.63</v>
      </c>
      <c r="D53" s="4">
        <f>MIN(D41:D50)</f>
        <v>80746.41</v>
      </c>
      <c r="E53" s="3">
        <f>MAX(E41:E50)</f>
        <v>1.6121831919511598E-2</v>
      </c>
      <c r="F53">
        <f>MAX(F41:F50)</f>
        <v>1.6121831927048299E-2</v>
      </c>
      <c r="G53" s="3">
        <f xml:space="preserve"> 0.922158685 - E53</f>
        <v>0.90603685308048842</v>
      </c>
    </row>
    <row r="54" spans="1:7" x14ac:dyDescent="0.2">
      <c r="A54" s="1">
        <v>3.5</v>
      </c>
      <c r="B54" s="7">
        <v>65549.119999999995</v>
      </c>
      <c r="C54" s="7">
        <v>20391.97</v>
      </c>
      <c r="D54" s="4">
        <f>(B54+C54)</f>
        <v>85941.09</v>
      </c>
      <c r="E54" s="2">
        <v>1.79470064964256E-2</v>
      </c>
      <c r="F54" s="2">
        <v>1.7947006505733699E-2</v>
      </c>
      <c r="G54" s="1"/>
    </row>
    <row r="55" spans="1:7" x14ac:dyDescent="0.2">
      <c r="A55" s="1">
        <v>3.5</v>
      </c>
      <c r="B55" s="7">
        <v>65883.86</v>
      </c>
      <c r="C55" s="7">
        <v>20787.13</v>
      </c>
      <c r="D55" s="4">
        <f t="shared" ref="D55:D61" si="11">(B55+C55)</f>
        <v>86670.99</v>
      </c>
      <c r="E55" s="2">
        <v>1.8611220477842302E-2</v>
      </c>
      <c r="F55" s="2">
        <v>1.8611220487864601E-2</v>
      </c>
      <c r="G55" s="1"/>
    </row>
    <row r="56" spans="1:7" x14ac:dyDescent="0.2">
      <c r="A56" s="1">
        <v>3.5</v>
      </c>
      <c r="B56" s="7">
        <v>63716.68</v>
      </c>
      <c r="C56" s="7">
        <v>19813.150000000001</v>
      </c>
      <c r="D56" s="4">
        <f t="shared" si="11"/>
        <v>83529.83</v>
      </c>
      <c r="E56" s="2">
        <v>1.8608599281959799E-2</v>
      </c>
      <c r="F56" s="2">
        <v>1.8608599291970701E-2</v>
      </c>
      <c r="G56" s="1"/>
    </row>
    <row r="57" spans="1:7" x14ac:dyDescent="0.2">
      <c r="A57" s="1">
        <v>3.5</v>
      </c>
      <c r="B57" s="7">
        <v>65992.34</v>
      </c>
      <c r="C57" s="7">
        <v>19741.71</v>
      </c>
      <c r="D57" s="4">
        <f t="shared" si="11"/>
        <v>85734.049999999988</v>
      </c>
      <c r="E57" s="2">
        <v>1.8604514627893001E-2</v>
      </c>
      <c r="F57" s="2">
        <v>1.8604514637922499E-2</v>
      </c>
      <c r="G57" s="1"/>
    </row>
    <row r="58" spans="1:7" x14ac:dyDescent="0.2">
      <c r="A58" s="1">
        <v>3.5</v>
      </c>
      <c r="B58" s="7">
        <v>65039.51</v>
      </c>
      <c r="C58" s="7">
        <v>19842.72</v>
      </c>
      <c r="D58" s="4">
        <f t="shared" si="11"/>
        <v>84882.23000000001</v>
      </c>
      <c r="E58" s="2">
        <v>1.80086179171348E-2</v>
      </c>
      <c r="F58" s="2">
        <v>1.8008617926541199E-2</v>
      </c>
      <c r="G58" s="1"/>
    </row>
    <row r="59" spans="1:7" x14ac:dyDescent="0.2">
      <c r="A59" s="1">
        <v>3.5</v>
      </c>
      <c r="B59" s="7">
        <v>66678.009999999995</v>
      </c>
      <c r="C59" s="7">
        <v>20602.21</v>
      </c>
      <c r="D59" s="4">
        <f t="shared" si="11"/>
        <v>87280.22</v>
      </c>
      <c r="E59" s="2">
        <v>1.8014330340413501E-2</v>
      </c>
      <c r="F59">
        <v>1.8014330349812199E-2</v>
      </c>
      <c r="G59" s="1"/>
    </row>
    <row r="60" spans="1:7" x14ac:dyDescent="0.2">
      <c r="A60" s="1">
        <v>3.5</v>
      </c>
      <c r="B60" s="7">
        <v>64835.34</v>
      </c>
      <c r="C60" s="7">
        <v>20447.400000000001</v>
      </c>
      <c r="D60" s="4">
        <f t="shared" si="11"/>
        <v>85282.739999999991</v>
      </c>
      <c r="E60" s="2">
        <v>1.8563195409748899E-2</v>
      </c>
      <c r="F60" s="2">
        <v>1.8563195419725498E-2</v>
      </c>
      <c r="G60" s="1"/>
    </row>
    <row r="61" spans="1:7" x14ac:dyDescent="0.2">
      <c r="A61" s="1">
        <v>3.5</v>
      </c>
      <c r="B61" s="7">
        <v>65891.73</v>
      </c>
      <c r="C61" s="7">
        <v>20014.419999999998</v>
      </c>
      <c r="D61" s="4">
        <f t="shared" si="11"/>
        <v>85906.15</v>
      </c>
      <c r="E61" s="2">
        <v>1.6529263096396001E-2</v>
      </c>
      <c r="F61" s="2">
        <v>1.65292631048242E-2</v>
      </c>
      <c r="G61" s="1"/>
    </row>
    <row r="62" spans="1:7" x14ac:dyDescent="0.2">
      <c r="A62" s="1">
        <v>3.5</v>
      </c>
      <c r="B62" s="7">
        <v>66033.27</v>
      </c>
      <c r="C62" s="7">
        <v>20460.599999999999</v>
      </c>
      <c r="D62" s="4">
        <f>(B62+C62)</f>
        <v>86493.87</v>
      </c>
      <c r="E62" s="2">
        <v>1.8667114904561199E-2</v>
      </c>
      <c r="F62" s="2">
        <v>1.86671149146426E-2</v>
      </c>
      <c r="G62" s="1"/>
    </row>
    <row r="63" spans="1:7" x14ac:dyDescent="0.2">
      <c r="A63" s="1">
        <v>3.5</v>
      </c>
      <c r="B63" s="7">
        <v>85128.66</v>
      </c>
      <c r="C63" s="7">
        <v>27740.3</v>
      </c>
      <c r="D63" s="4">
        <f>(B63+C63)</f>
        <v>112868.96</v>
      </c>
      <c r="E63" s="2">
        <v>1.80647317770249E-2</v>
      </c>
      <c r="F63" s="2">
        <v>1.8064731786462701E-2</v>
      </c>
      <c r="G63" s="1"/>
    </row>
    <row r="64" spans="1:7" x14ac:dyDescent="0.2">
      <c r="A64" s="1" t="s">
        <v>5</v>
      </c>
      <c r="B64" s="7">
        <f>MAX(B54:B63)</f>
        <v>85128.66</v>
      </c>
      <c r="C64" s="7">
        <f>MAX(C54:C63)</f>
        <v>27740.3</v>
      </c>
      <c r="D64" s="7">
        <f t="shared" ref="D64" si="12">MAX(D54:D63)</f>
        <v>112868.96</v>
      </c>
      <c r="E64">
        <f>MIN(E54:E63)</f>
        <v>1.6529263096396001E-2</v>
      </c>
      <c r="F64">
        <f>MIN(F54:F63)</f>
        <v>1.65292631048242E-2</v>
      </c>
      <c r="G64" s="3">
        <f t="shared" ref="G64:G65" si="13" xml:space="preserve"> 0.924987913 - E64</f>
        <v>0.90845864990360403</v>
      </c>
    </row>
    <row r="65" spans="1:8" x14ac:dyDescent="0.2">
      <c r="A65" s="1" t="s">
        <v>8</v>
      </c>
      <c r="B65" s="4">
        <f>MEDIAN(B54:B63)</f>
        <v>65887.794999999998</v>
      </c>
      <c r="C65" s="4">
        <f>MEDIAN(C54:C63)</f>
        <v>20419.685000000001</v>
      </c>
      <c r="D65" s="4">
        <f>MEDIAN(D54:D63)</f>
        <v>85923.62</v>
      </c>
      <c r="E65">
        <f>MEDIAN(E54:E63)</f>
        <v>1.8313963593386898E-2</v>
      </c>
      <c r="F65">
        <f>MEDIAN(F54:F63)</f>
        <v>1.8313963603094098E-2</v>
      </c>
      <c r="G65" s="3">
        <f t="shared" si="13"/>
        <v>0.90667394940661317</v>
      </c>
    </row>
    <row r="66" spans="1:8" x14ac:dyDescent="0.2">
      <c r="A66" s="1" t="s">
        <v>4</v>
      </c>
      <c r="B66" s="4">
        <f>MIN(B54:B63)</f>
        <v>63716.68</v>
      </c>
      <c r="C66" s="4">
        <f>MIN(C54:C63)</f>
        <v>19741.71</v>
      </c>
      <c r="D66" s="4">
        <f>MIN(D54:D63)</f>
        <v>83529.83</v>
      </c>
      <c r="E66" s="3">
        <f>MAX(E54:E63)</f>
        <v>1.8667114904561199E-2</v>
      </c>
      <c r="F66">
        <f>MAX(F54:F63)</f>
        <v>1.86671149146426E-2</v>
      </c>
      <c r="G66" s="3">
        <f xml:space="preserve"> 0.924987913 - E66</f>
        <v>0.90632079809543886</v>
      </c>
    </row>
    <row r="67" spans="1:8" x14ac:dyDescent="0.2">
      <c r="A67" s="1">
        <v>3.75</v>
      </c>
      <c r="B67" s="7">
        <v>68272.570000000007</v>
      </c>
      <c r="C67" s="7">
        <v>20729.29</v>
      </c>
      <c r="D67" s="4">
        <f>(B67+C67)</f>
        <v>89001.860000000015</v>
      </c>
      <c r="E67" s="2">
        <v>1.88019383973103E-2</v>
      </c>
      <c r="F67" s="2">
        <v>1.8801938408194802E-2</v>
      </c>
      <c r="G67" s="3"/>
    </row>
    <row r="68" spans="1:8" x14ac:dyDescent="0.2">
      <c r="A68" s="1">
        <v>3.75</v>
      </c>
      <c r="B68" s="7"/>
      <c r="C68" s="7"/>
      <c r="D68" s="4"/>
      <c r="E68" s="2"/>
      <c r="F68" s="2"/>
      <c r="G68" s="3"/>
    </row>
    <row r="69" spans="1:8" x14ac:dyDescent="0.2">
      <c r="A69" s="1">
        <v>3.75</v>
      </c>
      <c r="B69" s="7"/>
      <c r="C69" s="7"/>
      <c r="D69" s="4"/>
      <c r="E69" s="2"/>
      <c r="F69" s="2"/>
      <c r="G69" s="3"/>
    </row>
    <row r="70" spans="1:8" x14ac:dyDescent="0.2">
      <c r="A70" s="1">
        <v>3.75</v>
      </c>
      <c r="B70" s="7"/>
      <c r="C70" s="7"/>
      <c r="D70" s="4"/>
      <c r="E70" s="2"/>
      <c r="F70" s="2"/>
      <c r="G70" s="3"/>
    </row>
    <row r="71" spans="1:8" x14ac:dyDescent="0.2">
      <c r="A71" s="1">
        <v>3.75</v>
      </c>
      <c r="B71" s="7"/>
      <c r="C71" s="7"/>
      <c r="D71" s="4"/>
      <c r="E71" s="2"/>
      <c r="F71" s="2"/>
      <c r="G71" s="3"/>
    </row>
    <row r="72" spans="1:8" x14ac:dyDescent="0.2">
      <c r="A72" s="1">
        <v>3.75</v>
      </c>
      <c r="B72" s="7"/>
      <c r="C72" s="7"/>
      <c r="D72" s="4"/>
      <c r="E72" s="2"/>
      <c r="F72" s="2"/>
      <c r="G72" s="3"/>
    </row>
    <row r="73" spans="1:8" x14ac:dyDescent="0.2">
      <c r="A73" s="1">
        <v>3.75</v>
      </c>
      <c r="B73" s="7"/>
      <c r="C73" s="7"/>
      <c r="D73" s="4"/>
      <c r="E73" s="2"/>
      <c r="F73" s="2"/>
      <c r="G73" s="3"/>
    </row>
    <row r="74" spans="1:8" x14ac:dyDescent="0.2">
      <c r="A74" s="1">
        <v>3.75</v>
      </c>
      <c r="B74" s="7"/>
      <c r="C74" s="7"/>
      <c r="D74" s="4"/>
      <c r="G74" s="3"/>
    </row>
    <row r="75" spans="1:8" x14ac:dyDescent="0.2">
      <c r="A75" s="1">
        <v>3.75</v>
      </c>
      <c r="B75" s="7"/>
      <c r="C75" s="7"/>
      <c r="D75" s="4"/>
      <c r="E75" s="2"/>
      <c r="F75" s="2"/>
      <c r="G75" s="3"/>
    </row>
    <row r="76" spans="1:8" x14ac:dyDescent="0.2">
      <c r="A76" s="1">
        <v>3.75</v>
      </c>
      <c r="B76" s="7"/>
      <c r="C76" s="7"/>
      <c r="D76" s="4"/>
      <c r="E76" s="2"/>
      <c r="F76" s="2"/>
      <c r="G76" s="3"/>
    </row>
    <row r="77" spans="1:8" x14ac:dyDescent="0.2">
      <c r="A77" s="1" t="s">
        <v>5</v>
      </c>
      <c r="B77" s="7">
        <f>MAX(B67:B76)</f>
        <v>68272.570000000007</v>
      </c>
      <c r="C77" s="7">
        <f t="shared" ref="C77:D77" si="14">MAX(C67:C76)</f>
        <v>20729.29</v>
      </c>
      <c r="D77" s="7">
        <f t="shared" si="14"/>
        <v>89001.860000000015</v>
      </c>
      <c r="E77">
        <f>MIN(E67:E76)</f>
        <v>1.88019383973103E-2</v>
      </c>
      <c r="F77">
        <f>MIN(F67:F76)</f>
        <v>1.8801938408194802E-2</v>
      </c>
      <c r="G77" s="3">
        <f xml:space="preserve"> 0.929270047 - E77</f>
        <v>0.91046810860268979</v>
      </c>
    </row>
    <row r="78" spans="1:8" x14ac:dyDescent="0.2">
      <c r="A78" s="1" t="s">
        <v>8</v>
      </c>
      <c r="B78" s="4">
        <f>MEDIAN(B67:B76)</f>
        <v>68272.570000000007</v>
      </c>
      <c r="C78" s="4">
        <f t="shared" ref="C78:D78" si="15">MEDIAN(C67:C76)</f>
        <v>20729.29</v>
      </c>
      <c r="D78" s="4">
        <f t="shared" si="15"/>
        <v>89001.860000000015</v>
      </c>
      <c r="E78">
        <f>MEDIAN(E67:E76)</f>
        <v>1.88019383973103E-2</v>
      </c>
      <c r="F78">
        <f>MEDIAN(F67:F76)</f>
        <v>1.8801938408194802E-2</v>
      </c>
      <c r="G78" s="3">
        <f t="shared" ref="G78:G79" si="16" xml:space="preserve"> 0.929270047 - E78</f>
        <v>0.91046810860268979</v>
      </c>
    </row>
    <row r="79" spans="1:8" x14ac:dyDescent="0.2">
      <c r="A79" s="1" t="s">
        <v>4</v>
      </c>
      <c r="B79" s="4">
        <f>MIN(B67:B76)</f>
        <v>68272.570000000007</v>
      </c>
      <c r="C79" s="4">
        <f t="shared" ref="C79:D79" si="17">MIN(C67:C76)</f>
        <v>20729.29</v>
      </c>
      <c r="D79" s="4">
        <f t="shared" si="17"/>
        <v>89001.860000000015</v>
      </c>
      <c r="E79" s="3">
        <f>MAX(E67:E76)</f>
        <v>1.88019383973103E-2</v>
      </c>
      <c r="F79">
        <f>MAX(F67:F76)</f>
        <v>1.8801938408194802E-2</v>
      </c>
      <c r="G79" s="3">
        <f t="shared" si="16"/>
        <v>0.91046810860268979</v>
      </c>
    </row>
    <row r="80" spans="1:8" x14ac:dyDescent="0.2">
      <c r="A80" s="1">
        <v>4</v>
      </c>
      <c r="B80" s="7"/>
      <c r="C80" s="7"/>
      <c r="D80" s="4">
        <f>(B80+C80)</f>
        <v>0</v>
      </c>
      <c r="E80" s="2"/>
      <c r="F80" s="2"/>
      <c r="G80" s="1"/>
      <c r="H80" t="s">
        <v>13</v>
      </c>
    </row>
    <row r="81" spans="1:7" x14ac:dyDescent="0.2">
      <c r="A81" s="1">
        <v>4</v>
      </c>
      <c r="B81" s="7"/>
      <c r="C81" s="7"/>
      <c r="D81" s="4">
        <f t="shared" ref="D81:D89" si="18">(B81+C81)</f>
        <v>0</v>
      </c>
      <c r="E81" s="2"/>
      <c r="F81" s="2"/>
      <c r="G81" s="1"/>
    </row>
    <row r="82" spans="1:7" x14ac:dyDescent="0.2">
      <c r="A82" s="1">
        <v>4</v>
      </c>
      <c r="B82" s="7"/>
      <c r="C82" s="7"/>
      <c r="D82" s="4">
        <f t="shared" si="18"/>
        <v>0</v>
      </c>
      <c r="E82" s="2"/>
      <c r="F82" s="2"/>
      <c r="G82" s="1"/>
    </row>
    <row r="83" spans="1:7" x14ac:dyDescent="0.2">
      <c r="A83" s="1">
        <v>4</v>
      </c>
      <c r="B83" s="7"/>
      <c r="C83" s="7"/>
      <c r="D83" s="4">
        <f t="shared" si="18"/>
        <v>0</v>
      </c>
      <c r="E83" s="2"/>
      <c r="F83" s="2"/>
      <c r="G83" s="1"/>
    </row>
    <row r="84" spans="1:7" x14ac:dyDescent="0.2">
      <c r="A84" s="1">
        <v>4</v>
      </c>
      <c r="B84" s="7"/>
      <c r="C84" s="7"/>
      <c r="D84" s="4">
        <f t="shared" si="18"/>
        <v>0</v>
      </c>
      <c r="E84" s="2"/>
      <c r="F84" s="2"/>
      <c r="G84" s="1"/>
    </row>
    <row r="85" spans="1:7" x14ac:dyDescent="0.2">
      <c r="A85" s="1">
        <v>4</v>
      </c>
      <c r="B85" s="7"/>
      <c r="C85" s="7"/>
      <c r="D85" s="4">
        <f t="shared" si="18"/>
        <v>0</v>
      </c>
      <c r="E85" s="2"/>
      <c r="F85" s="2"/>
      <c r="G85" s="1"/>
    </row>
    <row r="86" spans="1:7" x14ac:dyDescent="0.2">
      <c r="A86" s="1">
        <v>4</v>
      </c>
      <c r="B86" s="7"/>
      <c r="C86" s="7"/>
      <c r="D86" s="4">
        <f t="shared" si="18"/>
        <v>0</v>
      </c>
      <c r="E86" s="2"/>
      <c r="F86" s="2"/>
      <c r="G86" s="1"/>
    </row>
    <row r="87" spans="1:7" x14ac:dyDescent="0.2">
      <c r="A87" s="1">
        <v>4</v>
      </c>
      <c r="B87" s="7"/>
      <c r="C87" s="7"/>
      <c r="D87" s="4">
        <f t="shared" si="18"/>
        <v>0</v>
      </c>
      <c r="E87" s="2"/>
      <c r="F87" s="2"/>
      <c r="G87" s="1"/>
    </row>
    <row r="88" spans="1:7" x14ac:dyDescent="0.2">
      <c r="A88" s="1">
        <v>4</v>
      </c>
      <c r="B88" s="7"/>
      <c r="C88" s="7"/>
      <c r="D88" s="4">
        <f t="shared" si="18"/>
        <v>0</v>
      </c>
      <c r="E88" s="2"/>
      <c r="F88" s="2"/>
      <c r="G88" s="1"/>
    </row>
    <row r="89" spans="1:7" x14ac:dyDescent="0.2">
      <c r="A89" s="1">
        <v>4</v>
      </c>
      <c r="B89" s="7"/>
      <c r="C89" s="7"/>
      <c r="D89" s="4">
        <f t="shared" si="18"/>
        <v>0</v>
      </c>
      <c r="E89" s="2"/>
      <c r="F89" s="2"/>
      <c r="G89" s="1"/>
    </row>
    <row r="90" spans="1:7" x14ac:dyDescent="0.2">
      <c r="A90" s="1" t="s">
        <v>5</v>
      </c>
      <c r="B90" s="7">
        <f>MAX(B80:B89)</f>
        <v>0</v>
      </c>
      <c r="C90" s="7">
        <f t="shared" ref="C90:D90" si="19">MAX(C80:C89)</f>
        <v>0</v>
      </c>
      <c r="D90" s="7">
        <f t="shared" si="19"/>
        <v>0</v>
      </c>
      <c r="E90">
        <f>MIN(E80:E89)</f>
        <v>0</v>
      </c>
      <c r="F90">
        <f>MIN(F80:F89)</f>
        <v>0</v>
      </c>
      <c r="G90" s="3">
        <f t="shared" ref="G90:G91" si="20" xml:space="preserve"> 0.934716693 - E90</f>
        <v>0.93471669300000004</v>
      </c>
    </row>
    <row r="91" spans="1:7" x14ac:dyDescent="0.2">
      <c r="A91" s="1" t="s">
        <v>8</v>
      </c>
      <c r="B91" s="4" t="e">
        <f>MEDIAN(B80:B89)</f>
        <v>#NUM!</v>
      </c>
      <c r="C91" s="4" t="e">
        <f>MEDIAN(C80:C89)</f>
        <v>#NUM!</v>
      </c>
      <c r="D91" s="4">
        <f>MEDIAN(D80:D89)</f>
        <v>0</v>
      </c>
      <c r="E91" t="e">
        <f>MEDIAN(E80:E89)</f>
        <v>#NUM!</v>
      </c>
      <c r="F91" t="e">
        <f>MEDIAN(F80:F89)</f>
        <v>#NUM!</v>
      </c>
      <c r="G91" s="3" t="e">
        <f t="shared" si="20"/>
        <v>#NUM!</v>
      </c>
    </row>
    <row r="92" spans="1:7" x14ac:dyDescent="0.2">
      <c r="A92" s="1" t="s">
        <v>4</v>
      </c>
      <c r="B92" s="4">
        <f>MIN(B80:B89)</f>
        <v>0</v>
      </c>
      <c r="C92" s="4">
        <f>MIN(C80:C89)</f>
        <v>0</v>
      </c>
      <c r="D92" s="4">
        <f>MIN(D80:D89)</f>
        <v>0</v>
      </c>
      <c r="E92" s="3">
        <f>MAX(E80:E89)</f>
        <v>0</v>
      </c>
      <c r="F92">
        <f>MAX(F80:F89)</f>
        <v>0</v>
      </c>
      <c r="G92" s="3">
        <f xml:space="preserve"> 0.934716693 - E92</f>
        <v>0.93471669300000004</v>
      </c>
    </row>
    <row r="93" spans="1:7" x14ac:dyDescent="0.2">
      <c r="A93" s="1">
        <v>4.25</v>
      </c>
      <c r="B93" s="7"/>
      <c r="C93" s="7"/>
      <c r="D93" s="4">
        <f>(B93+C93)</f>
        <v>0</v>
      </c>
      <c r="E93" s="2"/>
      <c r="F93" s="2"/>
      <c r="G93" s="1"/>
    </row>
    <row r="94" spans="1:7" x14ac:dyDescent="0.2">
      <c r="A94" s="1">
        <v>4.25</v>
      </c>
      <c r="B94" s="7"/>
      <c r="C94" s="7"/>
      <c r="D94" s="4">
        <f t="shared" ref="D94:D102" si="21">(B94+C94)</f>
        <v>0</v>
      </c>
      <c r="E94" s="2"/>
      <c r="F94" s="2"/>
      <c r="G94" s="1"/>
    </row>
    <row r="95" spans="1:7" x14ac:dyDescent="0.2">
      <c r="A95" s="1">
        <v>4.25</v>
      </c>
      <c r="B95" s="7"/>
      <c r="C95" s="7"/>
      <c r="D95" s="4">
        <f t="shared" si="21"/>
        <v>0</v>
      </c>
      <c r="E95" s="2"/>
      <c r="F95" s="2"/>
      <c r="G95" s="1"/>
    </row>
    <row r="96" spans="1:7" x14ac:dyDescent="0.2">
      <c r="A96" s="1">
        <v>4.25</v>
      </c>
      <c r="B96" s="7"/>
      <c r="C96" s="7"/>
      <c r="D96" s="4">
        <f t="shared" si="21"/>
        <v>0</v>
      </c>
      <c r="E96" s="2"/>
      <c r="F96" s="2"/>
      <c r="G96" s="1"/>
    </row>
    <row r="97" spans="1:7" x14ac:dyDescent="0.2">
      <c r="A97" s="1">
        <v>4.25</v>
      </c>
      <c r="B97" s="7"/>
      <c r="C97" s="7"/>
      <c r="D97" s="4">
        <f t="shared" si="21"/>
        <v>0</v>
      </c>
      <c r="E97" s="2"/>
      <c r="F97" s="2"/>
      <c r="G97" s="1"/>
    </row>
    <row r="98" spans="1:7" x14ac:dyDescent="0.2">
      <c r="A98" s="1">
        <v>4.25</v>
      </c>
      <c r="B98" s="7"/>
      <c r="C98" s="7"/>
      <c r="D98" s="4">
        <f t="shared" si="21"/>
        <v>0</v>
      </c>
      <c r="E98" s="2"/>
      <c r="F98" s="2"/>
      <c r="G98" s="1"/>
    </row>
    <row r="99" spans="1:7" x14ac:dyDescent="0.2">
      <c r="A99" s="1">
        <v>4.25</v>
      </c>
      <c r="B99" s="7"/>
      <c r="C99" s="7"/>
      <c r="D99" s="4">
        <f t="shared" si="21"/>
        <v>0</v>
      </c>
      <c r="E99" s="2"/>
      <c r="F99" s="2"/>
      <c r="G99" s="1"/>
    </row>
    <row r="100" spans="1:7" x14ac:dyDescent="0.2">
      <c r="A100" s="1">
        <v>4.25</v>
      </c>
      <c r="B100" s="7"/>
      <c r="C100" s="7"/>
      <c r="D100" s="4">
        <f t="shared" si="21"/>
        <v>0</v>
      </c>
      <c r="E100" s="2"/>
      <c r="F100" s="2"/>
      <c r="G100" s="1"/>
    </row>
    <row r="101" spans="1:7" x14ac:dyDescent="0.2">
      <c r="A101" s="1">
        <v>4.25</v>
      </c>
      <c r="B101" s="7"/>
      <c r="C101" s="7"/>
      <c r="D101" s="4">
        <f t="shared" si="21"/>
        <v>0</v>
      </c>
      <c r="E101" s="2"/>
      <c r="F101" s="2"/>
      <c r="G101" s="1"/>
    </row>
    <row r="102" spans="1:7" x14ac:dyDescent="0.2">
      <c r="A102" s="1">
        <v>4.25</v>
      </c>
      <c r="B102" s="7"/>
      <c r="C102" s="7"/>
      <c r="D102" s="4">
        <f t="shared" si="21"/>
        <v>0</v>
      </c>
      <c r="E102" s="2"/>
      <c r="F102" s="2"/>
      <c r="G102" s="1"/>
    </row>
    <row r="103" spans="1:7" x14ac:dyDescent="0.2">
      <c r="A103" s="1" t="s">
        <v>5</v>
      </c>
      <c r="B103" s="7">
        <f>MAX(B93:B102)</f>
        <v>0</v>
      </c>
      <c r="C103" s="7">
        <f t="shared" ref="C103:D103" si="22">MAX(C93:C102)</f>
        <v>0</v>
      </c>
      <c r="D103" s="7">
        <f t="shared" si="22"/>
        <v>0</v>
      </c>
      <c r="E103">
        <f>MIN(E93:E102)</f>
        <v>0</v>
      </c>
      <c r="F103">
        <f>MIN(F93:F102)</f>
        <v>0</v>
      </c>
      <c r="G103" s="3">
        <f xml:space="preserve"> 0.94110426 - E103</f>
        <v>0.94110426000000003</v>
      </c>
    </row>
    <row r="104" spans="1:7" x14ac:dyDescent="0.2">
      <c r="A104" s="1" t="s">
        <v>8</v>
      </c>
      <c r="B104" s="4" t="e">
        <f>MEDIAN(B93:B102)</f>
        <v>#NUM!</v>
      </c>
      <c r="C104" s="4" t="e">
        <f>MEDIAN(C93:C102)</f>
        <v>#NUM!</v>
      </c>
      <c r="D104" s="4">
        <f>MEDIAN(D93:D102)</f>
        <v>0</v>
      </c>
      <c r="E104" t="e">
        <f>MEDIAN(E93:E102)</f>
        <v>#NUM!</v>
      </c>
      <c r="F104" t="e">
        <f>MEDIAN(F93:F102)</f>
        <v>#NUM!</v>
      </c>
      <c r="G104" s="3" t="e">
        <f t="shared" ref="G104:G105" si="23" xml:space="preserve"> 0.94110426 - E104</f>
        <v>#NUM!</v>
      </c>
    </row>
    <row r="105" spans="1:7" x14ac:dyDescent="0.2">
      <c r="A105" s="1" t="s">
        <v>4</v>
      </c>
      <c r="B105" s="4">
        <f>MIN(B93:B102)</f>
        <v>0</v>
      </c>
      <c r="C105" s="4">
        <f>MIN(C93:C102)</f>
        <v>0</v>
      </c>
      <c r="D105" s="4">
        <f>MIN(D93:D102)</f>
        <v>0</v>
      </c>
      <c r="E105" s="3">
        <f>MAX(E93:E102)</f>
        <v>0</v>
      </c>
      <c r="F105">
        <f>MAX(F93:F102)</f>
        <v>0</v>
      </c>
      <c r="G105" s="3">
        <f t="shared" si="23"/>
        <v>0.94110426000000003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10000 (epyc-64)</vt:lpstr>
      <vt:lpstr>31623 (epyc-64)</vt:lpstr>
      <vt:lpstr>100000 (epyc-64)</vt:lpstr>
      <vt:lpstr>316228 (epyc-64)</vt:lpstr>
      <vt:lpstr>1000000 (epyc-64)</vt:lpstr>
      <vt:lpstr>3162278 (epyc-64)</vt:lpstr>
      <vt:lpstr>10000000 (epyc-64)</vt:lpstr>
      <vt:lpstr>31622777 (epyc-64, mem)</vt:lpstr>
      <vt:lpstr>100000000 (epyc-64, mem)</vt:lpstr>
      <vt:lpstr>more (64 CPUs, mem, chunk)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YUE YU</cp:lastModifiedBy>
  <dcterms:created xsi:type="dcterms:W3CDTF">2023-04-28T04:24:28Z</dcterms:created>
  <dcterms:modified xsi:type="dcterms:W3CDTF">2024-03-25T02:10:57Z</dcterms:modified>
</cp:coreProperties>
</file>