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5.xml" ContentType="application/vnd.openxmlformats-officedocument.drawingml.chartshapes+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ml.chartshapes+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7.xml" ContentType="application/vnd.openxmlformats-officedocument.drawingml.chartshapes+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isha\OneDrive\Desktop\Data Analytics\Excel\"/>
    </mc:Choice>
  </mc:AlternateContent>
  <xr:revisionPtr revIDLastSave="0" documentId="13_ncr:1_{387357AC-C324-497C-AB36-4451C8F6D1B4}" xr6:coauthVersionLast="47" xr6:coauthVersionMax="47" xr10:uidLastSave="{00000000-0000-0000-0000-000000000000}"/>
  <bookViews>
    <workbookView xWindow="-108" yWindow="-108" windowWidth="23256" windowHeight="12456" firstSheet="1" activeTab="1" xr2:uid="{4B3D5B7D-FF27-4C8E-80D0-C6C88ED99BD1}"/>
  </bookViews>
  <sheets>
    <sheet name="CPI V" sheetId="1" r:id="rId1"/>
    <sheet name="Main Sheet" sheetId="2" r:id="rId2"/>
    <sheet name="Catogery" sheetId="5" r:id="rId3"/>
    <sheet name="1.Contribution" sheetId="7" r:id="rId4"/>
    <sheet name="2.Y-O-Y" sheetId="11" r:id="rId5"/>
    <sheet name="3.Question" sheetId="12" r:id="rId6"/>
    <sheet name="Sector" sheetId="4" r:id="rId7"/>
    <sheet name="Sheet3" sheetId="3" state="hidden" r:id="rId8"/>
    <sheet name="4.Pre &amp; Post Covid" sheetId="15" r:id="rId9"/>
    <sheet name="Crude oil" sheetId="18" r:id="rId10"/>
    <sheet name="Summary" sheetId="8" r:id="rId11"/>
    <sheet name="Sheet15" sheetId="17" state="hidden" r:id="rId12"/>
  </sheets>
  <definedNames>
    <definedName name="_xlnm._FilterDatabase" localSheetId="4" hidden="1">'2.Y-O-Y'!$A$3:$D$127</definedName>
    <definedName name="_xlnm._FilterDatabase" localSheetId="5" hidden="1">'3.Question'!$A$434:$Q$443</definedName>
    <definedName name="_xlnm._FilterDatabase" localSheetId="0" hidden="1">'CPI V'!$A$1:$AD$1</definedName>
    <definedName name="_xlnm._FilterDatabase" localSheetId="9" hidden="1">'Crude oil'!$A$123:$C$123</definedName>
    <definedName name="_xlnm._FilterDatabase" localSheetId="1" hidden="1">'Main Sheet'!$A$1:$AD$376</definedName>
    <definedName name="_xlnm._FilterDatabase" localSheetId="7" hidden="1">Sheet3!$A$1:$W$373</definedName>
    <definedName name="_xlchart.v1.0" hidden="1">'3.Question'!$A$501:$A$514</definedName>
    <definedName name="_xlchart.v1.1" hidden="1">'3.Question'!$B$500</definedName>
    <definedName name="_xlchart.v1.10" hidden="1">'3.Question'!$B$482</definedName>
    <definedName name="_xlchart.v1.11" hidden="1">'3.Question'!$B$483:$B$496</definedName>
    <definedName name="_xlchart.v1.2" hidden="1">'3.Question'!$B$501:$B$514</definedName>
    <definedName name="_xlchart.v1.3" hidden="1">'3.Question'!$G$395:$G$406</definedName>
    <definedName name="_xlchart.v1.4" hidden="1">'3.Question'!$H$393:$H$394</definedName>
    <definedName name="_xlchart.v1.5" hidden="1">'3.Question'!$H$395:$H$406</definedName>
    <definedName name="_xlchart.v1.9" hidden="1">'3.Question'!$A$483:$A$496</definedName>
    <definedName name="_xlchart.v2.6" hidden="1">'3.Question'!$G$410:$G$421</definedName>
    <definedName name="_xlchart.v2.7" hidden="1">'3.Question'!$H$408:$H$409</definedName>
    <definedName name="_xlchart.v2.8" hidden="1">'3.Question'!$H$410:$H$421</definedName>
  </definedNames>
  <calcPr calcId="191029"/>
  <pivotCaches>
    <pivotCache cacheId="1" r:id="rId13"/>
    <pivotCache cacheId="2"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6" i="18" l="1"/>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105" i="18"/>
  <c r="D106" i="18"/>
  <c r="D107" i="18"/>
  <c r="D108" i="18"/>
  <c r="D109" i="18"/>
  <c r="D110" i="18"/>
  <c r="D111" i="18"/>
  <c r="D112" i="18"/>
  <c r="D113" i="18"/>
  <c r="D114" i="18"/>
  <c r="D115" i="18"/>
  <c r="D116" i="18"/>
  <c r="D117" i="18"/>
  <c r="D118" i="18"/>
  <c r="D11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39" i="18"/>
  <c r="Q272" i="15"/>
  <c r="Q271" i="15"/>
  <c r="Q270" i="15"/>
  <c r="Q269" i="15"/>
  <c r="Q266" i="15"/>
  <c r="Q265" i="15"/>
  <c r="Q264" i="15"/>
  <c r="Q263" i="15"/>
  <c r="Q260" i="15"/>
  <c r="Q259" i="15"/>
  <c r="Q258" i="15"/>
  <c r="Q257" i="15"/>
  <c r="D272" i="15"/>
  <c r="D271" i="15"/>
  <c r="D270" i="15"/>
  <c r="D269" i="15"/>
  <c r="D266" i="15"/>
  <c r="D265" i="15"/>
  <c r="D264" i="15"/>
  <c r="D263" i="15"/>
  <c r="D260" i="15"/>
  <c r="D259" i="15"/>
  <c r="D258" i="15"/>
  <c r="D257" i="15"/>
  <c r="AK231" i="2"/>
  <c r="AJ231" i="2"/>
  <c r="AI231" i="2"/>
  <c r="AH231" i="2"/>
  <c r="AG231" i="2"/>
  <c r="AF231" i="2"/>
  <c r="AE231" i="2"/>
  <c r="AD231" i="2"/>
  <c r="AC231" i="2"/>
  <c r="AB231" i="2"/>
  <c r="AA231" i="2"/>
  <c r="Z231" i="2"/>
  <c r="Y231" i="2"/>
  <c r="X231" i="2"/>
  <c r="W231" i="2"/>
  <c r="V231" i="2"/>
  <c r="U231" i="2"/>
  <c r="T231" i="2"/>
  <c r="S231" i="2"/>
  <c r="R231" i="2"/>
  <c r="Q231" i="2"/>
  <c r="P231" i="2"/>
  <c r="O231" i="2"/>
  <c r="N231" i="2"/>
  <c r="M231" i="2"/>
  <c r="L231" i="2"/>
  <c r="K231" i="2"/>
  <c r="J231" i="2"/>
  <c r="I231" i="2"/>
  <c r="H231" i="2"/>
  <c r="G231" i="2"/>
  <c r="F231" i="2"/>
  <c r="E231" i="2"/>
  <c r="D231" i="2"/>
  <c r="Q201" i="15"/>
  <c r="Q200" i="15"/>
  <c r="Q199" i="15"/>
  <c r="Q198" i="15"/>
  <c r="Q195" i="15"/>
  <c r="Q194" i="15"/>
  <c r="Q193" i="15"/>
  <c r="Q192" i="15"/>
  <c r="Q189" i="15"/>
  <c r="Q188" i="15"/>
  <c r="Q187" i="15"/>
  <c r="Q186" i="15"/>
  <c r="D201" i="15"/>
  <c r="D200" i="15"/>
  <c r="D199" i="15"/>
  <c r="D198" i="15"/>
  <c r="D195" i="15"/>
  <c r="D194" i="15"/>
  <c r="D193" i="15"/>
  <c r="D192" i="15"/>
  <c r="D189" i="15"/>
  <c r="D188" i="15"/>
  <c r="D187" i="15"/>
  <c r="D186" i="15"/>
  <c r="AK229" i="2"/>
  <c r="AJ229" i="2"/>
  <c r="AI229" i="2"/>
  <c r="AH229" i="2"/>
  <c r="AG229" i="2"/>
  <c r="AF229" i="2"/>
  <c r="AE229" i="2"/>
  <c r="AD229" i="2"/>
  <c r="AC229" i="2"/>
  <c r="AB229" i="2"/>
  <c r="AA229" i="2"/>
  <c r="Z229" i="2"/>
  <c r="Y229" i="2"/>
  <c r="X229" i="2"/>
  <c r="W229" i="2"/>
  <c r="V229" i="2"/>
  <c r="U229" i="2"/>
  <c r="T229" i="2"/>
  <c r="S229" i="2"/>
  <c r="R229" i="2"/>
  <c r="Q229" i="2"/>
  <c r="P229" i="2"/>
  <c r="O229" i="2"/>
  <c r="N229" i="2"/>
  <c r="M229" i="2"/>
  <c r="L229" i="2"/>
  <c r="K229" i="2"/>
  <c r="J229" i="2"/>
  <c r="I229" i="2"/>
  <c r="H229" i="2"/>
  <c r="G229" i="2"/>
  <c r="F229" i="2"/>
  <c r="E229" i="2"/>
  <c r="D229" i="2"/>
  <c r="Q115" i="15"/>
  <c r="Q114" i="15"/>
  <c r="Q113" i="15"/>
  <c r="Q112" i="15"/>
  <c r="C114" i="15"/>
  <c r="C113" i="15"/>
  <c r="C112" i="15"/>
  <c r="C115" i="15"/>
  <c r="Q109" i="15"/>
  <c r="Q108" i="15"/>
  <c r="Q107" i="15"/>
  <c r="Q106" i="15"/>
  <c r="C107" i="15"/>
  <c r="C109" i="15"/>
  <c r="C108" i="15"/>
  <c r="C106" i="15"/>
  <c r="Q103" i="15"/>
  <c r="Q102" i="15"/>
  <c r="Q101" i="15"/>
  <c r="Q100" i="15"/>
  <c r="C103" i="15"/>
  <c r="C102" i="15"/>
  <c r="C101" i="15"/>
  <c r="C100" i="15"/>
  <c r="AK227" i="2"/>
  <c r="AJ227" i="2"/>
  <c r="AI227" i="2"/>
  <c r="AH227" i="2"/>
  <c r="AG227" i="2"/>
  <c r="AF227" i="2"/>
  <c r="AE227" i="2"/>
  <c r="AD227" i="2"/>
  <c r="AC227" i="2"/>
  <c r="AB227" i="2"/>
  <c r="AA227" i="2"/>
  <c r="Z227" i="2"/>
  <c r="Y227" i="2"/>
  <c r="X227" i="2"/>
  <c r="W227" i="2"/>
  <c r="V227" i="2"/>
  <c r="T227" i="2"/>
  <c r="R227" i="2"/>
  <c r="P227" i="2"/>
  <c r="S227" i="2"/>
  <c r="Q227" i="2"/>
  <c r="O227" i="2"/>
  <c r="N227" i="2"/>
  <c r="M227" i="2"/>
  <c r="L227" i="2"/>
  <c r="K227" i="2"/>
  <c r="J227" i="2"/>
  <c r="I227" i="2"/>
  <c r="H227" i="2"/>
  <c r="G227" i="2"/>
  <c r="F227" i="2"/>
  <c r="E227" i="2"/>
  <c r="D227" i="2"/>
  <c r="K448" i="12"/>
  <c r="K449" i="12"/>
  <c r="K450" i="12"/>
  <c r="K451" i="12"/>
  <c r="K452" i="12"/>
  <c r="K453" i="12"/>
  <c r="K454" i="12"/>
  <c r="K455" i="12"/>
  <c r="K456" i="12"/>
  <c r="K457" i="12"/>
  <c r="K458" i="12"/>
  <c r="K459" i="12"/>
  <c r="K460" i="12"/>
  <c r="K447" i="12"/>
  <c r="H448" i="12"/>
  <c r="I448" i="12"/>
  <c r="J448" i="12"/>
  <c r="H449" i="12"/>
  <c r="I449" i="12"/>
  <c r="J449" i="12"/>
  <c r="H450" i="12"/>
  <c r="I450" i="12"/>
  <c r="J450" i="12"/>
  <c r="H451" i="12"/>
  <c r="I451" i="12"/>
  <c r="J451" i="12"/>
  <c r="H452" i="12"/>
  <c r="I452" i="12"/>
  <c r="J452" i="12"/>
  <c r="H453" i="12"/>
  <c r="I453" i="12"/>
  <c r="J453" i="12"/>
  <c r="H454" i="12"/>
  <c r="I454" i="12"/>
  <c r="J454" i="12"/>
  <c r="H455" i="12"/>
  <c r="I455" i="12"/>
  <c r="J455" i="12"/>
  <c r="H456" i="12"/>
  <c r="I456" i="12"/>
  <c r="J456" i="12"/>
  <c r="H457" i="12"/>
  <c r="I457" i="12"/>
  <c r="J457" i="12"/>
  <c r="H458" i="12"/>
  <c r="I458" i="12"/>
  <c r="J458" i="12"/>
  <c r="H459" i="12"/>
  <c r="I459" i="12"/>
  <c r="J459" i="12"/>
  <c r="H460" i="12"/>
  <c r="I460" i="12"/>
  <c r="J460" i="12"/>
  <c r="J447" i="12"/>
  <c r="I447" i="12"/>
  <c r="H447" i="12"/>
  <c r="E411" i="12"/>
  <c r="E412" i="12"/>
  <c r="E413" i="12"/>
  <c r="E414" i="12"/>
  <c r="E415" i="12"/>
  <c r="E416" i="12"/>
  <c r="E417" i="12"/>
  <c r="E418" i="12"/>
  <c r="E419" i="12"/>
  <c r="E420" i="12"/>
  <c r="E421" i="12"/>
  <c r="E410" i="12"/>
  <c r="E396" i="12"/>
  <c r="E397" i="12"/>
  <c r="E398" i="12"/>
  <c r="E399" i="12"/>
  <c r="E400" i="12"/>
  <c r="E401" i="12"/>
  <c r="E402" i="12"/>
  <c r="E403" i="12"/>
  <c r="E404" i="12"/>
  <c r="E405" i="12"/>
  <c r="E406" i="12"/>
  <c r="E395" i="12"/>
  <c r="E381" i="12"/>
  <c r="E382" i="12"/>
  <c r="E383" i="12"/>
  <c r="E384" i="12"/>
  <c r="E385" i="12"/>
  <c r="E386" i="12"/>
  <c r="E387" i="12"/>
  <c r="E388" i="12"/>
  <c r="E389" i="12"/>
  <c r="E390" i="12"/>
  <c r="E391" i="12"/>
  <c r="E380" i="12"/>
  <c r="F131" i="11"/>
  <c r="F132" i="11"/>
  <c r="F133" i="11"/>
  <c r="F134" i="11"/>
  <c r="F135" i="11"/>
  <c r="F130" i="11"/>
  <c r="J20" i="7"/>
  <c r="K20" i="7"/>
  <c r="I20" i="7"/>
  <c r="M20" i="7"/>
  <c r="N20" i="7"/>
  <c r="L20" i="7"/>
  <c r="AJ2" i="2"/>
  <c r="AE2" i="2"/>
  <c r="AF2" i="2"/>
  <c r="AG2" i="2"/>
  <c r="AH2" i="2"/>
  <c r="AI2" i="2"/>
  <c r="AK2" i="2"/>
  <c r="E263" i="2"/>
  <c r="E266" i="2" s="1"/>
  <c r="O263" i="2"/>
  <c r="O266" i="2" s="1"/>
  <c r="Q263" i="2"/>
  <c r="Q266" i="2" s="1"/>
  <c r="R263" i="2"/>
  <c r="R266" i="2" s="1"/>
  <c r="S263" i="2"/>
  <c r="S266" i="2" s="1"/>
  <c r="T263" i="2"/>
  <c r="T266" i="2" s="1"/>
  <c r="W263" i="2"/>
  <c r="W266" i="2" s="1"/>
  <c r="Y263" i="2"/>
  <c r="Y266" i="2" s="1"/>
  <c r="Z263" i="2"/>
  <c r="AA263" i="2"/>
  <c r="AB263" i="2"/>
  <c r="AB266" i="2" s="1"/>
  <c r="AC263" i="2"/>
  <c r="AD263" i="2"/>
  <c r="E264" i="2"/>
  <c r="E267" i="2" s="1"/>
  <c r="O264" i="2"/>
  <c r="O267" i="2" s="1"/>
  <c r="Q264" i="2"/>
  <c r="Q267" i="2" s="1"/>
  <c r="R264" i="2"/>
  <c r="S264" i="2"/>
  <c r="S267" i="2" s="1"/>
  <c r="T264" i="2"/>
  <c r="T267" i="2" s="1"/>
  <c r="W264" i="2"/>
  <c r="Y264" i="2"/>
  <c r="Y267" i="2" s="1"/>
  <c r="Z264" i="2"/>
  <c r="AA264" i="2"/>
  <c r="AA267" i="2" s="1"/>
  <c r="AB264" i="2"/>
  <c r="AC264" i="2"/>
  <c r="AD264" i="2"/>
  <c r="AD267" i="2" s="1"/>
  <c r="E265" i="2"/>
  <c r="E268" i="2" s="1"/>
  <c r="O265" i="2"/>
  <c r="O268" i="2" s="1"/>
  <c r="Q265" i="2"/>
  <c r="Q268" i="2" s="1"/>
  <c r="R265" i="2"/>
  <c r="R268" i="2" s="1"/>
  <c r="S265" i="2"/>
  <c r="S268" i="2" s="1"/>
  <c r="T265" i="2"/>
  <c r="T268" i="2" s="1"/>
  <c r="W265" i="2"/>
  <c r="Y265" i="2"/>
  <c r="Y268" i="2" s="1"/>
  <c r="Z265" i="2"/>
  <c r="Z268" i="2" s="1"/>
  <c r="AA265" i="2"/>
  <c r="AB265" i="2"/>
  <c r="AB268" i="2" s="1"/>
  <c r="AC265" i="2"/>
  <c r="AC268" i="2" s="1"/>
  <c r="AD265" i="2"/>
  <c r="AD268" i="2" s="1"/>
  <c r="D266" i="2"/>
  <c r="F266" i="2"/>
  <c r="G266" i="2"/>
  <c r="H266" i="2"/>
  <c r="I266" i="2"/>
  <c r="J266" i="2"/>
  <c r="K266" i="2"/>
  <c r="L266" i="2"/>
  <c r="M266" i="2"/>
  <c r="N266" i="2"/>
  <c r="P266" i="2"/>
  <c r="V266" i="2"/>
  <c r="X266" i="2"/>
  <c r="AD266" i="2"/>
  <c r="D267" i="2"/>
  <c r="F267" i="2"/>
  <c r="G267" i="2"/>
  <c r="H267" i="2"/>
  <c r="I267" i="2"/>
  <c r="J267" i="2"/>
  <c r="K267" i="2"/>
  <c r="L267" i="2"/>
  <c r="M267" i="2"/>
  <c r="N267" i="2"/>
  <c r="P267" i="2"/>
  <c r="U267" i="2"/>
  <c r="V267" i="2"/>
  <c r="X267" i="2"/>
  <c r="D268" i="2"/>
  <c r="F268" i="2"/>
  <c r="G268" i="2"/>
  <c r="H268" i="2"/>
  <c r="I268" i="2"/>
  <c r="J268" i="2"/>
  <c r="K268" i="2"/>
  <c r="L268" i="2"/>
  <c r="M268" i="2"/>
  <c r="N268" i="2"/>
  <c r="P268" i="2"/>
  <c r="U268" i="2"/>
  <c r="V268" i="2"/>
  <c r="X268" i="2"/>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AB267" i="2" l="1"/>
  <c r="AA268" i="2"/>
  <c r="W268" i="2"/>
  <c r="Z267" i="2"/>
  <c r="R267" i="2"/>
  <c r="AC266" i="2"/>
  <c r="AA266" i="2"/>
  <c r="W267" i="2"/>
  <c r="Z266" i="2"/>
  <c r="AC267" i="2"/>
  <c r="J263" i="3" l="1"/>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2" i="3"/>
</calcChain>
</file>

<file path=xl/sharedStrings.xml><?xml version="1.0" encoding="utf-8"?>
<sst xmlns="http://schemas.openxmlformats.org/spreadsheetml/2006/main" count="7047" uniqueCount="167">
  <si>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</si>
  <si>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</si>
  <si>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</si>
  <si>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</si>
  <si>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</si>
  <si>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</si>
  <si>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</si>
  <si>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</si>
  <si>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</si>
  <si>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</si>
  <si>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</si>
  <si>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</si>
  <si>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</si>
  <si>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</si>
  <si>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</si>
  <si>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</si>
  <si>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</si>
  <si>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</si>
  <si>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</si>
  <si>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</si>
  <si>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</si>
  <si>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</si>
  <si>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</si>
  <si>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</si>
  <si>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</si>
  <si>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</si>
  <si>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</si>
  <si>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</si>
  <si>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</si>
  <si>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</si>
  <si>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</si>
  <si>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</si>
  <si>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</si>
  <si>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</si>
  <si>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</si>
  <si>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</si>
  <si>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</si>
  <si>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</si>
  <si>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</si>
  <si>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</si>
  <si>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</si>
  <si>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</si>
  <si>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</si>
  <si>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</si>
  <si>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November</t>
  </si>
  <si>
    <t>December</t>
  </si>
  <si>
    <t>Marcrh</t>
  </si>
  <si>
    <t>-</t>
  </si>
  <si>
    <t>type</t>
  </si>
  <si>
    <t>b</t>
  </si>
  <si>
    <t xml:space="preserve"> </t>
  </si>
  <si>
    <t>Food</t>
  </si>
  <si>
    <t>Utilities</t>
  </si>
  <si>
    <t>General</t>
  </si>
  <si>
    <t>misc</t>
  </si>
  <si>
    <t>Enjoyment</t>
  </si>
  <si>
    <t>Essential Services</t>
  </si>
  <si>
    <t>Hygiene</t>
  </si>
  <si>
    <t xml:space="preserve">Category </t>
  </si>
  <si>
    <t>Row Labels</t>
  </si>
  <si>
    <t>Grand Total</t>
  </si>
  <si>
    <t>Sum of General index</t>
  </si>
  <si>
    <t>Sum of Rural</t>
  </si>
  <si>
    <t>Sum of Urban</t>
  </si>
  <si>
    <t>Sum of Rural+Urban</t>
  </si>
  <si>
    <t>General Index</t>
  </si>
  <si>
    <t>--</t>
  </si>
  <si>
    <t xml:space="preserve">1.Which Border Category has Highest Contribution Towards CPI Inflation </t>
  </si>
  <si>
    <t xml:space="preserve">There is no major Difference between Rural, Urban And Rural and Urban </t>
  </si>
  <si>
    <t>2.A trend of Y-O-Y increase in CPI (Rural+Urban) Inflation starting 2017for the entire basket of products combined.</t>
  </si>
  <si>
    <t>Total</t>
  </si>
  <si>
    <t>Jan</t>
  </si>
  <si>
    <t>Dec</t>
  </si>
  <si>
    <t>Y-O-Y inflation</t>
  </si>
  <si>
    <t>(Multiple Items)</t>
  </si>
  <si>
    <r>
      <rPr>
        <sz val="11"/>
        <color rgb="FFFF0000"/>
        <rFont val="Calibri"/>
        <family val="2"/>
        <scheme val="minor"/>
      </rPr>
      <t>2019</t>
    </r>
    <r>
      <rPr>
        <sz val="11"/>
        <color theme="1"/>
        <rFont val="Calibri"/>
        <family val="2"/>
        <scheme val="minor"/>
      </rPr>
      <t xml:space="preserve"> has the highest inflation with </t>
    </r>
    <r>
      <rPr>
        <sz val="11"/>
        <color rgb="FFFF0000"/>
        <rFont val="Calibri"/>
        <family val="2"/>
        <scheme val="minor"/>
      </rPr>
      <t>8%</t>
    </r>
    <r>
      <rPr>
        <sz val="11"/>
        <color theme="1"/>
        <rFont val="Calibri"/>
        <family val="2"/>
        <scheme val="minor"/>
      </rPr>
      <t xml:space="preserve"> and we don’t have </t>
    </r>
    <r>
      <rPr>
        <sz val="11"/>
        <color rgb="FFFF0000"/>
        <rFont val="Calibri"/>
        <family val="2"/>
        <scheme val="minor"/>
      </rPr>
      <t>enough data</t>
    </r>
    <r>
      <rPr>
        <sz val="11"/>
        <color theme="1"/>
        <rFont val="Calibri"/>
        <family val="2"/>
        <scheme val="minor"/>
      </rPr>
      <t xml:space="preserve"> for </t>
    </r>
    <r>
      <rPr>
        <sz val="11"/>
        <color rgb="FFFF0000"/>
        <rFont val="Calibri"/>
        <family val="2"/>
        <scheme val="minor"/>
      </rPr>
      <t>2023</t>
    </r>
    <r>
      <rPr>
        <sz val="11"/>
        <color theme="1"/>
        <rFont val="Calibri"/>
        <family val="2"/>
        <scheme val="minor"/>
      </rPr>
      <t>.</t>
    </r>
  </si>
  <si>
    <t xml:space="preserve">3.A.Investigate trends in the price of broader food bucket category and evaluate month-on-month changes .Highlight month with highest and lowest food inflation </t>
  </si>
  <si>
    <r>
      <rPr>
        <b/>
        <sz val="11"/>
        <color rgb="FFFF0000"/>
        <rFont val="Calibri"/>
        <family val="2"/>
        <scheme val="minor"/>
      </rPr>
      <t>3.A</t>
    </r>
    <r>
      <rPr>
        <b/>
        <sz val="11"/>
        <color theme="1"/>
        <rFont val="Calibri"/>
        <family val="2"/>
        <scheme val="minor"/>
      </rPr>
      <t xml:space="preserve">.Investigate trends in the price of broader food bucket category and evaluate month-on-month changes .Highlight month with highest and lowest food inflation </t>
    </r>
  </si>
  <si>
    <t xml:space="preserve">Food </t>
  </si>
  <si>
    <t>MOM</t>
  </si>
  <si>
    <r>
      <rPr>
        <b/>
        <sz val="11"/>
        <rFont val="Calibri"/>
        <family val="2"/>
        <scheme val="minor"/>
      </rPr>
      <t>For Rural+Urban</t>
    </r>
    <r>
      <rPr>
        <b/>
        <sz val="11"/>
        <color rgb="FFFF0000"/>
        <rFont val="Calibri"/>
        <family val="2"/>
        <scheme val="minor"/>
      </rPr>
      <t xml:space="preserve"> June</t>
    </r>
    <r>
      <rPr>
        <sz val="11"/>
        <color theme="1"/>
        <rFont val="Calibri"/>
        <family val="2"/>
        <scheme val="minor"/>
      </rPr>
      <t xml:space="preserve"> is </t>
    </r>
    <r>
      <rPr>
        <sz val="11"/>
        <color theme="9" tint="-0.499984740745262"/>
        <rFont val="Calibri"/>
        <family val="2"/>
        <scheme val="minor"/>
      </rPr>
      <t>Highest</t>
    </r>
    <r>
      <rPr>
        <sz val="11"/>
        <color theme="1"/>
        <rFont val="Calibri"/>
        <family val="2"/>
        <scheme val="minor"/>
      </rPr>
      <t xml:space="preserve"> inflation with </t>
    </r>
    <r>
      <rPr>
        <b/>
        <sz val="11"/>
        <color rgb="FFFF0000"/>
        <rFont val="Calibri"/>
        <family val="2"/>
        <scheme val="minor"/>
      </rPr>
      <t>0.95%</t>
    </r>
    <r>
      <rPr>
        <sz val="11"/>
        <color theme="1"/>
        <rFont val="Calibri"/>
        <family val="2"/>
        <scheme val="minor"/>
      </rPr>
      <t xml:space="preserve"> and </t>
    </r>
    <r>
      <rPr>
        <sz val="11"/>
        <color theme="9" tint="-0.499984740745262"/>
        <rFont val="Calibri"/>
        <family val="2"/>
        <scheme val="minor"/>
      </rPr>
      <t>lowest</t>
    </r>
    <r>
      <rPr>
        <sz val="11"/>
        <color theme="1"/>
        <rFont val="Calibri"/>
        <family val="2"/>
        <scheme val="minor"/>
      </rPr>
      <t xml:space="preserve"> month is </t>
    </r>
    <r>
      <rPr>
        <b/>
        <sz val="11"/>
        <color rgb="FFFF0000"/>
        <rFont val="Calibri"/>
        <family val="2"/>
        <scheme val="minor"/>
      </rPr>
      <t>Decembe</t>
    </r>
    <r>
      <rPr>
        <sz val="11"/>
        <color rgb="FFFF0000"/>
        <rFont val="Calibri"/>
        <family val="2"/>
        <scheme val="minor"/>
      </rPr>
      <t>r</t>
    </r>
    <r>
      <rPr>
        <sz val="11"/>
        <color theme="1"/>
        <rFont val="Calibri"/>
        <family val="2"/>
        <scheme val="minor"/>
      </rPr>
      <t xml:space="preserve"> with </t>
    </r>
    <r>
      <rPr>
        <b/>
        <sz val="11"/>
        <color rgb="FFFF0000"/>
        <rFont val="Calibri"/>
        <family val="2"/>
        <scheme val="minor"/>
      </rPr>
      <t>-0.52%</t>
    </r>
    <r>
      <rPr>
        <sz val="11"/>
        <color theme="1"/>
        <rFont val="Calibri"/>
        <family val="2"/>
        <scheme val="minor"/>
      </rPr>
      <t xml:space="preserve"> Inflation </t>
    </r>
  </si>
  <si>
    <t>Rural+urban</t>
  </si>
  <si>
    <t>Inflation YOY</t>
  </si>
  <si>
    <t>Category/Rural</t>
  </si>
  <si>
    <t>Category/Urban</t>
  </si>
  <si>
    <t>Category/Rural+Urban</t>
  </si>
  <si>
    <t>Food category</t>
  </si>
  <si>
    <r>
      <rPr>
        <b/>
        <sz val="11"/>
        <color rgb="FFFF0000"/>
        <rFont val="Calibri"/>
        <family val="2"/>
        <scheme val="minor"/>
      </rPr>
      <t>3.B</t>
    </r>
    <r>
      <rPr>
        <b/>
        <sz val="11"/>
        <color theme="1"/>
        <rFont val="Calibri"/>
        <family val="2"/>
        <scheme val="minor"/>
      </rPr>
      <t>.Identify the obsolute changes in inflation over the same 12 months period and identity the biggest individual category contributor (only within broader food category) towards inflation</t>
    </r>
  </si>
  <si>
    <t xml:space="preserve">4.Investigate hoe the onset and progression of the covid pandemic affected inflation rates in india. Analyze the impact of the key pandemic milestone(First lockdown) on the cpi inflation % , specially focus on categories like healthcare , food, and essential services </t>
  </si>
  <si>
    <r>
      <t xml:space="preserve">The biggest individual category is </t>
    </r>
    <r>
      <rPr>
        <b/>
        <sz val="11"/>
        <color rgb="FFFF0000"/>
        <rFont val="Calibri"/>
        <family val="2"/>
        <scheme val="minor"/>
      </rPr>
      <t>Spices</t>
    </r>
    <r>
      <rPr>
        <sz val="11"/>
        <color theme="1"/>
        <rFont val="Calibri"/>
        <family val="2"/>
        <scheme val="minor"/>
      </rPr>
      <t xml:space="preserve"> with overall across all the sectors is </t>
    </r>
    <r>
      <rPr>
        <b/>
        <sz val="11"/>
        <color rgb="FFFF0000"/>
        <rFont val="Calibri"/>
        <family val="2"/>
        <scheme val="minor"/>
      </rPr>
      <t>49%</t>
    </r>
    <r>
      <rPr>
        <sz val="11"/>
        <color theme="1"/>
        <rFont val="Calibri"/>
        <family val="2"/>
        <scheme val="minor"/>
      </rPr>
      <t xml:space="preserve"> and lowest one is</t>
    </r>
    <r>
      <rPr>
        <b/>
        <sz val="11"/>
        <color rgb="FFFF0000"/>
        <rFont val="Calibri"/>
        <family val="2"/>
        <scheme val="minor"/>
      </rPr>
      <t xml:space="preserve"> Oil and Fats</t>
    </r>
    <r>
      <rPr>
        <sz val="11"/>
        <color theme="1"/>
        <rFont val="Calibri"/>
        <family val="2"/>
        <scheme val="minor"/>
      </rPr>
      <t xml:space="preserve"> with overall across all the sectors is</t>
    </r>
    <r>
      <rPr>
        <b/>
        <sz val="11"/>
        <color rgb="FFFF0000"/>
        <rFont val="Calibri"/>
        <family val="2"/>
        <scheme val="minor"/>
      </rPr>
      <t xml:space="preserve"> -44.9%</t>
    </r>
  </si>
  <si>
    <t>3B.Identify the obsolute changes in inflation over the same 12 months period and identity the biggest individual category contributor (only within broader food category) towards inflation</t>
  </si>
  <si>
    <t xml:space="preserve">1.Which Broader Category has Highest Contribution Towards CPI Inflation </t>
  </si>
  <si>
    <r>
      <t xml:space="preserve">Highest Inflation Based on this broader Category is </t>
    </r>
    <r>
      <rPr>
        <b/>
        <sz val="11"/>
        <color rgb="FFFF0000"/>
        <rFont val="Calibri"/>
        <family val="2"/>
        <scheme val="minor"/>
      </rPr>
      <t>Food</t>
    </r>
    <r>
      <rPr>
        <sz val="11"/>
        <color rgb="FFFF0000"/>
        <rFont val="Calibri"/>
        <family val="2"/>
        <scheme val="minor"/>
      </rPr>
      <t xml:space="preserve"> </t>
    </r>
    <r>
      <rPr>
        <sz val="11"/>
        <color theme="1"/>
        <rFont val="Calibri"/>
        <family val="2"/>
        <scheme val="minor"/>
      </rPr>
      <t>with Range</t>
    </r>
    <r>
      <rPr>
        <b/>
        <sz val="11"/>
        <color theme="1"/>
        <rFont val="Calibri"/>
        <family val="2"/>
        <scheme val="minor"/>
      </rPr>
      <t xml:space="preserve"> </t>
    </r>
    <r>
      <rPr>
        <b/>
        <sz val="11"/>
        <color rgb="FFFF0000"/>
        <rFont val="Calibri"/>
        <family val="2"/>
        <scheme val="minor"/>
      </rPr>
      <t>54-56%</t>
    </r>
    <r>
      <rPr>
        <b/>
        <sz val="11"/>
        <color theme="1"/>
        <rFont val="Calibri"/>
        <family val="2"/>
        <scheme val="minor"/>
      </rPr>
      <t xml:space="preserve"> </t>
    </r>
    <r>
      <rPr>
        <sz val="11"/>
        <color theme="1"/>
        <rFont val="Calibri"/>
        <family val="2"/>
        <scheme val="minor"/>
      </rPr>
      <t>in all sectors</t>
    </r>
  </si>
  <si>
    <t>Broader Category</t>
  </si>
  <si>
    <t>Accessories</t>
  </si>
  <si>
    <t>Covid Pandamic Impact</t>
  </si>
  <si>
    <t xml:space="preserve">Pre covid </t>
  </si>
  <si>
    <t>Post covid</t>
  </si>
  <si>
    <t xml:space="preserve">will do 6 months inflation </t>
  </si>
  <si>
    <t>feb</t>
  </si>
  <si>
    <t xml:space="preserve">July </t>
  </si>
  <si>
    <t xml:space="preserve">Sep </t>
  </si>
  <si>
    <t>Oct</t>
  </si>
  <si>
    <t>Nov</t>
  </si>
  <si>
    <t xml:space="preserve">Year </t>
  </si>
  <si>
    <t>Group 1</t>
  </si>
  <si>
    <t>Group 5</t>
  </si>
  <si>
    <t>Group 6</t>
  </si>
  <si>
    <t>Group 7</t>
  </si>
  <si>
    <t>Group 8</t>
  </si>
  <si>
    <t>Group 2</t>
  </si>
  <si>
    <t>Group 3</t>
  </si>
  <si>
    <t>Group 4</t>
  </si>
  <si>
    <t>mar-aug</t>
  </si>
  <si>
    <t>sep-dec</t>
  </si>
  <si>
    <t>jan-feb</t>
  </si>
  <si>
    <t>seo-dec</t>
  </si>
  <si>
    <t>Apr-sep</t>
  </si>
  <si>
    <t>oct-dec</t>
  </si>
  <si>
    <t>jan-march</t>
  </si>
  <si>
    <t>apr-sep</t>
  </si>
  <si>
    <t>Healthcare</t>
  </si>
  <si>
    <t xml:space="preserve">Essential services </t>
  </si>
  <si>
    <t>---</t>
  </si>
  <si>
    <t>Hygine</t>
  </si>
  <si>
    <t>ES</t>
  </si>
  <si>
    <t>Inflaction</t>
  </si>
  <si>
    <t>Mar18-Aug18</t>
  </si>
  <si>
    <t>Sep18-Feb19</t>
  </si>
  <si>
    <t>Mar19-Aug19</t>
  </si>
  <si>
    <t>Apr20-Sep20</t>
  </si>
  <si>
    <t>Oct20-Mar21</t>
  </si>
  <si>
    <t>Apr21-Sep21</t>
  </si>
  <si>
    <t>Oct21-Mar22</t>
  </si>
  <si>
    <t>R+U</t>
  </si>
  <si>
    <t>Pre Covid</t>
  </si>
  <si>
    <t>Post Covid</t>
  </si>
  <si>
    <t>Rural-Food</t>
  </si>
  <si>
    <t>Rural-Hygiene</t>
  </si>
  <si>
    <t>Rural-utilities</t>
  </si>
  <si>
    <t>Urban-Food</t>
  </si>
  <si>
    <t>Urban-Hygiene</t>
  </si>
  <si>
    <t>Urban-Utilities</t>
  </si>
  <si>
    <t>R+U-Food</t>
  </si>
  <si>
    <t>R+U-Hygiene</t>
  </si>
  <si>
    <t>R+U-Utilities</t>
  </si>
  <si>
    <t>Month/Year</t>
  </si>
  <si>
    <t>Feb</t>
  </si>
  <si>
    <t>Mar</t>
  </si>
  <si>
    <t>Apr</t>
  </si>
  <si>
    <t>Jun</t>
  </si>
  <si>
    <t>Jul</t>
  </si>
  <si>
    <t>Aug</t>
  </si>
  <si>
    <t>Sep</t>
  </si>
  <si>
    <t xml:space="preserve">For the purpose of the analysis focus only on the imported oil priice fluctutions for years 2021-2023 (month on month).  </t>
  </si>
  <si>
    <t>5.investigate How major global economic events (like imported crude oil price fluctuation) have influenced  india's inflation. This can include any analysis of imported goods and there price trend.</t>
  </si>
  <si>
    <t>Identify trends in oil price change with change in inflation price of all the categories and identify category whose inflation price strongly change's with fluctuations in imported oil prices (Correl Function)</t>
  </si>
  <si>
    <t>Correlation</t>
  </si>
  <si>
    <t>Pre-Covid</t>
  </si>
  <si>
    <t>Post-Covid</t>
  </si>
  <si>
    <t>Category</t>
  </si>
  <si>
    <r>
      <rPr>
        <b/>
        <sz val="11"/>
        <color rgb="FFFF0000"/>
        <rFont val="Calibri"/>
        <family val="2"/>
        <scheme val="minor"/>
      </rPr>
      <t>4.</t>
    </r>
    <r>
      <rPr>
        <b/>
        <sz val="11"/>
        <color theme="1"/>
        <rFont val="Calibri"/>
        <family val="2"/>
        <scheme val="minor"/>
      </rPr>
      <t xml:space="preserve">Investigate how the onset and progression of the covid pandemic affected inflation rates in india. Analyze the impact of the key pandemic milestone(First lockdown) on the cpi inflation % , specially focus on categories like healthcare , food, and essential services </t>
    </r>
  </si>
  <si>
    <r>
      <rPr>
        <b/>
        <sz val="11"/>
        <color rgb="FFFF0000"/>
        <rFont val="Calibri"/>
        <family val="2"/>
        <scheme val="minor"/>
      </rPr>
      <t>Pre covid</t>
    </r>
    <r>
      <rPr>
        <sz val="11"/>
        <color theme="1"/>
        <rFont val="Calibri"/>
        <family val="2"/>
        <scheme val="minor"/>
      </rPr>
      <t xml:space="preserve"> In all the sectors Food , Hygien and Essential services (Utilities) in</t>
    </r>
    <r>
      <rPr>
        <sz val="11"/>
        <color rgb="FFFF0000"/>
        <rFont val="Calibri"/>
        <family val="2"/>
        <scheme val="minor"/>
      </rPr>
      <t xml:space="preserve"> </t>
    </r>
    <r>
      <rPr>
        <b/>
        <sz val="11"/>
        <color rgb="FFFF0000"/>
        <rFont val="Calibri"/>
        <family val="2"/>
        <scheme val="minor"/>
      </rPr>
      <t>Q2</t>
    </r>
    <r>
      <rPr>
        <sz val="11"/>
        <color theme="1"/>
        <rFont val="Calibri"/>
        <family val="2"/>
        <scheme val="minor"/>
      </rPr>
      <t xml:space="preserve"> all are stays at</t>
    </r>
    <r>
      <rPr>
        <sz val="11"/>
        <color rgb="FFFF0000"/>
        <rFont val="Calibri"/>
        <family val="2"/>
        <scheme val="minor"/>
      </rPr>
      <t xml:space="preserve"> </t>
    </r>
    <r>
      <rPr>
        <b/>
        <sz val="11"/>
        <color rgb="FFFF0000"/>
        <rFont val="Calibri"/>
        <family val="2"/>
        <scheme val="minor"/>
      </rPr>
      <t xml:space="preserve">2-4% </t>
    </r>
    <r>
      <rPr>
        <b/>
        <sz val="11"/>
        <color theme="9"/>
        <rFont val="Calibri"/>
        <family val="2"/>
        <scheme val="minor"/>
      </rPr>
      <t xml:space="preserve">Post-covid </t>
    </r>
    <r>
      <rPr>
        <b/>
        <sz val="11"/>
        <color rgb="FFFF0000"/>
        <rFont val="Calibri"/>
        <family val="2"/>
        <scheme val="minor"/>
      </rPr>
      <t xml:space="preserve">march 2020 in </t>
    </r>
    <r>
      <rPr>
        <b/>
        <sz val="11"/>
        <color theme="9"/>
        <rFont val="Calibri"/>
        <family val="2"/>
        <scheme val="minor"/>
      </rPr>
      <t xml:space="preserve">Qa1  </t>
    </r>
    <r>
      <rPr>
        <sz val="11"/>
        <color theme="1"/>
        <rFont val="Calibri"/>
        <family val="2"/>
        <scheme val="minor"/>
      </rPr>
      <t>Food and Utilities Dropped and sudden Spike</t>
    </r>
    <r>
      <rPr>
        <b/>
        <sz val="11"/>
        <color theme="9"/>
        <rFont val="Calibri"/>
        <family val="2"/>
        <scheme val="minor"/>
      </rPr>
      <t xml:space="preserve"> </t>
    </r>
    <r>
      <rPr>
        <sz val="11"/>
        <color theme="1"/>
        <rFont val="Calibri"/>
        <family val="2"/>
        <scheme val="minor"/>
      </rPr>
      <t xml:space="preserve"> in </t>
    </r>
    <r>
      <rPr>
        <b/>
        <sz val="11"/>
        <color theme="9"/>
        <rFont val="Calibri"/>
        <family val="2"/>
        <scheme val="minor"/>
      </rPr>
      <t>Hygiene</t>
    </r>
    <r>
      <rPr>
        <sz val="11"/>
        <color theme="1"/>
        <rFont val="Calibri"/>
        <family val="2"/>
        <scheme val="minor"/>
      </rPr>
      <t xml:space="preserve"> reached about</t>
    </r>
    <r>
      <rPr>
        <b/>
        <sz val="11"/>
        <color theme="9"/>
        <rFont val="Calibri"/>
        <family val="2"/>
        <scheme val="minor"/>
      </rPr>
      <t xml:space="preserve">  2.5%-5.7%</t>
    </r>
  </si>
  <si>
    <r>
      <t xml:space="preserve">Later in </t>
    </r>
    <r>
      <rPr>
        <sz val="11"/>
        <color rgb="FFFF0000"/>
        <rFont val="Calibri"/>
        <family val="2"/>
        <scheme val="minor"/>
      </rPr>
      <t xml:space="preserve"> Q2 </t>
    </r>
    <r>
      <rPr>
        <sz val="11"/>
        <color theme="1"/>
        <rFont val="Calibri"/>
        <family val="2"/>
        <scheme val="minor"/>
      </rPr>
      <t xml:space="preserve">some changes in food and utilities then becomes </t>
    </r>
    <r>
      <rPr>
        <sz val="11"/>
        <color rgb="FFFF0000"/>
        <rFont val="Calibri"/>
        <family val="2"/>
        <scheme val="minor"/>
      </rPr>
      <t>normal</t>
    </r>
    <r>
      <rPr>
        <sz val="11"/>
        <color theme="1"/>
        <rFont val="Calibri"/>
        <family val="2"/>
        <scheme val="minor"/>
      </rPr>
      <t xml:space="preserve"> from </t>
    </r>
    <r>
      <rPr>
        <sz val="11"/>
        <color rgb="FFFF0000"/>
        <rFont val="Calibri"/>
        <family val="2"/>
        <scheme val="minor"/>
      </rPr>
      <t xml:space="preserve">2021 </t>
    </r>
  </si>
  <si>
    <r>
      <t xml:space="preserve">5.Identify trends in </t>
    </r>
    <r>
      <rPr>
        <sz val="11"/>
        <color rgb="FFFF0000"/>
        <rFont val="Calibri"/>
        <family val="2"/>
        <scheme val="minor"/>
      </rPr>
      <t>oil price</t>
    </r>
    <r>
      <rPr>
        <sz val="11"/>
        <color theme="1"/>
        <rFont val="Calibri"/>
        <family val="2"/>
        <scheme val="minor"/>
      </rPr>
      <t xml:space="preserve"> change with change in </t>
    </r>
    <r>
      <rPr>
        <sz val="11"/>
        <color rgb="FFFF0000"/>
        <rFont val="Calibri"/>
        <family val="2"/>
        <scheme val="minor"/>
      </rPr>
      <t xml:space="preserve">inflation price </t>
    </r>
    <r>
      <rPr>
        <sz val="11"/>
        <color theme="1"/>
        <rFont val="Calibri"/>
        <family val="2"/>
        <scheme val="minor"/>
      </rPr>
      <t>of all the</t>
    </r>
    <r>
      <rPr>
        <sz val="11"/>
        <color rgb="FFFF0000"/>
        <rFont val="Calibri"/>
        <family val="2"/>
        <scheme val="minor"/>
      </rPr>
      <t xml:space="preserve"> categories</t>
    </r>
    <r>
      <rPr>
        <sz val="11"/>
        <color theme="1"/>
        <rFont val="Calibri"/>
        <family val="2"/>
        <scheme val="minor"/>
      </rPr>
      <t xml:space="preserve"> and identify category whose </t>
    </r>
    <r>
      <rPr>
        <sz val="11"/>
        <color rgb="FFFF0000"/>
        <rFont val="Calibri"/>
        <family val="2"/>
        <scheme val="minor"/>
      </rPr>
      <t>inflation price strongly change's</t>
    </r>
    <r>
      <rPr>
        <sz val="11"/>
        <color theme="1"/>
        <rFont val="Calibri"/>
        <family val="2"/>
        <scheme val="minor"/>
      </rPr>
      <t xml:space="preserve"> with fluctuations in imported oil prices (</t>
    </r>
    <r>
      <rPr>
        <sz val="11"/>
        <color rgb="FFFF0000"/>
        <rFont val="Calibri"/>
        <family val="2"/>
        <scheme val="minor"/>
      </rPr>
      <t>Correl</t>
    </r>
    <r>
      <rPr>
        <sz val="11"/>
        <color theme="1"/>
        <rFont val="Calibri"/>
        <family val="2"/>
        <scheme val="minor"/>
      </rPr>
      <t xml:space="preserve"> Function)</t>
    </r>
  </si>
  <si>
    <t xml:space="preserve">Rural+Urban </t>
  </si>
  <si>
    <r>
      <rPr>
        <sz val="11"/>
        <color rgb="FFFF0000"/>
        <rFont val="Calibri"/>
        <family val="2"/>
        <scheme val="minor"/>
      </rPr>
      <t>Crude oil</t>
    </r>
    <r>
      <rPr>
        <sz val="11"/>
        <color theme="1"/>
        <rFont val="Calibri"/>
        <family val="2"/>
        <scheme val="minor"/>
      </rPr>
      <t xml:space="preserve"> change Fluctuations  mostly effected  </t>
    </r>
    <r>
      <rPr>
        <sz val="11"/>
        <color rgb="FFFF0000"/>
        <rFont val="Calibri"/>
        <family val="2"/>
        <scheme val="minor"/>
      </rPr>
      <t>oil and fats</t>
    </r>
    <r>
      <rPr>
        <sz val="11"/>
        <color theme="1"/>
        <rFont val="Calibri"/>
        <family val="2"/>
        <scheme val="minor"/>
      </rPr>
      <t xml:space="preserve"> (</t>
    </r>
    <r>
      <rPr>
        <sz val="11"/>
        <color rgb="FFFF0000"/>
        <rFont val="Calibri"/>
        <family val="2"/>
        <scheme val="minor"/>
      </rPr>
      <t>85.9%</t>
    </r>
    <r>
      <rPr>
        <sz val="11"/>
        <color theme="1"/>
        <rFont val="Calibri"/>
        <family val="2"/>
        <scheme val="minor"/>
      </rPr>
      <t>) in all the sectors followed by meat and fish (</t>
    </r>
    <r>
      <rPr>
        <sz val="11"/>
        <color rgb="FFFF0000"/>
        <rFont val="Calibri"/>
        <family val="2"/>
        <scheme val="minor"/>
      </rPr>
      <t>78-82%</t>
    </r>
    <r>
      <rPr>
        <sz val="11"/>
        <color theme="1"/>
        <rFont val="Calibri"/>
        <family val="2"/>
        <scheme val="minor"/>
      </rPr>
      <t>) , Transportation and communication (</t>
    </r>
    <r>
      <rPr>
        <sz val="11"/>
        <color rgb="FFFF0000"/>
        <rFont val="Calibri"/>
        <family val="2"/>
        <scheme val="minor"/>
      </rPr>
      <t>66-74%</t>
    </r>
    <r>
      <rPr>
        <sz val="11"/>
        <color theme="1"/>
        <rFont val="Calibri"/>
        <family val="2"/>
        <scheme val="minor"/>
      </rPr>
      <t>) in All the sectors Rural,Urban, Rural+Urban.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</si>
</sst>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9" tint="-0.499984740745262"/>
      <name val="Calibri"/>
      <family val="2"/>
      <scheme val="minor"/>
    </font>
    <font>
      <b/>
      <sz val="11"/>
      <name val="Calibri"/>
      <family val="2"/>
      <scheme val="minor"/>
    </font>
    <font>
      <b/>
      <sz val="11"/>
      <color theme="9"/>
      <name val="Calibri"/>
      <family val="2"/>
      <scheme val="minor"/>
    </font>
    <font>
      <b/>
      <sz val="8"/>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bgColor indexed="64"/>
      </patternFill>
    </fill>
    <fill>
      <patternFill patternType="solid">
        <fgColor theme="7" tint="0.59999389629810485"/>
        <bgColor indexed="64"/>
      </patternFill>
    </fill>
    <fill>
      <patternFill patternType="solid">
        <fgColor theme="2" tint="-0.749992370372631"/>
        <bgColor indexed="64"/>
      </patternFill>
    </fill>
    <fill>
      <patternFill patternType="solid">
        <fgColor theme="5" tint="0.59999389629810485"/>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92">
    <xf numFmtId="0" fontId="0" fillId="0" borderId="0" xfId="0"/>
    <xf numFmtId="0" fontId="0" fillId="2" borderId="0" xfId="0" applyFill="1"/>
    <xf numFmtId="0" fontId="1" fillId="0" borderId="0" xfId="0" applyFont="1"/>
    <xf numFmtId="0" fontId="0" fillId="3" borderId="0" xfId="0" applyFill="1"/>
    <xf numFmtId="2" fontId="0" fillId="0" borderId="0" xfId="0" applyNumberFormat="1"/>
    <xf numFmtId="2" fontId="1" fillId="0" borderId="0" xfId="0" applyNumberFormat="1" applyFont="1"/>
    <xf numFmtId="0" fontId="0" fillId="3" borderId="1" xfId="0" applyFill="1" applyBorder="1"/>
    <xf numFmtId="0" fontId="0" fillId="3" borderId="2" xfId="0" applyFill="1" applyBorder="1"/>
    <xf numFmtId="0" fontId="0" fillId="3" borderId="3" xfId="0" applyFill="1" applyBorder="1"/>
    <xf numFmtId="0" fontId="0" fillId="0" borderId="4" xfId="0" applyBorder="1"/>
    <xf numFmtId="0" fontId="0" fillId="0" borderId="5" xfId="0" applyBorder="1"/>
    <xf numFmtId="0" fontId="1" fillId="0" borderId="5" xfId="0" applyFont="1" applyBorder="1"/>
    <xf numFmtId="0" fontId="0" fillId="0" borderId="6" xfId="0" applyBorder="1"/>
    <xf numFmtId="0" fontId="0" fillId="0" borderId="7" xfId="0" applyBorder="1"/>
    <xf numFmtId="2" fontId="0" fillId="0" borderId="7" xfId="0" applyNumberFormat="1" applyBorder="1"/>
    <xf numFmtId="0" fontId="0" fillId="0" borderId="8" xfId="0" applyBorder="1"/>
    <xf numFmtId="0" fontId="0" fillId="0" borderId="1" xfId="0" applyBorder="1"/>
    <xf numFmtId="0" fontId="0" fillId="4" borderId="3" xfId="0" applyFill="1" applyBorder="1"/>
    <xf numFmtId="0" fontId="0" fillId="4" borderId="5" xfId="0" applyFill="1" applyBorder="1"/>
    <xf numFmtId="0" fontId="0" fillId="4" borderId="8" xfId="0" applyFill="1" applyBorder="1"/>
    <xf numFmtId="0" fontId="0" fillId="5" borderId="3" xfId="0" applyFill="1" applyBorder="1"/>
    <xf numFmtId="0" fontId="0" fillId="6" borderId="3" xfId="0" applyFill="1" applyBorder="1"/>
    <xf numFmtId="0" fontId="0" fillId="6" borderId="5" xfId="0" applyFill="1" applyBorder="1"/>
    <xf numFmtId="0" fontId="0" fillId="6" borderId="8" xfId="0" applyFill="1" applyBorder="1"/>
    <xf numFmtId="0" fontId="0" fillId="7" borderId="0" xfId="0" applyFill="1"/>
    <xf numFmtId="0" fontId="0" fillId="8" borderId="0" xfId="0" applyFill="1"/>
    <xf numFmtId="0" fontId="0" fillId="6" borderId="0" xfId="0" applyFill="1"/>
    <xf numFmtId="0" fontId="0" fillId="9" borderId="0" xfId="0" applyFill="1"/>
    <xf numFmtId="0" fontId="0" fillId="10" borderId="0" xfId="0" applyFill="1"/>
    <xf numFmtId="0" fontId="0" fillId="11" borderId="0" xfId="0" applyFill="1"/>
    <xf numFmtId="0" fontId="0" fillId="0" borderId="0" xfId="0" pivotButton="1"/>
    <xf numFmtId="0" fontId="0" fillId="0" borderId="0" xfId="0" applyAlignment="1">
      <alignment horizontal="left"/>
    </xf>
    <xf numFmtId="0" fontId="3" fillId="0" borderId="0" xfId="0" applyFont="1"/>
    <xf numFmtId="10" fontId="0" fillId="0" borderId="0" xfId="0" applyNumberFormat="1"/>
    <xf numFmtId="0" fontId="0" fillId="0" borderId="0" xfId="0" quotePrefix="1"/>
    <xf numFmtId="0" fontId="0" fillId="0" borderId="9" xfId="0" applyBorder="1"/>
    <xf numFmtId="10" fontId="0" fillId="0" borderId="9" xfId="0" applyNumberFormat="1" applyBorder="1"/>
    <xf numFmtId="0" fontId="0" fillId="0" borderId="9" xfId="0" quotePrefix="1" applyBorder="1" applyAlignment="1">
      <alignment horizontal="center" vertical="center"/>
    </xf>
    <xf numFmtId="0" fontId="0" fillId="4" borderId="10" xfId="0" applyFill="1" applyBorder="1"/>
    <xf numFmtId="0" fontId="0" fillId="4" borderId="11" xfId="0" applyFill="1" applyBorder="1"/>
    <xf numFmtId="0" fontId="0" fillId="4" borderId="12" xfId="0" applyFill="1" applyBorder="1"/>
    <xf numFmtId="0" fontId="0" fillId="3" borderId="13" xfId="0" applyFill="1" applyBorder="1"/>
    <xf numFmtId="10" fontId="0" fillId="0" borderId="14" xfId="0" applyNumberFormat="1" applyBorder="1"/>
    <xf numFmtId="0" fontId="0" fillId="0" borderId="14" xfId="0" quotePrefix="1" applyBorder="1" applyAlignment="1">
      <alignment horizontal="center" vertical="center"/>
    </xf>
    <xf numFmtId="0" fontId="0" fillId="0" borderId="15" xfId="0" applyBorder="1"/>
    <xf numFmtId="0" fontId="0" fillId="0" borderId="16" xfId="0" applyBorder="1"/>
    <xf numFmtId="10" fontId="0" fillId="0" borderId="16" xfId="0" applyNumberFormat="1" applyBorder="1"/>
    <xf numFmtId="10" fontId="0" fillId="0" borderId="17" xfId="0" applyNumberFormat="1" applyBorder="1"/>
    <xf numFmtId="9" fontId="0" fillId="0" borderId="0" xfId="1" applyFont="1"/>
    <xf numFmtId="0" fontId="0" fillId="12" borderId="0" xfId="0" applyFill="1"/>
    <xf numFmtId="164" fontId="0" fillId="0" borderId="0" xfId="1" applyNumberFormat="1" applyFont="1"/>
    <xf numFmtId="10" fontId="0" fillId="0" borderId="0" xfId="1" applyNumberFormat="1" applyFont="1"/>
    <xf numFmtId="0" fontId="0" fillId="13" borderId="0" xfId="0" applyFill="1"/>
    <xf numFmtId="17" fontId="0" fillId="0" borderId="0" xfId="0" applyNumberFormat="1"/>
    <xf numFmtId="17" fontId="0" fillId="13" borderId="0" xfId="0" applyNumberFormat="1" applyFill="1"/>
    <xf numFmtId="0" fontId="0" fillId="14" borderId="0" xfId="0" applyFill="1" applyAlignment="1">
      <alignment horizontal="center" vertical="center"/>
    </xf>
    <xf numFmtId="0" fontId="0" fillId="14" borderId="0" xfId="0" applyFill="1"/>
    <xf numFmtId="164" fontId="0" fillId="0" borderId="0" xfId="0" applyNumberFormat="1"/>
    <xf numFmtId="0" fontId="0" fillId="4" borderId="0" xfId="0" applyFill="1"/>
    <xf numFmtId="0" fontId="0" fillId="0" borderId="12" xfId="0" applyBorder="1"/>
    <xf numFmtId="0" fontId="0" fillId="0" borderId="14" xfId="0" applyBorder="1"/>
    <xf numFmtId="0" fontId="0" fillId="0" borderId="17" xfId="0" applyBorder="1"/>
    <xf numFmtId="17" fontId="0" fillId="5" borderId="0" xfId="0" applyNumberFormat="1" applyFill="1"/>
    <xf numFmtId="0" fontId="0" fillId="5" borderId="0" xfId="0" applyFill="1" applyAlignment="1">
      <alignment horizontal="center" vertical="center"/>
    </xf>
    <xf numFmtId="17" fontId="0" fillId="2" borderId="0" xfId="0" applyNumberFormat="1"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0" borderId="3" xfId="0" applyBorder="1"/>
    <xf numFmtId="10" fontId="0" fillId="0" borderId="0" xfId="1" applyNumberFormat="1" applyFont="1" applyBorder="1"/>
    <xf numFmtId="10" fontId="0" fillId="0" borderId="5" xfId="1" applyNumberFormat="1" applyFont="1" applyBorder="1"/>
    <xf numFmtId="10" fontId="0" fillId="0" borderId="7" xfId="1" applyNumberFormat="1" applyFont="1" applyBorder="1"/>
    <xf numFmtId="10" fontId="0" fillId="0" borderId="8" xfId="1" applyNumberFormat="1" applyFont="1" applyBorder="1"/>
    <xf numFmtId="0" fontId="0" fillId="4" borderId="7" xfId="0" applyFill="1" applyBorder="1"/>
    <xf numFmtId="0" fontId="0" fillId="0" borderId="18" xfId="0" applyBorder="1"/>
    <xf numFmtId="0" fontId="0" fillId="0" borderId="19" xfId="0" applyBorder="1"/>
    <xf numFmtId="0" fontId="0" fillId="19" borderId="19" xfId="0" applyFill="1" applyBorder="1"/>
    <xf numFmtId="0" fontId="0" fillId="0" borderId="20" xfId="0" applyBorder="1"/>
    <xf numFmtId="0" fontId="0" fillId="4" borderId="6" xfId="0" applyFill="1" applyBorder="1"/>
    <xf numFmtId="0" fontId="3" fillId="4" borderId="10" xfId="0" applyFont="1" applyFill="1" applyBorder="1" applyAlignment="1">
      <alignment horizontal="center" vertical="top"/>
    </xf>
    <xf numFmtId="0" fontId="3" fillId="4" borderId="11" xfId="0" applyFont="1" applyFill="1" applyBorder="1" applyAlignment="1">
      <alignment horizontal="center" vertical="top"/>
    </xf>
    <xf numFmtId="0" fontId="3" fillId="4" borderId="12" xfId="0" applyFont="1" applyFill="1" applyBorder="1" applyAlignment="1">
      <alignment horizontal="center" vertical="top"/>
    </xf>
    <xf numFmtId="0" fontId="0" fillId="0" borderId="0" xfId="0" applyAlignment="1">
      <alignment horizontal="center" vertical="center"/>
    </xf>
    <xf numFmtId="0" fontId="0" fillId="4" borderId="0" xfId="0" applyFill="1" applyAlignment="1">
      <alignment horizontal="center" vertical="center"/>
    </xf>
    <xf numFmtId="0" fontId="0" fillId="0" borderId="7" xfId="0" applyBorder="1" applyAlignment="1">
      <alignment horizontal="center" vertical="center"/>
    </xf>
    <xf numFmtId="0" fontId="0" fillId="4" borderId="1" xfId="0" applyFill="1" applyBorder="1"/>
    <xf numFmtId="164" fontId="0" fillId="0" borderId="5" xfId="1" applyNumberFormat="1" applyFont="1" applyBorder="1"/>
    <xf numFmtId="164" fontId="0" fillId="0" borderId="8" xfId="1" applyNumberFormat="1" applyFont="1" applyBorder="1"/>
    <xf numFmtId="0" fontId="8" fillId="0" borderId="9" xfId="0" applyFont="1" applyBorder="1"/>
    <xf numFmtId="164" fontId="8" fillId="0" borderId="9" xfId="1"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r>
              <a:rPr lang="en-US" sz="1100" baseline="0"/>
              <a:t>Inflation</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82C-4F4F-BBE9-8767B131C58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82C-4F4F-BBE9-8767B131C58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82C-4F4F-BBE9-8767B131C58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F82C-4F4F-BBE9-8767B131C58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F82C-4F4F-BBE9-8767B131C58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F82C-4F4F-BBE9-8767B131C58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F82C-4F4F-BBE9-8767B131C58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7"/>
              <c:pt idx="0">
                <c:v>Clothing</c:v>
              </c:pt>
              <c:pt idx="1">
                <c:v>Enjoyment</c:v>
              </c:pt>
              <c:pt idx="2">
                <c:v>Essential Services</c:v>
              </c:pt>
              <c:pt idx="3">
                <c:v>Food</c:v>
              </c:pt>
              <c:pt idx="4">
                <c:v>Hygiene</c:v>
              </c:pt>
              <c:pt idx="5">
                <c:v>misc</c:v>
              </c:pt>
              <c:pt idx="6">
                <c:v>Utilities</c:v>
              </c:pt>
            </c:strLit>
          </c:cat>
          <c:val>
            <c:numLit>
              <c:formatCode>General</c:formatCode>
              <c:ptCount val="7"/>
              <c:pt idx="0">
                <c:v>0.12355660777700847</c:v>
              </c:pt>
              <c:pt idx="1">
                <c:v>3.8237330534027197E-2</c:v>
              </c:pt>
              <c:pt idx="2">
                <c:v>3.6807897616867306E-2</c:v>
              </c:pt>
              <c:pt idx="3">
                <c:v>0.56013668952270346</c:v>
              </c:pt>
              <c:pt idx="4">
                <c:v>8.2840104527282063E-2</c:v>
              </c:pt>
              <c:pt idx="5">
                <c:v>3.9242400553905252E-2</c:v>
              </c:pt>
              <c:pt idx="6">
                <c:v>0.11917896946820626</c:v>
              </c:pt>
            </c:numLit>
          </c:val>
          <c:extLst>
            <c:ext xmlns:c16="http://schemas.microsoft.com/office/drawing/2014/chart" uri="{C3380CC4-5D6E-409C-BE32-E72D297353CC}">
              <c16:uniqueId val="{00000004-C4E7-4860-934C-3DE95579B1A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Inflation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7"/>
              <c:pt idx="0">
                <c:v>Clothing</c:v>
              </c:pt>
              <c:pt idx="1">
                <c:v>Enjoyment</c:v>
              </c:pt>
              <c:pt idx="2">
                <c:v>Essential Services</c:v>
              </c:pt>
              <c:pt idx="3">
                <c:v>Food</c:v>
              </c:pt>
              <c:pt idx="4">
                <c:v>Hygiene</c:v>
              </c:pt>
              <c:pt idx="5">
                <c:v>misc</c:v>
              </c:pt>
              <c:pt idx="6">
                <c:v>Utilities</c:v>
              </c:pt>
            </c:strLit>
          </c:cat>
          <c:val>
            <c:numLit>
              <c:formatCode>General</c:formatCode>
              <c:ptCount val="7"/>
              <c:pt idx="0">
                <c:v>0.12683328511339104</c:v>
              </c:pt>
              <c:pt idx="1">
                <c:v>3.8679812164778664E-2</c:v>
              </c:pt>
              <c:pt idx="2">
                <c:v>7.6669708232256897E-2</c:v>
              </c:pt>
              <c:pt idx="3">
                <c:v>0.55429194578594798</c:v>
              </c:pt>
              <c:pt idx="4">
                <c:v>8.294571918189303E-2</c:v>
              </c:pt>
              <c:pt idx="5">
                <c:v>3.9948367569492348E-2</c:v>
              </c:pt>
              <c:pt idx="6">
                <c:v>8.0631161952239988E-2</c:v>
              </c:pt>
            </c:numLit>
          </c:val>
          <c:extLst>
            <c:ext xmlns:c16="http://schemas.microsoft.com/office/drawing/2014/chart" uri="{C3380CC4-5D6E-409C-BE32-E72D297353CC}">
              <c16:uniqueId val="{00000000-51B4-4EAB-9B1C-6AAE0FF7F38B}"/>
            </c:ext>
          </c:extLst>
        </c:ser>
        <c:dLbls>
          <c:dLblPos val="outEnd"/>
          <c:showLegendKey val="0"/>
          <c:showVal val="1"/>
          <c:showCatName val="0"/>
          <c:showSerName val="0"/>
          <c:showPercent val="0"/>
          <c:showBubbleSize val="0"/>
        </c:dLbls>
        <c:gapWidth val="100"/>
        <c:overlap val="-24"/>
        <c:axId val="662775736"/>
        <c:axId val="662785576"/>
      </c:barChart>
      <c:catAx>
        <c:axId val="6627757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785576"/>
        <c:crosses val="autoZero"/>
        <c:auto val="1"/>
        <c:lblAlgn val="ctr"/>
        <c:lblOffset val="100"/>
        <c:noMultiLvlLbl val="0"/>
      </c:catAx>
      <c:valAx>
        <c:axId val="6627855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Rural</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2775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IN" sz="1050"/>
              <a:t>Inflation</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7"/>
              <c:pt idx="0">
                <c:v>Clothing</c:v>
              </c:pt>
              <c:pt idx="1">
                <c:v>Enjoyment</c:v>
              </c:pt>
              <c:pt idx="2">
                <c:v>Essential Services</c:v>
              </c:pt>
              <c:pt idx="3">
                <c:v>Food</c:v>
              </c:pt>
              <c:pt idx="4">
                <c:v>Hygiene</c:v>
              </c:pt>
              <c:pt idx="5">
                <c:v>misc</c:v>
              </c:pt>
              <c:pt idx="6">
                <c:v>Utilities</c:v>
              </c:pt>
            </c:strLit>
          </c:cat>
          <c:val>
            <c:numLit>
              <c:formatCode>General</c:formatCode>
              <c:ptCount val="7"/>
              <c:pt idx="0">
                <c:v>0.11386543762922122</c:v>
              </c:pt>
              <c:pt idx="1">
                <c:v>3.644038594073052E-2</c:v>
              </c:pt>
              <c:pt idx="2">
                <c:v>7.2686940041350775E-2</c:v>
              </c:pt>
              <c:pt idx="3">
                <c:v>0.54688576843556158</c:v>
              </c:pt>
              <c:pt idx="4">
                <c:v>7.9212611991729825E-2</c:v>
              </c:pt>
              <c:pt idx="5">
                <c:v>3.6957270847691237E-2</c:v>
              </c:pt>
              <c:pt idx="6">
                <c:v>0.11395158511371467</c:v>
              </c:pt>
            </c:numLit>
          </c:val>
          <c:smooth val="0"/>
          <c:extLst>
            <c:ext xmlns:c16="http://schemas.microsoft.com/office/drawing/2014/chart" uri="{C3380CC4-5D6E-409C-BE32-E72D297353CC}">
              <c16:uniqueId val="{00000000-AAAA-4533-932E-55423134F622}"/>
            </c:ext>
          </c:extLst>
        </c:ser>
        <c:dLbls>
          <c:showLegendKey val="0"/>
          <c:showVal val="0"/>
          <c:showCatName val="0"/>
          <c:showSerName val="0"/>
          <c:showPercent val="0"/>
          <c:showBubbleSize val="0"/>
        </c:dLbls>
        <c:smooth val="0"/>
        <c:axId val="658928328"/>
        <c:axId val="595293608"/>
      </c:lineChart>
      <c:catAx>
        <c:axId val="658928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293608"/>
        <c:crosses val="autoZero"/>
        <c:auto val="1"/>
        <c:lblAlgn val="ctr"/>
        <c:lblOffset val="100"/>
        <c:noMultiLvlLbl val="0"/>
      </c:catAx>
      <c:valAx>
        <c:axId val="595293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Urban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928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Inflation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900481189851273E-2"/>
          <c:y val="0.18300925925925926"/>
          <c:w val="0.87232174103237092"/>
          <c:h val="0.55283136482939632"/>
        </c:manualLayout>
      </c:layout>
      <c:barChart>
        <c:barDir val="col"/>
        <c:grouping val="percentStacked"/>
        <c:varyColors val="0"/>
        <c:ser>
          <c:idx val="0"/>
          <c:order val="0"/>
          <c:tx>
            <c:strRef>
              <c:f>'1.Contribution'!$I$11</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'1.Contribution'!$H$12:$H$18</c:f>
              <c:strCache>
                <c:ptCount val="7"/>
                <c:pt idx="0">
                  <c:v>Food</c:v>
                </c:pt>
                <c:pt idx="1">
                  <c:v>Accessories</c:v>
                </c:pt>
                <c:pt idx="2">
                  <c:v>Utilities</c:v>
                </c:pt>
                <c:pt idx="3">
                  <c:v>Hygiene</c:v>
                </c:pt>
                <c:pt idx="4">
                  <c:v>Enjoyment</c:v>
                </c:pt>
                <c:pt idx="5">
                  <c:v>Essential Services</c:v>
                </c:pt>
                <c:pt idx="6">
                  <c:v>misc</c:v>
                </c:pt>
              </c:strCache>
            </c:strRef>
          </c:cat>
          <c:val>
            <c:numRef>
              <c:f>'1.Contribution'!$I$12:$I$18</c:f>
              <c:numCache>
                <c:formatCode>General</c:formatCode>
                <c:ptCount val="7"/>
                <c:pt idx="0">
                  <c:v>2490.6000000000008</c:v>
                </c:pt>
                <c:pt idx="1">
                  <c:v>569.90000000000009</c:v>
                </c:pt>
                <c:pt idx="2">
                  <c:v>362.3</c:v>
                </c:pt>
                <c:pt idx="3">
                  <c:v>372.70000000000005</c:v>
                </c:pt>
                <c:pt idx="4">
                  <c:v>173.8</c:v>
                </c:pt>
                <c:pt idx="5">
                  <c:v>344.5</c:v>
                </c:pt>
                <c:pt idx="6">
                  <c:v>179.5</c:v>
                </c:pt>
              </c:numCache>
            </c:numRef>
          </c:val>
          <c:extLst>
            <c:ext xmlns:c16="http://schemas.microsoft.com/office/drawing/2014/chart" uri="{C3380CC4-5D6E-409C-BE32-E72D297353CC}">
              <c16:uniqueId val="{00000000-9187-4B2D-9101-E9394E7B0FD7}"/>
            </c:ext>
          </c:extLst>
        </c:ser>
        <c:ser>
          <c:idx val="1"/>
          <c:order val="1"/>
          <c:tx>
            <c:strRef>
              <c:f>'1.Contribution'!$J$11</c:f>
              <c:strCache>
                <c:ptCount val="1"/>
                <c:pt idx="0">
                  <c:v>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'1.Contribution'!$H$12:$H$18</c:f>
              <c:strCache>
                <c:ptCount val="7"/>
                <c:pt idx="0">
                  <c:v>Food</c:v>
                </c:pt>
                <c:pt idx="1">
                  <c:v>Accessories</c:v>
                </c:pt>
                <c:pt idx="2">
                  <c:v>Utilities</c:v>
                </c:pt>
                <c:pt idx="3">
                  <c:v>Hygiene</c:v>
                </c:pt>
                <c:pt idx="4">
                  <c:v>Enjoyment</c:v>
                </c:pt>
                <c:pt idx="5">
                  <c:v>Essential Services</c:v>
                </c:pt>
                <c:pt idx="6">
                  <c:v>misc</c:v>
                </c:pt>
              </c:strCache>
            </c:strRef>
          </c:cat>
          <c:val>
            <c:numRef>
              <c:f>'1.Contribution'!$J$12:$J$18</c:f>
              <c:numCache>
                <c:formatCode>General</c:formatCode>
                <c:ptCount val="7"/>
                <c:pt idx="0">
                  <c:v>2539.2999999999997</c:v>
                </c:pt>
                <c:pt idx="1">
                  <c:v>528.70000000000005</c:v>
                </c:pt>
                <c:pt idx="2">
                  <c:v>529.1</c:v>
                </c:pt>
                <c:pt idx="3">
                  <c:v>367.79999999999995</c:v>
                </c:pt>
                <c:pt idx="4">
                  <c:v>169.2</c:v>
                </c:pt>
                <c:pt idx="5">
                  <c:v>337.5</c:v>
                </c:pt>
                <c:pt idx="6">
                  <c:v>171.6</c:v>
                </c:pt>
              </c:numCache>
            </c:numRef>
          </c:val>
          <c:extLst>
            <c:ext xmlns:c16="http://schemas.microsoft.com/office/drawing/2014/chart" uri="{C3380CC4-5D6E-409C-BE32-E72D297353CC}">
              <c16:uniqueId val="{00000001-9187-4B2D-9101-E9394E7B0FD7}"/>
            </c:ext>
          </c:extLst>
        </c:ser>
        <c:ser>
          <c:idx val="2"/>
          <c:order val="2"/>
          <c:tx>
            <c:strRef>
              <c:f>'1.Contribution'!$K$11</c:f>
              <c:strCache>
                <c:ptCount val="1"/>
                <c:pt idx="0">
                  <c:v>Rural+Urban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'1.Contribution'!$H$12:$H$18</c:f>
              <c:strCache>
                <c:ptCount val="7"/>
                <c:pt idx="0">
                  <c:v>Food</c:v>
                </c:pt>
                <c:pt idx="1">
                  <c:v>Accessories</c:v>
                </c:pt>
                <c:pt idx="2">
                  <c:v>Utilities</c:v>
                </c:pt>
                <c:pt idx="3">
                  <c:v>Hygiene</c:v>
                </c:pt>
                <c:pt idx="4">
                  <c:v>Enjoyment</c:v>
                </c:pt>
                <c:pt idx="5">
                  <c:v>Essential Services</c:v>
                </c:pt>
                <c:pt idx="6">
                  <c:v>misc</c:v>
                </c:pt>
              </c:strCache>
            </c:strRef>
          </c:cat>
          <c:val>
            <c:numRef>
              <c:f>'1.Contribution'!$K$12:$K$18</c:f>
              <c:numCache>
                <c:formatCode>General</c:formatCode>
                <c:ptCount val="7"/>
                <c:pt idx="0">
                  <c:v>2507.9</c:v>
                </c:pt>
                <c:pt idx="1">
                  <c:v>553.20000000000005</c:v>
                </c:pt>
                <c:pt idx="2">
                  <c:v>533.59999999999991</c:v>
                </c:pt>
                <c:pt idx="3">
                  <c:v>370.9</c:v>
                </c:pt>
                <c:pt idx="4">
                  <c:v>171.2</c:v>
                </c:pt>
                <c:pt idx="5">
                  <c:v>164.8</c:v>
                </c:pt>
                <c:pt idx="6">
                  <c:v>175.7</c:v>
                </c:pt>
              </c:numCache>
            </c:numRef>
          </c:val>
          <c:extLst>
            <c:ext xmlns:c16="http://schemas.microsoft.com/office/drawing/2014/chart" uri="{C3380CC4-5D6E-409C-BE32-E72D297353CC}">
              <c16:uniqueId val="{00000002-9187-4B2D-9101-E9394E7B0FD7}"/>
            </c:ext>
          </c:extLst>
        </c:ser>
        <c:dLbls>
          <c:showLegendKey val="0"/>
          <c:showVal val="0"/>
          <c:showCatName val="0"/>
          <c:showSerName val="0"/>
          <c:showPercent val="0"/>
          <c:showBubbleSize val="0"/>
        </c:dLbls>
        <c:gapWidth val="150"/>
        <c:overlap val="100"/>
        <c:axId val="695943248"/>
        <c:axId val="695938984"/>
      </c:barChart>
      <c:catAx>
        <c:axId val="6959432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938984"/>
        <c:crosses val="autoZero"/>
        <c:auto val="1"/>
        <c:lblAlgn val="ctr"/>
        <c:lblOffset val="100"/>
        <c:noMultiLvlLbl val="0"/>
      </c:catAx>
      <c:valAx>
        <c:axId val="695938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943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'2.Y-O-Y'!$J$128</c:f>
              <c:strCache>
                <c:ptCount val="1"/>
                <c:pt idx="0">
                  <c:v>Y-O-Y inflation</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'2.Y-O-Y'!$I$129:$I$135</c:f>
              <c:numCache>
                <c:formatCode>General</c:formatCode>
                <c:ptCount val="7"/>
                <c:pt idx="0">
                  <c:v>2017</c:v>
                </c:pt>
                <c:pt idx="1">
                  <c:v>2018</c:v>
                </c:pt>
                <c:pt idx="2">
                  <c:v>2019</c:v>
                </c:pt>
                <c:pt idx="3">
                  <c:v>2020</c:v>
                </c:pt>
                <c:pt idx="4">
                  <c:v>2021</c:v>
                </c:pt>
                <c:pt idx="5">
                  <c:v>2022</c:v>
                </c:pt>
                <c:pt idx="6">
                  <c:v>2023</c:v>
                </c:pt>
              </c:numCache>
            </c:numRef>
          </c:cat>
          <c:val>
            <c:numRef>
              <c:f>'2.Y-O-Y'!$J$129:$J$135</c:f>
              <c:numCache>
                <c:formatCode>0%</c:formatCode>
                <c:ptCount val="7"/>
                <c:pt idx="0">
                  <c:v>5.295471987720627E-2</c:v>
                </c:pt>
                <c:pt idx="1">
                  <c:v>2.3374726077428697E-2</c:v>
                </c:pt>
                <c:pt idx="2">
                  <c:v>7.7363896848137617E-2</c:v>
                </c:pt>
                <c:pt idx="3">
                  <c:v>5.7922769640479481E-2</c:v>
                </c:pt>
                <c:pt idx="4">
                  <c:v>5.657978385251098E-2</c:v>
                </c:pt>
                <c:pt idx="5">
                  <c:v>6.0350030175015092E-2</c:v>
                </c:pt>
              </c:numCache>
            </c:numRef>
          </c:val>
          <c:smooth val="0"/>
          <c:extLst>
            <c:ext xmlns:c16="http://schemas.microsoft.com/office/drawing/2014/chart" uri="{C3380CC4-5D6E-409C-BE32-E72D297353CC}">
              <c16:uniqueId val="{00000000-9FC2-49DF-BEB5-E9FC46BAE8AA}"/>
            </c:ext>
          </c:extLst>
        </c:ser>
        <c:dLbls>
          <c:dLblPos val="ctr"/>
          <c:showLegendKey val="0"/>
          <c:showVal val="1"/>
          <c:showCatName val="0"/>
          <c:showSerName val="0"/>
          <c:showPercent val="0"/>
          <c:showBubbleSize val="0"/>
        </c:dLbls>
        <c:marker val="1"/>
        <c:smooth val="0"/>
        <c:axId val="424743376"/>
        <c:axId val="424743704"/>
      </c:lineChart>
      <c:catAx>
        <c:axId val="4247433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4743704"/>
        <c:crosses val="autoZero"/>
        <c:auto val="1"/>
        <c:lblAlgn val="ctr"/>
        <c:lblOffset val="100"/>
        <c:noMultiLvlLbl val="0"/>
      </c:catAx>
      <c:valAx>
        <c:axId val="4247437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Inflation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crossAx val="42474337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'2.Y-O-Y'!$J$128</c:f>
              <c:strCache>
                <c:ptCount val="1"/>
                <c:pt idx="0">
                  <c:v>Y-O-Y inflation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'2.Y-O-Y'!$I$129:$I$135</c:f>
              <c:numCache>
                <c:formatCode>General</c:formatCode>
                <c:ptCount val="7"/>
                <c:pt idx="0">
                  <c:v>2017</c:v>
                </c:pt>
                <c:pt idx="1">
                  <c:v>2018</c:v>
                </c:pt>
                <c:pt idx="2">
                  <c:v>2019</c:v>
                </c:pt>
                <c:pt idx="3">
                  <c:v>2020</c:v>
                </c:pt>
                <c:pt idx="4">
                  <c:v>2021</c:v>
                </c:pt>
                <c:pt idx="5">
                  <c:v>2022</c:v>
                </c:pt>
                <c:pt idx="6">
                  <c:v>2023</c:v>
                </c:pt>
              </c:numCache>
            </c:numRef>
          </c:cat>
          <c:val>
            <c:numRef>
              <c:f>'2.Y-O-Y'!$J$129:$J$135</c:f>
              <c:numCache>
                <c:formatCode>0%</c:formatCode>
                <c:ptCount val="7"/>
                <c:pt idx="0">
                  <c:v>5.295471987720627E-2</c:v>
                </c:pt>
                <c:pt idx="1">
                  <c:v>2.3374726077428697E-2</c:v>
                </c:pt>
                <c:pt idx="2">
                  <c:v>7.7363896848137617E-2</c:v>
                </c:pt>
                <c:pt idx="3">
                  <c:v>5.7922769640479481E-2</c:v>
                </c:pt>
                <c:pt idx="4">
                  <c:v>5.657978385251098E-2</c:v>
                </c:pt>
                <c:pt idx="5">
                  <c:v>6.0350030175015092E-2</c:v>
                </c:pt>
              </c:numCache>
            </c:numRef>
          </c:val>
          <c:extLst>
            <c:ext xmlns:c16="http://schemas.microsoft.com/office/drawing/2014/chart" uri="{C3380CC4-5D6E-409C-BE32-E72D297353CC}">
              <c16:uniqueId val="{00000000-C733-4846-A421-6F92C5671ECB}"/>
            </c:ext>
          </c:extLst>
        </c:ser>
        <c:dLbls>
          <c:dLblPos val="outEnd"/>
          <c:showLegendKey val="0"/>
          <c:showVal val="1"/>
          <c:showCatName val="0"/>
          <c:showSerName val="0"/>
          <c:showPercent val="0"/>
          <c:showBubbleSize val="0"/>
        </c:dLbls>
        <c:gapWidth val="100"/>
        <c:overlap val="-24"/>
        <c:axId val="662783936"/>
        <c:axId val="662784264"/>
      </c:barChart>
      <c:catAx>
        <c:axId val="6627839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784264"/>
        <c:crosses val="autoZero"/>
        <c:auto val="1"/>
        <c:lblAlgn val="ctr"/>
        <c:lblOffset val="100"/>
        <c:noMultiLvlLbl val="0"/>
      </c:catAx>
      <c:valAx>
        <c:axId val="662784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Inflation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783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8.8145579024844115E-2"/>
          <c:y val="0.16852956615717152"/>
          <c:w val="0.8956874603637508"/>
          <c:h val="0.73741145592095103"/>
        </c:manualLayout>
      </c:layout>
      <c:barChart>
        <c:barDir val="col"/>
        <c:grouping val="clustered"/>
        <c:varyColors val="0"/>
        <c:ser>
          <c:idx val="0"/>
          <c:order val="0"/>
          <c:tx>
            <c:strRef>
              <c:f>'3.Question'!$H$378:$H$379</c:f>
              <c:strCache>
                <c:ptCount val="2"/>
                <c:pt idx="0">
                  <c:v>MOM</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'3.Question'!$G$380:$G$391</c:f>
              <c:strCache>
                <c:ptCount val="12"/>
                <c:pt idx="0">
                  <c:v>June</c:v>
                </c:pt>
                <c:pt idx="1">
                  <c:v>July</c:v>
                </c:pt>
                <c:pt idx="2">
                  <c:v>August</c:v>
                </c:pt>
                <c:pt idx="3">
                  <c:v>September</c:v>
                </c:pt>
                <c:pt idx="4">
                  <c:v>October</c:v>
                </c:pt>
                <c:pt idx="5">
                  <c:v>November</c:v>
                </c:pt>
                <c:pt idx="6">
                  <c:v>December</c:v>
                </c:pt>
                <c:pt idx="7">
                  <c:v>January</c:v>
                </c:pt>
                <c:pt idx="8">
                  <c:v>February</c:v>
                </c:pt>
                <c:pt idx="9">
                  <c:v>March</c:v>
                </c:pt>
                <c:pt idx="10">
                  <c:v>April</c:v>
                </c:pt>
                <c:pt idx="11">
                  <c:v>May</c:v>
                </c:pt>
              </c:strCache>
            </c:strRef>
          </c:cat>
          <c:val>
            <c:numRef>
              <c:f>'3.Question'!$H$380:$H$391</c:f>
              <c:numCache>
                <c:formatCode>0.00%</c:formatCode>
                <c:ptCount val="12"/>
                <c:pt idx="0">
                  <c:v>9.5355528154540958E-3</c:v>
                </c:pt>
                <c:pt idx="1">
                  <c:v>1.9135249572509638E-3</c:v>
                </c:pt>
                <c:pt idx="2">
                  <c:v>1.3409728148239188E-3</c:v>
                </c:pt>
                <c:pt idx="3">
                  <c:v>5.1132213294375079E-3</c:v>
                </c:pt>
                <c:pt idx="4">
                  <c:v>6.7829457364341813E-3</c:v>
                </c:pt>
                <c:pt idx="5">
                  <c:v>4.010266281677456E-5</c:v>
                </c:pt>
                <c:pt idx="6">
                  <c:v>-5.2131371055058745E-3</c:v>
                </c:pt>
                <c:pt idx="7">
                  <c:v>4.1117426532830906E-3</c:v>
                </c:pt>
                <c:pt idx="8">
                  <c:v>-4.9379742261831984E-3</c:v>
                </c:pt>
                <c:pt idx="9">
                  <c:v>4.034535624945899E-5</c:v>
                </c:pt>
                <c:pt idx="10">
                  <c:v>4.6395287852505169E-3</c:v>
                </c:pt>
                <c:pt idx="11">
                  <c:v>7.107862822263198E-3</c:v>
                </c:pt>
              </c:numCache>
            </c:numRef>
          </c:val>
          <c:extLst>
            <c:ext xmlns:c16="http://schemas.microsoft.com/office/drawing/2014/chart" uri="{C3380CC4-5D6E-409C-BE32-E72D297353CC}">
              <c16:uniqueId val="{00000000-54F2-4561-A0F3-2696D258051A}"/>
            </c:ext>
          </c:extLst>
        </c:ser>
        <c:dLbls>
          <c:dLblPos val="outEnd"/>
          <c:showLegendKey val="0"/>
          <c:showVal val="1"/>
          <c:showCatName val="0"/>
          <c:showSerName val="0"/>
          <c:showPercent val="0"/>
          <c:showBubbleSize val="0"/>
        </c:dLbls>
        <c:gapWidth val="164"/>
        <c:overlap val="-22"/>
        <c:axId val="534799888"/>
        <c:axId val="534806448"/>
      </c:barChart>
      <c:catAx>
        <c:axId val="5347998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6448"/>
        <c:crosses val="autoZero"/>
        <c:auto val="1"/>
        <c:lblAlgn val="ctr"/>
        <c:lblOffset val="100"/>
        <c:noMultiLvlLbl val="0"/>
      </c:catAx>
      <c:valAx>
        <c:axId val="5348064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Inflation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9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YOY Food Inflation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'3.Question'!$H$446</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'3.Question'!$A$447:$A$460</c:f>
              <c:strCache>
                <c:ptCount val="14"/>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strCache>
            </c:strRef>
          </c:cat>
          <c:val>
            <c:numRef>
              <c:f>'3.Question'!$H$447:$H$460</c:f>
              <c:numCache>
                <c:formatCode>0.0%</c:formatCode>
                <c:ptCount val="14"/>
                <c:pt idx="0">
                  <c:v>0.12613784135240558</c:v>
                </c:pt>
                <c:pt idx="1">
                  <c:v>-2.6243093922651884E-2</c:v>
                </c:pt>
                <c:pt idx="2">
                  <c:v>8.2547169811321101E-3</c:v>
                </c:pt>
                <c:pt idx="3">
                  <c:v>8.5852478839177682E-2</c:v>
                </c:pt>
                <c:pt idx="4">
                  <c:v>-0.16722729456991822</c:v>
                </c:pt>
                <c:pt idx="5">
                  <c:v>1.9300361881785213E-2</c:v>
                </c:pt>
                <c:pt idx="6">
                  <c:v>-0.11117752540346695</c:v>
                </c:pt>
                <c:pt idx="7">
                  <c:v>6.2575941676792299E-2</c:v>
                </c:pt>
                <c:pt idx="8">
                  <c:v>2.350965575146945E-2</c:v>
                </c:pt>
                <c:pt idx="9">
                  <c:v>0.16993118051879297</c:v>
                </c:pt>
                <c:pt idx="10">
                  <c:v>2.5832376578645237E-2</c:v>
                </c:pt>
                <c:pt idx="11">
                  <c:v>5.0577240241891086E-2</c:v>
                </c:pt>
                <c:pt idx="12">
                  <c:v>2.5522041763341101E-2</c:v>
                </c:pt>
                <c:pt idx="13">
                  <c:v>3.6288232244686365E-2</c:v>
                </c:pt>
              </c:numCache>
            </c:numRef>
          </c:val>
          <c:extLst>
            <c:ext xmlns:c16="http://schemas.microsoft.com/office/drawing/2014/chart" uri="{C3380CC4-5D6E-409C-BE32-E72D297353CC}">
              <c16:uniqueId val="{00000000-98AC-4C4E-B67D-853B4179777E}"/>
            </c:ext>
          </c:extLst>
        </c:ser>
        <c:ser>
          <c:idx val="1"/>
          <c:order val="1"/>
          <c:tx>
            <c:strRef>
              <c:f>'3.Question'!$I$446</c:f>
              <c:strCache>
                <c:ptCount val="1"/>
                <c:pt idx="0">
                  <c:v>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'3.Question'!$A$447:$A$460</c:f>
              <c:strCache>
                <c:ptCount val="14"/>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strCache>
            </c:strRef>
          </c:cat>
          <c:val>
            <c:numRef>
              <c:f>'3.Question'!$I$447:$I$460</c:f>
              <c:numCache>
                <c:formatCode>0.0%</c:formatCode>
                <c:ptCount val="14"/>
                <c:pt idx="0">
                  <c:v>0.10920634920634914</c:v>
                </c:pt>
                <c:pt idx="1">
                  <c:v>-1.7905102954341987E-2</c:v>
                </c:pt>
                <c:pt idx="2">
                  <c:v>2.2569444444444312E-2</c:v>
                </c:pt>
                <c:pt idx="3">
                  <c:v>7.8125E-2</c:v>
                </c:pt>
                <c:pt idx="4">
                  <c:v>-0.12831389183457045</c:v>
                </c:pt>
                <c:pt idx="5">
                  <c:v>9.7645031591040623E-3</c:v>
                </c:pt>
                <c:pt idx="6">
                  <c:v>-0.12529550827423167</c:v>
                </c:pt>
                <c:pt idx="7">
                  <c:v>8.1295843520782465E-2</c:v>
                </c:pt>
                <c:pt idx="8">
                  <c:v>2.3064250411861591E-2</c:v>
                </c:pt>
                <c:pt idx="9">
                  <c:v>0.15476839237057224</c:v>
                </c:pt>
                <c:pt idx="10">
                  <c:v>4.2740414833438163E-2</c:v>
                </c:pt>
                <c:pt idx="11">
                  <c:v>6.119162640901759E-2</c:v>
                </c:pt>
                <c:pt idx="12">
                  <c:v>2.1193530395984286E-2</c:v>
                </c:pt>
                <c:pt idx="13">
                  <c:v>2.975289964699938E-2</c:v>
                </c:pt>
              </c:numCache>
            </c:numRef>
          </c:val>
          <c:extLst>
            <c:ext xmlns:c16="http://schemas.microsoft.com/office/drawing/2014/chart" uri="{C3380CC4-5D6E-409C-BE32-E72D297353CC}">
              <c16:uniqueId val="{00000001-98AC-4C4E-B67D-853B4179777E}"/>
            </c:ext>
          </c:extLst>
        </c:ser>
        <c:ser>
          <c:idx val="2"/>
          <c:order val="2"/>
          <c:tx>
            <c:strRef>
              <c:f>'3.Question'!$J$446</c:f>
              <c:strCache>
                <c:ptCount val="1"/>
                <c:pt idx="0">
                  <c:v>Rural+urban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'3.Question'!$A$447:$A$460</c:f>
              <c:strCache>
                <c:ptCount val="14"/>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strCache>
            </c:strRef>
          </c:cat>
          <c:val>
            <c:numRef>
              <c:f>'3.Question'!$J$447:$J$460</c:f>
              <c:numCache>
                <c:formatCode>0.0%</c:formatCode>
                <c:ptCount val="14"/>
                <c:pt idx="0">
                  <c:v>0.1206451612903225</c:v>
                </c:pt>
                <c:pt idx="1">
                  <c:v>-2.3245214220601614E-2</c:v>
                </c:pt>
                <c:pt idx="2">
                  <c:v>1.4051522248243426E-2</c:v>
                </c:pt>
                <c:pt idx="3">
                  <c:v>8.2629674306393175E-2</c:v>
                </c:pt>
                <c:pt idx="4">
                  <c:v>-0.15380786460925835</c:v>
                </c:pt>
                <c:pt idx="5">
                  <c:v>1.4731879787860933E-2</c:v>
                </c:pt>
                <c:pt idx="6">
                  <c:v>-0.11684037301151953</c:v>
                </c:pt>
                <c:pt idx="7">
                  <c:v>6.8776628119293873E-2</c:v>
                </c:pt>
                <c:pt idx="8">
                  <c:v>2.3352793994995805E-2</c:v>
                </c:pt>
                <c:pt idx="9">
                  <c:v>0.16515232495991453</c:v>
                </c:pt>
                <c:pt idx="10">
                  <c:v>3.2757593805836809E-2</c:v>
                </c:pt>
                <c:pt idx="11">
                  <c:v>5.6008700380641561E-2</c:v>
                </c:pt>
                <c:pt idx="12">
                  <c:v>2.4013722126929607E-2</c:v>
                </c:pt>
                <c:pt idx="13">
                  <c:v>3.4482758620689592E-2</c:v>
                </c:pt>
              </c:numCache>
            </c:numRef>
          </c:val>
          <c:extLst>
            <c:ext xmlns:c16="http://schemas.microsoft.com/office/drawing/2014/chart" uri="{C3380CC4-5D6E-409C-BE32-E72D297353CC}">
              <c16:uniqueId val="{00000002-98AC-4C4E-B67D-853B4179777E}"/>
            </c:ext>
          </c:extLst>
        </c:ser>
        <c:dLbls>
          <c:dLblPos val="outEnd"/>
          <c:showLegendKey val="0"/>
          <c:showVal val="1"/>
          <c:showCatName val="0"/>
          <c:showSerName val="0"/>
          <c:showPercent val="0"/>
          <c:showBubbleSize val="0"/>
        </c:dLbls>
        <c:gapWidth val="100"/>
        <c:overlap val="-24"/>
        <c:axId val="595294264"/>
        <c:axId val="595293280"/>
      </c:barChart>
      <c:catAx>
        <c:axId val="595294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Sector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5293280"/>
        <c:crosses val="autoZero"/>
        <c:auto val="1"/>
        <c:lblAlgn val="ctr"/>
        <c:lblOffset val="100"/>
        <c:noMultiLvlLbl val="0"/>
      </c:catAx>
      <c:valAx>
        <c:axId val="5952932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Inflation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5294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4.5116618075801751E-2"/>
          <c:y val="6.6860603841010363E-2"/>
          <c:w val="0.88881797938522988"/>
          <c:h val="0.84082696586816708"/>
        </c:manualLayout>
      </c:layout>
      <c:barChart>
        <c:barDir val="bar"/>
        <c:grouping val="clustered"/>
        <c:varyColors val="0"/>
        <c:ser>
          <c:idx val="0"/>
          <c:order val="0"/>
          <c:tx>
            <c:strRef>
              <c:f>'3.Question'!$B$463</c:f>
              <c:strCache>
                <c:ptCount val="1"/>
                <c:pt idx="0">
                  <c:v>Inflation YOY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'3.Question'!$A$464:$A$477</c:f>
              <c:strCache>
                <c:ptCount val="14"/>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strCache>
            </c:strRef>
          </c:cat>
          <c:val>
            <c:numRef>
              <c:f>'3.Question'!$B$464:$B$477</c:f>
              <c:numCache>
                <c:formatCode>0.0%</c:formatCode>
                <c:ptCount val="14"/>
                <c:pt idx="0">
                  <c:v>0.12613784135240558</c:v>
                </c:pt>
                <c:pt idx="1">
                  <c:v>-2.6243093922651884E-2</c:v>
                </c:pt>
                <c:pt idx="2">
                  <c:v>8.2547169811321101E-3</c:v>
                </c:pt>
                <c:pt idx="3">
                  <c:v>8.5852478839177682E-2</c:v>
                </c:pt>
                <c:pt idx="4">
                  <c:v>-0.16722729456991822</c:v>
                </c:pt>
                <c:pt idx="5">
                  <c:v>1.9300361881785213E-2</c:v>
                </c:pt>
                <c:pt idx="6">
                  <c:v>-0.11117752540346695</c:v>
                </c:pt>
                <c:pt idx="7">
                  <c:v>6.2575941676792299E-2</c:v>
                </c:pt>
                <c:pt idx="8">
                  <c:v>2.350965575146945E-2</c:v>
                </c:pt>
                <c:pt idx="9">
                  <c:v>0.16993118051879297</c:v>
                </c:pt>
                <c:pt idx="10">
                  <c:v>2.5832376578645237E-2</c:v>
                </c:pt>
                <c:pt idx="11">
                  <c:v>5.0577240241891086E-2</c:v>
                </c:pt>
                <c:pt idx="12">
                  <c:v>2.5522041763341101E-2</c:v>
                </c:pt>
                <c:pt idx="13">
                  <c:v>3.6288232244686365E-2</c:v>
                </c:pt>
              </c:numCache>
            </c:numRef>
          </c:val>
          <c:extLst>
            <c:ext xmlns:c16="http://schemas.microsoft.com/office/drawing/2014/chart" uri="{C3380CC4-5D6E-409C-BE32-E72D297353CC}">
              <c16:uniqueId val="{00000000-3E50-42D0-B685-2F77B540935E}"/>
            </c:ext>
          </c:extLst>
        </c:ser>
        <c:dLbls>
          <c:dLblPos val="inEnd"/>
          <c:showLegendKey val="0"/>
          <c:showVal val="1"/>
          <c:showCatName val="0"/>
          <c:showSerName val="0"/>
          <c:showPercent val="0"/>
          <c:showBubbleSize val="0"/>
        </c:dLbls>
        <c:gapWidth val="65"/>
        <c:axId val="728168648"/>
        <c:axId val="728167336"/>
      </c:barChart>
      <c:catAx>
        <c:axId val="72816864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8167336"/>
        <c:crosses val="autoZero"/>
        <c:auto val="1"/>
        <c:lblAlgn val="ctr"/>
        <c:lblOffset val="100"/>
        <c:noMultiLvlLbl val="0"/>
      </c:catAx>
      <c:valAx>
        <c:axId val="72816733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2816864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cap="all" spc="150" baseline="0">
                <a:solidFill>
                  <a:schemeClr val="tx1">
                    <a:lumMod val="50000"/>
                    <a:lumOff val="50000"/>
                  </a:schemeClr>
                </a:solidFill>
                <a:latin typeface="+mn-lt"/>
                <a:ea typeface="+mn-ea"/>
                <a:cs typeface="+mn-cs"/>
              </a:defRPr>
            </a:pPr>
            <a:r>
              <a:rPr lang="en-US" sz="1050"/>
              <a:t>Pre &amp; Post Covid Inflation</a:t>
            </a:r>
          </a:p>
        </c:rich>
      </c:tx>
      <c:overlay val="0"/>
      <c:spPr>
        <a:noFill/>
        <a:ln>
          <a:noFill/>
        </a:ln>
        <a:effectLst/>
      </c:spPr>
      <c:txPr>
        <a:bodyPr rot="0" spcFirstLastPara="1" vertOverflow="ellipsis" vert="horz" wrap="square" anchor="ctr" anchorCtr="1"/>
        <a:lstStyle/>
        <a:p>
          <a:pPr>
            <a:defRPr sz="105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4.2468650890217632E-2"/>
          <c:y val="8.0625241577881562E-2"/>
          <c:w val="0.88116436002602738"/>
          <c:h val="0.86735889243876463"/>
        </c:manualLayout>
      </c:layout>
      <c:barChart>
        <c:barDir val="col"/>
        <c:grouping val="clustered"/>
        <c:varyColors val="0"/>
        <c:ser>
          <c:idx val="0"/>
          <c:order val="0"/>
          <c:tx>
            <c:strRef>
              <c:f>Sheet15!$J$3</c:f>
              <c:strCache>
                <c:ptCount val="1"/>
                <c:pt idx="0">
                  <c:v>Rural-Food</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Sheet15!$K$3:$R$3</c:f>
              <c:numCache>
                <c:formatCode>0.00%</c:formatCode>
                <c:ptCount val="8"/>
                <c:pt idx="0">
                  <c:v>1.9668576738423607E-2</c:v>
                </c:pt>
                <c:pt idx="1">
                  <c:v>-1.782886334610477E-2</c:v>
                </c:pt>
                <c:pt idx="2">
                  <c:v>3.9239124785613928E-2</c:v>
                </c:pt>
                <c:pt idx="3">
                  <c:v>3.2168387609213527E-2</c:v>
                </c:pt>
                <c:pt idx="4">
                  <c:v>1.9051755508340193E-2</c:v>
                </c:pt>
                <c:pt idx="5">
                  <c:v>-8.131550415611345E-4</c:v>
                </c:pt>
                <c:pt idx="6">
                  <c:v>3.9261279792514293E-2</c:v>
                </c:pt>
                <c:pt idx="7">
                  <c:v>6.7929014180185578E-3</c:v>
                </c:pt>
              </c:numCache>
            </c:numRef>
          </c:val>
          <c:extLst>
            <c:ext xmlns:c16="http://schemas.microsoft.com/office/drawing/2014/chart" uri="{C3380CC4-5D6E-409C-BE32-E72D297353CC}">
              <c16:uniqueId val="{00000000-1FBC-4537-A6A2-2449F2128A17}"/>
            </c:ext>
          </c:extLst>
        </c:ser>
        <c:ser>
          <c:idx val="1"/>
          <c:order val="1"/>
          <c:tx>
            <c:strRef>
              <c:f>Sheet15!$J$4</c:f>
              <c:strCache>
                <c:ptCount val="1"/>
                <c:pt idx="0">
                  <c:v>Rural-Hygiene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Sheet15!$K$4:$R$4</c:f>
              <c:numCache>
                <c:formatCode>0.00%</c:formatCode>
                <c:ptCount val="8"/>
                <c:pt idx="0">
                  <c:v>1.7669172932330997E-2</c:v>
                </c:pt>
                <c:pt idx="1">
                  <c:v>4.7058823529411806E-2</c:v>
                </c:pt>
                <c:pt idx="2">
                  <c:v>2.4964838255977579E-2</c:v>
                </c:pt>
                <c:pt idx="3">
                  <c:v>2.0435967302452316E-2</c:v>
                </c:pt>
                <c:pt idx="4">
                  <c:v>4.7550750220653158E-2</c:v>
                </c:pt>
                <c:pt idx="5">
                  <c:v>6.3351282863477985E-3</c:v>
                </c:pt>
                <c:pt idx="6">
                  <c:v>3.813691778680852E-2</c:v>
                </c:pt>
                <c:pt idx="7">
                  <c:v>2.9376498800959095E-2</c:v>
                </c:pt>
              </c:numCache>
            </c:numRef>
          </c:val>
          <c:extLst>
            <c:ext xmlns:c16="http://schemas.microsoft.com/office/drawing/2014/chart" uri="{C3380CC4-5D6E-409C-BE32-E72D297353CC}">
              <c16:uniqueId val="{00000001-1FBC-4537-A6A2-2449F2128A17}"/>
            </c:ext>
          </c:extLst>
        </c:ser>
        <c:ser>
          <c:idx val="2"/>
          <c:order val="2"/>
          <c:tx>
            <c:strRef>
              <c:f>Sheet15!$J$5</c:f>
              <c:strCache>
                <c:ptCount val="1"/>
                <c:pt idx="0">
                  <c:v>Rural-utilities</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Sheet15!$K$5:$R$5</c:f>
              <c:numCache>
                <c:formatCode>0.00%</c:formatCode>
                <c:ptCount val="8"/>
                <c:pt idx="0">
                  <c:v>3.1858407079646017E-2</c:v>
                </c:pt>
                <c:pt idx="1">
                  <c:v>8.1911262798634032E-3</c:v>
                </c:pt>
                <c:pt idx="2">
                  <c:v>1.3495276653172541E-3</c:v>
                </c:pt>
                <c:pt idx="3">
                  <c:v>2.3216689098250257E-2</c:v>
                </c:pt>
                <c:pt idx="4">
                  <c:v>-7.0528127950241822E-3</c:v>
                </c:pt>
                <c:pt idx="5">
                  <c:v>4.0160642570281124E-2</c:v>
                </c:pt>
                <c:pt idx="6">
                  <c:v>4.3338683788121987E-2</c:v>
                </c:pt>
                <c:pt idx="7">
                  <c:v>2.4122137404580083E-2</c:v>
                </c:pt>
              </c:numCache>
            </c:numRef>
          </c:val>
          <c:extLst>
            <c:ext xmlns:c16="http://schemas.microsoft.com/office/drawing/2014/chart" uri="{C3380CC4-5D6E-409C-BE32-E72D297353CC}">
              <c16:uniqueId val="{00000002-1FBC-4537-A6A2-2449F2128A17}"/>
            </c:ext>
          </c:extLst>
        </c:ser>
        <c:ser>
          <c:idx val="3"/>
          <c:order val="3"/>
          <c:tx>
            <c:strRef>
              <c:f>Sheet15!$J$6</c:f>
              <c:strCache>
                <c:ptCount val="1"/>
                <c:pt idx="0">
                  <c:v>Urban-Food</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Sheet15!$K$6:$R$6</c:f>
              <c:numCache>
                <c:formatCode>0.00%</c:formatCode>
                <c:ptCount val="8"/>
                <c:pt idx="0">
                  <c:v>2.9063566552900901E-2</c:v>
                </c:pt>
                <c:pt idx="1">
                  <c:v>3.9755191714181811E-3</c:v>
                </c:pt>
                <c:pt idx="2">
                  <c:v>5.3420902932202488E-2</c:v>
                </c:pt>
                <c:pt idx="3">
                  <c:v>2.2069977978957628E-2</c:v>
                </c:pt>
                <c:pt idx="4">
                  <c:v>3.2968729495858669E-2</c:v>
                </c:pt>
                <c:pt idx="5">
                  <c:v>-4.8040900877077408E-3</c:v>
                </c:pt>
                <c:pt idx="6">
                  <c:v>3.0823117338003542E-2</c:v>
                </c:pt>
                <c:pt idx="7">
                  <c:v>-6.6794689822174307E-4</c:v>
                </c:pt>
              </c:numCache>
            </c:numRef>
          </c:val>
          <c:extLst>
            <c:ext xmlns:c16="http://schemas.microsoft.com/office/drawing/2014/chart" uri="{C3380CC4-5D6E-409C-BE32-E72D297353CC}">
              <c16:uniqueId val="{00000003-1FBC-4537-A6A2-2449F2128A17}"/>
            </c:ext>
          </c:extLst>
        </c:ser>
        <c:ser>
          <c:idx val="4"/>
          <c:order val="4"/>
          <c:tx>
            <c:strRef>
              <c:f>Sheet15!$J$7</c:f>
              <c:strCache>
                <c:ptCount val="1"/>
                <c:pt idx="0">
                  <c:v>Urban-Hygiene</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Sheet15!$K$7:$R$7</c:f>
              <c:numCache>
                <c:formatCode>0.00%</c:formatCode>
                <c:ptCount val="8"/>
                <c:pt idx="0">
                  <c:v>2.3328149300155743E-2</c:v>
                </c:pt>
                <c:pt idx="1">
                  <c:v>2.4528301886792454E-2</c:v>
                </c:pt>
                <c:pt idx="2">
                  <c:v>2.7972027972028055E-2</c:v>
                </c:pt>
                <c:pt idx="3">
                  <c:v>2.491990032039872E-2</c:v>
                </c:pt>
                <c:pt idx="4">
                  <c:v>5.6556585005399805E-2</c:v>
                </c:pt>
                <c:pt idx="5">
                  <c:v>8.7350372047880574E-3</c:v>
                </c:pt>
                <c:pt idx="6">
                  <c:v>2.6424705507799916E-2</c:v>
                </c:pt>
                <c:pt idx="7">
                  <c:v>3.4589252625077171E-2</c:v>
                </c:pt>
              </c:numCache>
            </c:numRef>
          </c:val>
          <c:extLst>
            <c:ext xmlns:c16="http://schemas.microsoft.com/office/drawing/2014/chart" uri="{C3380CC4-5D6E-409C-BE32-E72D297353CC}">
              <c16:uniqueId val="{00000004-1FBC-4537-A6A2-2449F2128A17}"/>
            </c:ext>
          </c:extLst>
        </c:ser>
        <c:ser>
          <c:idx val="5"/>
          <c:order val="5"/>
          <c:tx>
            <c:strRef>
              <c:f>Sheet15!$J$8</c:f>
              <c:strCache>
                <c:ptCount val="1"/>
                <c:pt idx="0">
                  <c:v>Urban-Utilities</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Sheet15!$K$8:$R$8</c:f>
              <c:numCache>
                <c:formatCode>0.00%</c:formatCode>
                <c:ptCount val="8"/>
                <c:pt idx="0">
                  <c:v>2.4048096192384686E-2</c:v>
                </c:pt>
                <c:pt idx="1">
                  <c:v>1.9445794846866024E-3</c:v>
                </c:pt>
                <c:pt idx="2">
                  <c:v>1.4471780028944108E-3</c:v>
                </c:pt>
                <c:pt idx="3">
                  <c:v>4.075761208343337E-2</c:v>
                </c:pt>
                <c:pt idx="4">
                  <c:v>1.1756569847856209E-2</c:v>
                </c:pt>
                <c:pt idx="5">
                  <c:v>5.2883519489400468E-2</c:v>
                </c:pt>
                <c:pt idx="6">
                  <c:v>2.6514334985988385E-2</c:v>
                </c:pt>
                <c:pt idx="7">
                  <c:v>1.7288064986461179E-2</c:v>
                </c:pt>
              </c:numCache>
            </c:numRef>
          </c:val>
          <c:extLst>
            <c:ext xmlns:c16="http://schemas.microsoft.com/office/drawing/2014/chart" uri="{C3380CC4-5D6E-409C-BE32-E72D297353CC}">
              <c16:uniqueId val="{00000005-1FBC-4537-A6A2-2449F2128A17}"/>
            </c:ext>
          </c:extLst>
        </c:ser>
        <c:ser>
          <c:idx val="6"/>
          <c:order val="6"/>
          <c:tx>
            <c:strRef>
              <c:f>Sheet15!$J$9</c:f>
              <c:strCache>
                <c:ptCount val="1"/>
                <c:pt idx="0">
                  <c:v>R+U-Food</c:v>
                </c:pt>
              </c:strCache>
            </c:strRef>
          </c:tx>
          <c:spPr>
            <a:pattFill prst="narHorz">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Sheet15!$K$9:$R$9</c:f>
              <c:numCache>
                <c:formatCode>0.00%</c:formatCode>
                <c:ptCount val="8"/>
                <c:pt idx="0">
                  <c:v>2.3165821262354447E-2</c:v>
                </c:pt>
                <c:pt idx="1">
                  <c:v>-9.3877340485892836E-3</c:v>
                </c:pt>
                <c:pt idx="2">
                  <c:v>4.459094684385375E-2</c:v>
                </c:pt>
                <c:pt idx="3">
                  <c:v>2.8406283964035176E-2</c:v>
                </c:pt>
                <c:pt idx="4">
                  <c:v>2.4202154591554764E-2</c:v>
                </c:pt>
                <c:pt idx="5">
                  <c:v>-2.4183796856108845E-3</c:v>
                </c:pt>
                <c:pt idx="6">
                  <c:v>3.604243419592517E-2</c:v>
                </c:pt>
                <c:pt idx="7">
                  <c:v>4.0959378430876926E-3</c:v>
                </c:pt>
              </c:numCache>
            </c:numRef>
          </c:val>
          <c:extLst>
            <c:ext xmlns:c16="http://schemas.microsoft.com/office/drawing/2014/chart" uri="{C3380CC4-5D6E-409C-BE32-E72D297353CC}">
              <c16:uniqueId val="{00000006-1FBC-4537-A6A2-2449F2128A17}"/>
            </c:ext>
          </c:extLst>
        </c:ser>
        <c:ser>
          <c:idx val="7"/>
          <c:order val="7"/>
          <c:tx>
            <c:strRef>
              <c:f>Sheet15!$J$10</c:f>
              <c:strCache>
                <c:ptCount val="1"/>
                <c:pt idx="0">
                  <c:v>R+U-Hygiene</c:v>
                </c:pt>
              </c:strCache>
            </c:strRef>
          </c:tx>
          <c:spPr>
            <a:pattFill prst="narHorz">
              <a:fgClr>
                <a:schemeClr val="accent2">
                  <a:lumMod val="60000"/>
                </a:schemeClr>
              </a:fgClr>
              <a:bgClr>
                <a:schemeClr val="accent2">
                  <a:lumMod val="60000"/>
                  <a:lumMod val="20000"/>
                  <a:lumOff val="80000"/>
                </a:schemeClr>
              </a:bgClr>
            </a:pattFill>
            <a:ln>
              <a:noFill/>
            </a:ln>
            <a:effectLst>
              <a:innerShdw blurRad="114300">
                <a:schemeClr val="accent2">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Sheet15!$K$10:$R$10</c:f>
              <c:numCache>
                <c:formatCode>0.00%</c:formatCode>
                <c:ptCount val="8"/>
                <c:pt idx="0">
                  <c:v>2.0190476190476016E-2</c:v>
                </c:pt>
                <c:pt idx="1">
                  <c:v>3.8618640920905965E-2</c:v>
                </c:pt>
                <c:pt idx="2">
                  <c:v>2.6108726752503413E-2</c:v>
                </c:pt>
                <c:pt idx="3">
                  <c:v>2.2168340838240506E-2</c:v>
                </c:pt>
                <c:pt idx="4">
                  <c:v>5.0987392614080161E-2</c:v>
                </c:pt>
                <c:pt idx="5">
                  <c:v>7.0220236195339568E-3</c:v>
                </c:pt>
                <c:pt idx="6">
                  <c:v>3.3679571923197767E-2</c:v>
                </c:pt>
                <c:pt idx="7">
                  <c:v>3.1221582297665997E-2</c:v>
                </c:pt>
              </c:numCache>
            </c:numRef>
          </c:val>
          <c:extLst>
            <c:ext xmlns:c16="http://schemas.microsoft.com/office/drawing/2014/chart" uri="{C3380CC4-5D6E-409C-BE32-E72D297353CC}">
              <c16:uniqueId val="{00000007-1FBC-4537-A6A2-2449F2128A17}"/>
            </c:ext>
          </c:extLst>
        </c:ser>
        <c:ser>
          <c:idx val="8"/>
          <c:order val="8"/>
          <c:tx>
            <c:strRef>
              <c:f>Sheet15!$J$11</c:f>
              <c:strCache>
                <c:ptCount val="1"/>
                <c:pt idx="0">
                  <c:v>R+U-Utilities</c:v>
                </c:pt>
              </c:strCache>
            </c:strRef>
          </c:tx>
          <c:spPr>
            <a:pattFill prst="narHorz">
              <a:fgClr>
                <a:schemeClr val="accent3">
                  <a:lumMod val="60000"/>
                </a:schemeClr>
              </a:fgClr>
              <a:bgClr>
                <a:schemeClr val="accent3">
                  <a:lumMod val="60000"/>
                  <a:lumMod val="20000"/>
                  <a:lumOff val="80000"/>
                </a:schemeClr>
              </a:bgClr>
            </a:pattFill>
            <a:ln>
              <a:noFill/>
            </a:ln>
            <a:effectLst>
              <a:innerShdw blurRad="114300">
                <a:schemeClr val="accent3">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Sheet15!$K$11:$R$11</c:f>
              <c:numCache>
                <c:formatCode>0.00%</c:formatCode>
                <c:ptCount val="8"/>
                <c:pt idx="0">
                  <c:v>2.608065684617231E-2</c:v>
                </c:pt>
                <c:pt idx="1">
                  <c:v>7.7229113035337102E-3</c:v>
                </c:pt>
                <c:pt idx="2">
                  <c:v>4.855491329479821E-3</c:v>
                </c:pt>
                <c:pt idx="3">
                  <c:v>2.8440366972477014E-2</c:v>
                </c:pt>
                <c:pt idx="4">
                  <c:v>3.3602150537635684E-3</c:v>
                </c:pt>
                <c:pt idx="5">
                  <c:v>4.0820878875752739E-2</c:v>
                </c:pt>
                <c:pt idx="6">
                  <c:v>2.8583617747440223E-2</c:v>
                </c:pt>
                <c:pt idx="7">
                  <c:v>1.8716577540107117E-2</c:v>
                </c:pt>
              </c:numCache>
            </c:numRef>
          </c:val>
          <c:extLst>
            <c:ext xmlns:c16="http://schemas.microsoft.com/office/drawing/2014/chart" uri="{C3380CC4-5D6E-409C-BE32-E72D297353CC}">
              <c16:uniqueId val="{00000008-1FBC-4537-A6A2-2449F2128A17}"/>
            </c:ext>
          </c:extLst>
        </c:ser>
        <c:dLbls>
          <c:dLblPos val="outEnd"/>
          <c:showLegendKey val="0"/>
          <c:showVal val="1"/>
          <c:showCatName val="0"/>
          <c:showSerName val="0"/>
          <c:showPercent val="0"/>
          <c:showBubbleSize val="0"/>
        </c:dLbls>
        <c:gapWidth val="164"/>
        <c:overlap val="-22"/>
        <c:axId val="614634888"/>
        <c:axId val="614634560"/>
      </c:barChart>
      <c:catAx>
        <c:axId val="61463488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4560"/>
        <c:crosses val="autoZero"/>
        <c:auto val="1"/>
        <c:lblAlgn val="ctr"/>
        <c:lblOffset val="100"/>
        <c:noMultiLvlLbl val="0"/>
      </c:catAx>
      <c:valAx>
        <c:axId val="61463456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4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Rural Pre&amp;Post Covid</a:t>
            </a:r>
          </a:p>
        </c:rich>
      </c:tx>
      <c:layout>
        <c:manualLayout>
          <c:xMode val="edge"/>
          <c:yMode val="edge"/>
          <c:x val="0.3981692913385827"/>
          <c:y val="1.087942131758358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'4.Pre &amp; Post Covid'!$A$278</c:f>
              <c:strCache>
                <c:ptCount val="1"/>
                <c:pt idx="0">
                  <c:v>Rural-Food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Covid'!$B$278:$I$278</c:f>
              <c:numCache>
                <c:formatCode>0.00%</c:formatCode>
                <c:ptCount val="8"/>
                <c:pt idx="0">
                  <c:v>1.9668576738423607E-2</c:v>
                </c:pt>
                <c:pt idx="1">
                  <c:v>-1.782886334610477E-2</c:v>
                </c:pt>
                <c:pt idx="2">
                  <c:v>3.9239124785613928E-2</c:v>
                </c:pt>
                <c:pt idx="3">
                  <c:v>3.2168387609213527E-2</c:v>
                </c:pt>
                <c:pt idx="4">
                  <c:v>1.9051755508340193E-2</c:v>
                </c:pt>
                <c:pt idx="5">
                  <c:v>-8.131550415611345E-4</c:v>
                </c:pt>
                <c:pt idx="6">
                  <c:v>3.9261279792514293E-2</c:v>
                </c:pt>
                <c:pt idx="7">
                  <c:v>6.7929014180185578E-3</c:v>
                </c:pt>
              </c:numCache>
            </c:numRef>
          </c:val>
          <c:extLst>
            <c:ext xmlns:c16="http://schemas.microsoft.com/office/drawing/2014/chart" uri="{C3380CC4-5D6E-409C-BE32-E72D297353CC}">
              <c16:uniqueId val="{00000000-9F3E-4FCB-9999-42A536E87AD8}"/>
            </c:ext>
          </c:extLst>
        </c:ser>
        <c:ser>
          <c:idx val="1"/>
          <c:order val="1"/>
          <c:tx>
            <c:strRef>
              <c:f>'4.Pre &amp; Post Covid'!$A$279</c:f>
              <c:strCache>
                <c:ptCount val="1"/>
                <c:pt idx="0">
                  <c:v>Rural-Hygiene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Covid'!$B$279:$I$279</c:f>
              <c:numCache>
                <c:formatCode>0.00%</c:formatCode>
                <c:ptCount val="8"/>
                <c:pt idx="0">
                  <c:v>1.7669172932330997E-2</c:v>
                </c:pt>
                <c:pt idx="1">
                  <c:v>4.7058823529411806E-2</c:v>
                </c:pt>
                <c:pt idx="2">
                  <c:v>2.4964838255977579E-2</c:v>
                </c:pt>
                <c:pt idx="3">
                  <c:v>2.0435967302452316E-2</c:v>
                </c:pt>
                <c:pt idx="4">
                  <c:v>4.7550750220653158E-2</c:v>
                </c:pt>
                <c:pt idx="5">
                  <c:v>6.3351282863477985E-3</c:v>
                </c:pt>
                <c:pt idx="6">
                  <c:v>3.813691778680852E-2</c:v>
                </c:pt>
                <c:pt idx="7">
                  <c:v>2.9376498800959095E-2</c:v>
                </c:pt>
              </c:numCache>
            </c:numRef>
          </c:val>
          <c:extLst>
            <c:ext xmlns:c16="http://schemas.microsoft.com/office/drawing/2014/chart" uri="{C3380CC4-5D6E-409C-BE32-E72D297353CC}">
              <c16:uniqueId val="{00000001-9F3E-4FCB-9999-42A536E87AD8}"/>
            </c:ext>
          </c:extLst>
        </c:ser>
        <c:ser>
          <c:idx val="2"/>
          <c:order val="2"/>
          <c:tx>
            <c:strRef>
              <c:f>'4.Pre &amp; Post Covid'!$A$280</c:f>
              <c:strCache>
                <c:ptCount val="1"/>
                <c:pt idx="0">
                  <c:v>Rural-utilities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Covid'!$B$280:$I$280</c:f>
              <c:numCache>
                <c:formatCode>0.00%</c:formatCode>
                <c:ptCount val="8"/>
                <c:pt idx="0">
                  <c:v>3.1858407079646017E-2</c:v>
                </c:pt>
                <c:pt idx="1">
                  <c:v>8.1911262798634032E-3</c:v>
                </c:pt>
                <c:pt idx="2">
                  <c:v>1.3495276653172541E-3</c:v>
                </c:pt>
                <c:pt idx="3">
                  <c:v>2.3216689098250257E-2</c:v>
                </c:pt>
                <c:pt idx="4">
                  <c:v>-7.0528127950241822E-3</c:v>
                </c:pt>
                <c:pt idx="5">
                  <c:v>4.0160642570281124E-2</c:v>
                </c:pt>
                <c:pt idx="6">
                  <c:v>4.3338683788121987E-2</c:v>
                </c:pt>
                <c:pt idx="7">
                  <c:v>2.4122137404580083E-2</c:v>
                </c:pt>
              </c:numCache>
            </c:numRef>
          </c:val>
          <c:extLst>
            <c:ext xmlns:c16="http://schemas.microsoft.com/office/drawing/2014/chart" uri="{C3380CC4-5D6E-409C-BE32-E72D297353CC}">
              <c16:uniqueId val="{00000002-9F3E-4FCB-9999-42A536E87AD8}"/>
            </c:ext>
          </c:extLst>
        </c:ser>
        <c:dLbls>
          <c:dLblPos val="inEnd"/>
          <c:showLegendKey val="0"/>
          <c:showVal val="1"/>
          <c:showCatName val="0"/>
          <c:showSerName val="0"/>
          <c:showPercent val="0"/>
          <c:showBubbleSize val="0"/>
        </c:dLbls>
        <c:gapWidth val="65"/>
        <c:axId val="618559048"/>
        <c:axId val="618554128"/>
      </c:barChart>
      <c:catAx>
        <c:axId val="6185590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8554128"/>
        <c:crosses val="autoZero"/>
        <c:auto val="1"/>
        <c:lblAlgn val="ctr"/>
        <c:lblOffset val="100"/>
        <c:noMultiLvlLbl val="0"/>
      </c:catAx>
      <c:valAx>
        <c:axId val="6185541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61855904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Urban Pre&amp;Post Covid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6.6977850163770711E-2"/>
          <c:y val="0.10998404942147504"/>
          <c:w val="0.91539394248358852"/>
          <c:h val="0.78752360938805477"/>
        </c:manualLayout>
      </c:layout>
      <c:barChart>
        <c:barDir val="col"/>
        <c:grouping val="stacked"/>
        <c:varyColors val="0"/>
        <c:ser>
          <c:idx val="0"/>
          <c:order val="0"/>
          <c:tx>
            <c:strRef>
              <c:f>'4.Pre &amp; Post Covid'!$A$281</c:f>
              <c:strCache>
                <c:ptCount val="1"/>
                <c:pt idx="0">
                  <c:v>Urban-Food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Covid'!$B$281:$I$281</c:f>
              <c:numCache>
                <c:formatCode>0.00%</c:formatCode>
                <c:ptCount val="8"/>
                <c:pt idx="0">
                  <c:v>2.9063566552900901E-2</c:v>
                </c:pt>
                <c:pt idx="1">
                  <c:v>3.9755191714181811E-3</c:v>
                </c:pt>
                <c:pt idx="2">
                  <c:v>5.3420902932202488E-2</c:v>
                </c:pt>
                <c:pt idx="3">
                  <c:v>2.2069977978957628E-2</c:v>
                </c:pt>
                <c:pt idx="4">
                  <c:v>3.2968729495858669E-2</c:v>
                </c:pt>
                <c:pt idx="5">
                  <c:v>-4.8040900877077408E-3</c:v>
                </c:pt>
                <c:pt idx="6">
                  <c:v>3.0823117338003542E-2</c:v>
                </c:pt>
                <c:pt idx="7">
                  <c:v>-6.6794689822174307E-4</c:v>
                </c:pt>
              </c:numCache>
            </c:numRef>
          </c:val>
          <c:extLst>
            <c:ext xmlns:c16="http://schemas.microsoft.com/office/drawing/2014/chart" uri="{C3380CC4-5D6E-409C-BE32-E72D297353CC}">
              <c16:uniqueId val="{00000000-38A8-4948-AA3F-85D6F445D6F0}"/>
            </c:ext>
          </c:extLst>
        </c:ser>
        <c:ser>
          <c:idx val="1"/>
          <c:order val="1"/>
          <c:tx>
            <c:strRef>
              <c:f>'4.Pre &amp; Post Covid'!$A$282</c:f>
              <c:strCache>
                <c:ptCount val="1"/>
                <c:pt idx="0">
                  <c:v>Urban-Hygiene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Covid'!$B$282:$I$282</c:f>
              <c:numCache>
                <c:formatCode>0.00%</c:formatCode>
                <c:ptCount val="8"/>
                <c:pt idx="0">
                  <c:v>2.3328149300155743E-2</c:v>
                </c:pt>
                <c:pt idx="1">
                  <c:v>2.4528301886792454E-2</c:v>
                </c:pt>
                <c:pt idx="2">
                  <c:v>2.7972027972028055E-2</c:v>
                </c:pt>
                <c:pt idx="3">
                  <c:v>2.491990032039872E-2</c:v>
                </c:pt>
                <c:pt idx="4">
                  <c:v>5.6556585005399805E-2</c:v>
                </c:pt>
                <c:pt idx="5">
                  <c:v>8.7350372047880574E-3</c:v>
                </c:pt>
                <c:pt idx="6">
                  <c:v>2.6424705507799916E-2</c:v>
                </c:pt>
                <c:pt idx="7">
                  <c:v>3.4589252625077171E-2</c:v>
                </c:pt>
              </c:numCache>
            </c:numRef>
          </c:val>
          <c:extLst>
            <c:ext xmlns:c16="http://schemas.microsoft.com/office/drawing/2014/chart" uri="{C3380CC4-5D6E-409C-BE32-E72D297353CC}">
              <c16:uniqueId val="{00000001-38A8-4948-AA3F-85D6F445D6F0}"/>
            </c:ext>
          </c:extLst>
        </c:ser>
        <c:ser>
          <c:idx val="2"/>
          <c:order val="2"/>
          <c:tx>
            <c:strRef>
              <c:f>'4.Pre &amp; Post Covid'!$A$283</c:f>
              <c:strCache>
                <c:ptCount val="1"/>
                <c:pt idx="0">
                  <c:v>Urban-Utilities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Covid'!$B$283:$I$283</c:f>
              <c:numCache>
                <c:formatCode>0.00%</c:formatCode>
                <c:ptCount val="8"/>
                <c:pt idx="0">
                  <c:v>2.4048096192384686E-2</c:v>
                </c:pt>
                <c:pt idx="1">
                  <c:v>1.9445794846866024E-3</c:v>
                </c:pt>
                <c:pt idx="2">
                  <c:v>1.4471780028944108E-3</c:v>
                </c:pt>
                <c:pt idx="3">
                  <c:v>4.075761208343337E-2</c:v>
                </c:pt>
                <c:pt idx="4">
                  <c:v>1.1756569847856209E-2</c:v>
                </c:pt>
                <c:pt idx="5">
                  <c:v>5.2883519489400468E-2</c:v>
                </c:pt>
                <c:pt idx="6">
                  <c:v>2.6514334985988385E-2</c:v>
                </c:pt>
                <c:pt idx="7">
                  <c:v>1.7288064986461179E-2</c:v>
                </c:pt>
              </c:numCache>
            </c:numRef>
          </c:val>
          <c:extLst>
            <c:ext xmlns:c16="http://schemas.microsoft.com/office/drawing/2014/chart" uri="{C3380CC4-5D6E-409C-BE32-E72D297353CC}">
              <c16:uniqueId val="{00000002-38A8-4948-AA3F-85D6F445D6F0}"/>
            </c:ext>
          </c:extLst>
        </c:ser>
        <c:dLbls>
          <c:dLblPos val="ctr"/>
          <c:showLegendKey val="0"/>
          <c:showVal val="1"/>
          <c:showCatName val="0"/>
          <c:showSerName val="0"/>
          <c:showPercent val="0"/>
          <c:showBubbleSize val="0"/>
        </c:dLbls>
        <c:gapWidth val="150"/>
        <c:overlap val="100"/>
        <c:axId val="614877072"/>
        <c:axId val="606448856"/>
      </c:barChart>
      <c:catAx>
        <c:axId val="6148770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6448856"/>
        <c:crosses val="autoZero"/>
        <c:auto val="1"/>
        <c:lblAlgn val="ctr"/>
        <c:lblOffset val="100"/>
        <c:noMultiLvlLbl val="0"/>
      </c:catAx>
      <c:valAx>
        <c:axId val="60644885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4877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R+U Pre&amp;Post Covid Inflation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6.4153811600167449E-2"/>
          <c:y val="9.7492535577276482E-2"/>
          <c:w val="0.91819913106243367"/>
          <c:h val="0.79995919178763331"/>
        </c:manualLayout>
      </c:layout>
      <c:barChart>
        <c:barDir val="col"/>
        <c:grouping val="clustered"/>
        <c:varyColors val="0"/>
        <c:ser>
          <c:idx val="0"/>
          <c:order val="0"/>
          <c:tx>
            <c:strRef>
              <c:f>'4.Pre &amp; Post Covid'!$A$284</c:f>
              <c:strCache>
                <c:ptCount val="1"/>
                <c:pt idx="0">
                  <c:v>R+U-Food</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Covid'!$B$284:$I$284</c:f>
              <c:numCache>
                <c:formatCode>0.00%</c:formatCode>
                <c:ptCount val="8"/>
                <c:pt idx="0">
                  <c:v>2.3165821262354447E-2</c:v>
                </c:pt>
                <c:pt idx="1">
                  <c:v>-9.3877340485892836E-3</c:v>
                </c:pt>
                <c:pt idx="2">
                  <c:v>4.459094684385375E-2</c:v>
                </c:pt>
                <c:pt idx="3">
                  <c:v>2.8406283964035176E-2</c:v>
                </c:pt>
                <c:pt idx="4">
                  <c:v>2.4202154591554764E-2</c:v>
                </c:pt>
                <c:pt idx="5">
                  <c:v>-2.4183796856108845E-3</c:v>
                </c:pt>
                <c:pt idx="6">
                  <c:v>3.604243419592517E-2</c:v>
                </c:pt>
                <c:pt idx="7">
                  <c:v>4.0959378430876926E-3</c:v>
                </c:pt>
              </c:numCache>
            </c:numRef>
          </c:val>
          <c:extLst>
            <c:ext xmlns:c16="http://schemas.microsoft.com/office/drawing/2014/chart" uri="{C3380CC4-5D6E-409C-BE32-E72D297353CC}">
              <c16:uniqueId val="{00000000-B3B2-439C-9340-15F6A4A7EA42}"/>
            </c:ext>
          </c:extLst>
        </c:ser>
        <c:ser>
          <c:idx val="1"/>
          <c:order val="1"/>
          <c:tx>
            <c:strRef>
              <c:f>'4.Pre &amp; Post Covid'!$A$285</c:f>
              <c:strCache>
                <c:ptCount val="1"/>
                <c:pt idx="0">
                  <c:v>R+U-Hygiene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Covid'!$B$285:$I$285</c:f>
              <c:numCache>
                <c:formatCode>0.00%</c:formatCode>
                <c:ptCount val="8"/>
                <c:pt idx="0">
                  <c:v>2.0190476190476016E-2</c:v>
                </c:pt>
                <c:pt idx="1">
                  <c:v>3.8618640920905965E-2</c:v>
                </c:pt>
                <c:pt idx="2">
                  <c:v>2.6108726752503413E-2</c:v>
                </c:pt>
                <c:pt idx="3">
                  <c:v>2.2168340838240506E-2</c:v>
                </c:pt>
                <c:pt idx="4">
                  <c:v>5.0987392614080161E-2</c:v>
                </c:pt>
                <c:pt idx="5">
                  <c:v>7.0220236195339568E-3</c:v>
                </c:pt>
                <c:pt idx="6">
                  <c:v>3.3679571923197767E-2</c:v>
                </c:pt>
                <c:pt idx="7">
                  <c:v>3.1221582297665997E-2</c:v>
                </c:pt>
              </c:numCache>
            </c:numRef>
          </c:val>
          <c:extLst>
            <c:ext xmlns:c16="http://schemas.microsoft.com/office/drawing/2014/chart" uri="{C3380CC4-5D6E-409C-BE32-E72D297353CC}">
              <c16:uniqueId val="{00000001-B3B2-439C-9340-15F6A4A7EA42}"/>
            </c:ext>
          </c:extLst>
        </c:ser>
        <c:ser>
          <c:idx val="2"/>
          <c:order val="2"/>
          <c:tx>
            <c:strRef>
              <c:f>'4.Pre &amp; Post Covid'!$A$286</c:f>
              <c:strCache>
                <c:ptCount val="1"/>
                <c:pt idx="0">
                  <c:v>R+U-Utilities</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'4.Pre &amp; Post Covid'!$B$277:$I$277</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'4.Pre &amp; Post Covid'!$B$286:$I$286</c:f>
              <c:numCache>
                <c:formatCode>0.00%</c:formatCode>
                <c:ptCount val="8"/>
                <c:pt idx="0">
                  <c:v>2.608065684617231E-2</c:v>
                </c:pt>
                <c:pt idx="1">
                  <c:v>7.7229113035337102E-3</c:v>
                </c:pt>
                <c:pt idx="2">
                  <c:v>4.855491329479821E-3</c:v>
                </c:pt>
                <c:pt idx="3">
                  <c:v>2.8440366972477014E-2</c:v>
                </c:pt>
                <c:pt idx="4">
                  <c:v>3.3602150537635684E-3</c:v>
                </c:pt>
                <c:pt idx="5">
                  <c:v>4.0820878875752739E-2</c:v>
                </c:pt>
                <c:pt idx="6">
                  <c:v>2.8583617747440223E-2</c:v>
                </c:pt>
                <c:pt idx="7">
                  <c:v>1.8716577540107117E-2</c:v>
                </c:pt>
              </c:numCache>
            </c:numRef>
          </c:val>
          <c:extLst>
            <c:ext xmlns:c16="http://schemas.microsoft.com/office/drawing/2014/chart" uri="{C3380CC4-5D6E-409C-BE32-E72D297353CC}">
              <c16:uniqueId val="{00000002-B3B2-439C-9340-15F6A4A7EA42}"/>
            </c:ext>
          </c:extLst>
        </c:ser>
        <c:dLbls>
          <c:dLblPos val="outEnd"/>
          <c:showLegendKey val="0"/>
          <c:showVal val="1"/>
          <c:showCatName val="0"/>
          <c:showSerName val="0"/>
          <c:showPercent val="0"/>
          <c:showBubbleSize val="0"/>
        </c:dLbls>
        <c:gapWidth val="164"/>
        <c:overlap val="-22"/>
        <c:axId val="441970712"/>
        <c:axId val="441967432"/>
      </c:barChart>
      <c:catAx>
        <c:axId val="44197071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967432"/>
        <c:crosses val="autoZero"/>
        <c:auto val="1"/>
        <c:lblAlgn val="ctr"/>
        <c:lblOffset val="100"/>
        <c:noMultiLvlLbl val="0"/>
      </c:catAx>
      <c:valAx>
        <c:axId val="44196743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970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r>
              <a:rPr lang="en-US" sz="1100" baseline="0"/>
              <a:t>Inflation</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v>Total</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624-49E1-925B-7AFA40463A9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624-49E1-925B-7AFA40463A9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624-49E1-925B-7AFA40463A9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624-49E1-925B-7AFA40463A9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624-49E1-925B-7AFA40463A99}"/>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624-49E1-925B-7AFA40463A99}"/>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2624-49E1-925B-7AFA40463A9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7"/>
              <c:pt idx="0">
                <c:v>Clothing</c:v>
              </c:pt>
              <c:pt idx="1">
                <c:v>Enjoyment</c:v>
              </c:pt>
              <c:pt idx="2">
                <c:v>Essential Services</c:v>
              </c:pt>
              <c:pt idx="3">
                <c:v>Food</c:v>
              </c:pt>
              <c:pt idx="4">
                <c:v>Hygiene</c:v>
              </c:pt>
              <c:pt idx="5">
                <c:v>misc</c:v>
              </c:pt>
              <c:pt idx="6">
                <c:v>Utilities</c:v>
              </c:pt>
            </c:strLit>
          </c:cat>
          <c:val>
            <c:numLit>
              <c:formatCode>General</c:formatCode>
              <c:ptCount val="7"/>
              <c:pt idx="0">
                <c:v>0.12355660777700847</c:v>
              </c:pt>
              <c:pt idx="1">
                <c:v>3.8237330534027197E-2</c:v>
              </c:pt>
              <c:pt idx="2">
                <c:v>3.6807897616867306E-2</c:v>
              </c:pt>
              <c:pt idx="3">
                <c:v>0.56013668952270346</c:v>
              </c:pt>
              <c:pt idx="4">
                <c:v>8.2840104527282063E-2</c:v>
              </c:pt>
              <c:pt idx="5">
                <c:v>3.9242400553905252E-2</c:v>
              </c:pt>
              <c:pt idx="6">
                <c:v>0.11917896946820626</c:v>
              </c:pt>
            </c:numLit>
          </c:val>
          <c:extLst>
            <c:ext xmlns:c16="http://schemas.microsoft.com/office/drawing/2014/chart" uri="{C3380CC4-5D6E-409C-BE32-E72D297353CC}">
              <c16:uniqueId val="{0000000E-2624-49E1-925B-7AFA40463A9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'2.Y-O-Y'!$J$128</c:f>
              <c:strCache>
                <c:ptCount val="1"/>
                <c:pt idx="0">
                  <c:v>Y-O-Y inflation</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'2.Y-O-Y'!$I$129:$I$135</c:f>
              <c:numCache>
                <c:formatCode>General</c:formatCode>
                <c:ptCount val="7"/>
                <c:pt idx="0">
                  <c:v>2017</c:v>
                </c:pt>
                <c:pt idx="1">
                  <c:v>2018</c:v>
                </c:pt>
                <c:pt idx="2">
                  <c:v>2019</c:v>
                </c:pt>
                <c:pt idx="3">
                  <c:v>2020</c:v>
                </c:pt>
                <c:pt idx="4">
                  <c:v>2021</c:v>
                </c:pt>
                <c:pt idx="5">
                  <c:v>2022</c:v>
                </c:pt>
                <c:pt idx="6">
                  <c:v>2023</c:v>
                </c:pt>
              </c:numCache>
            </c:numRef>
          </c:cat>
          <c:val>
            <c:numRef>
              <c:f>'2.Y-O-Y'!$J$129:$J$135</c:f>
              <c:numCache>
                <c:formatCode>0%</c:formatCode>
                <c:ptCount val="7"/>
                <c:pt idx="0">
                  <c:v>5.295471987720627E-2</c:v>
                </c:pt>
                <c:pt idx="1">
                  <c:v>2.3374726077428697E-2</c:v>
                </c:pt>
                <c:pt idx="2">
                  <c:v>7.7363896848137617E-2</c:v>
                </c:pt>
                <c:pt idx="3">
                  <c:v>5.7922769640479481E-2</c:v>
                </c:pt>
                <c:pt idx="4">
                  <c:v>5.657978385251098E-2</c:v>
                </c:pt>
                <c:pt idx="5">
                  <c:v>6.0350030175015092E-2</c:v>
                </c:pt>
              </c:numCache>
            </c:numRef>
          </c:val>
          <c:smooth val="0"/>
          <c:extLst>
            <c:ext xmlns:c16="http://schemas.microsoft.com/office/drawing/2014/chart" uri="{C3380CC4-5D6E-409C-BE32-E72D297353CC}">
              <c16:uniqueId val="{00000000-2955-4A0C-A52E-C2D79A5F9B74}"/>
            </c:ext>
          </c:extLst>
        </c:ser>
        <c:dLbls>
          <c:dLblPos val="ctr"/>
          <c:showLegendKey val="0"/>
          <c:showVal val="1"/>
          <c:showCatName val="0"/>
          <c:showSerName val="0"/>
          <c:showPercent val="0"/>
          <c:showBubbleSize val="0"/>
        </c:dLbls>
        <c:marker val="1"/>
        <c:smooth val="0"/>
        <c:axId val="424743376"/>
        <c:axId val="424743704"/>
      </c:lineChart>
      <c:catAx>
        <c:axId val="4247433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4743704"/>
        <c:crosses val="autoZero"/>
        <c:auto val="1"/>
        <c:lblAlgn val="ctr"/>
        <c:lblOffset val="100"/>
        <c:noMultiLvlLbl val="0"/>
      </c:catAx>
      <c:valAx>
        <c:axId val="4247437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Inflation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crossAx val="42474337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8.8145579024844115E-2"/>
          <c:y val="0.16852956615717152"/>
          <c:w val="0.8956874603637508"/>
          <c:h val="0.73741145592095103"/>
        </c:manualLayout>
      </c:layout>
      <c:barChart>
        <c:barDir val="col"/>
        <c:grouping val="clustered"/>
        <c:varyColors val="0"/>
        <c:ser>
          <c:idx val="0"/>
          <c:order val="0"/>
          <c:tx>
            <c:strRef>
              <c:f>'3.Question'!$H$378:$H$379</c:f>
              <c:strCache>
                <c:ptCount val="2"/>
                <c:pt idx="0">
                  <c:v>MOM</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'3.Question'!$G$380:$G$391</c:f>
              <c:strCache>
                <c:ptCount val="12"/>
                <c:pt idx="0">
                  <c:v>June</c:v>
                </c:pt>
                <c:pt idx="1">
                  <c:v>July</c:v>
                </c:pt>
                <c:pt idx="2">
                  <c:v>August</c:v>
                </c:pt>
                <c:pt idx="3">
                  <c:v>September</c:v>
                </c:pt>
                <c:pt idx="4">
                  <c:v>October</c:v>
                </c:pt>
                <c:pt idx="5">
                  <c:v>November</c:v>
                </c:pt>
                <c:pt idx="6">
                  <c:v>December</c:v>
                </c:pt>
                <c:pt idx="7">
                  <c:v>January</c:v>
                </c:pt>
                <c:pt idx="8">
                  <c:v>February</c:v>
                </c:pt>
                <c:pt idx="9">
                  <c:v>March</c:v>
                </c:pt>
                <c:pt idx="10">
                  <c:v>April</c:v>
                </c:pt>
                <c:pt idx="11">
                  <c:v>May</c:v>
                </c:pt>
              </c:strCache>
            </c:strRef>
          </c:cat>
          <c:val>
            <c:numRef>
              <c:f>'3.Question'!$H$380:$H$391</c:f>
              <c:numCache>
                <c:formatCode>0.00%</c:formatCode>
                <c:ptCount val="12"/>
                <c:pt idx="0">
                  <c:v>9.5355528154540958E-3</c:v>
                </c:pt>
                <c:pt idx="1">
                  <c:v>1.9135249572509638E-3</c:v>
                </c:pt>
                <c:pt idx="2">
                  <c:v>1.3409728148239188E-3</c:v>
                </c:pt>
                <c:pt idx="3">
                  <c:v>5.1132213294375079E-3</c:v>
                </c:pt>
                <c:pt idx="4">
                  <c:v>6.7829457364341813E-3</c:v>
                </c:pt>
                <c:pt idx="5">
                  <c:v>4.010266281677456E-5</c:v>
                </c:pt>
                <c:pt idx="6">
                  <c:v>-5.2131371055058745E-3</c:v>
                </c:pt>
                <c:pt idx="7">
                  <c:v>4.1117426532830906E-3</c:v>
                </c:pt>
                <c:pt idx="8">
                  <c:v>-4.9379742261831984E-3</c:v>
                </c:pt>
                <c:pt idx="9">
                  <c:v>4.034535624945899E-5</c:v>
                </c:pt>
                <c:pt idx="10">
                  <c:v>4.6395287852505169E-3</c:v>
                </c:pt>
                <c:pt idx="11">
                  <c:v>7.107862822263198E-3</c:v>
                </c:pt>
              </c:numCache>
            </c:numRef>
          </c:val>
          <c:extLst>
            <c:ext xmlns:c16="http://schemas.microsoft.com/office/drawing/2014/chart" uri="{C3380CC4-5D6E-409C-BE32-E72D297353CC}">
              <c16:uniqueId val="{00000000-0800-496E-B672-3A650C093DFE}"/>
            </c:ext>
          </c:extLst>
        </c:ser>
        <c:dLbls>
          <c:dLblPos val="outEnd"/>
          <c:showLegendKey val="0"/>
          <c:showVal val="1"/>
          <c:showCatName val="0"/>
          <c:showSerName val="0"/>
          <c:showPercent val="0"/>
          <c:showBubbleSize val="0"/>
        </c:dLbls>
        <c:gapWidth val="164"/>
        <c:overlap val="-22"/>
        <c:axId val="534799888"/>
        <c:axId val="534806448"/>
      </c:barChart>
      <c:catAx>
        <c:axId val="5347998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6448"/>
        <c:crosses val="autoZero"/>
        <c:auto val="1"/>
        <c:lblAlgn val="ctr"/>
        <c:lblOffset val="100"/>
        <c:noMultiLvlLbl val="0"/>
      </c:catAx>
      <c:valAx>
        <c:axId val="5348064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Inflation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9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YOY Food Inflation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'3.Question'!$H$446</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'3.Question'!$A$447:$A$460</c:f>
              <c:strCache>
                <c:ptCount val="14"/>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strCache>
            </c:strRef>
          </c:cat>
          <c:val>
            <c:numRef>
              <c:f>'3.Question'!$H$447:$H$460</c:f>
              <c:numCache>
                <c:formatCode>0.0%</c:formatCode>
                <c:ptCount val="14"/>
                <c:pt idx="0">
                  <c:v>0.12613784135240558</c:v>
                </c:pt>
                <c:pt idx="1">
                  <c:v>-2.6243093922651884E-2</c:v>
                </c:pt>
                <c:pt idx="2">
                  <c:v>8.2547169811321101E-3</c:v>
                </c:pt>
                <c:pt idx="3">
                  <c:v>8.5852478839177682E-2</c:v>
                </c:pt>
                <c:pt idx="4">
                  <c:v>-0.16722729456991822</c:v>
                </c:pt>
                <c:pt idx="5">
                  <c:v>1.9300361881785213E-2</c:v>
                </c:pt>
                <c:pt idx="6">
                  <c:v>-0.11117752540346695</c:v>
                </c:pt>
                <c:pt idx="7">
                  <c:v>6.2575941676792299E-2</c:v>
                </c:pt>
                <c:pt idx="8">
                  <c:v>2.350965575146945E-2</c:v>
                </c:pt>
                <c:pt idx="9">
                  <c:v>0.16993118051879297</c:v>
                </c:pt>
                <c:pt idx="10">
                  <c:v>2.5832376578645237E-2</c:v>
                </c:pt>
                <c:pt idx="11">
                  <c:v>5.0577240241891086E-2</c:v>
                </c:pt>
                <c:pt idx="12">
                  <c:v>2.5522041763341101E-2</c:v>
                </c:pt>
                <c:pt idx="13">
                  <c:v>3.6288232244686365E-2</c:v>
                </c:pt>
              </c:numCache>
            </c:numRef>
          </c:val>
          <c:extLst>
            <c:ext xmlns:c16="http://schemas.microsoft.com/office/drawing/2014/chart" uri="{C3380CC4-5D6E-409C-BE32-E72D297353CC}">
              <c16:uniqueId val="{00000000-856C-4D1C-B6D8-0D5CC84646BC}"/>
            </c:ext>
          </c:extLst>
        </c:ser>
        <c:ser>
          <c:idx val="1"/>
          <c:order val="1"/>
          <c:tx>
            <c:strRef>
              <c:f>'3.Question'!$I$446</c:f>
              <c:strCache>
                <c:ptCount val="1"/>
                <c:pt idx="0">
                  <c:v>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'3.Question'!$A$447:$A$460</c:f>
              <c:strCache>
                <c:ptCount val="14"/>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strCache>
            </c:strRef>
          </c:cat>
          <c:val>
            <c:numRef>
              <c:f>'3.Question'!$I$447:$I$460</c:f>
              <c:numCache>
                <c:formatCode>0.0%</c:formatCode>
                <c:ptCount val="14"/>
                <c:pt idx="0">
                  <c:v>0.10920634920634914</c:v>
                </c:pt>
                <c:pt idx="1">
                  <c:v>-1.7905102954341987E-2</c:v>
                </c:pt>
                <c:pt idx="2">
                  <c:v>2.2569444444444312E-2</c:v>
                </c:pt>
                <c:pt idx="3">
                  <c:v>7.8125E-2</c:v>
                </c:pt>
                <c:pt idx="4">
                  <c:v>-0.12831389183457045</c:v>
                </c:pt>
                <c:pt idx="5">
                  <c:v>9.7645031591040623E-3</c:v>
                </c:pt>
                <c:pt idx="6">
                  <c:v>-0.12529550827423167</c:v>
                </c:pt>
                <c:pt idx="7">
                  <c:v>8.1295843520782465E-2</c:v>
                </c:pt>
                <c:pt idx="8">
                  <c:v>2.3064250411861591E-2</c:v>
                </c:pt>
                <c:pt idx="9">
                  <c:v>0.15476839237057224</c:v>
                </c:pt>
                <c:pt idx="10">
                  <c:v>4.2740414833438163E-2</c:v>
                </c:pt>
                <c:pt idx="11">
                  <c:v>6.119162640901759E-2</c:v>
                </c:pt>
                <c:pt idx="12">
                  <c:v>2.1193530395984286E-2</c:v>
                </c:pt>
                <c:pt idx="13">
                  <c:v>2.975289964699938E-2</c:v>
                </c:pt>
              </c:numCache>
            </c:numRef>
          </c:val>
          <c:extLst>
            <c:ext xmlns:c16="http://schemas.microsoft.com/office/drawing/2014/chart" uri="{C3380CC4-5D6E-409C-BE32-E72D297353CC}">
              <c16:uniqueId val="{00000001-856C-4D1C-B6D8-0D5CC84646BC}"/>
            </c:ext>
          </c:extLst>
        </c:ser>
        <c:ser>
          <c:idx val="2"/>
          <c:order val="2"/>
          <c:tx>
            <c:strRef>
              <c:f>'3.Question'!$J$446</c:f>
              <c:strCache>
                <c:ptCount val="1"/>
                <c:pt idx="0">
                  <c:v>Rural+urban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'3.Question'!$A$447:$A$460</c:f>
              <c:strCache>
                <c:ptCount val="14"/>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strCache>
            </c:strRef>
          </c:cat>
          <c:val>
            <c:numRef>
              <c:f>'3.Question'!$J$447:$J$460</c:f>
              <c:numCache>
                <c:formatCode>0.0%</c:formatCode>
                <c:ptCount val="14"/>
                <c:pt idx="0">
                  <c:v>0.1206451612903225</c:v>
                </c:pt>
                <c:pt idx="1">
                  <c:v>-2.3245214220601614E-2</c:v>
                </c:pt>
                <c:pt idx="2">
                  <c:v>1.4051522248243426E-2</c:v>
                </c:pt>
                <c:pt idx="3">
                  <c:v>8.2629674306393175E-2</c:v>
                </c:pt>
                <c:pt idx="4">
                  <c:v>-0.15380786460925835</c:v>
                </c:pt>
                <c:pt idx="5">
                  <c:v>1.4731879787860933E-2</c:v>
                </c:pt>
                <c:pt idx="6">
                  <c:v>-0.11684037301151953</c:v>
                </c:pt>
                <c:pt idx="7">
                  <c:v>6.8776628119293873E-2</c:v>
                </c:pt>
                <c:pt idx="8">
                  <c:v>2.3352793994995805E-2</c:v>
                </c:pt>
                <c:pt idx="9">
                  <c:v>0.16515232495991453</c:v>
                </c:pt>
                <c:pt idx="10">
                  <c:v>3.2757593805836809E-2</c:v>
                </c:pt>
                <c:pt idx="11">
                  <c:v>5.6008700380641561E-2</c:v>
                </c:pt>
                <c:pt idx="12">
                  <c:v>2.4013722126929607E-2</c:v>
                </c:pt>
                <c:pt idx="13">
                  <c:v>3.4482758620689592E-2</c:v>
                </c:pt>
              </c:numCache>
            </c:numRef>
          </c:val>
          <c:extLst>
            <c:ext xmlns:c16="http://schemas.microsoft.com/office/drawing/2014/chart" uri="{C3380CC4-5D6E-409C-BE32-E72D297353CC}">
              <c16:uniqueId val="{00000002-856C-4D1C-B6D8-0D5CC84646BC}"/>
            </c:ext>
          </c:extLst>
        </c:ser>
        <c:dLbls>
          <c:dLblPos val="outEnd"/>
          <c:showLegendKey val="0"/>
          <c:showVal val="1"/>
          <c:showCatName val="0"/>
          <c:showSerName val="0"/>
          <c:showPercent val="0"/>
          <c:showBubbleSize val="0"/>
        </c:dLbls>
        <c:gapWidth val="100"/>
        <c:overlap val="-24"/>
        <c:axId val="595294264"/>
        <c:axId val="595293280"/>
      </c:barChart>
      <c:catAx>
        <c:axId val="595294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Sector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5293280"/>
        <c:crosses val="autoZero"/>
        <c:auto val="1"/>
        <c:lblAlgn val="ctr"/>
        <c:lblOffset val="100"/>
        <c:noMultiLvlLbl val="0"/>
      </c:catAx>
      <c:valAx>
        <c:axId val="5952932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Inflation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5294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cap="all" spc="150" baseline="0">
                <a:solidFill>
                  <a:schemeClr val="tx1">
                    <a:lumMod val="50000"/>
                    <a:lumOff val="50000"/>
                  </a:schemeClr>
                </a:solidFill>
                <a:latin typeface="+mn-lt"/>
                <a:ea typeface="+mn-ea"/>
                <a:cs typeface="+mn-cs"/>
              </a:defRPr>
            </a:pPr>
            <a:r>
              <a:rPr lang="en-US" sz="1050"/>
              <a:t>Pre &amp; Post Covid Inflation</a:t>
            </a:r>
          </a:p>
        </c:rich>
      </c:tx>
      <c:overlay val="0"/>
      <c:spPr>
        <a:noFill/>
        <a:ln>
          <a:noFill/>
        </a:ln>
        <a:effectLst/>
      </c:spPr>
      <c:txPr>
        <a:bodyPr rot="0" spcFirstLastPara="1" vertOverflow="ellipsis" vert="horz" wrap="square" anchor="ctr" anchorCtr="1"/>
        <a:lstStyle/>
        <a:p>
          <a:pPr>
            <a:defRPr sz="105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4.2468650890217632E-2"/>
          <c:y val="8.0625241577881562E-2"/>
          <c:w val="0.88116436002602738"/>
          <c:h val="0.86735889243876463"/>
        </c:manualLayout>
      </c:layout>
      <c:barChart>
        <c:barDir val="col"/>
        <c:grouping val="clustered"/>
        <c:varyColors val="0"/>
        <c:ser>
          <c:idx val="0"/>
          <c:order val="0"/>
          <c:tx>
            <c:strRef>
              <c:f>Sheet15!$J$3</c:f>
              <c:strCache>
                <c:ptCount val="1"/>
                <c:pt idx="0">
                  <c:v>Rural-Food</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Sheet15!$K$3:$R$3</c:f>
              <c:numCache>
                <c:formatCode>0.00%</c:formatCode>
                <c:ptCount val="8"/>
                <c:pt idx="0">
                  <c:v>1.9668576738423607E-2</c:v>
                </c:pt>
                <c:pt idx="1">
                  <c:v>-1.782886334610477E-2</c:v>
                </c:pt>
                <c:pt idx="2">
                  <c:v>3.9239124785613928E-2</c:v>
                </c:pt>
                <c:pt idx="3">
                  <c:v>3.2168387609213527E-2</c:v>
                </c:pt>
                <c:pt idx="4">
                  <c:v>1.9051755508340193E-2</c:v>
                </c:pt>
                <c:pt idx="5">
                  <c:v>-8.131550415611345E-4</c:v>
                </c:pt>
                <c:pt idx="6">
                  <c:v>3.9261279792514293E-2</c:v>
                </c:pt>
                <c:pt idx="7">
                  <c:v>6.7929014180185578E-3</c:v>
                </c:pt>
              </c:numCache>
            </c:numRef>
          </c:val>
          <c:extLst>
            <c:ext xmlns:c16="http://schemas.microsoft.com/office/drawing/2014/chart" uri="{C3380CC4-5D6E-409C-BE32-E72D297353CC}">
              <c16:uniqueId val="{00000000-23E1-45D1-94A9-C639127A9429}"/>
            </c:ext>
          </c:extLst>
        </c:ser>
        <c:ser>
          <c:idx val="1"/>
          <c:order val="1"/>
          <c:tx>
            <c:strRef>
              <c:f>Sheet15!$J$4</c:f>
              <c:strCache>
                <c:ptCount val="1"/>
                <c:pt idx="0">
                  <c:v>Rural-Hygiene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Sheet15!$K$4:$R$4</c:f>
              <c:numCache>
                <c:formatCode>0.00%</c:formatCode>
                <c:ptCount val="8"/>
                <c:pt idx="0">
                  <c:v>1.7669172932330997E-2</c:v>
                </c:pt>
                <c:pt idx="1">
                  <c:v>4.7058823529411806E-2</c:v>
                </c:pt>
                <c:pt idx="2">
                  <c:v>2.4964838255977579E-2</c:v>
                </c:pt>
                <c:pt idx="3">
                  <c:v>2.0435967302452316E-2</c:v>
                </c:pt>
                <c:pt idx="4">
                  <c:v>4.7550750220653158E-2</c:v>
                </c:pt>
                <c:pt idx="5">
                  <c:v>6.3351282863477985E-3</c:v>
                </c:pt>
                <c:pt idx="6">
                  <c:v>3.813691778680852E-2</c:v>
                </c:pt>
                <c:pt idx="7">
                  <c:v>2.9376498800959095E-2</c:v>
                </c:pt>
              </c:numCache>
            </c:numRef>
          </c:val>
          <c:extLst>
            <c:ext xmlns:c16="http://schemas.microsoft.com/office/drawing/2014/chart" uri="{C3380CC4-5D6E-409C-BE32-E72D297353CC}">
              <c16:uniqueId val="{00000001-23E1-45D1-94A9-C639127A9429}"/>
            </c:ext>
          </c:extLst>
        </c:ser>
        <c:ser>
          <c:idx val="2"/>
          <c:order val="2"/>
          <c:tx>
            <c:strRef>
              <c:f>Sheet15!$J$5</c:f>
              <c:strCache>
                <c:ptCount val="1"/>
                <c:pt idx="0">
                  <c:v>Rural-utilities</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Sheet15!$K$5:$R$5</c:f>
              <c:numCache>
                <c:formatCode>0.00%</c:formatCode>
                <c:ptCount val="8"/>
                <c:pt idx="0">
                  <c:v>3.1858407079646017E-2</c:v>
                </c:pt>
                <c:pt idx="1">
                  <c:v>8.1911262798634032E-3</c:v>
                </c:pt>
                <c:pt idx="2">
                  <c:v>1.3495276653172541E-3</c:v>
                </c:pt>
                <c:pt idx="3">
                  <c:v>2.3216689098250257E-2</c:v>
                </c:pt>
                <c:pt idx="4">
                  <c:v>-7.0528127950241822E-3</c:v>
                </c:pt>
                <c:pt idx="5">
                  <c:v>4.0160642570281124E-2</c:v>
                </c:pt>
                <c:pt idx="6">
                  <c:v>4.3338683788121987E-2</c:v>
                </c:pt>
                <c:pt idx="7">
                  <c:v>2.4122137404580083E-2</c:v>
                </c:pt>
              </c:numCache>
            </c:numRef>
          </c:val>
          <c:extLst>
            <c:ext xmlns:c16="http://schemas.microsoft.com/office/drawing/2014/chart" uri="{C3380CC4-5D6E-409C-BE32-E72D297353CC}">
              <c16:uniqueId val="{00000002-23E1-45D1-94A9-C639127A9429}"/>
            </c:ext>
          </c:extLst>
        </c:ser>
        <c:ser>
          <c:idx val="3"/>
          <c:order val="3"/>
          <c:tx>
            <c:strRef>
              <c:f>Sheet15!$J$6</c:f>
              <c:strCache>
                <c:ptCount val="1"/>
                <c:pt idx="0">
                  <c:v>Urban-Food</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Sheet15!$K$6:$R$6</c:f>
              <c:numCache>
                <c:formatCode>0.00%</c:formatCode>
                <c:ptCount val="8"/>
                <c:pt idx="0">
                  <c:v>2.9063566552900901E-2</c:v>
                </c:pt>
                <c:pt idx="1">
                  <c:v>3.9755191714181811E-3</c:v>
                </c:pt>
                <c:pt idx="2">
                  <c:v>5.3420902932202488E-2</c:v>
                </c:pt>
                <c:pt idx="3">
                  <c:v>2.2069977978957628E-2</c:v>
                </c:pt>
                <c:pt idx="4">
                  <c:v>3.2968729495858669E-2</c:v>
                </c:pt>
                <c:pt idx="5">
                  <c:v>-4.8040900877077408E-3</c:v>
                </c:pt>
                <c:pt idx="6">
                  <c:v>3.0823117338003542E-2</c:v>
                </c:pt>
                <c:pt idx="7">
                  <c:v>-6.6794689822174307E-4</c:v>
                </c:pt>
              </c:numCache>
            </c:numRef>
          </c:val>
          <c:extLst>
            <c:ext xmlns:c16="http://schemas.microsoft.com/office/drawing/2014/chart" uri="{C3380CC4-5D6E-409C-BE32-E72D297353CC}">
              <c16:uniqueId val="{00000003-23E1-45D1-94A9-C639127A9429}"/>
            </c:ext>
          </c:extLst>
        </c:ser>
        <c:ser>
          <c:idx val="4"/>
          <c:order val="4"/>
          <c:tx>
            <c:strRef>
              <c:f>Sheet15!$J$7</c:f>
              <c:strCache>
                <c:ptCount val="1"/>
                <c:pt idx="0">
                  <c:v>Urban-Hygiene</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Sheet15!$K$7:$R$7</c:f>
              <c:numCache>
                <c:formatCode>0.00%</c:formatCode>
                <c:ptCount val="8"/>
                <c:pt idx="0">
                  <c:v>2.3328149300155743E-2</c:v>
                </c:pt>
                <c:pt idx="1">
                  <c:v>2.4528301886792454E-2</c:v>
                </c:pt>
                <c:pt idx="2">
                  <c:v>2.7972027972028055E-2</c:v>
                </c:pt>
                <c:pt idx="3">
                  <c:v>2.491990032039872E-2</c:v>
                </c:pt>
                <c:pt idx="4">
                  <c:v>5.6556585005399805E-2</c:v>
                </c:pt>
                <c:pt idx="5">
                  <c:v>8.7350372047880574E-3</c:v>
                </c:pt>
                <c:pt idx="6">
                  <c:v>2.6424705507799916E-2</c:v>
                </c:pt>
                <c:pt idx="7">
                  <c:v>3.4589252625077171E-2</c:v>
                </c:pt>
              </c:numCache>
            </c:numRef>
          </c:val>
          <c:extLst>
            <c:ext xmlns:c16="http://schemas.microsoft.com/office/drawing/2014/chart" uri="{C3380CC4-5D6E-409C-BE32-E72D297353CC}">
              <c16:uniqueId val="{00000004-23E1-45D1-94A9-C639127A9429}"/>
            </c:ext>
          </c:extLst>
        </c:ser>
        <c:ser>
          <c:idx val="5"/>
          <c:order val="5"/>
          <c:tx>
            <c:strRef>
              <c:f>Sheet15!$J$8</c:f>
              <c:strCache>
                <c:ptCount val="1"/>
                <c:pt idx="0">
                  <c:v>Urban-Utilities</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Sheet15!$K$8:$R$8</c:f>
              <c:numCache>
                <c:formatCode>0.00%</c:formatCode>
                <c:ptCount val="8"/>
                <c:pt idx="0">
                  <c:v>2.4048096192384686E-2</c:v>
                </c:pt>
                <c:pt idx="1">
                  <c:v>1.9445794846866024E-3</c:v>
                </c:pt>
                <c:pt idx="2">
                  <c:v>1.4471780028944108E-3</c:v>
                </c:pt>
                <c:pt idx="3">
                  <c:v>4.075761208343337E-2</c:v>
                </c:pt>
                <c:pt idx="4">
                  <c:v>1.1756569847856209E-2</c:v>
                </c:pt>
                <c:pt idx="5">
                  <c:v>5.2883519489400468E-2</c:v>
                </c:pt>
                <c:pt idx="6">
                  <c:v>2.6514334985988385E-2</c:v>
                </c:pt>
                <c:pt idx="7">
                  <c:v>1.7288064986461179E-2</c:v>
                </c:pt>
              </c:numCache>
            </c:numRef>
          </c:val>
          <c:extLst>
            <c:ext xmlns:c16="http://schemas.microsoft.com/office/drawing/2014/chart" uri="{C3380CC4-5D6E-409C-BE32-E72D297353CC}">
              <c16:uniqueId val="{00000005-23E1-45D1-94A9-C639127A9429}"/>
            </c:ext>
          </c:extLst>
        </c:ser>
        <c:ser>
          <c:idx val="6"/>
          <c:order val="6"/>
          <c:tx>
            <c:strRef>
              <c:f>Sheet15!$J$9</c:f>
              <c:strCache>
                <c:ptCount val="1"/>
                <c:pt idx="0">
                  <c:v>R+U-Food</c:v>
                </c:pt>
              </c:strCache>
            </c:strRef>
          </c:tx>
          <c:spPr>
            <a:pattFill prst="narHorz">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Sheet15!$K$9:$R$9</c:f>
              <c:numCache>
                <c:formatCode>0.00%</c:formatCode>
                <c:ptCount val="8"/>
                <c:pt idx="0">
                  <c:v>2.3165821262354447E-2</c:v>
                </c:pt>
                <c:pt idx="1">
                  <c:v>-9.3877340485892836E-3</c:v>
                </c:pt>
                <c:pt idx="2">
                  <c:v>4.459094684385375E-2</c:v>
                </c:pt>
                <c:pt idx="3">
                  <c:v>2.8406283964035176E-2</c:v>
                </c:pt>
                <c:pt idx="4">
                  <c:v>2.4202154591554764E-2</c:v>
                </c:pt>
                <c:pt idx="5">
                  <c:v>-2.4183796856108845E-3</c:v>
                </c:pt>
                <c:pt idx="6">
                  <c:v>3.604243419592517E-2</c:v>
                </c:pt>
                <c:pt idx="7">
                  <c:v>4.0959378430876926E-3</c:v>
                </c:pt>
              </c:numCache>
            </c:numRef>
          </c:val>
          <c:extLst>
            <c:ext xmlns:c16="http://schemas.microsoft.com/office/drawing/2014/chart" uri="{C3380CC4-5D6E-409C-BE32-E72D297353CC}">
              <c16:uniqueId val="{00000006-23E1-45D1-94A9-C639127A9429}"/>
            </c:ext>
          </c:extLst>
        </c:ser>
        <c:ser>
          <c:idx val="7"/>
          <c:order val="7"/>
          <c:tx>
            <c:strRef>
              <c:f>Sheet15!$J$10</c:f>
              <c:strCache>
                <c:ptCount val="1"/>
                <c:pt idx="0">
                  <c:v>R+U-Hygiene</c:v>
                </c:pt>
              </c:strCache>
            </c:strRef>
          </c:tx>
          <c:spPr>
            <a:pattFill prst="narHorz">
              <a:fgClr>
                <a:schemeClr val="accent2">
                  <a:lumMod val="60000"/>
                </a:schemeClr>
              </a:fgClr>
              <a:bgClr>
                <a:schemeClr val="accent2">
                  <a:lumMod val="60000"/>
                  <a:lumMod val="20000"/>
                  <a:lumOff val="80000"/>
                </a:schemeClr>
              </a:bgClr>
            </a:pattFill>
            <a:ln>
              <a:noFill/>
            </a:ln>
            <a:effectLst>
              <a:innerShdw blurRad="114300">
                <a:schemeClr val="accent2">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Sheet15!$K$10:$R$10</c:f>
              <c:numCache>
                <c:formatCode>0.00%</c:formatCode>
                <c:ptCount val="8"/>
                <c:pt idx="0">
                  <c:v>2.0190476190476016E-2</c:v>
                </c:pt>
                <c:pt idx="1">
                  <c:v>3.8618640920905965E-2</c:v>
                </c:pt>
                <c:pt idx="2">
                  <c:v>2.6108726752503413E-2</c:v>
                </c:pt>
                <c:pt idx="3">
                  <c:v>2.2168340838240506E-2</c:v>
                </c:pt>
                <c:pt idx="4">
                  <c:v>5.0987392614080161E-2</c:v>
                </c:pt>
                <c:pt idx="5">
                  <c:v>7.0220236195339568E-3</c:v>
                </c:pt>
                <c:pt idx="6">
                  <c:v>3.3679571923197767E-2</c:v>
                </c:pt>
                <c:pt idx="7">
                  <c:v>3.1221582297665997E-2</c:v>
                </c:pt>
              </c:numCache>
            </c:numRef>
          </c:val>
          <c:extLst>
            <c:ext xmlns:c16="http://schemas.microsoft.com/office/drawing/2014/chart" uri="{C3380CC4-5D6E-409C-BE32-E72D297353CC}">
              <c16:uniqueId val="{00000007-23E1-45D1-94A9-C639127A9429}"/>
            </c:ext>
          </c:extLst>
        </c:ser>
        <c:ser>
          <c:idx val="8"/>
          <c:order val="8"/>
          <c:tx>
            <c:strRef>
              <c:f>Sheet15!$J$11</c:f>
              <c:strCache>
                <c:ptCount val="1"/>
                <c:pt idx="0">
                  <c:v>R+U-Utilities</c:v>
                </c:pt>
              </c:strCache>
            </c:strRef>
          </c:tx>
          <c:spPr>
            <a:pattFill prst="narHorz">
              <a:fgClr>
                <a:schemeClr val="accent3">
                  <a:lumMod val="60000"/>
                </a:schemeClr>
              </a:fgClr>
              <a:bgClr>
                <a:schemeClr val="accent3">
                  <a:lumMod val="60000"/>
                  <a:lumMod val="20000"/>
                  <a:lumOff val="80000"/>
                </a:schemeClr>
              </a:bgClr>
            </a:pattFill>
            <a:ln>
              <a:noFill/>
            </a:ln>
            <a:effectLst>
              <a:innerShdw blurRad="114300">
                <a:schemeClr val="accent3">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Sheet15!$K$11:$R$11</c:f>
              <c:numCache>
                <c:formatCode>0.00%</c:formatCode>
                <c:ptCount val="8"/>
                <c:pt idx="0">
                  <c:v>2.608065684617231E-2</c:v>
                </c:pt>
                <c:pt idx="1">
                  <c:v>7.7229113035337102E-3</c:v>
                </c:pt>
                <c:pt idx="2">
                  <c:v>4.855491329479821E-3</c:v>
                </c:pt>
                <c:pt idx="3">
                  <c:v>2.8440366972477014E-2</c:v>
                </c:pt>
                <c:pt idx="4">
                  <c:v>3.3602150537635684E-3</c:v>
                </c:pt>
                <c:pt idx="5">
                  <c:v>4.0820878875752739E-2</c:v>
                </c:pt>
                <c:pt idx="6">
                  <c:v>2.8583617747440223E-2</c:v>
                </c:pt>
                <c:pt idx="7">
                  <c:v>1.8716577540107117E-2</c:v>
                </c:pt>
              </c:numCache>
            </c:numRef>
          </c:val>
          <c:extLst>
            <c:ext xmlns:c16="http://schemas.microsoft.com/office/drawing/2014/chart" uri="{C3380CC4-5D6E-409C-BE32-E72D297353CC}">
              <c16:uniqueId val="{00000008-23E1-45D1-94A9-C639127A9429}"/>
            </c:ext>
          </c:extLst>
        </c:ser>
        <c:dLbls>
          <c:dLblPos val="outEnd"/>
          <c:showLegendKey val="0"/>
          <c:showVal val="1"/>
          <c:showCatName val="0"/>
          <c:showSerName val="0"/>
          <c:showPercent val="0"/>
          <c:showBubbleSize val="0"/>
        </c:dLbls>
        <c:gapWidth val="164"/>
        <c:overlap val="-22"/>
        <c:axId val="614634888"/>
        <c:axId val="614634560"/>
      </c:barChart>
      <c:catAx>
        <c:axId val="61463488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4560"/>
        <c:crosses val="autoZero"/>
        <c:auto val="1"/>
        <c:lblAlgn val="ctr"/>
        <c:lblOffset val="100"/>
        <c:noMultiLvlLbl val="0"/>
      </c:catAx>
      <c:valAx>
        <c:axId val="61463456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4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Pre &amp; Post Covid Inflation</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3416167686560069E-2"/>
          <c:y val="0.10069222577209797"/>
          <c:w val="0.88116436002602738"/>
          <c:h val="0.86735889243876463"/>
        </c:manualLayout>
      </c:layout>
      <c:barChart>
        <c:barDir val="col"/>
        <c:grouping val="clustered"/>
        <c:varyColors val="0"/>
        <c:ser>
          <c:idx val="0"/>
          <c:order val="0"/>
          <c:tx>
            <c:strRef>
              <c:f>Sheet15!$J$3</c:f>
              <c:strCache>
                <c:ptCount val="1"/>
                <c:pt idx="0">
                  <c:v>Rural-Food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Sheet15!$K$3:$R$3</c:f>
              <c:numCache>
                <c:formatCode>0.00%</c:formatCode>
                <c:ptCount val="8"/>
                <c:pt idx="0">
                  <c:v>1.9668576738423607E-2</c:v>
                </c:pt>
                <c:pt idx="1">
                  <c:v>-1.782886334610477E-2</c:v>
                </c:pt>
                <c:pt idx="2">
                  <c:v>3.9239124785613928E-2</c:v>
                </c:pt>
                <c:pt idx="3">
                  <c:v>3.2168387609213527E-2</c:v>
                </c:pt>
                <c:pt idx="4">
                  <c:v>1.9051755508340193E-2</c:v>
                </c:pt>
                <c:pt idx="5">
                  <c:v>-8.131550415611345E-4</c:v>
                </c:pt>
                <c:pt idx="6">
                  <c:v>3.9261279792514293E-2</c:v>
                </c:pt>
                <c:pt idx="7">
                  <c:v>6.7929014180185578E-3</c:v>
                </c:pt>
              </c:numCache>
            </c:numRef>
          </c:val>
          <c:extLst>
            <c:ext xmlns:c16="http://schemas.microsoft.com/office/drawing/2014/chart" uri="{C3380CC4-5D6E-409C-BE32-E72D297353CC}">
              <c16:uniqueId val="{00000000-341F-4051-895B-BFD9A5FE10F3}"/>
            </c:ext>
          </c:extLst>
        </c:ser>
        <c:ser>
          <c:idx val="1"/>
          <c:order val="1"/>
          <c:tx>
            <c:strRef>
              <c:f>Sheet15!$J$4</c:f>
              <c:strCache>
                <c:ptCount val="1"/>
                <c:pt idx="0">
                  <c:v>Rural-Hygiene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Sheet15!$K$4:$R$4</c:f>
              <c:numCache>
                <c:formatCode>0.00%</c:formatCode>
                <c:ptCount val="8"/>
                <c:pt idx="0">
                  <c:v>1.7669172932330997E-2</c:v>
                </c:pt>
                <c:pt idx="1">
                  <c:v>4.7058823529411806E-2</c:v>
                </c:pt>
                <c:pt idx="2">
                  <c:v>2.4964838255977579E-2</c:v>
                </c:pt>
                <c:pt idx="3">
                  <c:v>2.0435967302452316E-2</c:v>
                </c:pt>
                <c:pt idx="4">
                  <c:v>4.7550750220653158E-2</c:v>
                </c:pt>
                <c:pt idx="5">
                  <c:v>6.3351282863477985E-3</c:v>
                </c:pt>
                <c:pt idx="6">
                  <c:v>3.813691778680852E-2</c:v>
                </c:pt>
                <c:pt idx="7">
                  <c:v>2.9376498800959095E-2</c:v>
                </c:pt>
              </c:numCache>
            </c:numRef>
          </c:val>
          <c:extLst>
            <c:ext xmlns:c16="http://schemas.microsoft.com/office/drawing/2014/chart" uri="{C3380CC4-5D6E-409C-BE32-E72D297353CC}">
              <c16:uniqueId val="{00000001-341F-4051-895B-BFD9A5FE10F3}"/>
            </c:ext>
          </c:extLst>
        </c:ser>
        <c:ser>
          <c:idx val="2"/>
          <c:order val="2"/>
          <c:tx>
            <c:strRef>
              <c:f>Sheet15!$J$5</c:f>
              <c:strCache>
                <c:ptCount val="1"/>
                <c:pt idx="0">
                  <c:v>Rural-utilities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Sheet15!$K$5:$R$5</c:f>
              <c:numCache>
                <c:formatCode>0.00%</c:formatCode>
                <c:ptCount val="8"/>
                <c:pt idx="0">
                  <c:v>3.1858407079646017E-2</c:v>
                </c:pt>
                <c:pt idx="1">
                  <c:v>8.1911262798634032E-3</c:v>
                </c:pt>
                <c:pt idx="2">
                  <c:v>1.3495276653172541E-3</c:v>
                </c:pt>
                <c:pt idx="3">
                  <c:v>2.3216689098250257E-2</c:v>
                </c:pt>
                <c:pt idx="4">
                  <c:v>-7.0528127950241822E-3</c:v>
                </c:pt>
                <c:pt idx="5">
                  <c:v>4.0160642570281124E-2</c:v>
                </c:pt>
                <c:pt idx="6">
                  <c:v>4.3338683788121987E-2</c:v>
                </c:pt>
                <c:pt idx="7">
                  <c:v>2.4122137404580083E-2</c:v>
                </c:pt>
              </c:numCache>
            </c:numRef>
          </c:val>
          <c:extLst>
            <c:ext xmlns:c16="http://schemas.microsoft.com/office/drawing/2014/chart" uri="{C3380CC4-5D6E-409C-BE32-E72D297353CC}">
              <c16:uniqueId val="{00000002-341F-4051-895B-BFD9A5FE10F3}"/>
            </c:ext>
          </c:extLst>
        </c:ser>
        <c:ser>
          <c:idx val="3"/>
          <c:order val="3"/>
          <c:tx>
            <c:strRef>
              <c:f>Sheet15!$J$6</c:f>
              <c:strCache>
                <c:ptCount val="1"/>
                <c:pt idx="0">
                  <c:v>Urban-Food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Sheet15!$K$6:$R$6</c:f>
              <c:numCache>
                <c:formatCode>0.00%</c:formatCode>
                <c:ptCount val="8"/>
                <c:pt idx="0">
                  <c:v>2.9063566552900901E-2</c:v>
                </c:pt>
                <c:pt idx="1">
                  <c:v>3.9755191714181811E-3</c:v>
                </c:pt>
                <c:pt idx="2">
                  <c:v>5.3420902932202488E-2</c:v>
                </c:pt>
                <c:pt idx="3">
                  <c:v>2.2069977978957628E-2</c:v>
                </c:pt>
                <c:pt idx="4">
                  <c:v>3.2968729495858669E-2</c:v>
                </c:pt>
                <c:pt idx="5">
                  <c:v>-4.8040900877077408E-3</c:v>
                </c:pt>
                <c:pt idx="6">
                  <c:v>3.0823117338003542E-2</c:v>
                </c:pt>
                <c:pt idx="7">
                  <c:v>-6.6794689822174307E-4</c:v>
                </c:pt>
              </c:numCache>
            </c:numRef>
          </c:val>
          <c:extLst>
            <c:ext xmlns:c16="http://schemas.microsoft.com/office/drawing/2014/chart" uri="{C3380CC4-5D6E-409C-BE32-E72D297353CC}">
              <c16:uniqueId val="{00000003-341F-4051-895B-BFD9A5FE10F3}"/>
            </c:ext>
          </c:extLst>
        </c:ser>
        <c:ser>
          <c:idx val="4"/>
          <c:order val="4"/>
          <c:tx>
            <c:strRef>
              <c:f>Sheet15!$J$7</c:f>
              <c:strCache>
                <c:ptCount val="1"/>
                <c:pt idx="0">
                  <c:v>Urban-Hygiene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Sheet15!$K$7:$R$7</c:f>
              <c:numCache>
                <c:formatCode>0.00%</c:formatCode>
                <c:ptCount val="8"/>
                <c:pt idx="0">
                  <c:v>2.3328149300155743E-2</c:v>
                </c:pt>
                <c:pt idx="1">
                  <c:v>2.4528301886792454E-2</c:v>
                </c:pt>
                <c:pt idx="2">
                  <c:v>2.7972027972028055E-2</c:v>
                </c:pt>
                <c:pt idx="3">
                  <c:v>2.491990032039872E-2</c:v>
                </c:pt>
                <c:pt idx="4">
                  <c:v>5.6556585005399805E-2</c:v>
                </c:pt>
                <c:pt idx="5">
                  <c:v>8.7350372047880574E-3</c:v>
                </c:pt>
                <c:pt idx="6">
                  <c:v>2.6424705507799916E-2</c:v>
                </c:pt>
                <c:pt idx="7">
                  <c:v>3.4589252625077171E-2</c:v>
                </c:pt>
              </c:numCache>
            </c:numRef>
          </c:val>
          <c:extLst>
            <c:ext xmlns:c16="http://schemas.microsoft.com/office/drawing/2014/chart" uri="{C3380CC4-5D6E-409C-BE32-E72D297353CC}">
              <c16:uniqueId val="{00000004-341F-4051-895B-BFD9A5FE10F3}"/>
            </c:ext>
          </c:extLst>
        </c:ser>
        <c:ser>
          <c:idx val="5"/>
          <c:order val="5"/>
          <c:tx>
            <c:strRef>
              <c:f>Sheet15!$J$8</c:f>
              <c:strCache>
                <c:ptCount val="1"/>
                <c:pt idx="0">
                  <c:v>Urban-Utilities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Sheet15!$K$8:$R$8</c:f>
              <c:numCache>
                <c:formatCode>0.00%</c:formatCode>
                <c:ptCount val="8"/>
                <c:pt idx="0">
                  <c:v>2.4048096192384686E-2</c:v>
                </c:pt>
                <c:pt idx="1">
                  <c:v>1.9445794846866024E-3</c:v>
                </c:pt>
                <c:pt idx="2">
                  <c:v>1.4471780028944108E-3</c:v>
                </c:pt>
                <c:pt idx="3">
                  <c:v>4.075761208343337E-2</c:v>
                </c:pt>
                <c:pt idx="4">
                  <c:v>1.1756569847856209E-2</c:v>
                </c:pt>
                <c:pt idx="5">
                  <c:v>5.2883519489400468E-2</c:v>
                </c:pt>
                <c:pt idx="6">
                  <c:v>2.6514334985988385E-2</c:v>
                </c:pt>
                <c:pt idx="7">
                  <c:v>1.7288064986461179E-2</c:v>
                </c:pt>
              </c:numCache>
            </c:numRef>
          </c:val>
          <c:extLst>
            <c:ext xmlns:c16="http://schemas.microsoft.com/office/drawing/2014/chart" uri="{C3380CC4-5D6E-409C-BE32-E72D297353CC}">
              <c16:uniqueId val="{00000005-341F-4051-895B-BFD9A5FE10F3}"/>
            </c:ext>
          </c:extLst>
        </c:ser>
        <c:ser>
          <c:idx val="6"/>
          <c:order val="6"/>
          <c:tx>
            <c:strRef>
              <c:f>Sheet15!$J$9</c:f>
              <c:strCache>
                <c:ptCount val="1"/>
                <c:pt idx="0">
                  <c:v>R+U-Food</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Sheet15!$K$9:$R$9</c:f>
              <c:numCache>
                <c:formatCode>0.00%</c:formatCode>
                <c:ptCount val="8"/>
                <c:pt idx="0">
                  <c:v>2.3165821262354447E-2</c:v>
                </c:pt>
                <c:pt idx="1">
                  <c:v>-9.3877340485892836E-3</c:v>
                </c:pt>
                <c:pt idx="2">
                  <c:v>4.459094684385375E-2</c:v>
                </c:pt>
                <c:pt idx="3">
                  <c:v>2.8406283964035176E-2</c:v>
                </c:pt>
                <c:pt idx="4">
                  <c:v>2.4202154591554764E-2</c:v>
                </c:pt>
                <c:pt idx="5">
                  <c:v>-2.4183796856108845E-3</c:v>
                </c:pt>
                <c:pt idx="6">
                  <c:v>3.604243419592517E-2</c:v>
                </c:pt>
                <c:pt idx="7">
                  <c:v>4.0959378430876926E-3</c:v>
                </c:pt>
              </c:numCache>
            </c:numRef>
          </c:val>
          <c:extLst>
            <c:ext xmlns:c16="http://schemas.microsoft.com/office/drawing/2014/chart" uri="{C3380CC4-5D6E-409C-BE32-E72D297353CC}">
              <c16:uniqueId val="{00000006-341F-4051-895B-BFD9A5FE10F3}"/>
            </c:ext>
          </c:extLst>
        </c:ser>
        <c:ser>
          <c:idx val="7"/>
          <c:order val="7"/>
          <c:tx>
            <c:strRef>
              <c:f>Sheet15!$J$10</c:f>
              <c:strCache>
                <c:ptCount val="1"/>
                <c:pt idx="0">
                  <c:v>R+U-Hygiene</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Sheet15!$K$10:$R$10</c:f>
              <c:numCache>
                <c:formatCode>0.00%</c:formatCode>
                <c:ptCount val="8"/>
                <c:pt idx="0">
                  <c:v>2.0190476190476016E-2</c:v>
                </c:pt>
                <c:pt idx="1">
                  <c:v>3.8618640920905965E-2</c:v>
                </c:pt>
                <c:pt idx="2">
                  <c:v>2.6108726752503413E-2</c:v>
                </c:pt>
                <c:pt idx="3">
                  <c:v>2.2168340838240506E-2</c:v>
                </c:pt>
                <c:pt idx="4">
                  <c:v>5.0987392614080161E-2</c:v>
                </c:pt>
                <c:pt idx="5">
                  <c:v>7.0220236195339568E-3</c:v>
                </c:pt>
                <c:pt idx="6">
                  <c:v>3.3679571923197767E-2</c:v>
                </c:pt>
                <c:pt idx="7">
                  <c:v>3.1221582297665997E-2</c:v>
                </c:pt>
              </c:numCache>
            </c:numRef>
          </c:val>
          <c:extLst>
            <c:ext xmlns:c16="http://schemas.microsoft.com/office/drawing/2014/chart" uri="{C3380CC4-5D6E-409C-BE32-E72D297353CC}">
              <c16:uniqueId val="{00000007-341F-4051-895B-BFD9A5FE10F3}"/>
            </c:ext>
          </c:extLst>
        </c:ser>
        <c:ser>
          <c:idx val="8"/>
          <c:order val="8"/>
          <c:tx>
            <c:strRef>
              <c:f>Sheet15!$J$11</c:f>
              <c:strCache>
                <c:ptCount val="1"/>
                <c:pt idx="0">
                  <c:v>R+U-Utilities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Sheet15!$K$2:$R$2</c:f>
              <c:strCache>
                <c:ptCount val="8"/>
                <c:pt idx="0">
                  <c:v>Mar18-Aug18</c:v>
                </c:pt>
                <c:pt idx="1">
                  <c:v>Sep18-Feb19</c:v>
                </c:pt>
                <c:pt idx="2">
                  <c:v>Mar19-Aug19</c:v>
                </c:pt>
                <c:pt idx="3">
                  <c:v>Sep18-Feb19</c:v>
                </c:pt>
                <c:pt idx="4">
                  <c:v>Apr20-Sep20</c:v>
                </c:pt>
                <c:pt idx="5">
                  <c:v>Oct20-Mar21</c:v>
                </c:pt>
                <c:pt idx="6">
                  <c:v>Apr21-Sep21</c:v>
                </c:pt>
                <c:pt idx="7">
                  <c:v>Oct21-Mar22</c:v>
                </c:pt>
              </c:strCache>
            </c:strRef>
          </c:cat>
          <c:val>
            <c:numRef>
              <c:f>Sheet15!$K$11:$R$11</c:f>
              <c:numCache>
                <c:formatCode>0.00%</c:formatCode>
                <c:ptCount val="8"/>
                <c:pt idx="0">
                  <c:v>2.608065684617231E-2</c:v>
                </c:pt>
                <c:pt idx="1">
                  <c:v>7.7229113035337102E-3</c:v>
                </c:pt>
                <c:pt idx="2">
                  <c:v>4.855491329479821E-3</c:v>
                </c:pt>
                <c:pt idx="3">
                  <c:v>2.8440366972477014E-2</c:v>
                </c:pt>
                <c:pt idx="4">
                  <c:v>3.3602150537635684E-3</c:v>
                </c:pt>
                <c:pt idx="5">
                  <c:v>4.0820878875752739E-2</c:v>
                </c:pt>
                <c:pt idx="6">
                  <c:v>2.8583617747440223E-2</c:v>
                </c:pt>
                <c:pt idx="7">
                  <c:v>1.8716577540107117E-2</c:v>
                </c:pt>
              </c:numCache>
            </c:numRef>
          </c:val>
          <c:extLst>
            <c:ext xmlns:c16="http://schemas.microsoft.com/office/drawing/2014/chart" uri="{C3380CC4-5D6E-409C-BE32-E72D297353CC}">
              <c16:uniqueId val="{00000009-341F-4051-895B-BFD9A5FE10F3}"/>
            </c:ext>
          </c:extLst>
        </c:ser>
        <c:dLbls>
          <c:dLblPos val="outEnd"/>
          <c:showLegendKey val="0"/>
          <c:showVal val="1"/>
          <c:showCatName val="0"/>
          <c:showSerName val="0"/>
          <c:showPercent val="0"/>
          <c:showBubbleSize val="0"/>
        </c:dLbls>
        <c:gapWidth val="219"/>
        <c:overlap val="-27"/>
        <c:axId val="614634888"/>
        <c:axId val="614634560"/>
      </c:barChart>
      <c:catAx>
        <c:axId val="61463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4560"/>
        <c:crosses val="autoZero"/>
        <c:auto val="1"/>
        <c:lblAlgn val="ctr"/>
        <c:lblOffset val="100"/>
        <c:noMultiLvlLbl val="0"/>
      </c:catAx>
      <c:valAx>
        <c:axId val="6146345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4888"/>
        <c:crosses val="autoZero"/>
        <c:crossBetween val="between"/>
      </c:valAx>
      <c:spPr>
        <a:noFill/>
        <a:ln>
          <a:noFill/>
        </a:ln>
        <a:effectLst/>
      </c:spPr>
    </c:plotArea>
    <c:legend>
      <c:legendPos val="tr"/>
      <c:layout>
        <c:manualLayout>
          <c:xMode val="edge"/>
          <c:yMode val="edge"/>
          <c:x val="0.91082143658380432"/>
          <c:y val="9.0042598509052177E-2"/>
          <c:w val="8.9178563416195636E-2"/>
          <c:h val="0.404355865261251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MOM Inflation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MOM Inflation </a:t>
          </a:r>
        </a:p>
      </cx:txPr>
    </cx:title>
    <cx:plotArea>
      <cx:plotAreaRegion>
        <cx:series layoutId="waterfall" uniqueId="{8F76D507-FE22-4E6E-9F09-57A53EDF3CDF}">
          <cx:tx>
            <cx:txData>
              <cx:f>_xlchart.v1.4</cx:f>
              <cx:v>MOM</cx:v>
            </cx:txData>
          </cx:tx>
          <cx:dataLabels pos="outEnd">
            <cx:visibility seriesName="0" categoryName="0" value="1"/>
          </cx:dataLabels>
          <cx:dataId val="0"/>
          <cx:layoutPr>
            <cx:subtotals/>
          </cx:layoutPr>
        </cx:series>
      </cx:plotAreaRegion>
      <cx:axis id="0">
        <cx:catScaling gapWidth="0.5"/>
        <cx:title>
          <cx:tx>
            <cx:txData>
              <cx:v>Months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Months</a:t>
              </a:r>
            </a:p>
          </cx:txPr>
        </cx:title>
        <cx:tickLabels/>
      </cx:axis>
      <cx:axis id="1">
        <cx:valScaling/>
        <cx:title>
          <cx:tx>
            <cx:txData>
              <cx:v>Inflation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Inflation</a:t>
              </a:r>
            </a:p>
          </cx:txPr>
        </cx:title>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title pos="t" align="ctr" overlay="0">
      <cx:tx>
        <cx:txData>
          <cx:v>MOM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MOM Inflation</a:t>
          </a:r>
        </a:p>
      </cx:txPr>
    </cx:title>
    <cx:plotArea>
      <cx:plotAreaRegion>
        <cx:series layoutId="funnel" uniqueId="{AAA0A8BE-4E17-4B1E-9AD2-538076CC8F29}">
          <cx:tx>
            <cx:txData>
              <cx:f>_xlchart.v2.7</cx:f>
              <cx:v>MOM</cx:v>
            </cx:txData>
          </cx:tx>
          <cx:dataLabels>
            <cx:visibility seriesName="0" categoryName="0" value="1"/>
          </cx:dataLabels>
          <cx:dataId val="0"/>
        </cx:series>
      </cx:plotAreaRegion>
      <cx:axis id="0">
        <cx:catScaling gapWidth="0.0599999987"/>
        <cx:title>
          <cx:tx>
            <cx:txData>
              <cx:v>Inflation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Inflation</a:t>
              </a:r>
            </a:p>
          </cx:txPr>
        </cx:title>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YOY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YOY Inflation</a:t>
          </a:r>
        </a:p>
      </cx:txPr>
    </cx:title>
    <cx:plotArea>
      <cx:plotAreaRegion>
        <cx:series layoutId="clusteredColumn" uniqueId="{F184726F-722A-46C2-96B5-55B0CF7436A6}">
          <cx:tx>
            <cx:txData>
              <cx:f>_xlchart.v1.10</cx:f>
              <cx:v>Inflation YOY</cx:v>
            </cx:txData>
          </cx:tx>
          <cx:dataId val="0"/>
          <cx:layoutPr>
            <cx:aggregation/>
          </cx:layoutPr>
          <cx:axisId val="1"/>
        </cx:series>
        <cx:series layoutId="paretoLine" ownerIdx="0" uniqueId="{4C38B010-0A5F-464F-91E3-E8AD78AA3AE9}">
          <cx:axisId val="2"/>
        </cx:series>
      </cx:plotAreaRegion>
      <cx:axis id="0">
        <cx:catScaling gapWidth="0"/>
        <cx:title>
          <cx:tx>
            <cx:txData>
              <cx:v>Categroy /urban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Categroy /urban</a:t>
              </a:r>
            </a:p>
          </cx:txPr>
        </cx:title>
        <cx:tickLabels/>
      </cx:axis>
      <cx:axis id="1">
        <cx:valScaling/>
        <cx:title>
          <cx:tx>
            <cx:txData>
              <cx:v>Inflation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Inflation</a:t>
              </a:r>
            </a:p>
          </cx:txPr>
        </cx:title>
        <cx:majorGridlines/>
        <cx:tickLabels/>
      </cx:axis>
      <cx:axis id="2">
        <cx:valScaling max="1" min="0"/>
        <cx:title/>
        <cx:units unit="percentag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sunburst" uniqueId="{D8AB126B-3213-4D1B-8945-EC944CC25F03}">
          <cx:tx>
            <cx:txData>
              <cx:f>_xlchart.v1.1</cx:f>
              <cx:v>Inflation YOY</cx:v>
            </cx:txData>
          </cx:tx>
          <cx:dataLabels>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7" Type="http://schemas.microsoft.com/office/2014/relationships/chartEx" Target="../charts/chartEx4.xml"/><Relationship Id="rId2" Type="http://schemas.microsoft.com/office/2014/relationships/chartEx" Target="../charts/chartEx1.xml"/><Relationship Id="rId1" Type="http://schemas.openxmlformats.org/officeDocument/2006/relationships/chart" Target="../charts/chart7.xml"/><Relationship Id="rId6" Type="http://schemas.microsoft.com/office/2014/relationships/chartEx" Target="../charts/chartEx3.xml"/><Relationship Id="rId5" Type="http://schemas.openxmlformats.org/officeDocument/2006/relationships/chart" Target="../charts/chart9.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5" Type="http://schemas.openxmlformats.org/officeDocument/2006/relationships/chart" Target="../charts/chart18.xml"/><Relationship Id="rId4"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4</xdr:col>
      <xdr:colOff>243840</xdr:colOff>
      <xdr:row>20</xdr:row>
      <xdr:rowOff>121920</xdr:rowOff>
    </xdr:from>
    <xdr:to>
      <xdr:col>10</xdr:col>
      <xdr:colOff>518160</xdr:colOff>
      <xdr:row>35</xdr:row>
      <xdr:rowOff>121920</xdr:rowOff>
    </xdr:to>
    <xdr:graphicFrame macro="">
      <xdr:nvGraphicFramePr>
        <xdr:cNvPr id="2" name="Chart 1">
          <a:extLst>
            <a:ext uri="{FF2B5EF4-FFF2-40B4-BE49-F238E27FC236}">
              <a16:creationId xmlns:a16="http://schemas.microsoft.com/office/drawing/2014/main" id="{12BD5474-01C5-1E4D-F6A6-58E011C1E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815340</xdr:colOff>
      <xdr:row>36</xdr:row>
      <xdr:rowOff>60960</xdr:rowOff>
    </xdr:from>
    <xdr:to>
      <xdr:col>13</xdr:col>
      <xdr:colOff>670560</xdr:colOff>
      <xdr:row>53</xdr:row>
      <xdr:rowOff>15240</xdr:rowOff>
    </xdr:to>
    <xdr:graphicFrame macro="">
      <xdr:nvGraphicFramePr>
        <xdr:cNvPr id="4" name="Chart 3">
          <a:extLst>
            <a:ext uri="{FF2B5EF4-FFF2-40B4-BE49-F238E27FC236}">
              <a16:creationId xmlns:a16="http://schemas.microsoft.com/office/drawing/2014/main" id="{DADE0D26-6ABF-D833-F465-F9058C6EF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731520</xdr:colOff>
      <xdr:row>53</xdr:row>
      <xdr:rowOff>91440</xdr:rowOff>
    </xdr:from>
    <xdr:to>
      <xdr:col>13</xdr:col>
      <xdr:colOff>632460</xdr:colOff>
      <xdr:row>70</xdr:row>
      <xdr:rowOff>15240</xdr:rowOff>
    </xdr:to>
    <xdr:graphicFrame macro="">
      <xdr:nvGraphicFramePr>
        <xdr:cNvPr id="5" name="Chart 4">
          <a:extLst>
            <a:ext uri="{FF2B5EF4-FFF2-40B4-BE49-F238E27FC236}">
              <a16:creationId xmlns:a16="http://schemas.microsoft.com/office/drawing/2014/main" id="{E57CDF9A-F315-85F7-83B7-D7DD379DC9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571500</xdr:colOff>
      <xdr:row>9</xdr:row>
      <xdr:rowOff>91440</xdr:rowOff>
    </xdr:from>
    <xdr:to>
      <xdr:col>22</xdr:col>
      <xdr:colOff>266700</xdr:colOff>
      <xdr:row>24</xdr:row>
      <xdr:rowOff>76200</xdr:rowOff>
    </xdr:to>
    <xdr:graphicFrame macro="">
      <xdr:nvGraphicFramePr>
        <xdr:cNvPr id="6" name="Chart 5">
          <a:extLst>
            <a:ext uri="{FF2B5EF4-FFF2-40B4-BE49-F238E27FC236}">
              <a16:creationId xmlns:a16="http://schemas.microsoft.com/office/drawing/2014/main" id="{9DD050BD-8EC7-A986-08C5-F8DA4C515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662940</xdr:colOff>
      <xdr:row>110</xdr:row>
      <xdr:rowOff>76200</xdr:rowOff>
    </xdr:from>
    <xdr:to>
      <xdr:col>17</xdr:col>
      <xdr:colOff>266700</xdr:colOff>
      <xdr:row>139</xdr:row>
      <xdr:rowOff>76200</xdr:rowOff>
    </xdr:to>
    <xdr:graphicFrame macro="">
      <xdr:nvGraphicFramePr>
        <xdr:cNvPr id="2" name="Chart 1">
          <a:extLst>
            <a:ext uri="{FF2B5EF4-FFF2-40B4-BE49-F238E27FC236}">
              <a16:creationId xmlns:a16="http://schemas.microsoft.com/office/drawing/2014/main" id="{75C4A805-DC8A-EC45-11D3-2826B0A13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297180</xdr:colOff>
      <xdr:row>136</xdr:row>
      <xdr:rowOff>129540</xdr:rowOff>
    </xdr:from>
    <xdr:to>
      <xdr:col>10</xdr:col>
      <xdr:colOff>358140</xdr:colOff>
      <xdr:row>151</xdr:row>
      <xdr:rowOff>129540</xdr:rowOff>
    </xdr:to>
    <xdr:graphicFrame macro="">
      <xdr:nvGraphicFramePr>
        <xdr:cNvPr id="3" name="Chart 2">
          <a:extLst>
            <a:ext uri="{FF2B5EF4-FFF2-40B4-BE49-F238E27FC236}">
              <a16:creationId xmlns:a16="http://schemas.microsoft.com/office/drawing/2014/main" id="{6849FF5A-555C-A468-0DE4-9E81C60EC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251460</xdr:colOff>
      <xdr:row>376</xdr:row>
      <xdr:rowOff>0</xdr:rowOff>
    </xdr:from>
    <xdr:to>
      <xdr:col>22</xdr:col>
      <xdr:colOff>358140</xdr:colOff>
      <xdr:row>393</xdr:row>
      <xdr:rowOff>129540</xdr:rowOff>
    </xdr:to>
    <xdr:graphicFrame macro="">
      <xdr:nvGraphicFramePr>
        <xdr:cNvPr id="2" name="Chart 1">
          <a:extLst>
            <a:ext uri="{FF2B5EF4-FFF2-40B4-BE49-F238E27FC236}">
              <a16:creationId xmlns:a16="http://schemas.microsoft.com/office/drawing/2014/main" id="{15A98B11-E7BF-6F56-964A-57B4064B4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289560</xdr:colOff>
      <xdr:row>394</xdr:row>
      <xdr:rowOff>22860</xdr:rowOff>
    </xdr:from>
    <xdr:to>
      <xdr:col>23</xdr:col>
      <xdr:colOff>121920</xdr:colOff>
      <xdr:row>410</xdr:row>
      <xdr:rowOff>30480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D137DAB-A6E7-875C-13CB-FFBF8C0F21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44640" y="72077580"/>
              <a:ext cx="8976360" cy="29337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160020</xdr:colOff>
      <xdr:row>410</xdr:row>
      <xdr:rowOff>30480</xdr:rowOff>
    </xdr:from>
    <xdr:to>
      <xdr:col>19</xdr:col>
      <xdr:colOff>472440</xdr:colOff>
      <xdr:row>428</xdr:row>
      <xdr:rowOff>15240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32AC5C99-7FC9-B558-B354-374AF6D1AE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734300" y="75011280"/>
              <a:ext cx="5798820" cy="3276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53340</xdr:colOff>
      <xdr:row>443</xdr:row>
      <xdr:rowOff>144780</xdr:rowOff>
    </xdr:from>
    <xdr:to>
      <xdr:col>32</xdr:col>
      <xdr:colOff>83820</xdr:colOff>
      <xdr:row>461</xdr:row>
      <xdr:rowOff>7620</xdr:rowOff>
    </xdr:to>
    <xdr:graphicFrame macro="">
      <xdr:nvGraphicFramePr>
        <xdr:cNvPr id="6" name="Chart 5">
          <a:extLst>
            <a:ext uri="{FF2B5EF4-FFF2-40B4-BE49-F238E27FC236}">
              <a16:creationId xmlns:a16="http://schemas.microsoft.com/office/drawing/2014/main" id="{8DE27136-910B-0D8E-2281-6AAD13282F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365760</xdr:colOff>
      <xdr:row>460</xdr:row>
      <xdr:rowOff>144780</xdr:rowOff>
    </xdr:from>
    <xdr:to>
      <xdr:col>12</xdr:col>
      <xdr:colOff>106680</xdr:colOff>
      <xdr:row>480</xdr:row>
      <xdr:rowOff>91440</xdr:rowOff>
    </xdr:to>
    <xdr:graphicFrame macro="">
      <xdr:nvGraphicFramePr>
        <xdr:cNvPr id="7" name="Chart 6">
          <a:extLst>
            <a:ext uri="{FF2B5EF4-FFF2-40B4-BE49-F238E27FC236}">
              <a16:creationId xmlns:a16="http://schemas.microsoft.com/office/drawing/2014/main" id="{1E710F8F-538B-CE38-C512-6F6BED639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365760</xdr:colOff>
      <xdr:row>480</xdr:row>
      <xdr:rowOff>99060</xdr:rowOff>
    </xdr:from>
    <xdr:to>
      <xdr:col>20</xdr:col>
      <xdr:colOff>274320</xdr:colOff>
      <xdr:row>495</xdr:row>
      <xdr:rowOff>99060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3E10FFAA-D1C3-D099-6302-C9F793F5D3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063240" y="87881460"/>
              <a:ext cx="108813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601980</xdr:colOff>
      <xdr:row>496</xdr:row>
      <xdr:rowOff>175260</xdr:rowOff>
    </xdr:from>
    <xdr:to>
      <xdr:col>15</xdr:col>
      <xdr:colOff>449580</xdr:colOff>
      <xdr:row>521</xdr:row>
      <xdr:rowOff>167640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2E8196F8-CA90-2F6D-EAF3-EEBCD66F6C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518660" y="90883740"/>
              <a:ext cx="6553200" cy="4564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245533</xdr:colOff>
      <xdr:row>273</xdr:row>
      <xdr:rowOff>93133</xdr:rowOff>
    </xdr:from>
    <xdr:to>
      <xdr:col>36</xdr:col>
      <xdr:colOff>84666</xdr:colOff>
      <xdr:row>300</xdr:row>
      <xdr:rowOff>93133</xdr:rowOff>
    </xdr:to>
    <xdr:graphicFrame macro="">
      <xdr:nvGraphicFramePr>
        <xdr:cNvPr id="2" name="Chart 1">
          <a:extLst>
            <a:ext uri="{FF2B5EF4-FFF2-40B4-BE49-F238E27FC236}">
              <a16:creationId xmlns:a16="http://schemas.microsoft.com/office/drawing/2014/main" id="{31596143-0E6A-4DB4-A42D-6536F399B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626533</xdr:colOff>
      <xdr:row>288</xdr:row>
      <xdr:rowOff>46567</xdr:rowOff>
    </xdr:from>
    <xdr:to>
      <xdr:col>9</xdr:col>
      <xdr:colOff>618066</xdr:colOff>
      <xdr:row>313</xdr:row>
      <xdr:rowOff>59266</xdr:rowOff>
    </xdr:to>
    <xdr:graphicFrame macro="">
      <xdr:nvGraphicFramePr>
        <xdr:cNvPr id="3" name="Chart 2">
          <a:extLst>
            <a:ext uri="{FF2B5EF4-FFF2-40B4-BE49-F238E27FC236}">
              <a16:creationId xmlns:a16="http://schemas.microsoft.com/office/drawing/2014/main" id="{B8B4F364-392B-3F32-4E1D-B8D343ABA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110067</xdr:colOff>
      <xdr:row>293</xdr:row>
      <xdr:rowOff>67734</xdr:rowOff>
    </xdr:from>
    <xdr:to>
      <xdr:col>5</xdr:col>
      <xdr:colOff>118533</xdr:colOff>
      <xdr:row>310</xdr:row>
      <xdr:rowOff>93133</xdr:rowOff>
    </xdr:to>
    <xdr:cxnSp macro="">
      <xdr:nvCxnSpPr>
        <xdr:cNvPr id="5" name="Straight Connector 4">
          <a:extLst>
            <a:ext uri="{FF2B5EF4-FFF2-40B4-BE49-F238E27FC236}">
              <a16:creationId xmlns:a16="http://schemas.microsoft.com/office/drawing/2014/main" id="{9E679FF8-2838-F425-57A4-E6383F4ADBE9}"/>
            </a:ext>
          </a:extLst>
        </xdr:cNvPr>
        <xdr:cNvCxnSpPr/>
      </xdr:nvCxnSpPr>
      <xdr:spPr>
        <a:xfrm flipV="1">
          <a:off x="4555067" y="54694667"/>
          <a:ext cx="8466" cy="3191933"/>
        </a:xfrm>
        <a:prstGeom prst="line">
          <a:avLst/>
        </a:prstGeom>
        <a:ln w="476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863600</xdr:colOff>
      <xdr:row>290</xdr:row>
      <xdr:rowOff>59265</xdr:rowOff>
    </xdr:from>
    <xdr:to>
      <xdr:col>6</xdr:col>
      <xdr:colOff>135465</xdr:colOff>
      <xdr:row>293</xdr:row>
      <xdr:rowOff>42332</xdr:rowOff>
    </xdr:to>
    <xdr:sp macro="" textlink="">
      <xdr:nvSpPr>
        <xdr:cNvPr id="7" name="Rectangle: Rounded Corners 6">
          <a:extLst>
            <a:ext uri="{FF2B5EF4-FFF2-40B4-BE49-F238E27FC236}">
              <a16:creationId xmlns:a16="http://schemas.microsoft.com/office/drawing/2014/main" id="{94FE3F9D-E727-9263-755D-B16A4ADAABF2}"/>
            </a:ext>
          </a:extLst>
        </xdr:cNvPr>
        <xdr:cNvSpPr/>
      </xdr:nvSpPr>
      <xdr:spPr>
        <a:xfrm>
          <a:off x="3564467" y="54127398"/>
          <a:ext cx="1862665" cy="5418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Covid Breakpoint</a:t>
          </a:r>
        </a:p>
      </xdr:txBody>
    </xdr:sp>
    <xdr:clientData/>
  </xdr:twoCellAnchor>
  <xdr:twoCellAnchor>
    <xdr:from>
      <xdr:col>0</xdr:col>
      <xdr:colOff>643467</xdr:colOff>
      <xdr:row>314</xdr:row>
      <xdr:rowOff>88900</xdr:rowOff>
    </xdr:from>
    <xdr:to>
      <xdr:col>9</xdr:col>
      <xdr:colOff>685799</xdr:colOff>
      <xdr:row>335</xdr:row>
      <xdr:rowOff>127000</xdr:rowOff>
    </xdr:to>
    <xdr:graphicFrame macro="">
      <xdr:nvGraphicFramePr>
        <xdr:cNvPr id="12" name="Chart 11">
          <a:extLst>
            <a:ext uri="{FF2B5EF4-FFF2-40B4-BE49-F238E27FC236}">
              <a16:creationId xmlns:a16="http://schemas.microsoft.com/office/drawing/2014/main" id="{F36400AD-A030-0DD8-4E35-69ADD68AE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677333</xdr:colOff>
      <xdr:row>338</xdr:row>
      <xdr:rowOff>97366</xdr:rowOff>
    </xdr:from>
    <xdr:to>
      <xdr:col>9</xdr:col>
      <xdr:colOff>711200</xdr:colOff>
      <xdr:row>361</xdr:row>
      <xdr:rowOff>8466</xdr:rowOff>
    </xdr:to>
    <xdr:graphicFrame macro="">
      <xdr:nvGraphicFramePr>
        <xdr:cNvPr id="13" name="Chart 12">
          <a:extLst>
            <a:ext uri="{FF2B5EF4-FFF2-40B4-BE49-F238E27FC236}">
              <a16:creationId xmlns:a16="http://schemas.microsoft.com/office/drawing/2014/main" id="{71DBBAEC-CDA6-2BE9-0B73-C661E9A302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355600</xdr:colOff>
      <xdr:row>341</xdr:row>
      <xdr:rowOff>59267</xdr:rowOff>
    </xdr:from>
    <xdr:to>
      <xdr:col>5</xdr:col>
      <xdr:colOff>372533</xdr:colOff>
      <xdr:row>357</xdr:row>
      <xdr:rowOff>42333</xdr:rowOff>
    </xdr:to>
    <xdr:cxnSp macro="">
      <xdr:nvCxnSpPr>
        <xdr:cNvPr id="15" name="Straight Connector 14">
          <a:extLst>
            <a:ext uri="{FF2B5EF4-FFF2-40B4-BE49-F238E27FC236}">
              <a16:creationId xmlns:a16="http://schemas.microsoft.com/office/drawing/2014/main" id="{779EFBEC-19E7-0896-AC69-819A2DBA27EC}"/>
            </a:ext>
          </a:extLst>
        </xdr:cNvPr>
        <xdr:cNvCxnSpPr/>
      </xdr:nvCxnSpPr>
      <xdr:spPr>
        <a:xfrm>
          <a:off x="4800600" y="63627000"/>
          <a:ext cx="16933" cy="2963333"/>
        </a:xfrm>
        <a:prstGeom prst="line">
          <a:avLst/>
        </a:prstGeom>
        <a:ln w="50800">
          <a:solidFill>
            <a:schemeClr val="dk1">
              <a:alpha val="93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736600</xdr:colOff>
      <xdr:row>338</xdr:row>
      <xdr:rowOff>101599</xdr:rowOff>
    </xdr:from>
    <xdr:to>
      <xdr:col>7</xdr:col>
      <xdr:colOff>127000</xdr:colOff>
      <xdr:row>344</xdr:row>
      <xdr:rowOff>84666</xdr:rowOff>
    </xdr:to>
    <xdr:sp macro="" textlink="">
      <xdr:nvSpPr>
        <xdr:cNvPr id="18" name="Minus Sign 17">
          <a:extLst>
            <a:ext uri="{FF2B5EF4-FFF2-40B4-BE49-F238E27FC236}">
              <a16:creationId xmlns:a16="http://schemas.microsoft.com/office/drawing/2014/main" id="{ADC629EB-38EA-34D1-5E52-93BDD32C7EA3}"/>
            </a:ext>
          </a:extLst>
        </xdr:cNvPr>
        <xdr:cNvSpPr/>
      </xdr:nvSpPr>
      <xdr:spPr>
        <a:xfrm>
          <a:off x="3437467" y="63110532"/>
          <a:ext cx="2853266" cy="1100667"/>
        </a:xfrm>
        <a:prstGeom prst="mathMin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a:t>Covid Breakpoint March2020</a:t>
          </a:r>
        </a:p>
        <a:p>
          <a:pPr algn="ctr"/>
          <a:endParaRPr lang="en-IN" sz="1200">
            <a:solidFill>
              <a:schemeClr val="accent6">
                <a:lumMod val="20000"/>
                <a:lumOff val="80000"/>
              </a:schemeClr>
            </a:solidFill>
          </a:endParaRPr>
        </a:p>
      </xdr:txBody>
    </xdr:sp>
    <xdr:clientData/>
  </xdr:twoCellAnchor>
  <xdr:twoCellAnchor>
    <xdr:from>
      <xdr:col>1</xdr:col>
      <xdr:colOff>643467</xdr:colOff>
      <xdr:row>340</xdr:row>
      <xdr:rowOff>118533</xdr:rowOff>
    </xdr:from>
    <xdr:to>
      <xdr:col>3</xdr:col>
      <xdr:colOff>482599</xdr:colOff>
      <xdr:row>342</xdr:row>
      <xdr:rowOff>135467</xdr:rowOff>
    </xdr:to>
    <xdr:sp macro="" textlink="">
      <xdr:nvSpPr>
        <xdr:cNvPr id="19" name="Arrow: Left 18">
          <a:extLst>
            <a:ext uri="{FF2B5EF4-FFF2-40B4-BE49-F238E27FC236}">
              <a16:creationId xmlns:a16="http://schemas.microsoft.com/office/drawing/2014/main" id="{20EAC8B9-12B2-B5E0-4940-8AB1624AC320}"/>
            </a:ext>
          </a:extLst>
        </xdr:cNvPr>
        <xdr:cNvSpPr/>
      </xdr:nvSpPr>
      <xdr:spPr>
        <a:xfrm>
          <a:off x="1600200" y="63500000"/>
          <a:ext cx="1583266" cy="389467"/>
        </a:xfrm>
        <a:prstGeom prst="leftArrow">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en-IN" sz="1100"/>
        </a:p>
      </xdr:txBody>
    </xdr:sp>
    <xdr:clientData/>
  </xdr:twoCellAnchor>
  <xdr:twoCellAnchor>
    <xdr:from>
      <xdr:col>7</xdr:col>
      <xdr:colOff>364066</xdr:colOff>
      <xdr:row>340</xdr:row>
      <xdr:rowOff>160866</xdr:rowOff>
    </xdr:from>
    <xdr:to>
      <xdr:col>9</xdr:col>
      <xdr:colOff>84666</xdr:colOff>
      <xdr:row>342</xdr:row>
      <xdr:rowOff>160867</xdr:rowOff>
    </xdr:to>
    <xdr:sp macro="" textlink="">
      <xdr:nvSpPr>
        <xdr:cNvPr id="21" name="Arrow: Right 20">
          <a:extLst>
            <a:ext uri="{FF2B5EF4-FFF2-40B4-BE49-F238E27FC236}">
              <a16:creationId xmlns:a16="http://schemas.microsoft.com/office/drawing/2014/main" id="{8CE08DEB-AB29-40FD-AC77-5F2904BFE01E}"/>
            </a:ext>
          </a:extLst>
        </xdr:cNvPr>
        <xdr:cNvSpPr/>
      </xdr:nvSpPr>
      <xdr:spPr>
        <a:xfrm>
          <a:off x="6527799" y="63542333"/>
          <a:ext cx="1439334" cy="372534"/>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IN" sz="1400">
              <a:solidFill>
                <a:schemeClr val="tx1"/>
              </a:solidFill>
            </a:rPr>
            <a:t>Post-Covid</a:t>
          </a:r>
        </a:p>
        <a:p>
          <a:pPr algn="ctr"/>
          <a:endParaRPr lang="en-IN" sz="1400">
            <a:solidFill>
              <a:schemeClr val="tx1"/>
            </a:solidFill>
          </a:endParaRPr>
        </a:p>
      </xdr:txBody>
    </xdr:sp>
    <xdr:clientData/>
  </xdr:twoCellAnchor>
</xdr:wsDr>
</file>

<file path=xl/drawings/drawing5.xml><?xml version="1.0" encoding="utf-8"?>
<c:userShapes xmlns:c="http://schemas.openxmlformats.org/drawingml/2006/chart">
  <cdr:relSizeAnchor xmlns:cdr="http://schemas.openxmlformats.org/drawingml/2006/chartDrawing">
    <cdr:from>
      <cdr:x>0.48099</cdr:x>
      <cdr:y>0.10702</cdr:y>
    </cdr:from>
    <cdr:to>
      <cdr:x>0.4834</cdr:x>
      <cdr:y>0.9097</cdr:y>
    </cdr:to>
    <cdr:cxnSp macro="">
      <cdr:nvCxnSpPr>
        <cdr:cNvPr id="3" name="Straight Connector 2">
          <a:extLst xmlns:a="http://schemas.openxmlformats.org/drawingml/2006/main">
            <a:ext uri="{FF2B5EF4-FFF2-40B4-BE49-F238E27FC236}">
              <a16:creationId xmlns:a16="http://schemas.microsoft.com/office/drawing/2014/main" id="{FAEB8D30-78AB-E770-1798-8B4F4D448F86}"/>
            </a:ext>
          </a:extLst>
        </cdr:cNvPr>
        <cdr:cNvCxnSpPr/>
      </cdr:nvCxnSpPr>
      <cdr:spPr>
        <a:xfrm xmlns:a="http://schemas.openxmlformats.org/drawingml/2006/main">
          <a:off x="6747934" y="541867"/>
          <a:ext cx="33866" cy="4064000"/>
        </a:xfrm>
        <a:prstGeom xmlns:a="http://schemas.openxmlformats.org/drawingml/2006/main" prst="line">
          <a:avLst/>
        </a:prstGeom>
        <a:ln xmlns:a="http://schemas.openxmlformats.org/drawingml/2006/main" w="476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0.11872</cdr:x>
      <cdr:y>0.01672</cdr:y>
    </cdr:from>
    <cdr:to>
      <cdr:x>0.36328</cdr:x>
      <cdr:y>0.11736</cdr:y>
    </cdr:to>
    <cdr:sp macro="" textlink="">
      <cdr:nvSpPr>
        <cdr:cNvPr id="22" name="Arrow: Left 21">
          <a:extLst xmlns:a="http://schemas.openxmlformats.org/drawingml/2006/main">
            <a:ext uri="{FF2B5EF4-FFF2-40B4-BE49-F238E27FC236}">
              <a16:creationId xmlns:a16="http://schemas.microsoft.com/office/drawing/2014/main" id="{5FD75A19-4A6F-0DB5-7F8F-8D4D798F6903}"/>
            </a:ext>
          </a:extLst>
        </cdr:cNvPr>
        <cdr:cNvSpPr/>
      </cdr:nvSpPr>
      <cdr:spPr>
        <a:xfrm xmlns:a="http://schemas.openxmlformats.org/drawingml/2006/main">
          <a:off x="1665491" y="84667"/>
          <a:ext cx="3430998" cy="509547"/>
        </a:xfrm>
        <a:prstGeom xmlns:a="http://schemas.openxmlformats.org/drawingml/2006/main" prst="lef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Pre-Covid</a:t>
          </a:r>
        </a:p>
        <a:p xmlns:a="http://schemas.openxmlformats.org/drawingml/2006/main">
          <a:pPr algn="ctr"/>
          <a:endParaRPr lang="en-US"/>
        </a:p>
      </cdr:txBody>
    </cdr:sp>
  </cdr:relSizeAnchor>
  <cdr:relSizeAnchor xmlns:cdr="http://schemas.openxmlformats.org/drawingml/2006/chartDrawing">
    <cdr:from>
      <cdr:x>0.64582</cdr:x>
      <cdr:y>0.00966</cdr:y>
    </cdr:from>
    <cdr:to>
      <cdr:x>0.86921</cdr:x>
      <cdr:y>0.1055</cdr:y>
    </cdr:to>
    <cdr:sp macro="" textlink="">
      <cdr:nvSpPr>
        <cdr:cNvPr id="23" name="Arrow: Right 22">
          <a:extLst xmlns:a="http://schemas.openxmlformats.org/drawingml/2006/main">
            <a:ext uri="{FF2B5EF4-FFF2-40B4-BE49-F238E27FC236}">
              <a16:creationId xmlns:a16="http://schemas.microsoft.com/office/drawing/2014/main" id="{2CB5C64C-7AAE-834F-A573-0690E21A1AA8}"/>
            </a:ext>
          </a:extLst>
        </cdr:cNvPr>
        <cdr:cNvSpPr/>
      </cdr:nvSpPr>
      <cdr:spPr>
        <a:xfrm xmlns:a="http://schemas.openxmlformats.org/drawingml/2006/main">
          <a:off x="9060416" y="48921"/>
          <a:ext cx="3133998" cy="485244"/>
        </a:xfrm>
        <a:prstGeom xmlns:a="http://schemas.openxmlformats.org/drawingml/2006/main" prst="righ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Post-Covid</a:t>
          </a:r>
        </a:p>
        <a:p xmlns:a="http://schemas.openxmlformats.org/drawingml/2006/main">
          <a:pPr algn="ctr"/>
          <a:endParaRPr lang="en-US" sz="1400"/>
        </a:p>
      </cdr:txBody>
    </cdr:sp>
  </cdr:relSizeAnchor>
  <cdr:relSizeAnchor xmlns:cdr="http://schemas.openxmlformats.org/drawingml/2006/chartDrawing">
    <cdr:from>
      <cdr:x>0.38926</cdr:x>
      <cdr:y>0.02676</cdr:y>
    </cdr:from>
    <cdr:to>
      <cdr:x>0.56729</cdr:x>
      <cdr:y>0.17559</cdr:y>
    </cdr:to>
    <cdr:sp macro="" textlink="">
      <cdr:nvSpPr>
        <cdr:cNvPr id="6" name="Minus Sign 5">
          <a:extLst xmlns:a="http://schemas.openxmlformats.org/drawingml/2006/main">
            <a:ext uri="{FF2B5EF4-FFF2-40B4-BE49-F238E27FC236}">
              <a16:creationId xmlns:a16="http://schemas.microsoft.com/office/drawing/2014/main" id="{23728876-4691-B708-566E-F7B9B4AD0534}"/>
            </a:ext>
          </a:extLst>
        </cdr:cNvPr>
        <cdr:cNvSpPr/>
      </cdr:nvSpPr>
      <cdr:spPr>
        <a:xfrm xmlns:a="http://schemas.openxmlformats.org/drawingml/2006/main">
          <a:off x="5461000" y="135467"/>
          <a:ext cx="2497666" cy="753533"/>
        </a:xfrm>
        <a:prstGeom xmlns:a="http://schemas.openxmlformats.org/drawingml/2006/main" prst="mathMinus">
          <a:avLst/>
        </a:prstGeom>
      </cdr:spPr>
      <cdr:style>
        <a:lnRef xmlns:a="http://schemas.openxmlformats.org/drawingml/2006/main" idx="2">
          <a:schemeClr val="accent4">
            <a:shade val="50000"/>
          </a:schemeClr>
        </a:lnRef>
        <a:fillRef xmlns:a="http://schemas.openxmlformats.org/drawingml/2006/main" idx="1">
          <a:schemeClr val="accent4"/>
        </a:fillRef>
        <a:effectRef xmlns:a="http://schemas.openxmlformats.org/drawingml/2006/main" idx="0">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b="1">
              <a:solidFill>
                <a:schemeClr val="tx1"/>
              </a:solidFill>
            </a:rPr>
            <a:t>Covid</a:t>
          </a:r>
          <a:r>
            <a:rPr lang="en-US" b="1"/>
            <a:t> </a:t>
          </a:r>
          <a:r>
            <a:rPr lang="en-US" sz="1400" b="1">
              <a:solidFill>
                <a:schemeClr val="tx1"/>
              </a:solidFill>
            </a:rPr>
            <a:t>BreakPoint</a:t>
          </a:r>
        </a:p>
      </cdr:txBody>
    </cdr:sp>
  </cdr:relSizeAnchor>
</c:userShapes>
</file>

<file path=xl/drawings/drawing6.xml><?xml version="1.0" encoding="utf-8"?>
<c:userShapes xmlns:c="http://schemas.openxmlformats.org/drawingml/2006/chart">
  <cdr:relSizeAnchor xmlns:cdr="http://schemas.openxmlformats.org/drawingml/2006/chartDrawing">
    <cdr:from>
      <cdr:x>0.07097</cdr:x>
      <cdr:y>0.09701</cdr:y>
    </cdr:from>
    <cdr:to>
      <cdr:x>0.28602</cdr:x>
      <cdr:y>0.2058</cdr:y>
    </cdr:to>
    <cdr:sp macro="" textlink="">
      <cdr:nvSpPr>
        <cdr:cNvPr id="2" name="Arrow: Left 1">
          <a:extLst xmlns:a="http://schemas.openxmlformats.org/drawingml/2006/main">
            <a:ext uri="{FF2B5EF4-FFF2-40B4-BE49-F238E27FC236}">
              <a16:creationId xmlns:a16="http://schemas.microsoft.com/office/drawing/2014/main" id="{141E4A8A-EF85-3343-7EF7-60BC7E944A35}"/>
            </a:ext>
          </a:extLst>
        </cdr:cNvPr>
        <cdr:cNvSpPr/>
      </cdr:nvSpPr>
      <cdr:spPr>
        <a:xfrm xmlns:a="http://schemas.openxmlformats.org/drawingml/2006/main">
          <a:off x="558800" y="452966"/>
          <a:ext cx="1693333" cy="508001"/>
        </a:xfrm>
        <a:prstGeom xmlns:a="http://schemas.openxmlformats.org/drawingml/2006/main" prst="lef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Pre-Covid</a:t>
          </a:r>
        </a:p>
      </cdr:txBody>
    </cdr:sp>
  </cdr:relSizeAnchor>
  <cdr:relSizeAnchor xmlns:cdr="http://schemas.openxmlformats.org/drawingml/2006/chartDrawing">
    <cdr:from>
      <cdr:x>0.68602</cdr:x>
      <cdr:y>0.12058</cdr:y>
    </cdr:from>
    <cdr:to>
      <cdr:x>0.92581</cdr:x>
      <cdr:y>0.21668</cdr:y>
    </cdr:to>
    <cdr:sp macro="" textlink="">
      <cdr:nvSpPr>
        <cdr:cNvPr id="3" name="Arrow: Right 2">
          <a:extLst xmlns:a="http://schemas.openxmlformats.org/drawingml/2006/main">
            <a:ext uri="{FF2B5EF4-FFF2-40B4-BE49-F238E27FC236}">
              <a16:creationId xmlns:a16="http://schemas.microsoft.com/office/drawing/2014/main" id="{7E25F038-DABD-79BE-F1D7-BCBADF3AFA03}"/>
            </a:ext>
          </a:extLst>
        </cdr:cNvPr>
        <cdr:cNvSpPr/>
      </cdr:nvSpPr>
      <cdr:spPr>
        <a:xfrm xmlns:a="http://schemas.openxmlformats.org/drawingml/2006/main">
          <a:off x="5401733" y="563033"/>
          <a:ext cx="1888067" cy="448734"/>
        </a:xfrm>
        <a:prstGeom xmlns:a="http://schemas.openxmlformats.org/drawingml/2006/main" prst="righ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Post-Covid</a:t>
          </a:r>
        </a:p>
      </cdr:txBody>
    </cdr:sp>
  </cdr:relSizeAnchor>
</c:userShapes>
</file>

<file path=xl/drawings/drawing7.xml><?xml version="1.0" encoding="utf-8"?>
<c:userShapes xmlns:c="http://schemas.openxmlformats.org/drawingml/2006/chart">
  <cdr:relSizeAnchor xmlns:cdr="http://schemas.openxmlformats.org/drawingml/2006/chartDrawing">
    <cdr:from>
      <cdr:x>0.51923</cdr:x>
      <cdr:y>0.07395</cdr:y>
    </cdr:from>
    <cdr:to>
      <cdr:x>0.5203</cdr:x>
      <cdr:y>0.87567</cdr:y>
    </cdr:to>
    <cdr:cxnSp macro="">
      <cdr:nvCxnSpPr>
        <cdr:cNvPr id="3" name="Straight Connector 2">
          <a:extLst xmlns:a="http://schemas.openxmlformats.org/drawingml/2006/main">
            <a:ext uri="{FF2B5EF4-FFF2-40B4-BE49-F238E27FC236}">
              <a16:creationId xmlns:a16="http://schemas.microsoft.com/office/drawing/2014/main" id="{0A597B6C-96E3-EFE0-79B6-BA4524514144}"/>
            </a:ext>
          </a:extLst>
        </cdr:cNvPr>
        <cdr:cNvCxnSpPr/>
      </cdr:nvCxnSpPr>
      <cdr:spPr>
        <a:xfrm xmlns:a="http://schemas.openxmlformats.org/drawingml/2006/main">
          <a:off x="4114800" y="292100"/>
          <a:ext cx="8467" cy="3166534"/>
        </a:xfrm>
        <a:prstGeom xmlns:a="http://schemas.openxmlformats.org/drawingml/2006/main" prst="line">
          <a:avLst/>
        </a:prstGeom>
        <a:ln xmlns:a="http://schemas.openxmlformats.org/drawingml/2006/main" w="53975" cap="flat" cmpd="sng" algn="ctr">
          <a:solidFill>
            <a:schemeClr val="accent6"/>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0.11966</cdr:x>
      <cdr:y>0.06109</cdr:y>
    </cdr:from>
    <cdr:to>
      <cdr:x>0.37179</cdr:x>
      <cdr:y>0.28403</cdr:y>
    </cdr:to>
    <cdr:sp macro="" textlink="">
      <cdr:nvSpPr>
        <cdr:cNvPr id="5" name="Minus Sign 4">
          <a:extLst xmlns:a="http://schemas.openxmlformats.org/drawingml/2006/main">
            <a:ext uri="{FF2B5EF4-FFF2-40B4-BE49-F238E27FC236}">
              <a16:creationId xmlns:a16="http://schemas.microsoft.com/office/drawing/2014/main" id="{8AB2BD42-9347-29D6-657E-D8D30DC33E57}"/>
            </a:ext>
          </a:extLst>
        </cdr:cNvPr>
        <cdr:cNvSpPr/>
      </cdr:nvSpPr>
      <cdr:spPr>
        <a:xfrm xmlns:a="http://schemas.openxmlformats.org/drawingml/2006/main">
          <a:off x="948266" y="241301"/>
          <a:ext cx="1998134" cy="880532"/>
        </a:xfrm>
        <a:prstGeom xmlns:a="http://schemas.openxmlformats.org/drawingml/2006/main" prst="mathMinus">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Pre-Covid</a:t>
          </a:r>
        </a:p>
        <a:p xmlns:a="http://schemas.openxmlformats.org/drawingml/2006/main">
          <a:pPr algn="ctr"/>
          <a:endParaRPr lang="en-US" sz="1400"/>
        </a:p>
      </cdr:txBody>
    </cdr:sp>
  </cdr:relSizeAnchor>
  <cdr:relSizeAnchor xmlns:cdr="http://schemas.openxmlformats.org/drawingml/2006/chartDrawing">
    <cdr:from>
      <cdr:x>0.69231</cdr:x>
      <cdr:y>0.04502</cdr:y>
    </cdr:from>
    <cdr:to>
      <cdr:x>0.94444</cdr:x>
      <cdr:y>0.26795</cdr:y>
    </cdr:to>
    <cdr:sp macro="" textlink="">
      <cdr:nvSpPr>
        <cdr:cNvPr id="6" name="Minus Sign 5">
          <a:extLst xmlns:a="http://schemas.openxmlformats.org/drawingml/2006/main">
            <a:ext uri="{FF2B5EF4-FFF2-40B4-BE49-F238E27FC236}">
              <a16:creationId xmlns:a16="http://schemas.microsoft.com/office/drawing/2014/main" id="{185B5488-7A1B-ED40-2C86-1F6B01E1EED2}"/>
            </a:ext>
          </a:extLst>
        </cdr:cNvPr>
        <cdr:cNvSpPr/>
      </cdr:nvSpPr>
      <cdr:spPr>
        <a:xfrm xmlns:a="http://schemas.openxmlformats.org/drawingml/2006/main">
          <a:off x="5486400" y="177800"/>
          <a:ext cx="1998134" cy="880532"/>
        </a:xfrm>
        <a:prstGeom xmlns:a="http://schemas.openxmlformats.org/drawingml/2006/main" prst="mathMinus">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400"/>
            <a:t>Post-Covid</a:t>
          </a:r>
        </a:p>
      </cdr:txBody>
    </cdr:sp>
  </cdr:relSizeAnchor>
</c:userShapes>
</file>

<file path=xl/drawings/drawing8.xml><?xml version="1.0" encoding="utf-8"?>
<c:userShapes xmlns:c="http://schemas.openxmlformats.org/drawingml/2006/chart">
  <cdr:relSizeAnchor xmlns:cdr="http://schemas.openxmlformats.org/drawingml/2006/chartDrawing">
    <cdr:from>
      <cdr:x>0.1262</cdr:x>
      <cdr:y>0.10192</cdr:y>
    </cdr:from>
    <cdr:to>
      <cdr:x>0.3016</cdr:x>
      <cdr:y>0.18264</cdr:y>
    </cdr:to>
    <cdr:sp macro="" textlink="">
      <cdr:nvSpPr>
        <cdr:cNvPr id="4" name="Arrow: Left 3">
          <a:extLst xmlns:a="http://schemas.openxmlformats.org/drawingml/2006/main">
            <a:ext uri="{FF2B5EF4-FFF2-40B4-BE49-F238E27FC236}">
              <a16:creationId xmlns:a16="http://schemas.microsoft.com/office/drawing/2014/main" id="{F02DBF1A-693A-7B5F-29D5-1D8420167BD1}"/>
            </a:ext>
          </a:extLst>
        </cdr:cNvPr>
        <cdr:cNvSpPr/>
      </cdr:nvSpPr>
      <cdr:spPr>
        <a:xfrm xmlns:a="http://schemas.openxmlformats.org/drawingml/2006/main">
          <a:off x="999067" y="427567"/>
          <a:ext cx="1388533" cy="338667"/>
        </a:xfrm>
        <a:prstGeom xmlns:a="http://schemas.openxmlformats.org/drawingml/2006/main" prst="leftArrow">
          <a:avLst/>
        </a:prstGeom>
      </cdr:spPr>
      <cdr:style>
        <a:lnRef xmlns:a="http://schemas.openxmlformats.org/drawingml/2006/main" idx="2">
          <a:schemeClr val="accent4">
            <a:shade val="50000"/>
          </a:schemeClr>
        </a:lnRef>
        <a:fillRef xmlns:a="http://schemas.openxmlformats.org/drawingml/2006/main" idx="1">
          <a:schemeClr val="accent4"/>
        </a:fillRef>
        <a:effectRef xmlns:a="http://schemas.openxmlformats.org/drawingml/2006/main" idx="0">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solidFill>
                <a:schemeClr val="tx1"/>
              </a:solidFill>
            </a:rPr>
            <a:t>Pre-Covid</a:t>
          </a:r>
        </a:p>
        <a:p xmlns:a="http://schemas.openxmlformats.org/drawingml/2006/main">
          <a:endParaRPr lang="en-US"/>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0</xdr:colOff>
      <xdr:row>5</xdr:row>
      <xdr:rowOff>0</xdr:rowOff>
    </xdr:from>
    <xdr:to>
      <xdr:col>11</xdr:col>
      <xdr:colOff>304800</xdr:colOff>
      <xdr:row>20</xdr:row>
      <xdr:rowOff>0</xdr:rowOff>
    </xdr:to>
    <xdr:graphicFrame macro="">
      <xdr:nvGraphicFramePr>
        <xdr:cNvPr id="2" name="Chart 1">
          <a:extLst>
            <a:ext uri="{FF2B5EF4-FFF2-40B4-BE49-F238E27FC236}">
              <a16:creationId xmlns:a16="http://schemas.microsoft.com/office/drawing/2014/main" id="{4137216B-D0A9-41DE-B983-300DAD9B7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26</xdr:row>
      <xdr:rowOff>0</xdr:rowOff>
    </xdr:from>
    <xdr:to>
      <xdr:col>11</xdr:col>
      <xdr:colOff>304800</xdr:colOff>
      <xdr:row>41</xdr:row>
      <xdr:rowOff>0</xdr:rowOff>
    </xdr:to>
    <xdr:graphicFrame macro="">
      <xdr:nvGraphicFramePr>
        <xdr:cNvPr id="3" name="Chart 2">
          <a:extLst>
            <a:ext uri="{FF2B5EF4-FFF2-40B4-BE49-F238E27FC236}">
              <a16:creationId xmlns:a16="http://schemas.microsoft.com/office/drawing/2014/main" id="{E664972C-14DD-4A9D-AF0A-F692F1E8B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50</xdr:row>
      <xdr:rowOff>0</xdr:rowOff>
    </xdr:from>
    <xdr:to>
      <xdr:col>17</xdr:col>
      <xdr:colOff>106680</xdr:colOff>
      <xdr:row>67</xdr:row>
      <xdr:rowOff>129540</xdr:rowOff>
    </xdr:to>
    <xdr:graphicFrame macro="">
      <xdr:nvGraphicFramePr>
        <xdr:cNvPr id="4" name="Chart 3">
          <a:extLst>
            <a:ext uri="{FF2B5EF4-FFF2-40B4-BE49-F238E27FC236}">
              <a16:creationId xmlns:a16="http://schemas.microsoft.com/office/drawing/2014/main" id="{2279820E-9A97-45A0-82B1-FECACF4BE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75</xdr:row>
      <xdr:rowOff>0</xdr:rowOff>
    </xdr:from>
    <xdr:to>
      <xdr:col>23</xdr:col>
      <xdr:colOff>30480</xdr:colOff>
      <xdr:row>92</xdr:row>
      <xdr:rowOff>45720</xdr:rowOff>
    </xdr:to>
    <xdr:graphicFrame macro="">
      <xdr:nvGraphicFramePr>
        <xdr:cNvPr id="5" name="Chart 4">
          <a:extLst>
            <a:ext uri="{FF2B5EF4-FFF2-40B4-BE49-F238E27FC236}">
              <a16:creationId xmlns:a16="http://schemas.microsoft.com/office/drawing/2014/main" id="{C3CA2AF6-5D99-4025-AA0F-399E21952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441960</xdr:colOff>
      <xdr:row>100</xdr:row>
      <xdr:rowOff>30480</xdr:rowOff>
    </xdr:from>
    <xdr:to>
      <xdr:col>24</xdr:col>
      <xdr:colOff>450426</xdr:colOff>
      <xdr:row>127</xdr:row>
      <xdr:rowOff>155787</xdr:rowOff>
    </xdr:to>
    <xdr:graphicFrame macro="">
      <xdr:nvGraphicFramePr>
        <xdr:cNvPr id="6" name="Chart 5">
          <a:extLst>
            <a:ext uri="{FF2B5EF4-FFF2-40B4-BE49-F238E27FC236}">
              <a16:creationId xmlns:a16="http://schemas.microsoft.com/office/drawing/2014/main" id="{B3D9E39D-8305-4B71-BF8D-FE5805A7A7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0.48099</cdr:x>
      <cdr:y>0.10702</cdr:y>
    </cdr:from>
    <cdr:to>
      <cdr:x>0.4834</cdr:x>
      <cdr:y>0.9097</cdr:y>
    </cdr:to>
    <cdr:cxnSp macro="">
      <cdr:nvCxnSpPr>
        <cdr:cNvPr id="3" name="Straight Connector 2">
          <a:extLst xmlns:a="http://schemas.openxmlformats.org/drawingml/2006/main">
            <a:ext uri="{FF2B5EF4-FFF2-40B4-BE49-F238E27FC236}">
              <a16:creationId xmlns:a16="http://schemas.microsoft.com/office/drawing/2014/main" id="{FAEB8D30-78AB-E770-1798-8B4F4D448F86}"/>
            </a:ext>
          </a:extLst>
        </cdr:cNvPr>
        <cdr:cNvCxnSpPr/>
      </cdr:nvCxnSpPr>
      <cdr:spPr>
        <a:xfrm xmlns:a="http://schemas.openxmlformats.org/drawingml/2006/main">
          <a:off x="6747934" y="541867"/>
          <a:ext cx="33866" cy="4064000"/>
        </a:xfrm>
        <a:prstGeom xmlns:a="http://schemas.openxmlformats.org/drawingml/2006/main" prst="line">
          <a:avLst/>
        </a:prstGeom>
        <a:ln xmlns:a="http://schemas.openxmlformats.org/drawingml/2006/main" w="476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0.11872</cdr:x>
      <cdr:y>0.01672</cdr:y>
    </cdr:from>
    <cdr:to>
      <cdr:x>0.36328</cdr:x>
      <cdr:y>0.11736</cdr:y>
    </cdr:to>
    <cdr:sp macro="" textlink="">
      <cdr:nvSpPr>
        <cdr:cNvPr id="22" name="Arrow: Left 21">
          <a:extLst xmlns:a="http://schemas.openxmlformats.org/drawingml/2006/main">
            <a:ext uri="{FF2B5EF4-FFF2-40B4-BE49-F238E27FC236}">
              <a16:creationId xmlns:a16="http://schemas.microsoft.com/office/drawing/2014/main" id="{5FD75A19-4A6F-0DB5-7F8F-8D4D798F6903}"/>
            </a:ext>
          </a:extLst>
        </cdr:cNvPr>
        <cdr:cNvSpPr/>
      </cdr:nvSpPr>
      <cdr:spPr>
        <a:xfrm xmlns:a="http://schemas.openxmlformats.org/drawingml/2006/main">
          <a:off x="1665491" y="84667"/>
          <a:ext cx="3430998" cy="509547"/>
        </a:xfrm>
        <a:prstGeom xmlns:a="http://schemas.openxmlformats.org/drawingml/2006/main" prst="lef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Pre-Covid</a:t>
          </a:r>
        </a:p>
        <a:p xmlns:a="http://schemas.openxmlformats.org/drawingml/2006/main">
          <a:pPr algn="ctr"/>
          <a:endParaRPr lang="en-US"/>
        </a:p>
      </cdr:txBody>
    </cdr:sp>
  </cdr:relSizeAnchor>
  <cdr:relSizeAnchor xmlns:cdr="http://schemas.openxmlformats.org/drawingml/2006/chartDrawing">
    <cdr:from>
      <cdr:x>0.64582</cdr:x>
      <cdr:y>0.00966</cdr:y>
    </cdr:from>
    <cdr:to>
      <cdr:x>0.86921</cdr:x>
      <cdr:y>0.1055</cdr:y>
    </cdr:to>
    <cdr:sp macro="" textlink="">
      <cdr:nvSpPr>
        <cdr:cNvPr id="23" name="Arrow: Right 22">
          <a:extLst xmlns:a="http://schemas.openxmlformats.org/drawingml/2006/main">
            <a:ext uri="{FF2B5EF4-FFF2-40B4-BE49-F238E27FC236}">
              <a16:creationId xmlns:a16="http://schemas.microsoft.com/office/drawing/2014/main" id="{2CB5C64C-7AAE-834F-A573-0690E21A1AA8}"/>
            </a:ext>
          </a:extLst>
        </cdr:cNvPr>
        <cdr:cNvSpPr/>
      </cdr:nvSpPr>
      <cdr:spPr>
        <a:xfrm xmlns:a="http://schemas.openxmlformats.org/drawingml/2006/main">
          <a:off x="9060416" y="48921"/>
          <a:ext cx="3133998" cy="485244"/>
        </a:xfrm>
        <a:prstGeom xmlns:a="http://schemas.openxmlformats.org/drawingml/2006/main" prst="righ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Post-Covid</a:t>
          </a:r>
        </a:p>
        <a:p xmlns:a="http://schemas.openxmlformats.org/drawingml/2006/main">
          <a:pPr algn="ctr"/>
          <a:endParaRPr lang="en-US" sz="1400"/>
        </a:p>
      </cdr:txBody>
    </cdr:sp>
  </cdr:relSizeAnchor>
  <cdr:relSizeAnchor xmlns:cdr="http://schemas.openxmlformats.org/drawingml/2006/chartDrawing">
    <cdr:from>
      <cdr:x>0.38926</cdr:x>
      <cdr:y>0.02676</cdr:y>
    </cdr:from>
    <cdr:to>
      <cdr:x>0.56729</cdr:x>
      <cdr:y>0.17559</cdr:y>
    </cdr:to>
    <cdr:sp macro="" textlink="">
      <cdr:nvSpPr>
        <cdr:cNvPr id="6" name="Minus Sign 5">
          <a:extLst xmlns:a="http://schemas.openxmlformats.org/drawingml/2006/main">
            <a:ext uri="{FF2B5EF4-FFF2-40B4-BE49-F238E27FC236}">
              <a16:creationId xmlns:a16="http://schemas.microsoft.com/office/drawing/2014/main" id="{23728876-4691-B708-566E-F7B9B4AD0534}"/>
            </a:ext>
          </a:extLst>
        </cdr:cNvPr>
        <cdr:cNvSpPr/>
      </cdr:nvSpPr>
      <cdr:spPr>
        <a:xfrm xmlns:a="http://schemas.openxmlformats.org/drawingml/2006/main">
          <a:off x="5461000" y="135467"/>
          <a:ext cx="2497666" cy="753533"/>
        </a:xfrm>
        <a:prstGeom xmlns:a="http://schemas.openxmlformats.org/drawingml/2006/main" prst="mathMinus">
          <a:avLst/>
        </a:prstGeom>
      </cdr:spPr>
      <cdr:style>
        <a:lnRef xmlns:a="http://schemas.openxmlformats.org/drawingml/2006/main" idx="2">
          <a:schemeClr val="accent4">
            <a:shade val="50000"/>
          </a:schemeClr>
        </a:lnRef>
        <a:fillRef xmlns:a="http://schemas.openxmlformats.org/drawingml/2006/main" idx="1">
          <a:schemeClr val="accent4"/>
        </a:fillRef>
        <a:effectRef xmlns:a="http://schemas.openxmlformats.org/drawingml/2006/main" idx="0">
          <a:schemeClr val="accent4"/>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b="1">
              <a:solidFill>
                <a:schemeClr val="tx1"/>
              </a:solidFill>
            </a:rPr>
            <a:t>Covid</a:t>
          </a:r>
          <a:r>
            <a:rPr lang="en-US" b="1"/>
            <a:t> </a:t>
          </a:r>
          <a:r>
            <a:rPr lang="en-US" sz="1400" b="1">
              <a:solidFill>
                <a:schemeClr val="tx1"/>
              </a:solidFill>
            </a:rPr>
            <a:t>BreakPoint</a:t>
          </a:r>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0</xdr:colOff>
      <xdr:row>13</xdr:row>
      <xdr:rowOff>99060</xdr:rowOff>
    </xdr:from>
    <xdr:to>
      <xdr:col>28</xdr:col>
      <xdr:colOff>464820</xdr:colOff>
      <xdr:row>39</xdr:row>
      <xdr:rowOff>114300</xdr:rowOff>
    </xdr:to>
    <xdr:graphicFrame macro="">
      <xdr:nvGraphicFramePr>
        <xdr:cNvPr id="5" name="Chart 4">
          <a:extLst>
            <a:ext uri="{FF2B5EF4-FFF2-40B4-BE49-F238E27FC236}">
              <a16:creationId xmlns:a16="http://schemas.microsoft.com/office/drawing/2014/main" id="{CEF46CF8-357F-F306-AF9C-BEC191B75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0.47855</cdr:x>
      <cdr:y>0.10224</cdr:y>
    </cdr:from>
    <cdr:to>
      <cdr:x>0.47911</cdr:x>
      <cdr:y>0.92332</cdr:y>
    </cdr:to>
    <cdr:cxnSp macro="">
      <cdr:nvCxnSpPr>
        <cdr:cNvPr id="3" name="Straight Connector 2">
          <a:extLst xmlns:a="http://schemas.openxmlformats.org/drawingml/2006/main">
            <a:ext uri="{FF2B5EF4-FFF2-40B4-BE49-F238E27FC236}">
              <a16:creationId xmlns:a16="http://schemas.microsoft.com/office/drawing/2014/main" id="{FAEB8D30-78AB-E770-1798-8B4F4D448F86}"/>
            </a:ext>
          </a:extLst>
        </cdr:cNvPr>
        <cdr:cNvCxnSpPr/>
      </cdr:nvCxnSpPr>
      <cdr:spPr>
        <a:xfrm xmlns:a="http://schemas.openxmlformats.org/drawingml/2006/main">
          <a:off x="6545580" y="487680"/>
          <a:ext cx="7620" cy="3916680"/>
        </a:xfrm>
        <a:prstGeom xmlns:a="http://schemas.openxmlformats.org/drawingml/2006/main" prst="line">
          <a:avLst/>
        </a:prstGeom>
        <a:ln xmlns:a="http://schemas.openxmlformats.org/drawingml/2006/main" w="476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0.14708</cdr:x>
      <cdr:y>0</cdr:y>
    </cdr:from>
    <cdr:to>
      <cdr:x>0.39164</cdr:x>
      <cdr:y>0.10064</cdr:y>
    </cdr:to>
    <cdr:sp macro="" textlink="">
      <cdr:nvSpPr>
        <cdr:cNvPr id="22" name="Arrow: Left 21">
          <a:extLst xmlns:a="http://schemas.openxmlformats.org/drawingml/2006/main">
            <a:ext uri="{FF2B5EF4-FFF2-40B4-BE49-F238E27FC236}">
              <a16:creationId xmlns:a16="http://schemas.microsoft.com/office/drawing/2014/main" id="{5FD75A19-4A6F-0DB5-7F8F-8D4D798F6903}"/>
            </a:ext>
          </a:extLst>
        </cdr:cNvPr>
        <cdr:cNvSpPr/>
      </cdr:nvSpPr>
      <cdr:spPr>
        <a:xfrm xmlns:a="http://schemas.openxmlformats.org/drawingml/2006/main">
          <a:off x="2011680" y="0"/>
          <a:ext cx="3345180" cy="480060"/>
        </a:xfrm>
        <a:prstGeom xmlns:a="http://schemas.openxmlformats.org/drawingml/2006/main" prst="lef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Pre-Covid</a:t>
          </a:r>
        </a:p>
        <a:p xmlns:a="http://schemas.openxmlformats.org/drawingml/2006/main">
          <a:pPr algn="ctr"/>
          <a:endParaRPr lang="en-US"/>
        </a:p>
      </cdr:txBody>
    </cdr:sp>
  </cdr:relSizeAnchor>
  <cdr:relSizeAnchor xmlns:cdr="http://schemas.openxmlformats.org/drawingml/2006/chartDrawing">
    <cdr:from>
      <cdr:x>0.56435</cdr:x>
      <cdr:y>0.00799</cdr:y>
    </cdr:from>
    <cdr:to>
      <cdr:x>0.78774</cdr:x>
      <cdr:y>0.10383</cdr:y>
    </cdr:to>
    <cdr:sp macro="" textlink="">
      <cdr:nvSpPr>
        <cdr:cNvPr id="23" name="Arrow: Right 22">
          <a:extLst xmlns:a="http://schemas.openxmlformats.org/drawingml/2006/main">
            <a:ext uri="{FF2B5EF4-FFF2-40B4-BE49-F238E27FC236}">
              <a16:creationId xmlns:a16="http://schemas.microsoft.com/office/drawing/2014/main" id="{2CB5C64C-7AAE-834F-A573-0690E21A1AA8}"/>
            </a:ext>
          </a:extLst>
        </cdr:cNvPr>
        <cdr:cNvSpPr/>
      </cdr:nvSpPr>
      <cdr:spPr>
        <a:xfrm xmlns:a="http://schemas.openxmlformats.org/drawingml/2006/main">
          <a:off x="7719060" y="38100"/>
          <a:ext cx="3055620" cy="457200"/>
        </a:xfrm>
        <a:prstGeom xmlns:a="http://schemas.openxmlformats.org/drawingml/2006/main" prst="rightArrow">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400"/>
            <a:t>Post-Covid</a:t>
          </a:r>
        </a:p>
        <a:p xmlns:a="http://schemas.openxmlformats.org/drawingml/2006/main">
          <a:pPr algn="ctr"/>
          <a:endParaRPr lang="en-US"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 refreshedDate="45722.915781481483" createdVersion="8" refreshedVersion="8" minRefreshableVersion="3" recordCount="120" xr:uid="{6FA71FA3-D436-472A-9B80-3E53B5990214}">
  <cacheSource type="worksheet">
    <worksheetSource ref="A3:D123" sheet="2.Y-O-Y"/>
  </cacheSource>
  <cacheFields count="4">
    <cacheField name="Sector" numFmtId="0">
      <sharedItems count="1">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2">
        <s v="January"/>
        <s v="February"/>
        <s v="March"/>
        <s v="April"/>
        <s v="May"/>
        <s v="June"/>
        <s v="July"/>
        <s v="August"/>
        <s v="September"/>
        <s v="October"/>
        <s v="November"/>
        <s v="December"/>
      </sharedItems>
    </cacheField>
    <cacheField name="General index" numFmtId="0">
      <sharedItems containsSemiMixedTypes="0" containsString="0" containsNumber="1" minValue="104.6" maxValue="176.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 refreshedDate="45723.978150462965" createdVersion="8" refreshedVersion="8" minRefreshableVersion="3" recordCount="7" xr:uid="{5D0AE598-543B-4A6A-9028-E51936B94033}">
  <cacheSource type="worksheet">
    <worksheetSource ref="H11:K18" sheet="1.Contribution"/>
  </cacheSource>
  <cacheFields count="4">
    <cacheField name="Category " numFmtId="0">
      <sharedItems count="7">
        <s v="Food"/>
        <s v="Accessories"/>
        <s v="Utilities"/>
        <s v="Hygiene"/>
        <s v="Enjoyment"/>
        <s v="Essential Services"/>
        <s v="misc"/>
      </sharedItems>
    </cacheField>
    <cacheField name="Rural" numFmtId="0">
      <sharedItems containsSemiMixedTypes="0" containsString="0" containsNumber="1" minValue="173.8" maxValue="2490.6000000000008"/>
    </cacheField>
    <cacheField name="Urban" numFmtId="0">
      <sharedItems containsSemiMixedTypes="0" containsString="0" containsNumber="1" minValue="169.2" maxValue="2539.2999999999997"/>
    </cacheField>
    <cacheField name="Rural+Urban" numFmtId="0">
      <sharedItems containsSemiMixedTypes="0" containsString="0" containsNumber="1" minValue="164.8" maxValue="2507.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x v="0"/>
    <n v="104.6"/>
  </r>
  <r>
    <x v="0"/>
    <x v="0"/>
    <x v="1"/>
    <n v="105.3"/>
  </r>
  <r>
    <x v="0"/>
    <x v="0"/>
    <x v="2"/>
    <n v="105.5"/>
  </r>
  <r>
    <x v="0"/>
    <x v="0"/>
    <x v="3"/>
    <n v="106.1"/>
  </r>
  <r>
    <x v="0"/>
    <x v="0"/>
    <x v="4"/>
    <n v="106.9"/>
  </r>
  <r>
    <x v="0"/>
    <x v="0"/>
    <x v="5"/>
    <n v="109.3"/>
  </r>
  <r>
    <x v="0"/>
    <x v="0"/>
    <x v="6"/>
    <n v="111"/>
  </r>
  <r>
    <x v="0"/>
    <x v="0"/>
    <x v="7"/>
    <n v="112.4"/>
  </r>
  <r>
    <x v="0"/>
    <x v="0"/>
    <x v="8"/>
    <n v="113.7"/>
  </r>
  <r>
    <x v="0"/>
    <x v="0"/>
    <x v="9"/>
    <n v="114.8"/>
  </r>
  <r>
    <x v="0"/>
    <x v="0"/>
    <x v="10"/>
    <n v="116.3"/>
  </r>
  <r>
    <x v="0"/>
    <x v="0"/>
    <x v="11"/>
    <n v="114.5"/>
  </r>
  <r>
    <x v="0"/>
    <x v="1"/>
    <x v="0"/>
    <n v="113.6"/>
  </r>
  <r>
    <x v="0"/>
    <x v="1"/>
    <x v="1"/>
    <n v="113.6"/>
  </r>
  <r>
    <x v="0"/>
    <x v="1"/>
    <x v="2"/>
    <n v="114.2"/>
  </r>
  <r>
    <x v="0"/>
    <x v="1"/>
    <x v="3"/>
    <n v="115.1"/>
  </r>
  <r>
    <x v="0"/>
    <x v="1"/>
    <x v="4"/>
    <n v="115.8"/>
  </r>
  <r>
    <x v="0"/>
    <x v="1"/>
    <x v="5"/>
    <n v="116.7"/>
  </r>
  <r>
    <x v="0"/>
    <x v="1"/>
    <x v="6"/>
    <n v="119.2"/>
  </r>
  <r>
    <x v="0"/>
    <x v="1"/>
    <x v="7"/>
    <n v="120.3"/>
  </r>
  <r>
    <x v="0"/>
    <x v="1"/>
    <x v="8"/>
    <n v="120.1"/>
  </r>
  <r>
    <x v="0"/>
    <x v="1"/>
    <x v="9"/>
    <n v="120.1"/>
  </r>
  <r>
    <x v="0"/>
    <x v="1"/>
    <x v="10"/>
    <n v="120.1"/>
  </r>
  <r>
    <x v="0"/>
    <x v="1"/>
    <x v="11"/>
    <n v="119.4"/>
  </r>
  <r>
    <x v="0"/>
    <x v="2"/>
    <x v="0"/>
    <n v="119.5"/>
  </r>
  <r>
    <x v="0"/>
    <x v="2"/>
    <x v="1"/>
    <n v="119.7"/>
  </r>
  <r>
    <x v="0"/>
    <x v="2"/>
    <x v="2"/>
    <n v="120.2"/>
  </r>
  <r>
    <x v="0"/>
    <x v="2"/>
    <x v="3"/>
    <n v="120.7"/>
  </r>
  <r>
    <x v="0"/>
    <x v="2"/>
    <x v="4"/>
    <n v="121.6"/>
  </r>
  <r>
    <x v="0"/>
    <x v="2"/>
    <x v="5"/>
    <n v="123"/>
  </r>
  <r>
    <x v="0"/>
    <x v="2"/>
    <x v="6"/>
    <n v="123.6"/>
  </r>
  <r>
    <x v="0"/>
    <x v="2"/>
    <x v="7"/>
    <n v="124.8"/>
  </r>
  <r>
    <x v="0"/>
    <x v="2"/>
    <x v="8"/>
    <n v="125.4"/>
  </r>
  <r>
    <x v="0"/>
    <x v="2"/>
    <x v="9"/>
    <n v="126.1"/>
  </r>
  <r>
    <x v="0"/>
    <x v="2"/>
    <x v="10"/>
    <n v="126.6"/>
  </r>
  <r>
    <x v="0"/>
    <x v="2"/>
    <x v="11"/>
    <n v="126.1"/>
  </r>
  <r>
    <x v="0"/>
    <x v="3"/>
    <x v="0"/>
    <n v="126.3"/>
  </r>
  <r>
    <x v="0"/>
    <x v="3"/>
    <x v="1"/>
    <n v="126"/>
  </r>
  <r>
    <x v="0"/>
    <x v="3"/>
    <x v="2"/>
    <n v="126"/>
  </r>
  <r>
    <x v="0"/>
    <x v="3"/>
    <x v="3"/>
    <n v="127.3"/>
  </r>
  <r>
    <x v="0"/>
    <x v="3"/>
    <x v="4"/>
    <n v="128.6"/>
  </r>
  <r>
    <x v="0"/>
    <x v="3"/>
    <x v="5"/>
    <n v="130.1"/>
  </r>
  <r>
    <x v="0"/>
    <x v="3"/>
    <x v="6"/>
    <n v="131.1"/>
  </r>
  <r>
    <x v="0"/>
    <x v="3"/>
    <x v="7"/>
    <n v="131.1"/>
  </r>
  <r>
    <x v="0"/>
    <x v="3"/>
    <x v="8"/>
    <n v="130.9"/>
  </r>
  <r>
    <x v="0"/>
    <x v="3"/>
    <x v="9"/>
    <n v="131.4"/>
  </r>
  <r>
    <x v="0"/>
    <x v="3"/>
    <x v="10"/>
    <n v="131.19999999999999"/>
  </r>
  <r>
    <x v="0"/>
    <x v="3"/>
    <x v="11"/>
    <n v="130.4"/>
  </r>
  <r>
    <x v="0"/>
    <x v="4"/>
    <x v="0"/>
    <n v="130.30000000000001"/>
  </r>
  <r>
    <x v="0"/>
    <x v="4"/>
    <x v="1"/>
    <n v="130.6"/>
  </r>
  <r>
    <x v="0"/>
    <x v="4"/>
    <x v="2"/>
    <n v="130.9"/>
  </r>
  <r>
    <x v="0"/>
    <x v="4"/>
    <x v="3"/>
    <n v="131.1"/>
  </r>
  <r>
    <x v="0"/>
    <x v="4"/>
    <x v="4"/>
    <n v="131.4"/>
  </r>
  <r>
    <x v="0"/>
    <x v="4"/>
    <x v="5"/>
    <n v="132"/>
  </r>
  <r>
    <x v="0"/>
    <x v="4"/>
    <x v="6"/>
    <n v="134.19999999999999"/>
  </r>
  <r>
    <x v="0"/>
    <x v="4"/>
    <x v="7"/>
    <n v="135.4"/>
  </r>
  <r>
    <x v="0"/>
    <x v="4"/>
    <x v="8"/>
    <n v="135.19999999999999"/>
  </r>
  <r>
    <x v="0"/>
    <x v="4"/>
    <x v="9"/>
    <n v="136.1"/>
  </r>
  <r>
    <x v="0"/>
    <x v="4"/>
    <x v="10"/>
    <n v="137.6"/>
  </r>
  <r>
    <x v="0"/>
    <x v="4"/>
    <x v="11"/>
    <n v="137.19999999999999"/>
  </r>
  <r>
    <x v="0"/>
    <x v="5"/>
    <x v="0"/>
    <n v="136.9"/>
  </r>
  <r>
    <x v="0"/>
    <x v="5"/>
    <x v="1"/>
    <n v="136.4"/>
  </r>
  <r>
    <x v="0"/>
    <x v="5"/>
    <x v="2"/>
    <n v="136.5"/>
  </r>
  <r>
    <x v="0"/>
    <x v="5"/>
    <x v="3"/>
    <n v="137.1"/>
  </r>
  <r>
    <x v="0"/>
    <x v="5"/>
    <x v="4"/>
    <n v="137.80000000000001"/>
  </r>
  <r>
    <x v="0"/>
    <x v="5"/>
    <x v="5"/>
    <n v="138.5"/>
  </r>
  <r>
    <x v="0"/>
    <x v="5"/>
    <x v="6"/>
    <n v="139.80000000000001"/>
  </r>
  <r>
    <x v="0"/>
    <x v="5"/>
    <x v="7"/>
    <n v="140.4"/>
  </r>
  <r>
    <x v="0"/>
    <x v="5"/>
    <x v="8"/>
    <n v="140.19999999999999"/>
  </r>
  <r>
    <x v="0"/>
    <x v="5"/>
    <x v="9"/>
    <n v="140.80000000000001"/>
  </r>
  <r>
    <x v="0"/>
    <x v="5"/>
    <x v="10"/>
    <n v="140.80000000000001"/>
  </r>
  <r>
    <x v="0"/>
    <x v="5"/>
    <x v="11"/>
    <n v="140.1"/>
  </r>
  <r>
    <x v="0"/>
    <x v="6"/>
    <x v="0"/>
    <n v="139.6"/>
  </r>
  <r>
    <x v="0"/>
    <x v="6"/>
    <x v="1"/>
    <n v="139.9"/>
  </r>
  <r>
    <x v="0"/>
    <x v="6"/>
    <x v="2"/>
    <n v="140.4"/>
  </r>
  <r>
    <x v="0"/>
    <x v="6"/>
    <x v="4"/>
    <n v="142"/>
  </r>
  <r>
    <x v="0"/>
    <x v="6"/>
    <x v="5"/>
    <n v="142.9"/>
  </r>
  <r>
    <x v="0"/>
    <x v="6"/>
    <x v="6"/>
    <n v="144.19999999999999"/>
  </r>
  <r>
    <x v="0"/>
    <x v="6"/>
    <x v="7"/>
    <n v="145"/>
  </r>
  <r>
    <x v="0"/>
    <x v="6"/>
    <x v="8"/>
    <n v="145.80000000000001"/>
  </r>
  <r>
    <x v="0"/>
    <x v="6"/>
    <x v="9"/>
    <n v="147.19999999999999"/>
  </r>
  <r>
    <x v="0"/>
    <x v="6"/>
    <x v="10"/>
    <n v="148.6"/>
  </r>
  <r>
    <x v="0"/>
    <x v="6"/>
    <x v="11"/>
    <n v="150.4"/>
  </r>
  <r>
    <x v="0"/>
    <x v="7"/>
    <x v="0"/>
    <n v="150.19999999999999"/>
  </r>
  <r>
    <x v="0"/>
    <x v="7"/>
    <x v="1"/>
    <n v="149.1"/>
  </r>
  <r>
    <x v="0"/>
    <x v="7"/>
    <x v="2"/>
    <n v="148.6"/>
  </r>
  <r>
    <x v="0"/>
    <x v="7"/>
    <x v="3"/>
    <n v="150.9"/>
  </r>
  <r>
    <x v="0"/>
    <x v="7"/>
    <x v="4"/>
    <n v="151.35000000000002"/>
  </r>
  <r>
    <x v="0"/>
    <x v="7"/>
    <x v="5"/>
    <n v="151.80000000000001"/>
  </r>
  <r>
    <x v="0"/>
    <x v="7"/>
    <x v="6"/>
    <n v="151.80000000000001"/>
  </r>
  <r>
    <x v="0"/>
    <x v="7"/>
    <x v="7"/>
    <n v="153.9"/>
  </r>
  <r>
    <x v="0"/>
    <x v="7"/>
    <x v="8"/>
    <n v="154.69999999999999"/>
  </r>
  <r>
    <x v="0"/>
    <x v="7"/>
    <x v="9"/>
    <n v="156.4"/>
  </r>
  <r>
    <x v="0"/>
    <x v="7"/>
    <x v="10"/>
    <n v="158.4"/>
  </r>
  <r>
    <x v="0"/>
    <x v="7"/>
    <x v="11"/>
    <n v="158.9"/>
  </r>
  <r>
    <x v="0"/>
    <x v="8"/>
    <x v="0"/>
    <n v="157.30000000000001"/>
  </r>
  <r>
    <x v="0"/>
    <x v="8"/>
    <x v="1"/>
    <n v="156.6"/>
  </r>
  <r>
    <x v="0"/>
    <x v="8"/>
    <x v="2"/>
    <n v="156.80000000000001"/>
  </r>
  <r>
    <x v="0"/>
    <x v="8"/>
    <x v="3"/>
    <n v="157.80000000000001"/>
  </r>
  <r>
    <x v="0"/>
    <x v="8"/>
    <x v="4"/>
    <n v="160.4"/>
  </r>
  <r>
    <x v="0"/>
    <x v="8"/>
    <x v="5"/>
    <n v="161.30000000000001"/>
  </r>
  <r>
    <x v="0"/>
    <x v="8"/>
    <x v="6"/>
    <n v="162.5"/>
  </r>
  <r>
    <x v="0"/>
    <x v="8"/>
    <x v="7"/>
    <n v="163.19999999999999"/>
  </r>
  <r>
    <x v="0"/>
    <x v="8"/>
    <x v="8"/>
    <n v="163.19999999999999"/>
  </r>
  <r>
    <x v="0"/>
    <x v="8"/>
    <x v="9"/>
    <n v="165.5"/>
  </r>
  <r>
    <x v="0"/>
    <x v="8"/>
    <x v="10"/>
    <n v="166.7"/>
  </r>
  <r>
    <x v="0"/>
    <x v="8"/>
    <x v="11"/>
    <n v="166.2"/>
  </r>
  <r>
    <x v="0"/>
    <x v="9"/>
    <x v="0"/>
    <n v="165.7"/>
  </r>
  <r>
    <x v="0"/>
    <x v="9"/>
    <x v="1"/>
    <n v="166.1"/>
  </r>
  <r>
    <x v="0"/>
    <x v="9"/>
    <x v="2"/>
    <n v="167.7"/>
  </r>
  <r>
    <x v="0"/>
    <x v="9"/>
    <x v="3"/>
    <n v="170.1"/>
  </r>
  <r>
    <x v="0"/>
    <x v="9"/>
    <x v="4"/>
    <n v="171.7"/>
  </r>
  <r>
    <x v="0"/>
    <x v="9"/>
    <x v="5"/>
    <n v="172.6"/>
  </r>
  <r>
    <x v="0"/>
    <x v="9"/>
    <x v="6"/>
    <n v="173.4"/>
  </r>
  <r>
    <x v="0"/>
    <x v="9"/>
    <x v="7"/>
    <n v="174.3"/>
  </r>
  <r>
    <x v="0"/>
    <x v="9"/>
    <x v="8"/>
    <n v="175.3"/>
  </r>
  <r>
    <x v="0"/>
    <x v="9"/>
    <x v="9"/>
    <n v="176.7"/>
  </r>
  <r>
    <x v="0"/>
    <x v="9"/>
    <x v="10"/>
    <n v="176.5"/>
  </r>
  <r>
    <x v="0"/>
    <x v="9"/>
    <x v="11"/>
    <n v="175.7"/>
  </r>
  <r>
    <x v="0"/>
    <x v="10"/>
    <x v="0"/>
    <n v="176.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2490.6000000000008"/>
    <n v="2539.2999999999997"/>
    <n v="2507.9"/>
  </r>
  <r>
    <x v="1"/>
    <n v="569.90000000000009"/>
    <n v="528.70000000000005"/>
    <n v="553.20000000000005"/>
  </r>
  <r>
    <x v="2"/>
    <n v="362.3"/>
    <n v="529.1"/>
    <n v="533.59999999999991"/>
  </r>
  <r>
    <x v="3"/>
    <n v="372.70000000000005"/>
    <n v="367.79999999999995"/>
    <n v="370.9"/>
  </r>
  <r>
    <x v="4"/>
    <n v="173.8"/>
    <n v="169.2"/>
    <n v="171.2"/>
  </r>
  <r>
    <x v="5"/>
    <n v="344.5"/>
    <n v="337.5"/>
    <n v="164.8"/>
  </r>
  <r>
    <x v="6"/>
    <n v="179.5"/>
    <n v="171.6"/>
    <n v="17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305668-AE95-42C6-8AAA-24D903036696}" name="PivotTable7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B29" firstHeaderRow="1" firstDataRow="1" firstDataCol="1"/>
  <pivotFields count="4">
    <pivotField axis="axisRow" showAll="0">
      <items count="8">
        <item x="1"/>
        <item x="4"/>
        <item x="5"/>
        <item x="0"/>
        <item x="3"/>
        <item x="6"/>
        <item x="2"/>
        <item t="default"/>
      </items>
    </pivotField>
    <pivotField dataField="1" showAll="0"/>
    <pivotField showAll="0"/>
    <pivotField showAll="0"/>
  </pivotFields>
  <rowFields count="1">
    <field x="0"/>
  </rowFields>
  <rowItems count="8">
    <i>
      <x/>
    </i>
    <i>
      <x v="1"/>
    </i>
    <i>
      <x v="2"/>
    </i>
    <i>
      <x v="3"/>
    </i>
    <i>
      <x v="4"/>
    </i>
    <i>
      <x v="5"/>
    </i>
    <i>
      <x v="6"/>
    </i>
    <i t="grand">
      <x/>
    </i>
  </rowItems>
  <colItems count="1">
    <i/>
  </colItems>
  <dataFields count="1">
    <dataField name="Sum of Rural" fld="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B002E0-8D9C-4D15-856B-C18676F7E3EC}" name="PivotTable7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B64" firstHeaderRow="1" firstDataRow="1" firstDataCol="1"/>
  <pivotFields count="4">
    <pivotField axis="axisRow" showAll="0">
      <items count="8">
        <item x="1"/>
        <item x="4"/>
        <item x="5"/>
        <item x="0"/>
        <item x="3"/>
        <item x="6"/>
        <item x="2"/>
        <item t="default"/>
      </items>
    </pivotField>
    <pivotField showAll="0"/>
    <pivotField showAll="0"/>
    <pivotField dataField="1" showAll="0"/>
  </pivotFields>
  <rowFields count="1">
    <field x="0"/>
  </rowFields>
  <rowItems count="8">
    <i>
      <x/>
    </i>
    <i>
      <x v="1"/>
    </i>
    <i>
      <x v="2"/>
    </i>
    <i>
      <x v="3"/>
    </i>
    <i>
      <x v="4"/>
    </i>
    <i>
      <x v="5"/>
    </i>
    <i>
      <x v="6"/>
    </i>
    <i t="grand">
      <x/>
    </i>
  </rowItems>
  <colItems count="1">
    <i/>
  </colItems>
  <dataFields count="1">
    <dataField name="Sum of Rural+Urban" fld="3"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645C9D-D0C4-4B44-9C4E-8084DB673EA2}" name="PivotTable7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B47" firstHeaderRow="1" firstDataRow="1" firstDataCol="1"/>
  <pivotFields count="4">
    <pivotField axis="axisRow" showAll="0">
      <items count="8">
        <item x="1"/>
        <item x="4"/>
        <item x="5"/>
        <item x="0"/>
        <item x="3"/>
        <item x="6"/>
        <item x="2"/>
        <item t="default"/>
      </items>
    </pivotField>
    <pivotField showAll="0"/>
    <pivotField dataField="1" showAll="0"/>
    <pivotField showAll="0"/>
  </pivotFields>
  <rowFields count="1">
    <field x="0"/>
  </rowFields>
  <rowItems count="8">
    <i>
      <x/>
    </i>
    <i>
      <x v="1"/>
    </i>
    <i>
      <x v="2"/>
    </i>
    <i>
      <x v="3"/>
    </i>
    <i>
      <x v="4"/>
    </i>
    <i>
      <x v="5"/>
    </i>
    <i>
      <x v="6"/>
    </i>
    <i t="grand">
      <x/>
    </i>
  </rowItems>
  <colItems count="1">
    <i/>
  </colItems>
  <dataFields count="1">
    <dataField name="Sum of Urban" fld="2"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AFD3F9-B66A-4A58-AFF9-94D0018C769A}" name="PivotTable9"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I6:K14" firstHeaderRow="1" firstDataRow="1" firstDataCol="2" rowPageCount="1" colPageCount="1"/>
  <pivotFields count="4">
    <pivotField axis="axisRow" compact="0" outline="0" showAll="0" defaultSubtotal="0">
      <items count="1">
        <item x="0"/>
      </items>
    </pivotField>
    <pivotField axis="axisRow" compact="0" outline="0" multipleItemSelectionAllowed="1" showAll="0" defaultSubtotal="0">
      <items count="11">
        <item h="1" sd="0" x="0"/>
        <item h="1" sd="0" x="1"/>
        <item h="1" sd="0" x="2"/>
        <item h="1" x="3"/>
        <item x="4"/>
        <item x="5"/>
        <item x="6"/>
        <item x="7"/>
        <item x="8"/>
        <item x="9"/>
        <item x="10"/>
      </items>
    </pivotField>
    <pivotField axis="axisPage" compact="0" outline="0" multipleItemSelectionAllowed="1" showAll="0">
      <items count="13">
        <item x="0"/>
        <item h="1" x="1"/>
        <item h="1" x="2"/>
        <item h="1" x="3"/>
        <item h="1" x="4"/>
        <item h="1" x="5"/>
        <item h="1" x="6"/>
        <item h="1" x="7"/>
        <item h="1" x="8"/>
        <item h="1" x="9"/>
        <item h="1" x="10"/>
        <item x="11"/>
        <item t="default"/>
      </items>
    </pivotField>
    <pivotField dataField="1" compact="0" outline="0" showAll="0"/>
  </pivotFields>
  <rowFields count="2">
    <field x="0"/>
    <field x="1"/>
  </rowFields>
  <rowItems count="8">
    <i>
      <x/>
      <x v="4"/>
    </i>
    <i r="1">
      <x v="5"/>
    </i>
    <i r="1">
      <x v="6"/>
    </i>
    <i r="1">
      <x v="7"/>
    </i>
    <i r="1">
      <x v="8"/>
    </i>
    <i r="1">
      <x v="9"/>
    </i>
    <i r="1">
      <x v="10"/>
    </i>
    <i t="grand">
      <x/>
    </i>
  </rowItems>
  <colItems count="1">
    <i/>
  </colItems>
  <pageFields count="1">
    <pageField fld="2" hier="-1"/>
  </pageFields>
  <dataFields count="1">
    <dataField name="Sum of General index"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BAB2-A8C2-46CD-B588-EBDD6BA2476D}">
  <dimension ref="A1:AD373"/>
  <sheetViews>
    <sheetView workbookViewId="0">
      <selection activeCell="C227" sqref="C227"/>
    </sheetView>
  </sheetViews>
  <sheetFormatPr defaultRowHeight="14.4" x14ac:dyDescent="0.3"/>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0" x14ac:dyDescent="0.3">
      <c r="A4" t="s">
        <v>34</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0" x14ac:dyDescent="0.3">
      <c r="A5" t="s">
        <v>30</v>
      </c>
      <c r="B5">
        <v>2013</v>
      </c>
      <c r="C5" t="s">
        <v>35</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x14ac:dyDescent="0.3">
      <c r="A6" t="s">
        <v>33</v>
      </c>
      <c r="B6">
        <v>2013</v>
      </c>
      <c r="C6" t="s">
        <v>35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0" x14ac:dyDescent="0.3">
      <c r="A7" t="s">
        <v>34</v>
      </c>
      <c r="B7">
        <v>2013</v>
      </c>
      <c r="C7" t="s">
        <v>35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spans="1:30" x14ac:dyDescent="0.3">
      <c r="A8" t="s">
        <v>30</v>
      </c>
      <c r="B8">
        <v>2013</v>
      </c>
      <c r="C8" t="s">
        <v>36</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x14ac:dyDescent="0.3">
      <c r="A9" t="s">
        <v>33</v>
      </c>
      <c r="B9">
        <v>2013</v>
      </c>
      <c r="C9" t="s">
        <v>36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spans="1:30" x14ac:dyDescent="0.3">
      <c r="A10" t="s">
        <v>34</v>
      </c>
      <c r="B10">
        <v>2013</v>
      </c>
      <c r="C10" t="s">
        <v>36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spans="1:30" x14ac:dyDescent="0.3">
      <c r="A11" t="s">
        <v>30</v>
      </c>
      <c r="B11">
        <v>2013</v>
      </c>
      <c r="C11" t="s">
        <v>37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x14ac:dyDescent="0.3">
      <c r="A12" t="s">
        <v>33</v>
      </c>
      <c r="B12">
        <v>2013</v>
      </c>
      <c r="C12" t="s">
        <v>37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spans="1:30" x14ac:dyDescent="0.3">
      <c r="A13" t="s">
        <v>34</v>
      </c>
      <c r="B13">
        <v>2013</v>
      </c>
      <c r="C13" t="s">
        <v>37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spans="1:30" x14ac:dyDescent="0.3">
      <c r="A14" t="s">
        <v>30</v>
      </c>
      <c r="B14">
        <v>2013</v>
      </c>
      <c r="C14" t="s">
        <v>38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x14ac:dyDescent="0.3">
      <c r="A15" t="s">
        <v>33</v>
      </c>
      <c r="B15">
        <v>2013</v>
      </c>
      <c r="C15" t="s">
        <v>38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spans="1:30" x14ac:dyDescent="0.3">
      <c r="A16" t="s">
        <v>34</v>
      </c>
      <c r="B16">
        <v>2013</v>
      </c>
      <c r="C16" t="s">
        <v>38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spans="1:30" x14ac:dyDescent="0.3">
      <c r="A17" t="s">
        <v>30</v>
      </c>
      <c r="B17">
        <v>2013</v>
      </c>
      <c r="C17" t="s">
        <v>39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3">
      <c r="A18" t="s">
        <v>33</v>
      </c>
      <c r="B18">
        <v>2013</v>
      </c>
      <c r="C18" t="s">
        <v>39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spans="1:30" x14ac:dyDescent="0.3">
      <c r="A19" t="s">
        <v>34</v>
      </c>
      <c r="B19">
        <v>2013</v>
      </c>
      <c r="C19" t="s">
        <v>39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spans="1:30" x14ac:dyDescent="0.3">
      <c r="A20" t="s">
        <v>30</v>
      </c>
      <c r="B20">
        <v>2013</v>
      </c>
      <c r="C20" t="s">
        <v>40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3">
      <c r="A21" t="s">
        <v>33</v>
      </c>
      <c r="B21">
        <v>2013</v>
      </c>
      <c r="C21" t="s">
        <v>40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0" x14ac:dyDescent="0.3">
      <c r="A22" t="s">
        <v>34</v>
      </c>
      <c r="B22">
        <v>2013</v>
      </c>
      <c r="C22" t="s">
        <v>40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0" x14ac:dyDescent="0.3">
      <c r="A23" t="s">
        <v>30</v>
      </c>
      <c r="B23">
        <v>2013</v>
      </c>
      <c r="C23" t="s">
        <v>41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3">
      <c r="A24" t="s">
        <v>33</v>
      </c>
      <c r="B24">
        <v>2013</v>
      </c>
      <c r="C24" t="s">
        <v>41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0" x14ac:dyDescent="0.3">
      <c r="A25" t="s">
        <v>34</v>
      </c>
      <c r="B25">
        <v>2013</v>
      </c>
      <c r="C25" t="s">
        <v>41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0" x14ac:dyDescent="0.3">
      <c r="A26" t="s">
        <v>30</v>
      </c>
      <c r="B26">
        <v>2013</v>
      </c>
      <c r="C26" t="s">
        <v>42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3">
      <c r="A27" t="s">
        <v>33</v>
      </c>
      <c r="B27">
        <v>2013</v>
      </c>
      <c r="C27" t="s">
        <v>42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0" x14ac:dyDescent="0.3">
      <c r="A28" t="s">
        <v>34</v>
      </c>
      <c r="B28">
        <v>2013</v>
      </c>
      <c r="C28" t="s">
        <v>42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0" x14ac:dyDescent="0.3">
      <c r="A29" t="s">
        <v>30</v>
      </c>
      <c r="B29">
        <v>2013</v>
      </c>
      <c r="C29" t="s">
        <v>43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3">
      <c r="A30" t="s">
        <v>33</v>
      </c>
      <c r="B30">
        <v>2013</v>
      </c>
      <c r="C30" t="s">
        <v>43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0" x14ac:dyDescent="0.3">
      <c r="A31" t="s">
        <v>34</v>
      </c>
      <c r="B31">
        <v>2013</v>
      </c>
      <c r="C31" t="s">
        <v>43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0" x14ac:dyDescent="0.3">
      <c r="A32" t="s">
        <v>30</v>
      </c>
      <c r="B32">
        <v>2013</v>
      </c>
      <c r="C32" t="s">
        <v>44</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3">
      <c r="A33" t="s">
        <v>33</v>
      </c>
      <c r="B33">
        <v>2013</v>
      </c>
      <c r="C33" t="s">
        <v>44</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3">
      <c r="A34" t="s">
        <v>34</v>
      </c>
      <c r="B34">
        <v>2013</v>
      </c>
      <c r="C34" t="s">
        <v>44</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3">
      <c r="A35" t="s">
        <v>30</v>
      </c>
      <c r="B35">
        <v>2013</v>
      </c>
      <c r="C35" t="s">
        <v>45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3">
      <c r="A36" t="s">
        <v>33</v>
      </c>
      <c r="B36">
        <v>2013</v>
      </c>
      <c r="C36" t="s">
        <v>45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3">
      <c r="A37" t="s">
        <v>34</v>
      </c>
      <c r="B37">
        <v>2013</v>
      </c>
      <c r="C37" t="s">
        <v>45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3">
      <c r="A40" t="s">
        <v>34</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3">
      <c r="A41" t="s">
        <v>30</v>
      </c>
      <c r="B41">
        <v>2014</v>
      </c>
      <c r="C41" t="s">
        <v>35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3">
      <c r="A42" t="s">
        <v>33</v>
      </c>
      <c r="B42">
        <v>2014</v>
      </c>
      <c r="C42" t="s">
        <v>35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3">
      <c r="A43" t="s">
        <v>34</v>
      </c>
      <c r="B43">
        <v>2014</v>
      </c>
      <c r="C43" t="s">
        <v>35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3">
      <c r="A44" t="s">
        <v>30</v>
      </c>
      <c r="B44">
        <v>2014</v>
      </c>
      <c r="C44" t="s">
        <v>36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3">
      <c r="A45" t="s">
        <v>33</v>
      </c>
      <c r="B45">
        <v>2014</v>
      </c>
      <c r="C45" t="s">
        <v>36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3">
      <c r="A46" t="s">
        <v>34</v>
      </c>
      <c r="B46">
        <v>2014</v>
      </c>
      <c r="C46" t="s">
        <v>46</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3">
      <c r="A47" t="s">
        <v>30</v>
      </c>
      <c r="B47">
        <v>2014</v>
      </c>
      <c r="C47" t="s">
        <v>37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3">
      <c r="A48" t="s">
        <v>33</v>
      </c>
      <c r="B48">
        <v>2014</v>
      </c>
      <c r="C48" t="s">
        <v>37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3">
      <c r="A49" t="s">
        <v>34</v>
      </c>
      <c r="B49">
        <v>2014</v>
      </c>
      <c r="C49" t="s">
        <v>37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3">
      <c r="A50" t="s">
        <v>30</v>
      </c>
      <c r="B50">
        <v>2014</v>
      </c>
      <c r="C50" t="s">
        <v>38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3">
      <c r="A51" t="s">
        <v>33</v>
      </c>
      <c r="B51">
        <v>2014</v>
      </c>
      <c r="C51" t="s">
        <v>38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3">
      <c r="A52" t="s">
        <v>34</v>
      </c>
      <c r="B52">
        <v>2014</v>
      </c>
      <c r="C52" t="s">
        <v>38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3">
      <c r="A53" t="s">
        <v>30</v>
      </c>
      <c r="B53">
        <v>2014</v>
      </c>
      <c r="C53" t="s">
        <v>39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3">
      <c r="A54" t="s">
        <v>33</v>
      </c>
      <c r="B54">
        <v>2014</v>
      </c>
      <c r="C54" t="s">
        <v>39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3">
      <c r="A55" t="s">
        <v>34</v>
      </c>
      <c r="B55">
        <v>2014</v>
      </c>
      <c r="C55" t="s">
        <v>39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3">
      <c r="A56" t="s">
        <v>30</v>
      </c>
      <c r="B56">
        <v>2014</v>
      </c>
      <c r="C56" t="s">
        <v>40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3">
      <c r="A57" t="s">
        <v>33</v>
      </c>
      <c r="B57">
        <v>2014</v>
      </c>
      <c r="C57" t="s">
        <v>40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3">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3">
      <c r="A59" t="s">
        <v>30</v>
      </c>
      <c r="B59">
        <v>2014</v>
      </c>
      <c r="C59" t="s">
        <v>41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3">
      <c r="A60" t="s">
        <v>33</v>
      </c>
      <c r="B60">
        <v>2014</v>
      </c>
      <c r="C60" t="s">
        <v>41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3">
      <c r="A61" t="s">
        <v>34</v>
      </c>
      <c r="B61">
        <v>2014</v>
      </c>
      <c r="C61" t="s">
        <v>41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3">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3">
      <c r="A63" t="s">
        <v>33</v>
      </c>
      <c r="B63">
        <v>2014</v>
      </c>
      <c r="C63" t="s">
        <v>42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3">
      <c r="A64" t="s">
        <v>34</v>
      </c>
      <c r="B64">
        <v>2014</v>
      </c>
      <c r="C64" t="s">
        <v>42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3">
      <c r="A65" t="s">
        <v>30</v>
      </c>
      <c r="B65">
        <v>2014</v>
      </c>
      <c r="C65" t="s">
        <v>43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3">
      <c r="A66" t="s">
        <v>33</v>
      </c>
      <c r="B66">
        <v>2014</v>
      </c>
      <c r="C66" t="s">
        <v>43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3">
      <c r="A67" t="s">
        <v>34</v>
      </c>
      <c r="B67">
        <v>2014</v>
      </c>
      <c r="C67" t="s">
        <v>43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3">
      <c r="A68" t="s">
        <v>30</v>
      </c>
      <c r="B68">
        <v>2014</v>
      </c>
      <c r="C68" t="s">
        <v>44</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3">
      <c r="A69" t="s">
        <v>33</v>
      </c>
      <c r="B69">
        <v>2014</v>
      </c>
      <c r="C69" t="s">
        <v>44</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3">
      <c r="A70" t="s">
        <v>34</v>
      </c>
      <c r="B70">
        <v>2014</v>
      </c>
      <c r="C70" t="s">
        <v>44</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3">
      <c r="A71" t="s">
        <v>30</v>
      </c>
      <c r="B71">
        <v>2014</v>
      </c>
      <c r="C71" t="s">
        <v>45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3">
      <c r="A72" t="s">
        <v>33</v>
      </c>
      <c r="B72">
        <v>2014</v>
      </c>
      <c r="C72" t="s">
        <v>45</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3">
      <c r="A73" t="s">
        <v>34</v>
      </c>
      <c r="B73">
        <v>2014</v>
      </c>
      <c r="C73" t="s">
        <v>45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3">
      <c r="A76" t="s">
        <v>34</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3">
      <c r="A77" t="s">
        <v>30</v>
      </c>
      <c r="B77">
        <v>2015</v>
      </c>
      <c r="C77" t="s">
        <v>35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3">
      <c r="A78" t="s">
        <v>33</v>
      </c>
      <c r="B78">
        <v>2015</v>
      </c>
      <c r="C78" t="s">
        <v>35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3">
      <c r="A79" t="s">
        <v>34</v>
      </c>
      <c r="B79">
        <v>2015</v>
      </c>
      <c r="C79" t="s">
        <v>35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3">
      <c r="A80" t="s">
        <v>30</v>
      </c>
      <c r="B80">
        <v>2015</v>
      </c>
      <c r="C80" t="s">
        <v>36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3">
      <c r="A81" t="s">
        <v>33</v>
      </c>
      <c r="B81">
        <v>2015</v>
      </c>
      <c r="C81" t="s">
        <v>36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3">
      <c r="A82" t="s">
        <v>34</v>
      </c>
      <c r="B82">
        <v>2015</v>
      </c>
      <c r="C82" t="s">
        <v>36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3">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3">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3">
      <c r="A85" t="s">
        <v>34</v>
      </c>
      <c r="B85">
        <v>2015</v>
      </c>
      <c r="C85" t="s">
        <v>37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3">
      <c r="A86" t="s">
        <v>30</v>
      </c>
      <c r="B86">
        <v>2015</v>
      </c>
      <c r="C86" t="s">
        <v>38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3">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3">
      <c r="A88" t="s">
        <v>34</v>
      </c>
      <c r="B88">
        <v>2015</v>
      </c>
      <c r="C88" t="s">
        <v>38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3">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3">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3">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3">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3">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3">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3">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3">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3">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3">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3">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3">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3">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3">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3">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3">
      <c r="A104" t="s">
        <v>30</v>
      </c>
      <c r="B104">
        <v>2015</v>
      </c>
      <c r="C104" t="s">
        <v>44</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3">
      <c r="A105" t="s">
        <v>33</v>
      </c>
      <c r="B105">
        <v>2015</v>
      </c>
      <c r="C105" t="s">
        <v>44</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3">
      <c r="A106" t="s">
        <v>34</v>
      </c>
      <c r="B106">
        <v>2015</v>
      </c>
      <c r="C106" t="s">
        <v>44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3">
      <c r="A107" t="s">
        <v>30</v>
      </c>
      <c r="B107">
        <v>2015</v>
      </c>
      <c r="C107" t="s">
        <v>45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3">
      <c r="A108" t="s">
        <v>33</v>
      </c>
      <c r="B108">
        <v>2015</v>
      </c>
      <c r="C108" t="s">
        <v>45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3">
      <c r="A109" t="s">
        <v>34</v>
      </c>
      <c r="B109">
        <v>2015</v>
      </c>
      <c r="C109" t="s">
        <v>45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3">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3">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3">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3">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3">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3">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3">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3">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3">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3">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3">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3">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3">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3">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3">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3">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3">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3">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3">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3">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3">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3">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3">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3">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3">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3">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3">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3">
      <c r="A140" t="s">
        <v>30</v>
      </c>
      <c r="B140">
        <v>2016</v>
      </c>
      <c r="C140" t="s">
        <v>44</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3">
      <c r="A141" t="s">
        <v>33</v>
      </c>
      <c r="B141">
        <v>2016</v>
      </c>
      <c r="C141" t="s">
        <v>44</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3">
      <c r="A142" t="s">
        <v>34</v>
      </c>
      <c r="B142">
        <v>2016</v>
      </c>
      <c r="C142" t="s">
        <v>44</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3">
      <c r="A143" t="s">
        <v>30</v>
      </c>
      <c r="B143">
        <v>2016</v>
      </c>
      <c r="C143" t="s">
        <v>45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45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3">
      <c r="A145" t="s">
        <v>34</v>
      </c>
      <c r="B145">
        <v>2016</v>
      </c>
      <c r="C145" t="s">
        <v>45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3">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3">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3">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3">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3">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3">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3">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3">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3">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3">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3">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3">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3">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3">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3">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3">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3">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3">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3">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3">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3">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3">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3">
      <c r="A176" t="s">
        <v>30</v>
      </c>
      <c r="B176">
        <v>2017</v>
      </c>
      <c r="C176" t="s">
        <v>44</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44</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3">
      <c r="A178" t="s">
        <v>34</v>
      </c>
      <c r="B178">
        <v>2017</v>
      </c>
      <c r="C178" t="s">
        <v>44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3">
      <c r="A179" t="s">
        <v>30</v>
      </c>
      <c r="B179">
        <v>2017</v>
      </c>
      <c r="C179" t="s">
        <v>45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3">
      <c r="A180" t="s">
        <v>33</v>
      </c>
      <c r="B180">
        <v>2017</v>
      </c>
      <c r="C180" t="s">
        <v>45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3">
      <c r="A181" t="s">
        <v>34</v>
      </c>
      <c r="B181">
        <v>2017</v>
      </c>
      <c r="C181" t="s">
        <v>45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3">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3">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3">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3">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3">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3">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3">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3">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3">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3">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3">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3">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3">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3">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3">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3">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44</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44</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3">
      <c r="A214" t="s">
        <v>34</v>
      </c>
      <c r="B214">
        <v>2018</v>
      </c>
      <c r="C214" t="s">
        <v>44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45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3">
      <c r="A216" t="s">
        <v>33</v>
      </c>
      <c r="B216">
        <v>2018</v>
      </c>
      <c r="C216" t="s">
        <v>45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3">
      <c r="A217" t="s">
        <v>34</v>
      </c>
      <c r="B217">
        <v>2018</v>
      </c>
      <c r="C217" t="s">
        <v>45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3">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3">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3">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3">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3">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38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38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3">
      <c r="A229" t="s">
        <v>34</v>
      </c>
      <c r="B229">
        <v>2019</v>
      </c>
      <c r="C229" t="s">
        <v>38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39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39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3">
      <c r="A232" t="s">
        <v>34</v>
      </c>
      <c r="B232">
        <v>2019</v>
      </c>
      <c r="C232" t="s">
        <v>39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3">
      <c r="A235" t="s">
        <v>34</v>
      </c>
      <c r="B235">
        <v>2019</v>
      </c>
      <c r="C235" t="s">
        <v>40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3">
      <c r="A238" t="s">
        <v>34</v>
      </c>
      <c r="B238">
        <v>2019</v>
      </c>
      <c r="C238" t="s">
        <v>41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3">
      <c r="A239" t="s">
        <v>30</v>
      </c>
      <c r="B239">
        <v>2019</v>
      </c>
      <c r="C239" t="s">
        <v>42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3">
      <c r="A241" t="s">
        <v>34</v>
      </c>
      <c r="B241">
        <v>2019</v>
      </c>
      <c r="C241" t="s">
        <v>42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43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43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3">
      <c r="A244" t="s">
        <v>34</v>
      </c>
      <c r="B244">
        <v>2019</v>
      </c>
      <c r="C244" t="s">
        <v>43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3">
      <c r="A245" t="s">
        <v>30</v>
      </c>
      <c r="B245">
        <v>2019</v>
      </c>
      <c r="C245" t="s">
        <v>44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3">
      <c r="A246" t="s">
        <v>33</v>
      </c>
      <c r="B246">
        <v>2019</v>
      </c>
      <c r="C246" t="s">
        <v>44</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34</v>
      </c>
      <c r="B247">
        <v>2019</v>
      </c>
      <c r="C247" t="s">
        <v>44</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45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45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34</v>
      </c>
      <c r="B250">
        <v>2019</v>
      </c>
      <c r="C250" t="s">
        <v>45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3">
      <c r="A253" t="s">
        <v>34</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3">
      <c r="A256" t="s">
        <v>34</v>
      </c>
      <c r="B256">
        <v>2020</v>
      </c>
      <c r="C256" t="s">
        <v>35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3">
      <c r="A259" t="s">
        <v>34</v>
      </c>
      <c r="B259">
        <v>2020</v>
      </c>
      <c r="C259" t="s">
        <v>36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37</v>
      </c>
      <c r="D260">
        <v>147.19999999999999</v>
      </c>
      <c r="E260" t="s">
        <v>32</v>
      </c>
      <c r="F260">
        <v>146.9</v>
      </c>
      <c r="G260">
        <v>155.6</v>
      </c>
      <c r="H260">
        <v>137.1</v>
      </c>
      <c r="I260">
        <v>147.30000000000001</v>
      </c>
      <c r="J260">
        <v>162.69999999999999</v>
      </c>
      <c r="K260">
        <v>150.19999999999999</v>
      </c>
      <c r="L260">
        <v>119.8</v>
      </c>
      <c r="M260">
        <v>158.69999999999999</v>
      </c>
      <c r="N260">
        <v>139.19999999999999</v>
      </c>
      <c r="O260" t="s">
        <v>32</v>
      </c>
      <c r="P260">
        <v>150.1</v>
      </c>
      <c r="Q260" t="s">
        <v>32</v>
      </c>
      <c r="R260" t="s">
        <v>32</v>
      </c>
      <c r="S260" t="s">
        <v>32</v>
      </c>
      <c r="T260" t="s">
        <v>32</v>
      </c>
      <c r="U260" t="s">
        <v>32</v>
      </c>
      <c r="V260">
        <v>148.4</v>
      </c>
      <c r="W260" t="s">
        <v>32</v>
      </c>
      <c r="X260">
        <v>154.30000000000001</v>
      </c>
      <c r="Y260" t="s">
        <v>32</v>
      </c>
      <c r="Z260" t="s">
        <v>32</v>
      </c>
      <c r="AA260" t="s">
        <v>32</v>
      </c>
      <c r="AB260" t="s">
        <v>32</v>
      </c>
      <c r="AC260" t="s">
        <v>32</v>
      </c>
      <c r="AD260" t="s">
        <v>32</v>
      </c>
    </row>
    <row r="261" spans="1:30" x14ac:dyDescent="0.3">
      <c r="A261" t="s">
        <v>33</v>
      </c>
      <c r="B261">
        <v>2020</v>
      </c>
      <c r="C261" t="s">
        <v>37</v>
      </c>
      <c r="D261">
        <v>151.80000000000001</v>
      </c>
      <c r="E261" t="s">
        <v>32</v>
      </c>
      <c r="F261">
        <v>151.9</v>
      </c>
      <c r="G261">
        <v>155.5</v>
      </c>
      <c r="H261">
        <v>131.6</v>
      </c>
      <c r="I261">
        <v>152.9</v>
      </c>
      <c r="J261">
        <v>180</v>
      </c>
      <c r="K261">
        <v>150.80000000000001</v>
      </c>
      <c r="L261">
        <v>121.2</v>
      </c>
      <c r="M261">
        <v>154</v>
      </c>
      <c r="N261">
        <v>133.5</v>
      </c>
      <c r="O261" t="s">
        <v>32</v>
      </c>
      <c r="P261">
        <v>153.5</v>
      </c>
      <c r="Q261" t="s">
        <v>32</v>
      </c>
      <c r="R261" t="s">
        <v>32</v>
      </c>
      <c r="S261" t="s">
        <v>32</v>
      </c>
      <c r="T261" t="s">
        <v>32</v>
      </c>
      <c r="U261">
        <v>155.6</v>
      </c>
      <c r="V261">
        <v>137.1</v>
      </c>
      <c r="W261" t="s">
        <v>32</v>
      </c>
      <c r="X261">
        <v>144.80000000000001</v>
      </c>
      <c r="Y261" t="s">
        <v>32</v>
      </c>
      <c r="Z261" t="s">
        <v>32</v>
      </c>
      <c r="AA261" t="s">
        <v>32</v>
      </c>
      <c r="AB261" t="s">
        <v>32</v>
      </c>
      <c r="AC261" t="s">
        <v>32</v>
      </c>
      <c r="AD261" t="s">
        <v>32</v>
      </c>
    </row>
    <row r="262" spans="1:30" x14ac:dyDescent="0.3">
      <c r="A262" t="s">
        <v>34</v>
      </c>
      <c r="B262">
        <v>2020</v>
      </c>
      <c r="C262" t="s">
        <v>37</v>
      </c>
      <c r="D262">
        <v>148.69999999999999</v>
      </c>
      <c r="E262" t="s">
        <v>32</v>
      </c>
      <c r="F262">
        <v>148.80000000000001</v>
      </c>
      <c r="G262">
        <v>155.6</v>
      </c>
      <c r="H262">
        <v>135.1</v>
      </c>
      <c r="I262">
        <v>149.9</v>
      </c>
      <c r="J262">
        <v>168.6</v>
      </c>
      <c r="K262">
        <v>150.4</v>
      </c>
      <c r="L262">
        <v>120.3</v>
      </c>
      <c r="M262">
        <v>157.1</v>
      </c>
      <c r="N262">
        <v>136.80000000000001</v>
      </c>
      <c r="O262" t="s">
        <v>32</v>
      </c>
      <c r="P262">
        <v>151.4</v>
      </c>
      <c r="Q262" t="s">
        <v>32</v>
      </c>
      <c r="R262" t="s">
        <v>32</v>
      </c>
      <c r="S262" t="s">
        <v>32</v>
      </c>
      <c r="T262" t="s">
        <v>32</v>
      </c>
      <c r="U262">
        <v>155.6</v>
      </c>
      <c r="V262">
        <v>144.1</v>
      </c>
      <c r="W262" t="s">
        <v>32</v>
      </c>
      <c r="X262">
        <v>150.69999999999999</v>
      </c>
      <c r="Y262" t="s">
        <v>32</v>
      </c>
      <c r="Z262" t="s">
        <v>32</v>
      </c>
      <c r="AA262" t="s">
        <v>32</v>
      </c>
      <c r="AB262" t="s">
        <v>32</v>
      </c>
      <c r="AC262" t="s">
        <v>32</v>
      </c>
      <c r="AD262" t="s">
        <v>32</v>
      </c>
    </row>
    <row r="263" spans="1:30" x14ac:dyDescent="0.3">
      <c r="A263" t="s">
        <v>30</v>
      </c>
      <c r="B263">
        <v>2020</v>
      </c>
      <c r="C263" t="s">
        <v>38</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spans="1:30" x14ac:dyDescent="0.3">
      <c r="A264" t="s">
        <v>33</v>
      </c>
      <c r="B264">
        <v>2020</v>
      </c>
      <c r="C264" t="s">
        <v>38</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spans="1:30" x14ac:dyDescent="0.3">
      <c r="A265" t="s">
        <v>34</v>
      </c>
      <c r="B265">
        <v>2020</v>
      </c>
      <c r="C265" t="s">
        <v>38</v>
      </c>
      <c r="D265" t="s">
        <v>32</v>
      </c>
      <c r="E265" t="s">
        <v>32</v>
      </c>
      <c r="F265" t="s">
        <v>32</v>
      </c>
      <c r="G265" t="s">
        <v>32</v>
      </c>
      <c r="H265" t="s">
        <v>32</v>
      </c>
      <c r="I265" t="s">
        <v>32</v>
      </c>
      <c r="J265" t="s">
        <v>32</v>
      </c>
      <c r="K265" t="s">
        <v>32</v>
      </c>
      <c r="L265" t="s">
        <v>32</v>
      </c>
      <c r="M265" t="s">
        <v>32</v>
      </c>
      <c r="N265" t="s">
        <v>32</v>
      </c>
      <c r="O265" t="s">
        <v>32</v>
      </c>
      <c r="P265" t="s">
        <v>32</v>
      </c>
      <c r="Q265" t="s">
        <v>32</v>
      </c>
      <c r="R265" t="s">
        <v>32</v>
      </c>
      <c r="S265" t="s">
        <v>32</v>
      </c>
      <c r="T265" t="s">
        <v>32</v>
      </c>
      <c r="U265" t="s">
        <v>32</v>
      </c>
      <c r="V265" t="s">
        <v>32</v>
      </c>
      <c r="W265" t="s">
        <v>32</v>
      </c>
      <c r="X265" t="s">
        <v>32</v>
      </c>
      <c r="Y265" t="s">
        <v>32</v>
      </c>
      <c r="Z265" t="s">
        <v>32</v>
      </c>
      <c r="AA265" t="s">
        <v>32</v>
      </c>
      <c r="AB265" t="s">
        <v>32</v>
      </c>
      <c r="AC265" t="s">
        <v>32</v>
      </c>
      <c r="AD265" t="s">
        <v>32</v>
      </c>
    </row>
    <row r="266" spans="1:30" x14ac:dyDescent="0.3">
      <c r="A266" t="s">
        <v>30</v>
      </c>
      <c r="B266">
        <v>2020</v>
      </c>
      <c r="C266" t="s">
        <v>39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39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3">
      <c r="A268" t="s">
        <v>34</v>
      </c>
      <c r="B268">
        <v>2020</v>
      </c>
      <c r="C268" t="s">
        <v>39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3">
      <c r="A269" t="s">
        <v>30</v>
      </c>
      <c r="B269">
        <v>2020</v>
      </c>
      <c r="C269" t="s">
        <v>40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3">
      <c r="A271" t="s">
        <v>34</v>
      </c>
      <c r="B271">
        <v>2020</v>
      </c>
      <c r="C271" t="s">
        <v>40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3">
      <c r="A272" t="s">
        <v>30</v>
      </c>
      <c r="B272">
        <v>2020</v>
      </c>
      <c r="C272" t="s">
        <v>41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3">
      <c r="A274" t="s">
        <v>34</v>
      </c>
      <c r="B274">
        <v>2020</v>
      </c>
      <c r="C274" t="s">
        <v>41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3">
      <c r="A275" t="s">
        <v>30</v>
      </c>
      <c r="B275">
        <v>2020</v>
      </c>
      <c r="C275" t="s">
        <v>42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3">
      <c r="A276" t="s">
        <v>33</v>
      </c>
      <c r="B276">
        <v>2020</v>
      </c>
      <c r="C276" t="s">
        <v>42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3">
      <c r="A277" t="s">
        <v>34</v>
      </c>
      <c r="B277">
        <v>2020</v>
      </c>
      <c r="C277" t="s">
        <v>42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3">
      <c r="A278" t="s">
        <v>30</v>
      </c>
      <c r="B278">
        <v>2020</v>
      </c>
      <c r="C278" t="s">
        <v>43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43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3">
      <c r="A280" t="s">
        <v>34</v>
      </c>
      <c r="B280">
        <v>2020</v>
      </c>
      <c r="C280" t="s">
        <v>43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3">
      <c r="A281" t="s">
        <v>30</v>
      </c>
      <c r="B281">
        <v>2020</v>
      </c>
      <c r="C281" t="s">
        <v>44</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44</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3">
      <c r="A283" t="s">
        <v>34</v>
      </c>
      <c r="B283">
        <v>2020</v>
      </c>
      <c r="C283" t="s">
        <v>44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45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45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3">
      <c r="A286" t="s">
        <v>34</v>
      </c>
      <c r="B286">
        <v>2020</v>
      </c>
      <c r="C286" t="s">
        <v>45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3">
      <c r="A289" t="s">
        <v>34</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3">
      <c r="A292" t="s">
        <v>34</v>
      </c>
      <c r="B292">
        <v>2021</v>
      </c>
      <c r="C292" t="s">
        <v>35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3">
      <c r="A293" t="s">
        <v>30</v>
      </c>
      <c r="B293">
        <v>2021</v>
      </c>
      <c r="C293" t="s">
        <v>36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47</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3">
      <c r="A295" t="s">
        <v>34</v>
      </c>
      <c r="B295">
        <v>2021</v>
      </c>
      <c r="C295" t="s">
        <v>36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47</v>
      </c>
      <c r="V296">
        <v>156</v>
      </c>
      <c r="W296">
        <v>155.5</v>
      </c>
      <c r="X296">
        <v>165.3</v>
      </c>
      <c r="Y296">
        <v>151.69999999999999</v>
      </c>
      <c r="Z296">
        <v>158.6</v>
      </c>
      <c r="AA296">
        <v>164.1</v>
      </c>
      <c r="AB296">
        <v>154.6</v>
      </c>
      <c r="AC296">
        <v>158</v>
      </c>
      <c r="AD296">
        <v>157.6</v>
      </c>
    </row>
    <row r="297" spans="1:30" x14ac:dyDescent="0.3">
      <c r="A297" t="s">
        <v>33</v>
      </c>
      <c r="B297">
        <v>2021</v>
      </c>
      <c r="C297" t="s">
        <v>37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3">
      <c r="A298" t="s">
        <v>34</v>
      </c>
      <c r="B298">
        <v>2021</v>
      </c>
      <c r="C298" t="s">
        <v>37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38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38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3">
      <c r="A301" t="s">
        <v>34</v>
      </c>
      <c r="B301">
        <v>2021</v>
      </c>
      <c r="C301" t="s">
        <v>38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39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3">
      <c r="A303" t="s">
        <v>33</v>
      </c>
      <c r="B303">
        <v>2021</v>
      </c>
      <c r="C303" t="s">
        <v>39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3">
      <c r="A304" t="s">
        <v>34</v>
      </c>
      <c r="B304">
        <v>2021</v>
      </c>
      <c r="C304" t="s">
        <v>39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3">
      <c r="A307" t="s">
        <v>34</v>
      </c>
      <c r="B307">
        <v>2021</v>
      </c>
      <c r="C307" t="s">
        <v>40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3">
      <c r="A310" t="s">
        <v>34</v>
      </c>
      <c r="B310">
        <v>2021</v>
      </c>
      <c r="C310" t="s">
        <v>41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3">
      <c r="A311" t="s">
        <v>30</v>
      </c>
      <c r="B311">
        <v>2021</v>
      </c>
      <c r="C311" t="s">
        <v>42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3">
      <c r="A313" t="s">
        <v>34</v>
      </c>
      <c r="B313">
        <v>2021</v>
      </c>
      <c r="C313" t="s">
        <v>42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43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3">
      <c r="A315" t="s">
        <v>33</v>
      </c>
      <c r="B315">
        <v>2021</v>
      </c>
      <c r="C315" t="s">
        <v>43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3">
      <c r="A316" t="s">
        <v>34</v>
      </c>
      <c r="B316">
        <v>2021</v>
      </c>
      <c r="C316" t="s">
        <v>43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3">
      <c r="A317" t="s">
        <v>30</v>
      </c>
      <c r="B317">
        <v>2021</v>
      </c>
      <c r="C317" t="s">
        <v>44</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3">
      <c r="A318" t="s">
        <v>33</v>
      </c>
      <c r="B318">
        <v>2021</v>
      </c>
      <c r="C318" t="s">
        <v>44</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34</v>
      </c>
      <c r="B319">
        <v>2021</v>
      </c>
      <c r="C319" t="s">
        <v>44</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45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3">
      <c r="A321" t="s">
        <v>33</v>
      </c>
      <c r="B321">
        <v>2021</v>
      </c>
      <c r="C321" t="s">
        <v>45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3">
      <c r="A322" t="s">
        <v>34</v>
      </c>
      <c r="B322">
        <v>2021</v>
      </c>
      <c r="C322" t="s">
        <v>45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3">
      <c r="A325" t="s">
        <v>34</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3">
      <c r="A326" t="s">
        <v>30</v>
      </c>
      <c r="B326">
        <v>2022</v>
      </c>
      <c r="C326" t="s">
        <v>35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3">
      <c r="A327" t="s">
        <v>33</v>
      </c>
      <c r="B327">
        <v>2022</v>
      </c>
      <c r="C327" t="s">
        <v>35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3">
      <c r="A328" t="s">
        <v>34</v>
      </c>
      <c r="B328">
        <v>2022</v>
      </c>
      <c r="C328" t="s">
        <v>35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3">
      <c r="A329" t="s">
        <v>30</v>
      </c>
      <c r="B329">
        <v>2022</v>
      </c>
      <c r="C329" t="s">
        <v>36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3">
      <c r="A330" t="s">
        <v>33</v>
      </c>
      <c r="B330">
        <v>2022</v>
      </c>
      <c r="C330" t="s">
        <v>36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3">
      <c r="A331" t="s">
        <v>34</v>
      </c>
      <c r="B331">
        <v>2022</v>
      </c>
      <c r="C331" t="s">
        <v>36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3">
      <c r="A332" t="s">
        <v>30</v>
      </c>
      <c r="B332">
        <v>2022</v>
      </c>
      <c r="C332" t="s">
        <v>37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3">
      <c r="A333" t="s">
        <v>33</v>
      </c>
      <c r="B333">
        <v>2022</v>
      </c>
      <c r="C333" t="s">
        <v>37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3">
      <c r="A334" t="s">
        <v>34</v>
      </c>
      <c r="B334">
        <v>2022</v>
      </c>
      <c r="C334" t="s">
        <v>37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3">
      <c r="A335" t="s">
        <v>30</v>
      </c>
      <c r="B335">
        <v>2022</v>
      </c>
      <c r="C335" t="s">
        <v>38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3">
      <c r="A336" t="s">
        <v>33</v>
      </c>
      <c r="B336">
        <v>2022</v>
      </c>
      <c r="C336" t="s">
        <v>38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3">
      <c r="A337" t="s">
        <v>34</v>
      </c>
      <c r="B337">
        <v>2022</v>
      </c>
      <c r="C337" t="s">
        <v>38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3">
      <c r="A338" t="s">
        <v>30</v>
      </c>
      <c r="B338">
        <v>2022</v>
      </c>
      <c r="C338" t="s">
        <v>39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3">
      <c r="A339" t="s">
        <v>33</v>
      </c>
      <c r="B339">
        <v>2022</v>
      </c>
      <c r="C339" t="s">
        <v>39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3">
      <c r="A340" t="s">
        <v>34</v>
      </c>
      <c r="B340">
        <v>2022</v>
      </c>
      <c r="C340" t="s">
        <v>39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3">
      <c r="A341" t="s">
        <v>30</v>
      </c>
      <c r="B341">
        <v>2022</v>
      </c>
      <c r="C341" t="s">
        <v>40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3">
      <c r="A342" t="s">
        <v>33</v>
      </c>
      <c r="B342">
        <v>2022</v>
      </c>
      <c r="C342" t="s">
        <v>40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3">
      <c r="A343" t="s">
        <v>34</v>
      </c>
      <c r="B343">
        <v>2022</v>
      </c>
      <c r="C343" t="s">
        <v>40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3">
      <c r="A344" t="s">
        <v>30</v>
      </c>
      <c r="B344">
        <v>2022</v>
      </c>
      <c r="C344" t="s">
        <v>41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3">
      <c r="A345" t="s">
        <v>33</v>
      </c>
      <c r="B345">
        <v>2022</v>
      </c>
      <c r="C345" t="s">
        <v>41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3">
      <c r="A346" t="s">
        <v>34</v>
      </c>
      <c r="B346">
        <v>2022</v>
      </c>
      <c r="C346" t="s">
        <v>41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3">
      <c r="A347" t="s">
        <v>30</v>
      </c>
      <c r="B347">
        <v>2022</v>
      </c>
      <c r="C347" t="s">
        <v>42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3">
      <c r="A348" t="s">
        <v>33</v>
      </c>
      <c r="B348">
        <v>2022</v>
      </c>
      <c r="C348" t="s">
        <v>42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3">
      <c r="A349" t="s">
        <v>34</v>
      </c>
      <c r="B349">
        <v>2022</v>
      </c>
      <c r="C349" t="s">
        <v>42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3">
      <c r="A350" t="s">
        <v>30</v>
      </c>
      <c r="B350">
        <v>2022</v>
      </c>
      <c r="C350" t="s">
        <v>43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3">
      <c r="A351" t="s">
        <v>33</v>
      </c>
      <c r="B351">
        <v>2022</v>
      </c>
      <c r="C351" t="s">
        <v>43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3">
      <c r="A352" t="s">
        <v>34</v>
      </c>
      <c r="B352">
        <v>2022</v>
      </c>
      <c r="C352" t="s">
        <v>43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3">
      <c r="A353" t="s">
        <v>30</v>
      </c>
      <c r="B353">
        <v>2022</v>
      </c>
      <c r="C353" t="s">
        <v>44</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3">
      <c r="A354" t="s">
        <v>33</v>
      </c>
      <c r="B354">
        <v>2022</v>
      </c>
      <c r="C354" t="s">
        <v>44</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3">
      <c r="A355" t="s">
        <v>34</v>
      </c>
      <c r="B355">
        <v>2022</v>
      </c>
      <c r="C355" t="s">
        <v>44</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3">
      <c r="A356" t="s">
        <v>30</v>
      </c>
      <c r="B356">
        <v>2022</v>
      </c>
      <c r="C356" t="s">
        <v>45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3">
      <c r="A357" t="s">
        <v>33</v>
      </c>
      <c r="B357">
        <v>2022</v>
      </c>
      <c r="C357" t="s">
        <v>45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3">
      <c r="A358" t="s">
        <v>34</v>
      </c>
      <c r="B358">
        <v>2022</v>
      </c>
      <c r="C358" t="s">
        <v>45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3">
      <c r="A361" t="s">
        <v>34</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3">
      <c r="A362" t="s">
        <v>30</v>
      </c>
      <c r="B362">
        <v>2023</v>
      </c>
      <c r="C362" t="s">
        <v>35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3">
      <c r="A363" t="s">
        <v>33</v>
      </c>
      <c r="B363">
        <v>2023</v>
      </c>
      <c r="C363" t="s">
        <v>35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3">
      <c r="A364" t="s">
        <v>34</v>
      </c>
      <c r="B364">
        <v>2023</v>
      </c>
      <c r="C364" t="s">
        <v>35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3">
      <c r="A365" t="s">
        <v>30</v>
      </c>
      <c r="B365">
        <v>2023</v>
      </c>
      <c r="C365" t="s">
        <v>36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3">
      <c r="A366" t="s">
        <v>33</v>
      </c>
      <c r="B366">
        <v>2023</v>
      </c>
      <c r="C366" t="s">
        <v>36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3">
      <c r="A367" t="s">
        <v>34</v>
      </c>
      <c r="B367">
        <v>2023</v>
      </c>
      <c r="C367" t="s">
        <v>36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3">
      <c r="A368" t="s">
        <v>30</v>
      </c>
      <c r="B368">
        <v>2023</v>
      </c>
      <c r="C368" t="s">
        <v>37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47</v>
      </c>
      <c r="V368">
        <v>181.5</v>
      </c>
      <c r="W368">
        <v>179.1</v>
      </c>
      <c r="X368">
        <v>187.2</v>
      </c>
      <c r="Y368">
        <v>169.4</v>
      </c>
      <c r="Z368">
        <v>173.2</v>
      </c>
      <c r="AA368">
        <v>179.4</v>
      </c>
      <c r="AB368">
        <v>183.8</v>
      </c>
      <c r="AC368">
        <v>178.9</v>
      </c>
      <c r="AD368">
        <v>178.8</v>
      </c>
    </row>
    <row r="369" spans="1:30" x14ac:dyDescent="0.3">
      <c r="A369" t="s">
        <v>33</v>
      </c>
      <c r="B369">
        <v>2023</v>
      </c>
      <c r="C369" t="s">
        <v>37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3">
      <c r="A370" t="s">
        <v>34</v>
      </c>
      <c r="B370">
        <v>2023</v>
      </c>
      <c r="C370" t="s">
        <v>37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3">
      <c r="A371" t="s">
        <v>30</v>
      </c>
      <c r="B371">
        <v>2023</v>
      </c>
      <c r="C371" t="s">
        <v>38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47</v>
      </c>
      <c r="V371">
        <v>182.5</v>
      </c>
      <c r="W371">
        <v>179.8</v>
      </c>
      <c r="X371">
        <v>187.8</v>
      </c>
      <c r="Y371">
        <v>169.7</v>
      </c>
      <c r="Z371">
        <v>173.8</v>
      </c>
      <c r="AA371">
        <v>180.3</v>
      </c>
      <c r="AB371">
        <v>184.9</v>
      </c>
      <c r="AC371">
        <v>179.5</v>
      </c>
      <c r="AD371">
        <v>179.8</v>
      </c>
    </row>
    <row r="372" spans="1:30" x14ac:dyDescent="0.3">
      <c r="A372" t="s">
        <v>33</v>
      </c>
      <c r="B372">
        <v>2023</v>
      </c>
      <c r="C372" t="s">
        <v>38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3">
      <c r="A373" t="s">
        <v>34</v>
      </c>
      <c r="B373">
        <v>2023</v>
      </c>
      <c r="C373" t="s">
        <v>38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sheetProtection algorithmName="SHA-512" hashValue="+2o8+kz4dxz3mZBudkH8pHelaXCbw1kUdOjs6yCn1F9JuM9QxsMiCsldbWopJSokPg8VP5vdVy3FNcuzZLjTHg==" saltValue="Pm1QBvJJVR9J/RjMb1AH1g==" spinCount="100000" sheet="1" objects="1" scenarios="1"/>
  <autoFilter ref="A1:AD1" xr:uid="{E980BAB2-A8C2-46CD-B588-EBDD6BA2476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25AF8-14E1-47A4-B54C-BE13D3586B8A}">
  <dimension ref="A1:AK376"/>
  <sheetViews>
    <sheetView tabSelected="1" workbookViewId="0">
      <pane xSplit="3" topLeftCell="D1" activePane="topRight" state="frozen"/>
      <selection pane="topRight" activeCell="A287" sqref="A287:AD374"/>
    </sheetView>
  </sheetViews>
  <sheetFormatPr defaultRowHeight="14.4" x14ac:dyDescent="0.3"/>
  <cols>
    <col min="1" max="1" width="11.21875" bestFit="1" customWidth="1"/>
    <col min="2" max="2" width="5" bestFit="1" customWidth="1"/>
    <col min="3" max="3" width="9.77734375" bestFit="1" customWidth="1"/>
    <col min="4" max="4" width="18.21875" bestFit="1" customWidth="1"/>
    <col min="5" max="5" width="12.109375" bestFit="1" customWidth="1"/>
    <col min="6" max="6" width="6" bestFit="1" customWidth="1"/>
    <col min="7" max="7" width="15.5546875" bestFit="1" customWidth="1"/>
    <col min="8" max="8" width="11" bestFit="1" customWidth="1"/>
    <col min="9" max="9" width="6" bestFit="1" customWidth="1"/>
    <col min="10" max="10" width="9.88671875" bestFit="1" customWidth="1"/>
    <col min="11" max="11" width="17.21875" bestFit="1" customWidth="1"/>
    <col min="12" max="12" width="21.109375" bestFit="1" customWidth="1"/>
    <col min="13" max="13" width="6" bestFit="1" customWidth="1"/>
    <col min="14" max="14" width="21.44140625" bestFit="1" customWidth="1"/>
    <col min="15" max="15" width="30.44140625" bestFit="1" customWidth="1"/>
    <col min="16" max="16" width="17.44140625" bestFit="1" customWidth="1"/>
    <col min="17" max="17" width="24.6640625" bestFit="1" customWidth="1"/>
    <col min="18" max="18" width="7.6640625" bestFit="1" customWidth="1"/>
    <col min="20" max="20" width="19.44140625" bestFit="1" customWidth="1"/>
    <col min="21" max="21" width="7.44140625" bestFit="1" customWidth="1"/>
    <col min="22" max="22" width="11.6640625" bestFit="1" customWidth="1"/>
    <col min="23" max="23" width="25.77734375" bestFit="1" customWidth="1"/>
    <col min="24" max="24" width="6.33203125" bestFit="1" customWidth="1"/>
    <col min="25" max="25" width="25.88671875" bestFit="1" customWidth="1"/>
    <col min="26" max="26" width="23.6640625" bestFit="1" customWidth="1"/>
    <col min="27" max="27" width="9.109375" bestFit="1" customWidth="1"/>
    <col min="28" max="28" width="21.88671875" bestFit="1" customWidth="1"/>
    <col min="29" max="29" width="12.5546875" bestFit="1" customWidth="1"/>
    <col min="30" max="30" width="12.109375" bestFit="1" customWidth="1"/>
    <col min="31" max="31" width="8" bestFit="1" customWidth="1"/>
    <col min="32" max="32" width="14.33203125" customWidth="1"/>
    <col min="33" max="33" width="7.21875" bestFit="1" customWidth="1"/>
    <col min="34" max="34" width="6.77734375" bestFit="1" customWidth="1"/>
    <col min="35" max="35" width="9.6640625" bestFit="1" customWidth="1"/>
    <col min="36" max="36" width="16.109375" customWidth="1"/>
    <col min="37" max="37" width="4.6640625" bestFit="1" customWidth="1"/>
  </cols>
  <sheetData>
    <row r="1" spans="1:37"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25" t="s">
        <v>51</v>
      </c>
      <c r="AF1" s="25" t="s">
        <v>94</v>
      </c>
      <c r="AG1" s="25" t="s">
        <v>52</v>
      </c>
      <c r="AH1" s="25" t="s">
        <v>57</v>
      </c>
      <c r="AI1" s="25" t="s">
        <v>55</v>
      </c>
      <c r="AJ1" s="25" t="s">
        <v>56</v>
      </c>
      <c r="AK1" s="25" t="s">
        <v>54</v>
      </c>
    </row>
    <row r="2" spans="1:37"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s="4">
        <v>106.5</v>
      </c>
      <c r="S2">
        <v>105.8</v>
      </c>
      <c r="T2">
        <v>106.4</v>
      </c>
      <c r="U2" t="s">
        <v>32</v>
      </c>
      <c r="V2">
        <v>105.5</v>
      </c>
      <c r="W2">
        <v>104.8</v>
      </c>
      <c r="X2">
        <v>104</v>
      </c>
      <c r="Y2">
        <v>103.3</v>
      </c>
      <c r="Z2">
        <v>103.4</v>
      </c>
      <c r="AA2">
        <v>103.8</v>
      </c>
      <c r="AB2">
        <v>104.7</v>
      </c>
      <c r="AC2">
        <v>104</v>
      </c>
      <c r="AD2">
        <v>105.1</v>
      </c>
      <c r="AE2">
        <f>SUM(D2,E2,F2,G2,H2,I2,J2,K2,L2,M2,N2,O2,P2,Q2)</f>
        <v>1476.7999999999997</v>
      </c>
      <c r="AF2" s="4">
        <f>SUM(R2,S2,T2)</f>
        <v>318.70000000000005</v>
      </c>
      <c r="AG2">
        <f>SUM(U2,V2,W2)</f>
        <v>210.3</v>
      </c>
      <c r="AH2">
        <f>SUM(X2,AB2)</f>
        <v>208.7</v>
      </c>
      <c r="AI2">
        <f>SUM(Z2)</f>
        <v>103.4</v>
      </c>
      <c r="AJ2">
        <f>SUM(Y2,AA3)</f>
        <v>206.8</v>
      </c>
      <c r="AK2">
        <f>SUM(AC2)</f>
        <v>104</v>
      </c>
    </row>
    <row r="3" spans="1:37"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c r="AE3">
        <v>1481.6000000000001</v>
      </c>
      <c r="AF3" s="4">
        <v>316.7</v>
      </c>
      <c r="AG3">
        <v>310.5</v>
      </c>
      <c r="AH3">
        <v>208.39999999999998</v>
      </c>
      <c r="AI3">
        <v>102.9</v>
      </c>
      <c r="AJ3">
        <v>206.8</v>
      </c>
      <c r="AK3">
        <v>103.7</v>
      </c>
    </row>
    <row r="4" spans="1:37" x14ac:dyDescent="0.3">
      <c r="A4" t="s">
        <v>34</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c r="AE4">
        <v>1478.4</v>
      </c>
      <c r="AF4" s="4">
        <v>318</v>
      </c>
      <c r="AG4">
        <v>310.60000000000002</v>
      </c>
      <c r="AH4">
        <v>208.5</v>
      </c>
      <c r="AI4">
        <v>103.1</v>
      </c>
      <c r="AJ4">
        <v>207.3</v>
      </c>
      <c r="AK4">
        <v>103.9</v>
      </c>
    </row>
    <row r="5" spans="1:37" x14ac:dyDescent="0.3">
      <c r="A5" t="s">
        <v>30</v>
      </c>
      <c r="B5">
        <v>2013</v>
      </c>
      <c r="C5" t="s">
        <v>35</v>
      </c>
      <c r="D5">
        <v>109.2</v>
      </c>
      <c r="E5">
        <v>108.7</v>
      </c>
      <c r="F5">
        <v>110.2</v>
      </c>
      <c r="G5">
        <v>105.4</v>
      </c>
      <c r="H5">
        <v>106.7</v>
      </c>
      <c r="I5">
        <v>104</v>
      </c>
      <c r="J5">
        <v>102.4</v>
      </c>
      <c r="K5">
        <v>105.9</v>
      </c>
      <c r="L5">
        <v>105.7</v>
      </c>
      <c r="M5">
        <v>103.1</v>
      </c>
      <c r="N5">
        <v>105.1</v>
      </c>
      <c r="O5">
        <v>107.7</v>
      </c>
      <c r="P5">
        <v>106.3</v>
      </c>
      <c r="Q5">
        <v>105.6</v>
      </c>
      <c r="R5" s="4">
        <v>107.1</v>
      </c>
      <c r="S5">
        <v>106.3</v>
      </c>
      <c r="T5">
        <v>107</v>
      </c>
      <c r="U5" t="s">
        <v>32</v>
      </c>
      <c r="V5">
        <v>106.2</v>
      </c>
      <c r="W5">
        <v>105.2</v>
      </c>
      <c r="X5">
        <v>104.4</v>
      </c>
      <c r="Y5">
        <v>103.9</v>
      </c>
      <c r="Z5">
        <v>104</v>
      </c>
      <c r="AA5">
        <v>104.1</v>
      </c>
      <c r="AB5">
        <v>104.6</v>
      </c>
      <c r="AC5">
        <v>104.4</v>
      </c>
      <c r="AD5">
        <v>105.8</v>
      </c>
      <c r="AE5">
        <v>1485.9999999999998</v>
      </c>
      <c r="AF5" s="4">
        <v>320.39999999999998</v>
      </c>
      <c r="AG5">
        <v>211.4</v>
      </c>
      <c r="AH5">
        <v>209</v>
      </c>
      <c r="AI5">
        <v>104</v>
      </c>
      <c r="AJ5">
        <v>207.60000000000002</v>
      </c>
      <c r="AK5">
        <v>104.4</v>
      </c>
    </row>
    <row r="6" spans="1:37" x14ac:dyDescent="0.3">
      <c r="A6" t="s">
        <v>33</v>
      </c>
      <c r="B6">
        <v>2013</v>
      </c>
      <c r="C6" t="s">
        <v>35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c r="AE6">
        <v>1496.6000000000001</v>
      </c>
      <c r="AF6" s="4">
        <v>318.5</v>
      </c>
      <c r="AG6">
        <v>311.3</v>
      </c>
      <c r="AH6">
        <v>209</v>
      </c>
      <c r="AI6">
        <v>103.3</v>
      </c>
      <c r="AJ6">
        <v>208.3</v>
      </c>
      <c r="AK6">
        <v>104.3</v>
      </c>
    </row>
    <row r="7" spans="1:37" x14ac:dyDescent="0.3">
      <c r="A7" t="s">
        <v>34</v>
      </c>
      <c r="B7">
        <v>2013</v>
      </c>
      <c r="C7" t="s">
        <v>35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c r="AE7">
        <v>1489.9</v>
      </c>
      <c r="AF7" s="4">
        <v>319.7</v>
      </c>
      <c r="AG7">
        <v>311.60000000000002</v>
      </c>
      <c r="AH7">
        <v>209</v>
      </c>
      <c r="AI7">
        <v>103.6</v>
      </c>
      <c r="AJ7">
        <v>208.5</v>
      </c>
      <c r="AK7">
        <v>104.4</v>
      </c>
    </row>
    <row r="8" spans="1:37" x14ac:dyDescent="0.3">
      <c r="A8" t="s">
        <v>30</v>
      </c>
      <c r="B8">
        <v>2013</v>
      </c>
      <c r="C8" t="s">
        <v>36</v>
      </c>
      <c r="D8">
        <v>110.2</v>
      </c>
      <c r="E8">
        <v>108.8</v>
      </c>
      <c r="F8">
        <v>109.9</v>
      </c>
      <c r="G8">
        <v>105.6</v>
      </c>
      <c r="H8">
        <v>106.2</v>
      </c>
      <c r="I8">
        <v>105.7</v>
      </c>
      <c r="J8">
        <v>101.4</v>
      </c>
      <c r="K8">
        <v>105.7</v>
      </c>
      <c r="L8">
        <v>105</v>
      </c>
      <c r="M8">
        <v>103.3</v>
      </c>
      <c r="N8">
        <v>105.6</v>
      </c>
      <c r="O8">
        <v>108.2</v>
      </c>
      <c r="P8">
        <v>106.6</v>
      </c>
      <c r="Q8">
        <v>106.5</v>
      </c>
      <c r="R8" s="4">
        <v>107.6</v>
      </c>
      <c r="S8">
        <v>106.8</v>
      </c>
      <c r="T8">
        <v>107.5</v>
      </c>
      <c r="U8" t="s">
        <v>32</v>
      </c>
      <c r="V8">
        <v>106.1</v>
      </c>
      <c r="W8">
        <v>105.6</v>
      </c>
      <c r="X8">
        <v>104.7</v>
      </c>
      <c r="Y8">
        <v>104.6</v>
      </c>
      <c r="Z8">
        <v>104</v>
      </c>
      <c r="AA8">
        <v>104.3</v>
      </c>
      <c r="AB8">
        <v>104.3</v>
      </c>
      <c r="AC8">
        <v>104.6</v>
      </c>
      <c r="AD8">
        <v>106</v>
      </c>
      <c r="AE8">
        <v>1488.7</v>
      </c>
      <c r="AF8" s="4">
        <v>321.89999999999998</v>
      </c>
      <c r="AG8">
        <v>211.7</v>
      </c>
      <c r="AH8">
        <v>209</v>
      </c>
      <c r="AI8">
        <v>104</v>
      </c>
      <c r="AJ8">
        <v>208.39999999999998</v>
      </c>
      <c r="AK8">
        <v>104.6</v>
      </c>
    </row>
    <row r="9" spans="1:37" x14ac:dyDescent="0.3">
      <c r="A9" t="s">
        <v>33</v>
      </c>
      <c r="B9">
        <v>2013</v>
      </c>
      <c r="C9" t="s">
        <v>36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c r="AE9">
        <v>1493.6</v>
      </c>
      <c r="AF9" s="4">
        <v>320.2</v>
      </c>
      <c r="AG9">
        <v>312.10000000000002</v>
      </c>
      <c r="AH9">
        <v>209.4</v>
      </c>
      <c r="AI9">
        <v>103.5</v>
      </c>
      <c r="AJ9">
        <v>209.5</v>
      </c>
      <c r="AK9">
        <v>104.9</v>
      </c>
    </row>
    <row r="10" spans="1:37" x14ac:dyDescent="0.3">
      <c r="A10" t="s">
        <v>34</v>
      </c>
      <c r="B10">
        <v>2013</v>
      </c>
      <c r="C10" t="s">
        <v>36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c r="AE10">
        <v>1490.6000000000001</v>
      </c>
      <c r="AF10" s="4">
        <v>321.2</v>
      </c>
      <c r="AG10">
        <v>312.10000000000002</v>
      </c>
      <c r="AH10">
        <v>209.2</v>
      </c>
      <c r="AI10">
        <v>103.7</v>
      </c>
      <c r="AJ10">
        <v>209.89999999999998</v>
      </c>
      <c r="AK10">
        <v>104.7</v>
      </c>
    </row>
    <row r="11" spans="1:37" x14ac:dyDescent="0.3">
      <c r="A11" t="s">
        <v>30</v>
      </c>
      <c r="B11">
        <v>2013</v>
      </c>
      <c r="C11" t="s">
        <v>37</v>
      </c>
      <c r="D11">
        <v>110.2</v>
      </c>
      <c r="E11">
        <v>109.5</v>
      </c>
      <c r="F11">
        <v>106.9</v>
      </c>
      <c r="G11">
        <v>106.3</v>
      </c>
      <c r="H11">
        <v>105.7</v>
      </c>
      <c r="I11">
        <v>108.3</v>
      </c>
      <c r="J11">
        <v>103.4</v>
      </c>
      <c r="K11">
        <v>105.7</v>
      </c>
      <c r="L11">
        <v>104.2</v>
      </c>
      <c r="M11">
        <v>103.2</v>
      </c>
      <c r="N11">
        <v>106.5</v>
      </c>
      <c r="O11">
        <v>108.8</v>
      </c>
      <c r="P11">
        <v>107.1</v>
      </c>
      <c r="Q11">
        <v>107.1</v>
      </c>
      <c r="R11" s="4">
        <v>108.1</v>
      </c>
      <c r="S11">
        <v>107.4</v>
      </c>
      <c r="T11">
        <v>108</v>
      </c>
      <c r="U11" t="s">
        <v>32</v>
      </c>
      <c r="V11">
        <v>106.5</v>
      </c>
      <c r="W11">
        <v>106.1</v>
      </c>
      <c r="X11">
        <v>105.1</v>
      </c>
      <c r="Y11">
        <v>104.4</v>
      </c>
      <c r="Z11">
        <v>104.5</v>
      </c>
      <c r="AA11">
        <v>104.8</v>
      </c>
      <c r="AB11">
        <v>102.7</v>
      </c>
      <c r="AC11">
        <v>104.6</v>
      </c>
      <c r="AD11">
        <v>106.4</v>
      </c>
      <c r="AE11">
        <v>1492.8999999999999</v>
      </c>
      <c r="AF11" s="4">
        <v>323.5</v>
      </c>
      <c r="AG11">
        <v>212.6</v>
      </c>
      <c r="AH11">
        <v>207.8</v>
      </c>
      <c r="AI11">
        <v>104.5</v>
      </c>
      <c r="AJ11">
        <v>209.60000000000002</v>
      </c>
      <c r="AK11">
        <v>104.6</v>
      </c>
    </row>
    <row r="12" spans="1:37" x14ac:dyDescent="0.3">
      <c r="A12" t="s">
        <v>33</v>
      </c>
      <c r="B12">
        <v>2013</v>
      </c>
      <c r="C12" t="s">
        <v>37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c r="AE12">
        <v>1506.1999999999998</v>
      </c>
      <c r="AF12" s="4">
        <v>322</v>
      </c>
      <c r="AG12">
        <v>313.39999999999998</v>
      </c>
      <c r="AH12">
        <v>208.9</v>
      </c>
      <c r="AI12">
        <v>104</v>
      </c>
      <c r="AJ12">
        <v>210</v>
      </c>
      <c r="AK12">
        <v>105.1</v>
      </c>
    </row>
    <row r="13" spans="1:37" x14ac:dyDescent="0.3">
      <c r="A13" t="s">
        <v>34</v>
      </c>
      <c r="B13">
        <v>2013</v>
      </c>
      <c r="C13" t="s">
        <v>37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c r="AE13">
        <v>1497.7</v>
      </c>
      <c r="AF13" s="4">
        <v>322.89999999999998</v>
      </c>
      <c r="AG13">
        <v>313.3</v>
      </c>
      <c r="AH13">
        <v>208.2</v>
      </c>
      <c r="AI13">
        <v>104.2</v>
      </c>
      <c r="AJ13">
        <v>210.2</v>
      </c>
      <c r="AK13">
        <v>104.8</v>
      </c>
    </row>
    <row r="14" spans="1:37" x14ac:dyDescent="0.3">
      <c r="A14" t="s">
        <v>30</v>
      </c>
      <c r="B14">
        <v>2013</v>
      </c>
      <c r="C14" t="s">
        <v>38</v>
      </c>
      <c r="D14">
        <v>110.9</v>
      </c>
      <c r="E14">
        <v>109.8</v>
      </c>
      <c r="F14">
        <v>105.9</v>
      </c>
      <c r="G14">
        <v>107.5</v>
      </c>
      <c r="H14">
        <v>105.3</v>
      </c>
      <c r="I14">
        <v>108.1</v>
      </c>
      <c r="J14">
        <v>107.3</v>
      </c>
      <c r="K14">
        <v>106.1</v>
      </c>
      <c r="L14">
        <v>103.7</v>
      </c>
      <c r="M14">
        <v>104</v>
      </c>
      <c r="N14">
        <v>107.4</v>
      </c>
      <c r="O14">
        <v>109.9</v>
      </c>
      <c r="P14">
        <v>108.1</v>
      </c>
      <c r="Q14">
        <v>108.1</v>
      </c>
      <c r="R14" s="4">
        <v>108.8</v>
      </c>
      <c r="S14">
        <v>107.9</v>
      </c>
      <c r="T14">
        <v>108.6</v>
      </c>
      <c r="U14" t="s">
        <v>32</v>
      </c>
      <c r="V14">
        <v>107.5</v>
      </c>
      <c r="W14">
        <v>106.8</v>
      </c>
      <c r="X14">
        <v>105.7</v>
      </c>
      <c r="Y14">
        <v>104.1</v>
      </c>
      <c r="Z14">
        <v>105</v>
      </c>
      <c r="AA14">
        <v>105.5</v>
      </c>
      <c r="AB14">
        <v>102.1</v>
      </c>
      <c r="AC14">
        <v>104.8</v>
      </c>
      <c r="AD14">
        <v>107.2</v>
      </c>
      <c r="AE14">
        <v>1502.1</v>
      </c>
      <c r="AF14" s="4">
        <v>325.29999999999995</v>
      </c>
      <c r="AG14">
        <v>214.3</v>
      </c>
      <c r="AH14">
        <v>207.8</v>
      </c>
      <c r="AI14">
        <v>105</v>
      </c>
      <c r="AJ14">
        <v>209.8</v>
      </c>
      <c r="AK14">
        <v>104.8</v>
      </c>
    </row>
    <row r="15" spans="1:37" x14ac:dyDescent="0.3">
      <c r="A15" t="s">
        <v>33</v>
      </c>
      <c r="B15">
        <v>2013</v>
      </c>
      <c r="C15" t="s">
        <v>38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c r="AE15">
        <v>1526.9999999999998</v>
      </c>
      <c r="AF15" s="4">
        <v>323.5</v>
      </c>
      <c r="AG15">
        <v>314.79999999999995</v>
      </c>
      <c r="AH15">
        <v>208.8</v>
      </c>
      <c r="AI15">
        <v>104.6</v>
      </c>
      <c r="AJ15">
        <v>209.5</v>
      </c>
      <c r="AK15">
        <v>104.9</v>
      </c>
    </row>
    <row r="16" spans="1:37" x14ac:dyDescent="0.3">
      <c r="A16" t="s">
        <v>34</v>
      </c>
      <c r="B16">
        <v>2013</v>
      </c>
      <c r="C16" t="s">
        <v>38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c r="AE16">
        <v>1510.7999999999997</v>
      </c>
      <c r="AF16" s="4">
        <v>324.60000000000002</v>
      </c>
      <c r="AG16">
        <v>314.8</v>
      </c>
      <c r="AH16">
        <v>208.2</v>
      </c>
      <c r="AI16">
        <v>104.8</v>
      </c>
      <c r="AJ16">
        <v>210.5</v>
      </c>
      <c r="AK16">
        <v>104.8</v>
      </c>
    </row>
    <row r="17" spans="1:37" x14ac:dyDescent="0.3">
      <c r="A17" t="s">
        <v>30</v>
      </c>
      <c r="B17">
        <v>2013</v>
      </c>
      <c r="C17" t="s">
        <v>39</v>
      </c>
      <c r="D17">
        <v>112.3</v>
      </c>
      <c r="E17">
        <v>112.1</v>
      </c>
      <c r="F17">
        <v>108.1</v>
      </c>
      <c r="G17">
        <v>108.3</v>
      </c>
      <c r="H17">
        <v>105.9</v>
      </c>
      <c r="I17">
        <v>109.2</v>
      </c>
      <c r="J17">
        <v>118</v>
      </c>
      <c r="K17">
        <v>106.8</v>
      </c>
      <c r="L17">
        <v>104.1</v>
      </c>
      <c r="M17">
        <v>105.4</v>
      </c>
      <c r="N17">
        <v>108.2</v>
      </c>
      <c r="O17">
        <v>111</v>
      </c>
      <c r="P17">
        <v>110.6</v>
      </c>
      <c r="Q17">
        <v>109</v>
      </c>
      <c r="R17" s="4">
        <v>109.7</v>
      </c>
      <c r="S17">
        <v>108.8</v>
      </c>
      <c r="T17">
        <v>109.5</v>
      </c>
      <c r="U17" t="s">
        <v>32</v>
      </c>
      <c r="V17">
        <v>108.5</v>
      </c>
      <c r="W17">
        <v>107.5</v>
      </c>
      <c r="X17">
        <v>106.3</v>
      </c>
      <c r="Y17">
        <v>105</v>
      </c>
      <c r="Z17">
        <v>105.6</v>
      </c>
      <c r="AA17">
        <v>106.5</v>
      </c>
      <c r="AB17">
        <v>102.5</v>
      </c>
      <c r="AC17">
        <v>105.5</v>
      </c>
      <c r="AD17">
        <v>108.9</v>
      </c>
      <c r="AE17">
        <v>1529</v>
      </c>
      <c r="AF17" s="4">
        <v>328</v>
      </c>
      <c r="AG17">
        <v>216</v>
      </c>
      <c r="AH17">
        <v>208.8</v>
      </c>
      <c r="AI17">
        <v>105.6</v>
      </c>
      <c r="AJ17">
        <v>213.1</v>
      </c>
      <c r="AK17">
        <v>105.5</v>
      </c>
    </row>
    <row r="18" spans="1:37" x14ac:dyDescent="0.3">
      <c r="A18" t="s">
        <v>33</v>
      </c>
      <c r="B18">
        <v>2013</v>
      </c>
      <c r="C18" t="s">
        <v>39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c r="AE18">
        <v>1575.5000000000002</v>
      </c>
      <c r="AF18" s="4">
        <v>325.3</v>
      </c>
      <c r="AG18">
        <v>322.3</v>
      </c>
      <c r="AH18">
        <v>209.8</v>
      </c>
      <c r="AI18">
        <v>105.2</v>
      </c>
      <c r="AJ18">
        <v>212.60000000000002</v>
      </c>
      <c r="AK18">
        <v>106.1</v>
      </c>
    </row>
    <row r="19" spans="1:37" x14ac:dyDescent="0.3">
      <c r="A19" t="s">
        <v>34</v>
      </c>
      <c r="B19">
        <v>2013</v>
      </c>
      <c r="C19" t="s">
        <v>39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c r="AE19">
        <v>1545.5</v>
      </c>
      <c r="AF19" s="4">
        <v>326.89999999999998</v>
      </c>
      <c r="AG19">
        <v>322.5</v>
      </c>
      <c r="AH19">
        <v>209.2</v>
      </c>
      <c r="AI19">
        <v>105.4</v>
      </c>
      <c r="AJ19">
        <v>212.89999999999998</v>
      </c>
      <c r="AK19">
        <v>105.8</v>
      </c>
    </row>
    <row r="20" spans="1:37" x14ac:dyDescent="0.3">
      <c r="A20" t="s">
        <v>30</v>
      </c>
      <c r="B20">
        <v>2013</v>
      </c>
      <c r="C20" t="s">
        <v>40</v>
      </c>
      <c r="D20">
        <v>113.4</v>
      </c>
      <c r="E20">
        <v>114.9</v>
      </c>
      <c r="F20">
        <v>110.5</v>
      </c>
      <c r="G20">
        <v>109.3</v>
      </c>
      <c r="H20">
        <v>106.2</v>
      </c>
      <c r="I20">
        <v>110.3</v>
      </c>
      <c r="J20">
        <v>129.19999999999999</v>
      </c>
      <c r="K20">
        <v>107.1</v>
      </c>
      <c r="L20">
        <v>104.3</v>
      </c>
      <c r="M20">
        <v>106.4</v>
      </c>
      <c r="N20">
        <v>109.1</v>
      </c>
      <c r="O20">
        <v>112.1</v>
      </c>
      <c r="P20">
        <v>113.1</v>
      </c>
      <c r="Q20">
        <v>109.8</v>
      </c>
      <c r="R20" s="4">
        <v>110.5</v>
      </c>
      <c r="S20">
        <v>109.5</v>
      </c>
      <c r="T20">
        <v>110.3</v>
      </c>
      <c r="U20" t="s">
        <v>32</v>
      </c>
      <c r="V20">
        <v>109.5</v>
      </c>
      <c r="W20">
        <v>108.3</v>
      </c>
      <c r="X20">
        <v>106.9</v>
      </c>
      <c r="Y20">
        <v>106.8</v>
      </c>
      <c r="Z20">
        <v>106.4</v>
      </c>
      <c r="AA20">
        <v>107.8</v>
      </c>
      <c r="AB20">
        <v>102.5</v>
      </c>
      <c r="AC20">
        <v>106.5</v>
      </c>
      <c r="AD20">
        <v>110.7</v>
      </c>
      <c r="AE20">
        <v>1555.6999999999996</v>
      </c>
      <c r="AF20" s="4">
        <v>330.3</v>
      </c>
      <c r="AG20">
        <v>217.8</v>
      </c>
      <c r="AH20">
        <v>209.4</v>
      </c>
      <c r="AI20">
        <v>106.4</v>
      </c>
      <c r="AJ20">
        <v>216.89999999999998</v>
      </c>
      <c r="AK20">
        <v>106.5</v>
      </c>
    </row>
    <row r="21" spans="1:37" x14ac:dyDescent="0.3">
      <c r="A21" t="s">
        <v>33</v>
      </c>
      <c r="B21">
        <v>2013</v>
      </c>
      <c r="C21" t="s">
        <v>40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c r="AE21">
        <v>1601.1000000000001</v>
      </c>
      <c r="AF21" s="4">
        <v>327.10000000000002</v>
      </c>
      <c r="AG21">
        <v>324.39999999999998</v>
      </c>
      <c r="AH21">
        <v>210.3</v>
      </c>
      <c r="AI21">
        <v>105.9</v>
      </c>
      <c r="AJ21">
        <v>216.39999999999998</v>
      </c>
      <c r="AK21">
        <v>107.3</v>
      </c>
    </row>
    <row r="22" spans="1:37" x14ac:dyDescent="0.3">
      <c r="A22" t="s">
        <v>34</v>
      </c>
      <c r="B22">
        <v>2013</v>
      </c>
      <c r="C22" t="s">
        <v>40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c r="AE22">
        <v>1571.6999999999998</v>
      </c>
      <c r="AF22" s="4">
        <v>329</v>
      </c>
      <c r="AG22">
        <v>325.10000000000002</v>
      </c>
      <c r="AH22">
        <v>209.8</v>
      </c>
      <c r="AI22">
        <v>106.1</v>
      </c>
      <c r="AJ22">
        <v>215.8</v>
      </c>
      <c r="AK22">
        <v>106.9</v>
      </c>
    </row>
    <row r="23" spans="1:37" x14ac:dyDescent="0.3">
      <c r="A23" t="s">
        <v>30</v>
      </c>
      <c r="B23">
        <v>2013</v>
      </c>
      <c r="C23" t="s">
        <v>41</v>
      </c>
      <c r="D23">
        <v>114.3</v>
      </c>
      <c r="E23">
        <v>115.4</v>
      </c>
      <c r="F23">
        <v>111.1</v>
      </c>
      <c r="G23">
        <v>110</v>
      </c>
      <c r="H23">
        <v>106.4</v>
      </c>
      <c r="I23">
        <v>110.8</v>
      </c>
      <c r="J23">
        <v>138.9</v>
      </c>
      <c r="K23">
        <v>107.4</v>
      </c>
      <c r="L23">
        <v>104.1</v>
      </c>
      <c r="M23">
        <v>106.9</v>
      </c>
      <c r="N23">
        <v>109.7</v>
      </c>
      <c r="O23">
        <v>112.6</v>
      </c>
      <c r="P23">
        <v>114.9</v>
      </c>
      <c r="Q23">
        <v>110.7</v>
      </c>
      <c r="R23" s="4">
        <v>111.3</v>
      </c>
      <c r="S23">
        <v>110.2</v>
      </c>
      <c r="T23">
        <v>111.1</v>
      </c>
      <c r="U23" t="s">
        <v>32</v>
      </c>
      <c r="V23">
        <v>109.9</v>
      </c>
      <c r="W23">
        <v>108.7</v>
      </c>
      <c r="X23">
        <v>107.5</v>
      </c>
      <c r="Y23">
        <v>107.8</v>
      </c>
      <c r="Z23">
        <v>106.8</v>
      </c>
      <c r="AA23">
        <v>108.7</v>
      </c>
      <c r="AB23">
        <v>105</v>
      </c>
      <c r="AC23">
        <v>107.5</v>
      </c>
      <c r="AD23">
        <v>112.1</v>
      </c>
      <c r="AE23">
        <v>1573.2</v>
      </c>
      <c r="AF23" s="4">
        <v>332.6</v>
      </c>
      <c r="AG23">
        <v>218.60000000000002</v>
      </c>
      <c r="AH23">
        <v>212.5</v>
      </c>
      <c r="AI23">
        <v>106.8</v>
      </c>
      <c r="AJ23">
        <v>218.6</v>
      </c>
      <c r="AK23">
        <v>107.5</v>
      </c>
    </row>
    <row r="24" spans="1:37" x14ac:dyDescent="0.3">
      <c r="A24" t="s">
        <v>33</v>
      </c>
      <c r="B24">
        <v>2013</v>
      </c>
      <c r="C24" t="s">
        <v>41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c r="AE24">
        <v>1618.5000000000002</v>
      </c>
      <c r="AF24" s="4">
        <v>329.09999999999997</v>
      </c>
      <c r="AG24">
        <v>326.89999999999998</v>
      </c>
      <c r="AH24">
        <v>213.6</v>
      </c>
      <c r="AI24">
        <v>106.5</v>
      </c>
      <c r="AJ24">
        <v>218</v>
      </c>
      <c r="AK24">
        <v>108.3</v>
      </c>
    </row>
    <row r="25" spans="1:37" x14ac:dyDescent="0.3">
      <c r="A25" t="s">
        <v>34</v>
      </c>
      <c r="B25">
        <v>2013</v>
      </c>
      <c r="C25" t="s">
        <v>41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c r="AE25">
        <v>1588.6000000000001</v>
      </c>
      <c r="AF25" s="4">
        <v>331.1</v>
      </c>
      <c r="AG25">
        <v>327.3</v>
      </c>
      <c r="AH25">
        <v>212.9</v>
      </c>
      <c r="AI25">
        <v>106.6</v>
      </c>
      <c r="AJ25">
        <v>217.8</v>
      </c>
      <c r="AK25">
        <v>107.9</v>
      </c>
    </row>
    <row r="26" spans="1:37" x14ac:dyDescent="0.3">
      <c r="A26" t="s">
        <v>30</v>
      </c>
      <c r="B26">
        <v>2013</v>
      </c>
      <c r="C26" t="s">
        <v>42</v>
      </c>
      <c r="D26">
        <v>115.4</v>
      </c>
      <c r="E26">
        <v>115.7</v>
      </c>
      <c r="F26">
        <v>111.7</v>
      </c>
      <c r="G26">
        <v>111</v>
      </c>
      <c r="H26">
        <v>107.4</v>
      </c>
      <c r="I26">
        <v>110.9</v>
      </c>
      <c r="J26">
        <v>154</v>
      </c>
      <c r="K26">
        <v>108.1</v>
      </c>
      <c r="L26">
        <v>104.2</v>
      </c>
      <c r="M26">
        <v>107.9</v>
      </c>
      <c r="N26">
        <v>110.4</v>
      </c>
      <c r="O26">
        <v>114</v>
      </c>
      <c r="P26">
        <v>117.8</v>
      </c>
      <c r="Q26">
        <v>111.7</v>
      </c>
      <c r="R26" s="4">
        <v>112.7</v>
      </c>
      <c r="S26">
        <v>111.4</v>
      </c>
      <c r="T26">
        <v>112.5</v>
      </c>
      <c r="U26" t="s">
        <v>32</v>
      </c>
      <c r="V26">
        <v>111.1</v>
      </c>
      <c r="W26">
        <v>109.6</v>
      </c>
      <c r="X26">
        <v>108.3</v>
      </c>
      <c r="Y26">
        <v>109.3</v>
      </c>
      <c r="Z26">
        <v>107.7</v>
      </c>
      <c r="AA26">
        <v>109.8</v>
      </c>
      <c r="AB26">
        <v>106.7</v>
      </c>
      <c r="AC26">
        <v>108.7</v>
      </c>
      <c r="AD26">
        <v>114.2</v>
      </c>
      <c r="AE26">
        <v>1600.2000000000003</v>
      </c>
      <c r="AF26" s="4">
        <v>336.6</v>
      </c>
      <c r="AG26">
        <v>220.7</v>
      </c>
      <c r="AH26">
        <v>215</v>
      </c>
      <c r="AI26">
        <v>107.7</v>
      </c>
      <c r="AJ26">
        <v>220.5</v>
      </c>
      <c r="AK26">
        <v>108.7</v>
      </c>
    </row>
    <row r="27" spans="1:37" x14ac:dyDescent="0.3">
      <c r="A27" t="s">
        <v>33</v>
      </c>
      <c r="B27">
        <v>2013</v>
      </c>
      <c r="C27" t="s">
        <v>42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c r="AE27">
        <v>1613.3000000000002</v>
      </c>
      <c r="AF27" s="4">
        <v>331.5</v>
      </c>
      <c r="AG27">
        <v>328.79999999999995</v>
      </c>
      <c r="AH27">
        <v>214.8</v>
      </c>
      <c r="AI27">
        <v>107.4</v>
      </c>
      <c r="AJ27">
        <v>221</v>
      </c>
      <c r="AK27">
        <v>109.4</v>
      </c>
    </row>
    <row r="28" spans="1:37" x14ac:dyDescent="0.3">
      <c r="A28" t="s">
        <v>34</v>
      </c>
      <c r="B28">
        <v>2013</v>
      </c>
      <c r="C28" t="s">
        <v>42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c r="AE28">
        <v>1603.6999999999998</v>
      </c>
      <c r="AF28" s="4">
        <v>334.5</v>
      </c>
      <c r="AG28">
        <v>329.79999999999995</v>
      </c>
      <c r="AH28">
        <v>214.89999999999998</v>
      </c>
      <c r="AI28">
        <v>107.5</v>
      </c>
      <c r="AJ28">
        <v>220.10000000000002</v>
      </c>
      <c r="AK28">
        <v>109</v>
      </c>
    </row>
    <row r="29" spans="1:37" x14ac:dyDescent="0.3">
      <c r="A29" t="s">
        <v>30</v>
      </c>
      <c r="B29">
        <v>2013</v>
      </c>
      <c r="C29" t="s">
        <v>43</v>
      </c>
      <c r="D29">
        <v>116.3</v>
      </c>
      <c r="E29">
        <v>115.4</v>
      </c>
      <c r="F29">
        <v>112.6</v>
      </c>
      <c r="G29">
        <v>111.7</v>
      </c>
      <c r="H29">
        <v>107.7</v>
      </c>
      <c r="I29">
        <v>113.2</v>
      </c>
      <c r="J29">
        <v>164.9</v>
      </c>
      <c r="K29">
        <v>108.3</v>
      </c>
      <c r="L29">
        <v>103.9</v>
      </c>
      <c r="M29">
        <v>108.2</v>
      </c>
      <c r="N29">
        <v>111.1</v>
      </c>
      <c r="O29">
        <v>114.9</v>
      </c>
      <c r="P29">
        <v>119.8</v>
      </c>
      <c r="Q29">
        <v>112.2</v>
      </c>
      <c r="R29" s="4">
        <v>113.6</v>
      </c>
      <c r="S29">
        <v>112.3</v>
      </c>
      <c r="T29">
        <v>113.4</v>
      </c>
      <c r="U29" t="s">
        <v>32</v>
      </c>
      <c r="V29">
        <v>111.6</v>
      </c>
      <c r="W29">
        <v>110.4</v>
      </c>
      <c r="X29">
        <v>108.9</v>
      </c>
      <c r="Y29">
        <v>109.3</v>
      </c>
      <c r="Z29">
        <v>108.3</v>
      </c>
      <c r="AA29">
        <v>110.2</v>
      </c>
      <c r="AB29">
        <v>107.5</v>
      </c>
      <c r="AC29">
        <v>109.1</v>
      </c>
      <c r="AD29">
        <v>115.5</v>
      </c>
      <c r="AE29">
        <v>1620.2</v>
      </c>
      <c r="AF29" s="4">
        <v>339.29999999999995</v>
      </c>
      <c r="AG29">
        <v>222</v>
      </c>
      <c r="AH29">
        <v>216.4</v>
      </c>
      <c r="AI29">
        <v>108.3</v>
      </c>
      <c r="AJ29">
        <v>220.6</v>
      </c>
      <c r="AK29">
        <v>109.1</v>
      </c>
    </row>
    <row r="30" spans="1:37" x14ac:dyDescent="0.3">
      <c r="A30" t="s">
        <v>33</v>
      </c>
      <c r="B30">
        <v>2013</v>
      </c>
      <c r="C30" t="s">
        <v>43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c r="AE30">
        <v>1630.6999999999998</v>
      </c>
      <c r="AF30" s="4">
        <v>334.2</v>
      </c>
      <c r="AG30">
        <v>330.4</v>
      </c>
      <c r="AH30">
        <v>215.5</v>
      </c>
      <c r="AI30">
        <v>108</v>
      </c>
      <c r="AJ30">
        <v>220.5</v>
      </c>
      <c r="AK30">
        <v>109.4</v>
      </c>
    </row>
    <row r="31" spans="1:37" x14ac:dyDescent="0.3">
      <c r="A31" t="s">
        <v>34</v>
      </c>
      <c r="B31">
        <v>2013</v>
      </c>
      <c r="C31" t="s">
        <v>43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c r="AE31">
        <v>1622.7000000000003</v>
      </c>
      <c r="AF31" s="4">
        <v>337.2</v>
      </c>
      <c r="AG31">
        <v>331.7</v>
      </c>
      <c r="AH31">
        <v>216</v>
      </c>
      <c r="AI31">
        <v>108.1</v>
      </c>
      <c r="AJ31">
        <v>220.5</v>
      </c>
      <c r="AK31">
        <v>109.2</v>
      </c>
    </row>
    <row r="32" spans="1:37" x14ac:dyDescent="0.3">
      <c r="A32" t="s">
        <v>30</v>
      </c>
      <c r="B32">
        <v>2013</v>
      </c>
      <c r="C32" t="s">
        <v>44</v>
      </c>
      <c r="D32">
        <v>117.3</v>
      </c>
      <c r="E32">
        <v>114.9</v>
      </c>
      <c r="F32">
        <v>116.2</v>
      </c>
      <c r="G32">
        <v>112.8</v>
      </c>
      <c r="H32">
        <v>108.9</v>
      </c>
      <c r="I32">
        <v>116.6</v>
      </c>
      <c r="J32">
        <v>178.1</v>
      </c>
      <c r="K32">
        <v>109.1</v>
      </c>
      <c r="L32">
        <v>103.6</v>
      </c>
      <c r="M32">
        <v>109</v>
      </c>
      <c r="N32">
        <v>111.8</v>
      </c>
      <c r="O32">
        <v>116</v>
      </c>
      <c r="P32">
        <v>122.5</v>
      </c>
      <c r="Q32">
        <v>112.8</v>
      </c>
      <c r="R32" s="4">
        <v>114.6</v>
      </c>
      <c r="S32">
        <v>113.1</v>
      </c>
      <c r="T32">
        <v>114.4</v>
      </c>
      <c r="U32" t="s">
        <v>32</v>
      </c>
      <c r="V32">
        <v>112.6</v>
      </c>
      <c r="W32">
        <v>111.3</v>
      </c>
      <c r="X32">
        <v>109.7</v>
      </c>
      <c r="Y32">
        <v>109.6</v>
      </c>
      <c r="Z32">
        <v>108.7</v>
      </c>
      <c r="AA32">
        <v>111</v>
      </c>
      <c r="AB32">
        <v>108.2</v>
      </c>
      <c r="AC32">
        <v>109.8</v>
      </c>
      <c r="AD32">
        <v>117.4</v>
      </c>
      <c r="AE32">
        <v>1649.6</v>
      </c>
      <c r="AF32" s="4">
        <v>342.1</v>
      </c>
      <c r="AG32">
        <v>223.89999999999998</v>
      </c>
      <c r="AH32">
        <v>217.9</v>
      </c>
      <c r="AI32">
        <v>108.7</v>
      </c>
      <c r="AJ32">
        <v>220.89999999999998</v>
      </c>
      <c r="AK32">
        <v>109.8</v>
      </c>
    </row>
    <row r="33" spans="1:37" x14ac:dyDescent="0.3">
      <c r="A33" t="s">
        <v>33</v>
      </c>
      <c r="B33">
        <v>2013</v>
      </c>
      <c r="C33" t="s">
        <v>44</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c r="AE33">
        <v>1658.6999999999998</v>
      </c>
      <c r="AF33" s="4">
        <v>336.8</v>
      </c>
      <c r="AG33">
        <v>332</v>
      </c>
      <c r="AH33">
        <v>216.5</v>
      </c>
      <c r="AI33">
        <v>108.5</v>
      </c>
      <c r="AJ33">
        <v>220.7</v>
      </c>
      <c r="AK33">
        <v>109.6</v>
      </c>
    </row>
    <row r="34" spans="1:37" x14ac:dyDescent="0.3">
      <c r="A34" t="s">
        <v>34</v>
      </c>
      <c r="B34">
        <v>2013</v>
      </c>
      <c r="C34" t="s">
        <v>44</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c r="AE34">
        <v>1651.8999999999999</v>
      </c>
      <c r="AF34" s="4">
        <v>339.90000000000003</v>
      </c>
      <c r="AG34">
        <v>333.79999999999995</v>
      </c>
      <c r="AH34">
        <v>217.39999999999998</v>
      </c>
      <c r="AI34">
        <v>108.6</v>
      </c>
      <c r="AJ34">
        <v>221.1</v>
      </c>
      <c r="AK34">
        <v>109.7</v>
      </c>
    </row>
    <row r="35" spans="1:37" x14ac:dyDescent="0.3">
      <c r="A35" t="s">
        <v>30</v>
      </c>
      <c r="B35">
        <v>2013</v>
      </c>
      <c r="C35" t="s">
        <v>45</v>
      </c>
      <c r="D35">
        <v>118.4</v>
      </c>
      <c r="E35">
        <v>115.9</v>
      </c>
      <c r="F35">
        <v>120.4</v>
      </c>
      <c r="G35">
        <v>113.8</v>
      </c>
      <c r="H35">
        <v>109.5</v>
      </c>
      <c r="I35">
        <v>115.5</v>
      </c>
      <c r="J35">
        <v>145.69999999999999</v>
      </c>
      <c r="K35">
        <v>109.5</v>
      </c>
      <c r="L35">
        <v>102.9</v>
      </c>
      <c r="M35">
        <v>109.8</v>
      </c>
      <c r="N35">
        <v>112.1</v>
      </c>
      <c r="O35">
        <v>116.8</v>
      </c>
      <c r="P35">
        <v>118.7</v>
      </c>
      <c r="Q35">
        <v>113.6</v>
      </c>
      <c r="R35" s="4">
        <v>115.8</v>
      </c>
      <c r="S35">
        <v>114</v>
      </c>
      <c r="T35">
        <v>115.5</v>
      </c>
      <c r="U35" t="s">
        <v>32</v>
      </c>
      <c r="V35">
        <v>112.8</v>
      </c>
      <c r="W35">
        <v>112.1</v>
      </c>
      <c r="X35">
        <v>110.1</v>
      </c>
      <c r="Y35">
        <v>109.9</v>
      </c>
      <c r="Z35">
        <v>109.2</v>
      </c>
      <c r="AA35">
        <v>111.6</v>
      </c>
      <c r="AB35">
        <v>108.1</v>
      </c>
      <c r="AC35">
        <v>110.1</v>
      </c>
      <c r="AD35">
        <v>115.5</v>
      </c>
      <c r="AE35">
        <v>1622.6</v>
      </c>
      <c r="AF35" s="4">
        <v>345.3</v>
      </c>
      <c r="AG35">
        <v>224.89999999999998</v>
      </c>
      <c r="AH35">
        <v>218.2</v>
      </c>
      <c r="AI35">
        <v>109.2</v>
      </c>
      <c r="AJ35">
        <v>221.3</v>
      </c>
      <c r="AK35">
        <v>110.1</v>
      </c>
    </row>
    <row r="36" spans="1:37" x14ac:dyDescent="0.3">
      <c r="A36" t="s">
        <v>33</v>
      </c>
      <c r="B36">
        <v>2013</v>
      </c>
      <c r="C36" t="s">
        <v>45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c r="AE36">
        <v>1619.4</v>
      </c>
      <c r="AF36" s="4">
        <v>338.8</v>
      </c>
      <c r="AG36">
        <v>332.40000000000003</v>
      </c>
      <c r="AH36">
        <v>216.7</v>
      </c>
      <c r="AI36">
        <v>108.9</v>
      </c>
      <c r="AJ36">
        <v>221.2</v>
      </c>
      <c r="AK36">
        <v>109.8</v>
      </c>
    </row>
    <row r="37" spans="1:37" x14ac:dyDescent="0.3">
      <c r="A37" t="s">
        <v>34</v>
      </c>
      <c r="B37">
        <v>2013</v>
      </c>
      <c r="C37" t="s">
        <v>45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c r="AE37">
        <v>1621.3000000000002</v>
      </c>
      <c r="AF37" s="4">
        <v>342.7</v>
      </c>
      <c r="AG37">
        <v>334.3</v>
      </c>
      <c r="AH37">
        <v>217.60000000000002</v>
      </c>
      <c r="AI37">
        <v>109</v>
      </c>
      <c r="AJ37">
        <v>221.6</v>
      </c>
      <c r="AK37">
        <v>110</v>
      </c>
    </row>
    <row r="38" spans="1:37"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s="4">
        <v>116.5</v>
      </c>
      <c r="S38">
        <v>114.5</v>
      </c>
      <c r="T38">
        <v>116.2</v>
      </c>
      <c r="U38" t="s">
        <v>32</v>
      </c>
      <c r="V38">
        <v>113</v>
      </c>
      <c r="W38">
        <v>112.6</v>
      </c>
      <c r="X38">
        <v>110.6</v>
      </c>
      <c r="Y38">
        <v>110.5</v>
      </c>
      <c r="Z38">
        <v>109.6</v>
      </c>
      <c r="AA38">
        <v>111.8</v>
      </c>
      <c r="AB38">
        <v>108.3</v>
      </c>
      <c r="AC38">
        <v>110.6</v>
      </c>
      <c r="AD38">
        <v>114.2</v>
      </c>
      <c r="AE38">
        <v>1600.6000000000001</v>
      </c>
      <c r="AF38" s="4">
        <v>347.2</v>
      </c>
      <c r="AG38">
        <v>225.6</v>
      </c>
      <c r="AH38">
        <v>218.89999999999998</v>
      </c>
      <c r="AI38">
        <v>109.6</v>
      </c>
      <c r="AJ38">
        <v>222</v>
      </c>
      <c r="AK38">
        <v>110.6</v>
      </c>
    </row>
    <row r="39" spans="1:37"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c r="AE39">
        <v>1600</v>
      </c>
      <c r="AF39" s="4">
        <v>340.4</v>
      </c>
      <c r="AG39">
        <v>334.5</v>
      </c>
      <c r="AH39">
        <v>217.7</v>
      </c>
      <c r="AI39">
        <v>109.8</v>
      </c>
      <c r="AJ39">
        <v>222.39999999999998</v>
      </c>
      <c r="AK39">
        <v>110.5</v>
      </c>
    </row>
    <row r="40" spans="1:37" x14ac:dyDescent="0.3">
      <c r="A40" t="s">
        <v>34</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c r="AE40">
        <v>1600.2999999999997</v>
      </c>
      <c r="AF40" s="4">
        <v>344.4</v>
      </c>
      <c r="AG40">
        <v>336.1</v>
      </c>
      <c r="AH40">
        <v>218.5</v>
      </c>
      <c r="AI40">
        <v>109.7</v>
      </c>
      <c r="AJ40">
        <v>222.7</v>
      </c>
      <c r="AK40">
        <v>110.6</v>
      </c>
    </row>
    <row r="41" spans="1:37" x14ac:dyDescent="0.3">
      <c r="A41" t="s">
        <v>30</v>
      </c>
      <c r="B41">
        <v>2014</v>
      </c>
      <c r="C41" t="s">
        <v>35</v>
      </c>
      <c r="D41">
        <v>119.4</v>
      </c>
      <c r="E41">
        <v>117.7</v>
      </c>
      <c r="F41">
        <v>121.2</v>
      </c>
      <c r="G41">
        <v>115</v>
      </c>
      <c r="H41">
        <v>109</v>
      </c>
      <c r="I41">
        <v>116.6</v>
      </c>
      <c r="J41">
        <v>116</v>
      </c>
      <c r="K41">
        <v>109.8</v>
      </c>
      <c r="L41">
        <v>101.1</v>
      </c>
      <c r="M41">
        <v>110.4</v>
      </c>
      <c r="N41">
        <v>112.9</v>
      </c>
      <c r="O41">
        <v>117.8</v>
      </c>
      <c r="P41">
        <v>115.3</v>
      </c>
      <c r="Q41">
        <v>114.2</v>
      </c>
      <c r="R41" s="4">
        <v>117.1</v>
      </c>
      <c r="S41">
        <v>114.5</v>
      </c>
      <c r="T41">
        <v>116.7</v>
      </c>
      <c r="U41" t="s">
        <v>32</v>
      </c>
      <c r="V41">
        <v>113.2</v>
      </c>
      <c r="W41">
        <v>112.9</v>
      </c>
      <c r="X41">
        <v>110.9</v>
      </c>
      <c r="Y41">
        <v>110.8</v>
      </c>
      <c r="Z41">
        <v>109.9</v>
      </c>
      <c r="AA41">
        <v>112</v>
      </c>
      <c r="AB41">
        <v>108.7</v>
      </c>
      <c r="AC41">
        <v>110.9</v>
      </c>
      <c r="AD41">
        <v>114</v>
      </c>
      <c r="AE41">
        <v>1596.4</v>
      </c>
      <c r="AF41" s="4">
        <v>348.3</v>
      </c>
      <c r="AG41">
        <v>226.10000000000002</v>
      </c>
      <c r="AH41">
        <v>219.60000000000002</v>
      </c>
      <c r="AI41">
        <v>109.9</v>
      </c>
      <c r="AJ41">
        <v>222.39999999999998</v>
      </c>
      <c r="AK41">
        <v>110.9</v>
      </c>
    </row>
    <row r="42" spans="1:37" x14ac:dyDescent="0.3">
      <c r="A42" t="s">
        <v>33</v>
      </c>
      <c r="B42">
        <v>2014</v>
      </c>
      <c r="C42" t="s">
        <v>35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c r="AE42">
        <v>1592.2</v>
      </c>
      <c r="AF42" s="4">
        <v>341.7</v>
      </c>
      <c r="AG42">
        <v>336.2</v>
      </c>
      <c r="AH42">
        <v>219.10000000000002</v>
      </c>
      <c r="AI42">
        <v>110.3</v>
      </c>
      <c r="AJ42">
        <v>223.1</v>
      </c>
      <c r="AK42">
        <v>111</v>
      </c>
    </row>
    <row r="43" spans="1:37" x14ac:dyDescent="0.3">
      <c r="A43" t="s">
        <v>34</v>
      </c>
      <c r="B43">
        <v>2014</v>
      </c>
      <c r="C43" t="s">
        <v>35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c r="AE43">
        <v>1594.8</v>
      </c>
      <c r="AF43" s="4">
        <v>345.6</v>
      </c>
      <c r="AG43">
        <v>337.7</v>
      </c>
      <c r="AH43">
        <v>219.4</v>
      </c>
      <c r="AI43">
        <v>110.1</v>
      </c>
      <c r="AJ43">
        <v>223.5</v>
      </c>
      <c r="AK43">
        <v>110.9</v>
      </c>
    </row>
    <row r="44" spans="1:37" x14ac:dyDescent="0.3">
      <c r="A44" t="s">
        <v>30</v>
      </c>
      <c r="B44">
        <v>2014</v>
      </c>
      <c r="C44" t="s">
        <v>36</v>
      </c>
      <c r="D44">
        <v>120.1</v>
      </c>
      <c r="E44">
        <v>118.1</v>
      </c>
      <c r="F44">
        <v>120.7</v>
      </c>
      <c r="G44">
        <v>116.1</v>
      </c>
      <c r="H44">
        <v>109.3</v>
      </c>
      <c r="I44">
        <v>119.6</v>
      </c>
      <c r="J44">
        <v>117.9</v>
      </c>
      <c r="K44">
        <v>110.2</v>
      </c>
      <c r="L44">
        <v>101.2</v>
      </c>
      <c r="M44">
        <v>110.7</v>
      </c>
      <c r="N44">
        <v>113</v>
      </c>
      <c r="O44">
        <v>118.3</v>
      </c>
      <c r="P44">
        <v>116.2</v>
      </c>
      <c r="Q44">
        <v>114.6</v>
      </c>
      <c r="R44" s="4">
        <v>117.5</v>
      </c>
      <c r="S44">
        <v>114.9</v>
      </c>
      <c r="T44">
        <v>117.2</v>
      </c>
      <c r="U44" t="s">
        <v>32</v>
      </c>
      <c r="V44">
        <v>113.4</v>
      </c>
      <c r="W44">
        <v>113.4</v>
      </c>
      <c r="X44">
        <v>111.4</v>
      </c>
      <c r="Y44">
        <v>111.2</v>
      </c>
      <c r="Z44">
        <v>110.2</v>
      </c>
      <c r="AA44">
        <v>112.4</v>
      </c>
      <c r="AB44">
        <v>108.9</v>
      </c>
      <c r="AC44">
        <v>111.3</v>
      </c>
      <c r="AD44">
        <v>114.6</v>
      </c>
      <c r="AE44">
        <v>1606</v>
      </c>
      <c r="AF44" s="4">
        <v>349.6</v>
      </c>
      <c r="AG44">
        <v>226.8</v>
      </c>
      <c r="AH44">
        <v>220.3</v>
      </c>
      <c r="AI44">
        <v>110.2</v>
      </c>
      <c r="AJ44">
        <v>223</v>
      </c>
      <c r="AK44">
        <v>111.3</v>
      </c>
    </row>
    <row r="45" spans="1:37" x14ac:dyDescent="0.3">
      <c r="A45" t="s">
        <v>33</v>
      </c>
      <c r="B45">
        <v>2014</v>
      </c>
      <c r="C45" t="s">
        <v>36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c r="AE45">
        <v>1599.7</v>
      </c>
      <c r="AF45" s="4">
        <v>343.09999999999997</v>
      </c>
      <c r="AG45">
        <v>337.1</v>
      </c>
      <c r="AH45">
        <v>220</v>
      </c>
      <c r="AI45">
        <v>110.9</v>
      </c>
      <c r="AJ45">
        <v>223.6</v>
      </c>
      <c r="AK45">
        <v>111.4</v>
      </c>
    </row>
    <row r="46" spans="1:37" x14ac:dyDescent="0.3">
      <c r="A46" t="s">
        <v>34</v>
      </c>
      <c r="B46">
        <v>2014</v>
      </c>
      <c r="C46" t="s">
        <v>36</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c r="AE46">
        <v>1603.4999999999998</v>
      </c>
      <c r="AF46" s="4">
        <v>346.9</v>
      </c>
      <c r="AG46">
        <v>338.9</v>
      </c>
      <c r="AH46">
        <v>220.2</v>
      </c>
      <c r="AI46">
        <v>110.6</v>
      </c>
      <c r="AJ46">
        <v>224.4</v>
      </c>
      <c r="AK46">
        <v>111.3</v>
      </c>
    </row>
    <row r="47" spans="1:37" x14ac:dyDescent="0.3">
      <c r="A47" t="s">
        <v>30</v>
      </c>
      <c r="B47">
        <v>2014</v>
      </c>
      <c r="C47" t="s">
        <v>37</v>
      </c>
      <c r="D47">
        <v>120.2</v>
      </c>
      <c r="E47">
        <v>118.9</v>
      </c>
      <c r="F47">
        <v>118.1</v>
      </c>
      <c r="G47">
        <v>117</v>
      </c>
      <c r="H47">
        <v>109.7</v>
      </c>
      <c r="I47">
        <v>125.5</v>
      </c>
      <c r="J47">
        <v>120.5</v>
      </c>
      <c r="K47">
        <v>111</v>
      </c>
      <c r="L47">
        <v>102.6</v>
      </c>
      <c r="M47">
        <v>111.2</v>
      </c>
      <c r="N47">
        <v>113.5</v>
      </c>
      <c r="O47">
        <v>118.7</v>
      </c>
      <c r="P47">
        <v>117.2</v>
      </c>
      <c r="Q47">
        <v>115.4</v>
      </c>
      <c r="R47" s="4">
        <v>118.1</v>
      </c>
      <c r="S47">
        <v>116.1</v>
      </c>
      <c r="T47">
        <v>117.8</v>
      </c>
      <c r="U47" t="s">
        <v>32</v>
      </c>
      <c r="V47">
        <v>113.4</v>
      </c>
      <c r="W47">
        <v>113.7</v>
      </c>
      <c r="X47">
        <v>111.8</v>
      </c>
      <c r="Y47">
        <v>111.2</v>
      </c>
      <c r="Z47">
        <v>110.5</v>
      </c>
      <c r="AA47">
        <v>113</v>
      </c>
      <c r="AB47">
        <v>108.9</v>
      </c>
      <c r="AC47">
        <v>111.5</v>
      </c>
      <c r="AD47">
        <v>115.4</v>
      </c>
      <c r="AE47">
        <v>1619.5000000000002</v>
      </c>
      <c r="AF47" s="4">
        <v>352</v>
      </c>
      <c r="AG47">
        <v>227.10000000000002</v>
      </c>
      <c r="AH47">
        <v>220.7</v>
      </c>
      <c r="AI47">
        <v>110.5</v>
      </c>
      <c r="AJ47">
        <v>223.7</v>
      </c>
      <c r="AK47">
        <v>111.5</v>
      </c>
    </row>
    <row r="48" spans="1:37" x14ac:dyDescent="0.3">
      <c r="A48" t="s">
        <v>33</v>
      </c>
      <c r="B48">
        <v>2014</v>
      </c>
      <c r="C48" t="s">
        <v>37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c r="AE48">
        <v>1621.6000000000001</v>
      </c>
      <c r="AF48" s="4">
        <v>344.5</v>
      </c>
      <c r="AG48">
        <v>338.20000000000005</v>
      </c>
      <c r="AH48">
        <v>220.1</v>
      </c>
      <c r="AI48">
        <v>111.2</v>
      </c>
      <c r="AJ48">
        <v>223.9</v>
      </c>
      <c r="AK48">
        <v>111.4</v>
      </c>
    </row>
    <row r="49" spans="1:37" x14ac:dyDescent="0.3">
      <c r="A49" t="s">
        <v>34</v>
      </c>
      <c r="B49">
        <v>2014</v>
      </c>
      <c r="C49" t="s">
        <v>37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c r="AE49">
        <v>1620.1</v>
      </c>
      <c r="AF49" s="4">
        <v>349</v>
      </c>
      <c r="AG49">
        <v>340</v>
      </c>
      <c r="AH49">
        <v>220.5</v>
      </c>
      <c r="AI49">
        <v>110.9</v>
      </c>
      <c r="AJ49">
        <v>224.3</v>
      </c>
      <c r="AK49">
        <v>111.5</v>
      </c>
    </row>
    <row r="50" spans="1:37" x14ac:dyDescent="0.3">
      <c r="A50" t="s">
        <v>30</v>
      </c>
      <c r="B50">
        <v>2014</v>
      </c>
      <c r="C50" t="s">
        <v>38</v>
      </c>
      <c r="D50">
        <v>120.3</v>
      </c>
      <c r="E50">
        <v>120.2</v>
      </c>
      <c r="F50">
        <v>116.9</v>
      </c>
      <c r="G50">
        <v>118</v>
      </c>
      <c r="H50">
        <v>110.1</v>
      </c>
      <c r="I50">
        <v>126.3</v>
      </c>
      <c r="J50">
        <v>123.9</v>
      </c>
      <c r="K50">
        <v>111.5</v>
      </c>
      <c r="L50">
        <v>103.5</v>
      </c>
      <c r="M50">
        <v>111.6</v>
      </c>
      <c r="N50">
        <v>114.2</v>
      </c>
      <c r="O50">
        <v>119.2</v>
      </c>
      <c r="P50">
        <v>118.2</v>
      </c>
      <c r="Q50">
        <v>116.3</v>
      </c>
      <c r="R50" s="4">
        <v>118.7</v>
      </c>
      <c r="S50">
        <v>116.8</v>
      </c>
      <c r="T50">
        <v>118.5</v>
      </c>
      <c r="U50" t="s">
        <v>32</v>
      </c>
      <c r="V50">
        <v>113.4</v>
      </c>
      <c r="W50">
        <v>114.1</v>
      </c>
      <c r="X50">
        <v>112.1</v>
      </c>
      <c r="Y50">
        <v>111.4</v>
      </c>
      <c r="Z50">
        <v>110.9</v>
      </c>
      <c r="AA50">
        <v>113.1</v>
      </c>
      <c r="AB50">
        <v>108.9</v>
      </c>
      <c r="AC50">
        <v>111.8</v>
      </c>
      <c r="AD50">
        <v>116</v>
      </c>
      <c r="AE50">
        <v>1630.1999999999998</v>
      </c>
      <c r="AF50" s="4">
        <v>354</v>
      </c>
      <c r="AG50">
        <v>227.5</v>
      </c>
      <c r="AH50">
        <v>221</v>
      </c>
      <c r="AI50">
        <v>110.9</v>
      </c>
      <c r="AJ50">
        <v>224.3</v>
      </c>
      <c r="AK50">
        <v>111.8</v>
      </c>
    </row>
    <row r="51" spans="1:37" x14ac:dyDescent="0.3">
      <c r="A51" t="s">
        <v>33</v>
      </c>
      <c r="B51">
        <v>2014</v>
      </c>
      <c r="C51" t="s">
        <v>38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c r="AE51">
        <v>1643.6000000000001</v>
      </c>
      <c r="AF51" s="4">
        <v>345.9</v>
      </c>
      <c r="AG51">
        <v>339.5</v>
      </c>
      <c r="AH51">
        <v>220.5</v>
      </c>
      <c r="AI51">
        <v>111.5</v>
      </c>
      <c r="AJ51">
        <v>224.3</v>
      </c>
      <c r="AK51">
        <v>111.7</v>
      </c>
    </row>
    <row r="52" spans="1:37" x14ac:dyDescent="0.3">
      <c r="A52" t="s">
        <v>34</v>
      </c>
      <c r="B52">
        <v>2014</v>
      </c>
      <c r="C52" t="s">
        <v>38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c r="AE52">
        <v>1635.3000000000004</v>
      </c>
      <c r="AF52" s="4">
        <v>350.79999999999995</v>
      </c>
      <c r="AG52">
        <v>340.9</v>
      </c>
      <c r="AH52">
        <v>220.89999999999998</v>
      </c>
      <c r="AI52">
        <v>111.2</v>
      </c>
      <c r="AJ52">
        <v>225.6</v>
      </c>
      <c r="AK52">
        <v>111.8</v>
      </c>
    </row>
    <row r="53" spans="1:37" x14ac:dyDescent="0.3">
      <c r="A53" t="s">
        <v>30</v>
      </c>
      <c r="B53">
        <v>2014</v>
      </c>
      <c r="C53" t="s">
        <v>39</v>
      </c>
      <c r="D53">
        <v>120.7</v>
      </c>
      <c r="E53">
        <v>121.6</v>
      </c>
      <c r="F53">
        <v>116.1</v>
      </c>
      <c r="G53">
        <v>119.3</v>
      </c>
      <c r="H53">
        <v>110.3</v>
      </c>
      <c r="I53">
        <v>125.8</v>
      </c>
      <c r="J53">
        <v>129.30000000000001</v>
      </c>
      <c r="K53">
        <v>112.2</v>
      </c>
      <c r="L53">
        <v>103.6</v>
      </c>
      <c r="M53">
        <v>112.3</v>
      </c>
      <c r="N53">
        <v>114.9</v>
      </c>
      <c r="O53">
        <v>120.1</v>
      </c>
      <c r="P53">
        <v>119.5</v>
      </c>
      <c r="Q53">
        <v>117.3</v>
      </c>
      <c r="R53" s="4">
        <v>119.7</v>
      </c>
      <c r="S53">
        <v>117.3</v>
      </c>
      <c r="T53">
        <v>119.3</v>
      </c>
      <c r="U53" t="s">
        <v>32</v>
      </c>
      <c r="V53">
        <v>114.4</v>
      </c>
      <c r="W53">
        <v>114.9</v>
      </c>
      <c r="X53">
        <v>112.8</v>
      </c>
      <c r="Y53">
        <v>112.2</v>
      </c>
      <c r="Z53">
        <v>111.4</v>
      </c>
      <c r="AA53">
        <v>114.3</v>
      </c>
      <c r="AB53">
        <v>108</v>
      </c>
      <c r="AC53">
        <v>112.3</v>
      </c>
      <c r="AD53">
        <v>117</v>
      </c>
      <c r="AE53">
        <v>1642.9999999999998</v>
      </c>
      <c r="AF53" s="4">
        <v>356.3</v>
      </c>
      <c r="AG53">
        <v>229.3</v>
      </c>
      <c r="AH53">
        <v>220.8</v>
      </c>
      <c r="AI53">
        <v>111.4</v>
      </c>
      <c r="AJ53">
        <v>227.3</v>
      </c>
      <c r="AK53">
        <v>112.3</v>
      </c>
    </row>
    <row r="54" spans="1:37" x14ac:dyDescent="0.3">
      <c r="A54" t="s">
        <v>33</v>
      </c>
      <c r="B54">
        <v>2014</v>
      </c>
      <c r="C54" t="s">
        <v>39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c r="AE54">
        <v>1666</v>
      </c>
      <c r="AF54" s="4">
        <v>347.3</v>
      </c>
      <c r="AG54">
        <v>339.40000000000003</v>
      </c>
      <c r="AH54">
        <v>220.10000000000002</v>
      </c>
      <c r="AI54">
        <v>111.8</v>
      </c>
      <c r="AJ54">
        <v>226.3</v>
      </c>
      <c r="AK54">
        <v>112.2</v>
      </c>
    </row>
    <row r="55" spans="1:37" x14ac:dyDescent="0.3">
      <c r="A55" t="s">
        <v>34</v>
      </c>
      <c r="B55">
        <v>2014</v>
      </c>
      <c r="C55" t="s">
        <v>39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c r="AE55">
        <v>1651.5000000000002</v>
      </c>
      <c r="AF55" s="4">
        <v>352.7</v>
      </c>
      <c r="AG55">
        <v>341.70000000000005</v>
      </c>
      <c r="AH55">
        <v>220.6</v>
      </c>
      <c r="AI55">
        <v>111.6</v>
      </c>
      <c r="AJ55">
        <v>227.3</v>
      </c>
      <c r="AK55">
        <v>112.3</v>
      </c>
    </row>
    <row r="56" spans="1:37" x14ac:dyDescent="0.3">
      <c r="A56" t="s">
        <v>30</v>
      </c>
      <c r="B56">
        <v>2014</v>
      </c>
      <c r="C56" t="s">
        <v>40</v>
      </c>
      <c r="D56">
        <v>121.7</v>
      </c>
      <c r="E56">
        <v>122.5</v>
      </c>
      <c r="F56">
        <v>117.7</v>
      </c>
      <c r="G56">
        <v>120.6</v>
      </c>
      <c r="H56">
        <v>110.4</v>
      </c>
      <c r="I56">
        <v>129.1</v>
      </c>
      <c r="J56">
        <v>150.1</v>
      </c>
      <c r="K56">
        <v>113.2</v>
      </c>
      <c r="L56">
        <v>104.8</v>
      </c>
      <c r="M56">
        <v>113.3</v>
      </c>
      <c r="N56">
        <v>115.6</v>
      </c>
      <c r="O56">
        <v>120.9</v>
      </c>
      <c r="P56">
        <v>123.3</v>
      </c>
      <c r="Q56">
        <v>118</v>
      </c>
      <c r="R56" s="4">
        <v>120.7</v>
      </c>
      <c r="S56">
        <v>118.3</v>
      </c>
      <c r="T56">
        <v>120.3</v>
      </c>
      <c r="U56" t="s">
        <v>32</v>
      </c>
      <c r="V56">
        <v>115.3</v>
      </c>
      <c r="W56">
        <v>115.4</v>
      </c>
      <c r="X56">
        <v>113.4</v>
      </c>
      <c r="Y56">
        <v>113.2</v>
      </c>
      <c r="Z56">
        <v>111.8</v>
      </c>
      <c r="AA56">
        <v>115.5</v>
      </c>
      <c r="AB56">
        <v>108.8</v>
      </c>
      <c r="AC56">
        <v>113.1</v>
      </c>
      <c r="AD56">
        <v>119.5</v>
      </c>
      <c r="AE56">
        <v>1681.2</v>
      </c>
      <c r="AF56" s="4">
        <v>359.3</v>
      </c>
      <c r="AG56">
        <v>230.7</v>
      </c>
      <c r="AH56">
        <v>222.2</v>
      </c>
      <c r="AI56">
        <v>111.8</v>
      </c>
      <c r="AJ56">
        <v>231</v>
      </c>
      <c r="AK56">
        <v>113.1</v>
      </c>
    </row>
    <row r="57" spans="1:37" x14ac:dyDescent="0.3">
      <c r="A57" t="s">
        <v>33</v>
      </c>
      <c r="B57">
        <v>2014</v>
      </c>
      <c r="C57" t="s">
        <v>40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c r="AE57">
        <v>1720.5</v>
      </c>
      <c r="AF57" s="4">
        <v>349</v>
      </c>
      <c r="AG57">
        <v>341.29999999999995</v>
      </c>
      <c r="AH57">
        <v>221.2</v>
      </c>
      <c r="AI57">
        <v>112.4</v>
      </c>
      <c r="AJ57">
        <v>229.8</v>
      </c>
      <c r="AK57">
        <v>113.5</v>
      </c>
    </row>
    <row r="58" spans="1:37" x14ac:dyDescent="0.3">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c r="AE58">
        <v>1695.1</v>
      </c>
      <c r="AF58" s="4">
        <v>355</v>
      </c>
      <c r="AG58">
        <v>343.9</v>
      </c>
      <c r="AH58">
        <v>221.9</v>
      </c>
      <c r="AI58">
        <v>112.1</v>
      </c>
      <c r="AJ58">
        <v>229.3</v>
      </c>
      <c r="AK58">
        <v>113.3</v>
      </c>
    </row>
    <row r="59" spans="1:37" x14ac:dyDescent="0.3">
      <c r="A59" t="s">
        <v>30</v>
      </c>
      <c r="B59">
        <v>2014</v>
      </c>
      <c r="C59" t="s">
        <v>41</v>
      </c>
      <c r="D59">
        <v>121.8</v>
      </c>
      <c r="E59">
        <v>122.8</v>
      </c>
      <c r="F59">
        <v>117.8</v>
      </c>
      <c r="G59">
        <v>121.9</v>
      </c>
      <c r="H59">
        <v>110.6</v>
      </c>
      <c r="I59">
        <v>129.69999999999999</v>
      </c>
      <c r="J59">
        <v>161.1</v>
      </c>
      <c r="K59">
        <v>114.1</v>
      </c>
      <c r="L59">
        <v>105.1</v>
      </c>
      <c r="M59">
        <v>114.6</v>
      </c>
      <c r="N59">
        <v>115.8</v>
      </c>
      <c r="O59">
        <v>121.7</v>
      </c>
      <c r="P59">
        <v>125.3</v>
      </c>
      <c r="Q59">
        <v>118.8</v>
      </c>
      <c r="R59" s="4">
        <v>120.9</v>
      </c>
      <c r="S59">
        <v>118.8</v>
      </c>
      <c r="T59">
        <v>120.7</v>
      </c>
      <c r="U59" t="s">
        <v>32</v>
      </c>
      <c r="V59">
        <v>115.4</v>
      </c>
      <c r="W59">
        <v>115.9</v>
      </c>
      <c r="X59">
        <v>114</v>
      </c>
      <c r="Y59">
        <v>113.2</v>
      </c>
      <c r="Z59">
        <v>112.2</v>
      </c>
      <c r="AA59">
        <v>116.2</v>
      </c>
      <c r="AB59">
        <v>109.4</v>
      </c>
      <c r="AC59">
        <v>113.5</v>
      </c>
      <c r="AD59">
        <v>120.7</v>
      </c>
      <c r="AE59">
        <v>1701.0999999999997</v>
      </c>
      <c r="AF59" s="4">
        <v>360.4</v>
      </c>
      <c r="AG59">
        <v>231.3</v>
      </c>
      <c r="AH59">
        <v>223.4</v>
      </c>
      <c r="AI59">
        <v>112.2</v>
      </c>
      <c r="AJ59">
        <v>232.4</v>
      </c>
      <c r="AK59">
        <v>113.5</v>
      </c>
    </row>
    <row r="60" spans="1:37" x14ac:dyDescent="0.3">
      <c r="A60" t="s">
        <v>33</v>
      </c>
      <c r="B60">
        <v>2014</v>
      </c>
      <c r="C60" t="s">
        <v>41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c r="AE60">
        <v>1740</v>
      </c>
      <c r="AF60" s="4">
        <v>350.6</v>
      </c>
      <c r="AG60">
        <v>342.6</v>
      </c>
      <c r="AH60">
        <v>222.7</v>
      </c>
      <c r="AI60">
        <v>112.9</v>
      </c>
      <c r="AJ60">
        <v>230.5</v>
      </c>
      <c r="AK60">
        <v>113.9</v>
      </c>
    </row>
    <row r="61" spans="1:37" x14ac:dyDescent="0.3">
      <c r="A61" t="s">
        <v>34</v>
      </c>
      <c r="B61">
        <v>2014</v>
      </c>
      <c r="C61" t="s">
        <v>41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c r="AE61">
        <v>1714.3999999999999</v>
      </c>
      <c r="AF61" s="4">
        <v>356.4</v>
      </c>
      <c r="AG61">
        <v>345.1</v>
      </c>
      <c r="AH61">
        <v>223.2</v>
      </c>
      <c r="AI61">
        <v>112.6</v>
      </c>
      <c r="AJ61">
        <v>229.39999999999998</v>
      </c>
      <c r="AK61">
        <v>113.7</v>
      </c>
    </row>
    <row r="62" spans="1:37" x14ac:dyDescent="0.3">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v>119.5</v>
      </c>
      <c r="R62" s="4">
        <v>121.7</v>
      </c>
      <c r="S62">
        <v>119.2</v>
      </c>
      <c r="T62">
        <v>121.3</v>
      </c>
      <c r="U62" t="s">
        <v>32</v>
      </c>
      <c r="V62">
        <v>115.8</v>
      </c>
      <c r="W62">
        <v>116.7</v>
      </c>
      <c r="X62">
        <v>114.5</v>
      </c>
      <c r="Y62">
        <v>112.8</v>
      </c>
      <c r="Z62">
        <v>112.6</v>
      </c>
      <c r="AA62">
        <v>116.6</v>
      </c>
      <c r="AB62">
        <v>109.1</v>
      </c>
      <c r="AC62">
        <v>113.7</v>
      </c>
      <c r="AD62">
        <v>120.9</v>
      </c>
      <c r="AE62">
        <v>1702.7</v>
      </c>
      <c r="AF62" s="4">
        <v>362.2</v>
      </c>
      <c r="AG62">
        <v>232.5</v>
      </c>
      <c r="AH62">
        <v>223.6</v>
      </c>
      <c r="AI62">
        <v>112.6</v>
      </c>
      <c r="AJ62">
        <v>232.8</v>
      </c>
      <c r="AK62">
        <v>113.7</v>
      </c>
    </row>
    <row r="63" spans="1:37" x14ac:dyDescent="0.3">
      <c r="A63" t="s">
        <v>33</v>
      </c>
      <c r="B63">
        <v>2014</v>
      </c>
      <c r="C63" t="s">
        <v>42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c r="AE63">
        <v>1718.0000000000002</v>
      </c>
      <c r="AF63" s="4">
        <v>352.1</v>
      </c>
      <c r="AG63">
        <v>343.4</v>
      </c>
      <c r="AH63">
        <v>222.3</v>
      </c>
      <c r="AI63">
        <v>113.4</v>
      </c>
      <c r="AJ63">
        <v>229.8</v>
      </c>
      <c r="AK63">
        <v>113.6</v>
      </c>
    </row>
    <row r="64" spans="1:37" x14ac:dyDescent="0.3">
      <c r="A64" t="s">
        <v>34</v>
      </c>
      <c r="B64">
        <v>2014</v>
      </c>
      <c r="C64" t="s">
        <v>42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c r="AE64">
        <v>1706.8999999999996</v>
      </c>
      <c r="AF64" s="4">
        <v>358</v>
      </c>
      <c r="AG64">
        <v>346.5</v>
      </c>
      <c r="AH64">
        <v>223.2</v>
      </c>
      <c r="AI64">
        <v>113.1</v>
      </c>
      <c r="AJ64">
        <v>228.9</v>
      </c>
      <c r="AK64">
        <v>113.7</v>
      </c>
    </row>
    <row r="65" spans="1:37" x14ac:dyDescent="0.3">
      <c r="A65" t="s">
        <v>30</v>
      </c>
      <c r="B65">
        <v>2014</v>
      </c>
      <c r="C65" t="s">
        <v>43</v>
      </c>
      <c r="D65">
        <v>122.6</v>
      </c>
      <c r="E65">
        <v>122.5</v>
      </c>
      <c r="F65">
        <v>118.3</v>
      </c>
      <c r="G65">
        <v>123.2</v>
      </c>
      <c r="H65">
        <v>110.5</v>
      </c>
      <c r="I65">
        <v>128.9</v>
      </c>
      <c r="J65">
        <v>155.30000000000001</v>
      </c>
      <c r="K65">
        <v>115.5</v>
      </c>
      <c r="L65">
        <v>104</v>
      </c>
      <c r="M65">
        <v>115.3</v>
      </c>
      <c r="N65">
        <v>116.8</v>
      </c>
      <c r="O65">
        <v>123.2</v>
      </c>
      <c r="P65">
        <v>125.1</v>
      </c>
      <c r="Q65">
        <v>120</v>
      </c>
      <c r="R65" s="4">
        <v>122.7</v>
      </c>
      <c r="S65">
        <v>120.3</v>
      </c>
      <c r="T65">
        <v>122.3</v>
      </c>
      <c r="U65" t="s">
        <v>32</v>
      </c>
      <c r="V65">
        <v>116.4</v>
      </c>
      <c r="W65">
        <v>117.5</v>
      </c>
      <c r="X65">
        <v>115.3</v>
      </c>
      <c r="Y65">
        <v>112.6</v>
      </c>
      <c r="Z65">
        <v>113</v>
      </c>
      <c r="AA65">
        <v>116.9</v>
      </c>
      <c r="AB65">
        <v>109.3</v>
      </c>
      <c r="AC65">
        <v>114</v>
      </c>
      <c r="AD65">
        <v>121</v>
      </c>
      <c r="AE65">
        <v>1701.1999999999998</v>
      </c>
      <c r="AF65" s="4">
        <v>365.3</v>
      </c>
      <c r="AG65">
        <v>233.9</v>
      </c>
      <c r="AH65">
        <v>224.6</v>
      </c>
      <c r="AI65">
        <v>113</v>
      </c>
      <c r="AJ65">
        <v>232.8</v>
      </c>
      <c r="AK65">
        <v>114</v>
      </c>
    </row>
    <row r="66" spans="1:37" x14ac:dyDescent="0.3">
      <c r="A66" t="s">
        <v>33</v>
      </c>
      <c r="B66">
        <v>2014</v>
      </c>
      <c r="C66" t="s">
        <v>43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c r="AE66">
        <v>1711.8</v>
      </c>
      <c r="AF66" s="4">
        <v>353.4</v>
      </c>
      <c r="AG66">
        <v>344.5</v>
      </c>
      <c r="AH66">
        <v>222.7</v>
      </c>
      <c r="AI66">
        <v>113.6</v>
      </c>
      <c r="AJ66">
        <v>229.8</v>
      </c>
      <c r="AK66">
        <v>113.7</v>
      </c>
    </row>
    <row r="67" spans="1:37" x14ac:dyDescent="0.3">
      <c r="A67" t="s">
        <v>34</v>
      </c>
      <c r="B67">
        <v>2014</v>
      </c>
      <c r="C67" t="s">
        <v>43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c r="AE67">
        <v>1703.8</v>
      </c>
      <c r="AF67" s="4">
        <v>360.6</v>
      </c>
      <c r="AG67">
        <v>348.1</v>
      </c>
      <c r="AH67">
        <v>223.89999999999998</v>
      </c>
      <c r="AI67">
        <v>113.3</v>
      </c>
      <c r="AJ67">
        <v>229</v>
      </c>
      <c r="AK67">
        <v>113.9</v>
      </c>
    </row>
    <row r="68" spans="1:37" x14ac:dyDescent="0.3">
      <c r="A68" t="s">
        <v>30</v>
      </c>
      <c r="B68">
        <v>2014</v>
      </c>
      <c r="C68" t="s">
        <v>44</v>
      </c>
      <c r="D68">
        <v>122.7</v>
      </c>
      <c r="E68">
        <v>122.6</v>
      </c>
      <c r="F68">
        <v>119.9</v>
      </c>
      <c r="G68">
        <v>124</v>
      </c>
      <c r="H68">
        <v>110.5</v>
      </c>
      <c r="I68">
        <v>128.80000000000001</v>
      </c>
      <c r="J68">
        <v>152</v>
      </c>
      <c r="K68">
        <v>116.2</v>
      </c>
      <c r="L68">
        <v>103.3</v>
      </c>
      <c r="M68">
        <v>115.8</v>
      </c>
      <c r="N68">
        <v>116.8</v>
      </c>
      <c r="O68">
        <v>124.5</v>
      </c>
      <c r="P68">
        <v>124.9</v>
      </c>
      <c r="Q68">
        <v>120.8</v>
      </c>
      <c r="R68" s="4">
        <v>123.3</v>
      </c>
      <c r="S68">
        <v>120.5</v>
      </c>
      <c r="T68">
        <v>122.9</v>
      </c>
      <c r="U68" t="s">
        <v>32</v>
      </c>
      <c r="V68">
        <v>117.3</v>
      </c>
      <c r="W68">
        <v>118.1</v>
      </c>
      <c r="X68">
        <v>115.9</v>
      </c>
      <c r="Y68">
        <v>112</v>
      </c>
      <c r="Z68">
        <v>113.3</v>
      </c>
      <c r="AA68">
        <v>117.2</v>
      </c>
      <c r="AB68">
        <v>108.8</v>
      </c>
      <c r="AC68">
        <v>114.1</v>
      </c>
      <c r="AD68">
        <v>121.1</v>
      </c>
      <c r="AE68">
        <v>1702.8</v>
      </c>
      <c r="AF68" s="4">
        <v>366.70000000000005</v>
      </c>
      <c r="AG68">
        <v>235.39999999999998</v>
      </c>
      <c r="AH68">
        <v>224.7</v>
      </c>
      <c r="AI68">
        <v>113.3</v>
      </c>
      <c r="AJ68">
        <v>232.3</v>
      </c>
      <c r="AK68">
        <v>114.1</v>
      </c>
    </row>
    <row r="69" spans="1:37" x14ac:dyDescent="0.3">
      <c r="A69" t="s">
        <v>33</v>
      </c>
      <c r="B69">
        <v>2014</v>
      </c>
      <c r="C69" t="s">
        <v>44</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c r="AE69">
        <v>1713.6</v>
      </c>
      <c r="AF69" s="4">
        <v>355.2</v>
      </c>
      <c r="AG69">
        <v>346.1</v>
      </c>
      <c r="AH69">
        <v>222.6</v>
      </c>
      <c r="AI69">
        <v>114</v>
      </c>
      <c r="AJ69">
        <v>228.7</v>
      </c>
      <c r="AK69">
        <v>113.4</v>
      </c>
    </row>
    <row r="70" spans="1:37" x14ac:dyDescent="0.3">
      <c r="A70" t="s">
        <v>34</v>
      </c>
      <c r="B70">
        <v>2014</v>
      </c>
      <c r="C70" t="s">
        <v>44</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c r="AE70">
        <v>1705.3</v>
      </c>
      <c r="AF70" s="4">
        <v>362.1</v>
      </c>
      <c r="AG70">
        <v>349.9</v>
      </c>
      <c r="AH70">
        <v>223.89999999999998</v>
      </c>
      <c r="AI70">
        <v>113.7</v>
      </c>
      <c r="AJ70">
        <v>228.5</v>
      </c>
      <c r="AK70">
        <v>113.8</v>
      </c>
    </row>
    <row r="71" spans="1:37" x14ac:dyDescent="0.3">
      <c r="A71" t="s">
        <v>30</v>
      </c>
      <c r="B71">
        <v>2014</v>
      </c>
      <c r="C71" t="s">
        <v>45</v>
      </c>
      <c r="D71">
        <v>122.4</v>
      </c>
      <c r="E71">
        <v>122.4</v>
      </c>
      <c r="F71">
        <v>121.8</v>
      </c>
      <c r="G71">
        <v>124.2</v>
      </c>
      <c r="H71">
        <v>110.2</v>
      </c>
      <c r="I71">
        <v>128.6</v>
      </c>
      <c r="J71">
        <v>140.30000000000001</v>
      </c>
      <c r="K71">
        <v>116.3</v>
      </c>
      <c r="L71">
        <v>102</v>
      </c>
      <c r="M71">
        <v>116</v>
      </c>
      <c r="N71">
        <v>117.3</v>
      </c>
      <c r="O71">
        <v>124.8</v>
      </c>
      <c r="P71">
        <v>123.3</v>
      </c>
      <c r="Q71">
        <v>121.7</v>
      </c>
      <c r="R71" s="4">
        <v>123.8</v>
      </c>
      <c r="S71">
        <v>120.6</v>
      </c>
      <c r="T71">
        <v>123.3</v>
      </c>
      <c r="U71" t="s">
        <v>32</v>
      </c>
      <c r="V71">
        <v>117.4</v>
      </c>
      <c r="W71">
        <v>118.2</v>
      </c>
      <c r="X71">
        <v>116.2</v>
      </c>
      <c r="Y71">
        <v>111.5</v>
      </c>
      <c r="Z71">
        <v>113.3</v>
      </c>
      <c r="AA71">
        <v>117.7</v>
      </c>
      <c r="AB71">
        <v>109.4</v>
      </c>
      <c r="AC71">
        <v>114.2</v>
      </c>
      <c r="AD71">
        <v>120.3</v>
      </c>
      <c r="AE71">
        <v>1691.3</v>
      </c>
      <c r="AF71" s="4">
        <v>367.7</v>
      </c>
      <c r="AG71">
        <v>235.60000000000002</v>
      </c>
      <c r="AH71">
        <v>225.60000000000002</v>
      </c>
      <c r="AI71">
        <v>113.3</v>
      </c>
      <c r="AJ71">
        <v>232.2</v>
      </c>
      <c r="AK71">
        <v>114.2</v>
      </c>
    </row>
    <row r="72" spans="1:37" x14ac:dyDescent="0.3">
      <c r="A72" t="s">
        <v>33</v>
      </c>
      <c r="B72">
        <v>2014</v>
      </c>
      <c r="C72" t="s">
        <v>45</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c r="AE72">
        <v>1703.6</v>
      </c>
      <c r="AF72" s="4">
        <v>356.5</v>
      </c>
      <c r="AG72">
        <v>346.3</v>
      </c>
      <c r="AH72">
        <v>223.60000000000002</v>
      </c>
      <c r="AI72">
        <v>114.3</v>
      </c>
      <c r="AJ72">
        <v>228.3</v>
      </c>
      <c r="AK72">
        <v>113.4</v>
      </c>
    </row>
    <row r="73" spans="1:37" x14ac:dyDescent="0.3">
      <c r="A73" t="s">
        <v>34</v>
      </c>
      <c r="B73">
        <v>2014</v>
      </c>
      <c r="C73" t="s">
        <v>45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c r="AE73">
        <v>1694.6999999999998</v>
      </c>
      <c r="AF73" s="4">
        <v>363.2</v>
      </c>
      <c r="AG73">
        <v>349.7</v>
      </c>
      <c r="AH73">
        <v>224.89999999999998</v>
      </c>
      <c r="AI73">
        <v>113.9</v>
      </c>
      <c r="AJ73">
        <v>228.3</v>
      </c>
      <c r="AK73">
        <v>113.8</v>
      </c>
    </row>
    <row r="74" spans="1:37"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s="4">
        <v>124.4</v>
      </c>
      <c r="S74">
        <v>121.6</v>
      </c>
      <c r="T74">
        <v>124</v>
      </c>
      <c r="U74" t="s">
        <v>32</v>
      </c>
      <c r="V74">
        <v>118.4</v>
      </c>
      <c r="W74">
        <v>118.9</v>
      </c>
      <c r="X74">
        <v>116.6</v>
      </c>
      <c r="Y74">
        <v>111</v>
      </c>
      <c r="Z74">
        <v>114</v>
      </c>
      <c r="AA74">
        <v>118.2</v>
      </c>
      <c r="AB74">
        <v>110.2</v>
      </c>
      <c r="AC74">
        <v>114.5</v>
      </c>
      <c r="AD74">
        <v>120.3</v>
      </c>
      <c r="AE74">
        <v>1690.8</v>
      </c>
      <c r="AF74" s="4">
        <v>370</v>
      </c>
      <c r="AG74">
        <v>237.3</v>
      </c>
      <c r="AH74">
        <v>226.8</v>
      </c>
      <c r="AI74">
        <v>114</v>
      </c>
      <c r="AJ74">
        <v>231.8</v>
      </c>
      <c r="AK74">
        <v>114.5</v>
      </c>
    </row>
    <row r="75" spans="1:37"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c r="AE75">
        <v>1702.3</v>
      </c>
      <c r="AF75" s="4">
        <v>357.3</v>
      </c>
      <c r="AG75">
        <v>347.9</v>
      </c>
      <c r="AH75">
        <v>225.10000000000002</v>
      </c>
      <c r="AI75">
        <v>114.6</v>
      </c>
      <c r="AJ75">
        <v>227.60000000000002</v>
      </c>
      <c r="AK75">
        <v>113.4</v>
      </c>
    </row>
    <row r="76" spans="1:37" x14ac:dyDescent="0.3">
      <c r="A76" t="s">
        <v>34</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c r="AE76">
        <v>1693.3</v>
      </c>
      <c r="AF76" s="4">
        <v>364.9</v>
      </c>
      <c r="AG76">
        <v>351.9</v>
      </c>
      <c r="AH76">
        <v>226.2</v>
      </c>
      <c r="AI76">
        <v>114.3</v>
      </c>
      <c r="AJ76">
        <v>228.10000000000002</v>
      </c>
      <c r="AK76">
        <v>114</v>
      </c>
    </row>
    <row r="77" spans="1:37" x14ac:dyDescent="0.3">
      <c r="A77" t="s">
        <v>30</v>
      </c>
      <c r="B77">
        <v>2015</v>
      </c>
      <c r="C77" t="s">
        <v>35</v>
      </c>
      <c r="D77">
        <v>123.4</v>
      </c>
      <c r="E77">
        <v>124.4</v>
      </c>
      <c r="F77">
        <v>122.1</v>
      </c>
      <c r="G77">
        <v>125.8</v>
      </c>
      <c r="H77">
        <v>111.5</v>
      </c>
      <c r="I77">
        <v>129.4</v>
      </c>
      <c r="J77">
        <v>128.19999999999999</v>
      </c>
      <c r="K77">
        <v>118.8</v>
      </c>
      <c r="L77">
        <v>100</v>
      </c>
      <c r="M77">
        <v>118.6</v>
      </c>
      <c r="N77">
        <v>118.8</v>
      </c>
      <c r="O77">
        <v>126.8</v>
      </c>
      <c r="P77">
        <v>122.8</v>
      </c>
      <c r="Q77">
        <v>124.2</v>
      </c>
      <c r="R77" s="4">
        <v>125.4</v>
      </c>
      <c r="S77">
        <v>122.7</v>
      </c>
      <c r="T77">
        <v>125</v>
      </c>
      <c r="U77" t="s">
        <v>32</v>
      </c>
      <c r="V77">
        <v>120</v>
      </c>
      <c r="W77">
        <v>119.6</v>
      </c>
      <c r="X77">
        <v>117.7</v>
      </c>
      <c r="Y77">
        <v>110.9</v>
      </c>
      <c r="Z77">
        <v>114.8</v>
      </c>
      <c r="AA77">
        <v>118.7</v>
      </c>
      <c r="AB77">
        <v>110.8</v>
      </c>
      <c r="AC77">
        <v>115</v>
      </c>
      <c r="AD77">
        <v>120.6</v>
      </c>
      <c r="AE77">
        <v>1694.7999999999997</v>
      </c>
      <c r="AF77" s="4">
        <v>373.1</v>
      </c>
      <c r="AG77">
        <v>239.6</v>
      </c>
      <c r="AH77">
        <v>228.5</v>
      </c>
      <c r="AI77">
        <v>114.8</v>
      </c>
      <c r="AJ77">
        <v>231.3</v>
      </c>
      <c r="AK77">
        <v>115</v>
      </c>
    </row>
    <row r="78" spans="1:37" x14ac:dyDescent="0.3">
      <c r="A78" t="s">
        <v>33</v>
      </c>
      <c r="B78">
        <v>2015</v>
      </c>
      <c r="C78" t="s">
        <v>35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c r="AE78">
        <v>1699.2</v>
      </c>
      <c r="AF78" s="4">
        <v>358.4</v>
      </c>
      <c r="AG78">
        <v>349.8</v>
      </c>
      <c r="AH78">
        <v>225.8</v>
      </c>
      <c r="AI78">
        <v>114.9</v>
      </c>
      <c r="AJ78">
        <v>226.5</v>
      </c>
      <c r="AK78">
        <v>113.2</v>
      </c>
    </row>
    <row r="79" spans="1:37" x14ac:dyDescent="0.3">
      <c r="A79" t="s">
        <v>34</v>
      </c>
      <c r="B79">
        <v>2015</v>
      </c>
      <c r="C79" t="s">
        <v>35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c r="AE79">
        <v>1694.5999999999997</v>
      </c>
      <c r="AF79" s="4">
        <v>367.2</v>
      </c>
      <c r="AG79">
        <v>354.5</v>
      </c>
      <c r="AH79">
        <v>227.5</v>
      </c>
      <c r="AI79">
        <v>114.9</v>
      </c>
      <c r="AJ79">
        <v>228.10000000000002</v>
      </c>
      <c r="AK79">
        <v>114.1</v>
      </c>
    </row>
    <row r="80" spans="1:37" x14ac:dyDescent="0.3">
      <c r="A80" t="s">
        <v>30</v>
      </c>
      <c r="B80">
        <v>2015</v>
      </c>
      <c r="C80" t="s">
        <v>36</v>
      </c>
      <c r="D80">
        <v>123.3</v>
      </c>
      <c r="E80">
        <v>124.7</v>
      </c>
      <c r="F80">
        <v>118.9</v>
      </c>
      <c r="G80">
        <v>126</v>
      </c>
      <c r="H80">
        <v>111.8</v>
      </c>
      <c r="I80">
        <v>130.9</v>
      </c>
      <c r="J80">
        <v>128</v>
      </c>
      <c r="K80">
        <v>119.9</v>
      </c>
      <c r="L80">
        <v>98.9</v>
      </c>
      <c r="M80">
        <v>119.4</v>
      </c>
      <c r="N80">
        <v>118.9</v>
      </c>
      <c r="O80">
        <v>127.7</v>
      </c>
      <c r="P80">
        <v>123.1</v>
      </c>
      <c r="Q80">
        <v>124.7</v>
      </c>
      <c r="R80" s="4">
        <v>126</v>
      </c>
      <c r="S80">
        <v>122.9</v>
      </c>
      <c r="T80">
        <v>125.5</v>
      </c>
      <c r="U80" t="s">
        <v>32</v>
      </c>
      <c r="V80">
        <v>120.6</v>
      </c>
      <c r="W80">
        <v>120.2</v>
      </c>
      <c r="X80">
        <v>118.2</v>
      </c>
      <c r="Y80">
        <v>111.6</v>
      </c>
      <c r="Z80">
        <v>115.5</v>
      </c>
      <c r="AA80">
        <v>119.4</v>
      </c>
      <c r="AB80">
        <v>110.8</v>
      </c>
      <c r="AC80">
        <v>115.5</v>
      </c>
      <c r="AD80">
        <v>121.1</v>
      </c>
      <c r="AE80">
        <v>1696.2</v>
      </c>
      <c r="AF80" s="4">
        <v>374.4</v>
      </c>
      <c r="AG80">
        <v>240.8</v>
      </c>
      <c r="AH80">
        <v>229</v>
      </c>
      <c r="AI80">
        <v>115.5</v>
      </c>
      <c r="AJ80">
        <v>232.2</v>
      </c>
      <c r="AK80">
        <v>115.5</v>
      </c>
    </row>
    <row r="81" spans="1:37" x14ac:dyDescent="0.3">
      <c r="A81" t="s">
        <v>33</v>
      </c>
      <c r="B81">
        <v>2015</v>
      </c>
      <c r="C81" t="s">
        <v>36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c r="AE81">
        <v>1696.8000000000002</v>
      </c>
      <c r="AF81" s="4">
        <v>359.5</v>
      </c>
      <c r="AG81">
        <v>351</v>
      </c>
      <c r="AH81">
        <v>225.6</v>
      </c>
      <c r="AI81">
        <v>115.4</v>
      </c>
      <c r="AJ81">
        <v>228.5</v>
      </c>
      <c r="AK81">
        <v>113.8</v>
      </c>
    </row>
    <row r="82" spans="1:37" x14ac:dyDescent="0.3">
      <c r="A82" t="s">
        <v>34</v>
      </c>
      <c r="B82">
        <v>2015</v>
      </c>
      <c r="C82" t="s">
        <v>36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c r="AE82">
        <v>1694.8999999999999</v>
      </c>
      <c r="AF82" s="4">
        <v>368.4</v>
      </c>
      <c r="AG82">
        <v>356.09999999999997</v>
      </c>
      <c r="AH82">
        <v>227.7</v>
      </c>
      <c r="AI82">
        <v>115.4</v>
      </c>
      <c r="AJ82">
        <v>229.8</v>
      </c>
      <c r="AK82">
        <v>114.7</v>
      </c>
    </row>
    <row r="83" spans="1:37" x14ac:dyDescent="0.3">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v>125.7</v>
      </c>
      <c r="R83" s="4">
        <v>126.4</v>
      </c>
      <c r="S83">
        <v>123.3</v>
      </c>
      <c r="T83">
        <v>126</v>
      </c>
      <c r="U83" t="s">
        <v>32</v>
      </c>
      <c r="V83">
        <v>121.2</v>
      </c>
      <c r="W83">
        <v>120.9</v>
      </c>
      <c r="X83">
        <v>118.6</v>
      </c>
      <c r="Y83">
        <v>111.9</v>
      </c>
      <c r="Z83">
        <v>116.2</v>
      </c>
      <c r="AA83">
        <v>119.9</v>
      </c>
      <c r="AB83">
        <v>111.6</v>
      </c>
      <c r="AC83">
        <v>116</v>
      </c>
      <c r="AD83">
        <v>121.5</v>
      </c>
      <c r="AE83">
        <v>1702.9</v>
      </c>
      <c r="AF83" s="4">
        <v>375.7</v>
      </c>
      <c r="AG83">
        <v>242.10000000000002</v>
      </c>
      <c r="AH83">
        <v>230.2</v>
      </c>
      <c r="AI83">
        <v>116.2</v>
      </c>
      <c r="AJ83">
        <v>233.60000000000002</v>
      </c>
      <c r="AK83">
        <v>116</v>
      </c>
    </row>
    <row r="84" spans="1:37" x14ac:dyDescent="0.3">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c r="AE84">
        <v>1706.1999999999998</v>
      </c>
      <c r="AF84" s="4">
        <v>360.6</v>
      </c>
      <c r="AG84">
        <v>352.3</v>
      </c>
      <c r="AH84">
        <v>226.39999999999998</v>
      </c>
      <c r="AI84">
        <v>115.6</v>
      </c>
      <c r="AJ84">
        <v>229.4</v>
      </c>
      <c r="AK84">
        <v>114.2</v>
      </c>
    </row>
    <row r="85" spans="1:37" x14ac:dyDescent="0.3">
      <c r="A85" t="s">
        <v>34</v>
      </c>
      <c r="B85">
        <v>2015</v>
      </c>
      <c r="C85" t="s">
        <v>37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c r="AE85">
        <v>1702.6000000000001</v>
      </c>
      <c r="AF85" s="4">
        <v>369.6</v>
      </c>
      <c r="AG85">
        <v>357.6</v>
      </c>
      <c r="AH85">
        <v>228.8</v>
      </c>
      <c r="AI85">
        <v>115.9</v>
      </c>
      <c r="AJ85">
        <v>230.6</v>
      </c>
      <c r="AK85">
        <v>115.1</v>
      </c>
    </row>
    <row r="86" spans="1:37" x14ac:dyDescent="0.3">
      <c r="A86" t="s">
        <v>30</v>
      </c>
      <c r="B86">
        <v>2015</v>
      </c>
      <c r="C86" t="s">
        <v>38</v>
      </c>
      <c r="D86">
        <v>123.5</v>
      </c>
      <c r="E86">
        <v>127.1</v>
      </c>
      <c r="F86">
        <v>117.3</v>
      </c>
      <c r="G86">
        <v>127.7</v>
      </c>
      <c r="H86">
        <v>112.5</v>
      </c>
      <c r="I86">
        <v>134.1</v>
      </c>
      <c r="J86">
        <v>128.5</v>
      </c>
      <c r="K86">
        <v>124.3</v>
      </c>
      <c r="L86">
        <v>97.6</v>
      </c>
      <c r="M86">
        <v>120.7</v>
      </c>
      <c r="N86">
        <v>120.2</v>
      </c>
      <c r="O86">
        <v>129.80000000000001</v>
      </c>
      <c r="P86">
        <v>124.4</v>
      </c>
      <c r="Q86">
        <v>126.7</v>
      </c>
      <c r="R86" s="4">
        <v>127.3</v>
      </c>
      <c r="S86">
        <v>124.1</v>
      </c>
      <c r="T86">
        <v>126.8</v>
      </c>
      <c r="U86" t="s">
        <v>32</v>
      </c>
      <c r="V86">
        <v>121.9</v>
      </c>
      <c r="W86">
        <v>121.5</v>
      </c>
      <c r="X86">
        <v>119.4</v>
      </c>
      <c r="Y86">
        <v>113.3</v>
      </c>
      <c r="Z86">
        <v>116.7</v>
      </c>
      <c r="AA86">
        <v>120.5</v>
      </c>
      <c r="AB86">
        <v>112.3</v>
      </c>
      <c r="AC86">
        <v>116.9</v>
      </c>
      <c r="AD86">
        <v>122.4</v>
      </c>
      <c r="AE86">
        <v>1714.4</v>
      </c>
      <c r="AF86" s="4">
        <v>378.2</v>
      </c>
      <c r="AG86">
        <v>243.4</v>
      </c>
      <c r="AH86">
        <v>231.7</v>
      </c>
      <c r="AI86">
        <v>116.7</v>
      </c>
      <c r="AJ86">
        <v>235.3</v>
      </c>
      <c r="AK86">
        <v>116.9</v>
      </c>
    </row>
    <row r="87" spans="1:37" x14ac:dyDescent="0.3">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c r="AE87">
        <v>1730.2</v>
      </c>
      <c r="AF87" s="4">
        <v>361.4</v>
      </c>
      <c r="AG87">
        <v>353.2</v>
      </c>
      <c r="AH87">
        <v>227.3</v>
      </c>
      <c r="AI87">
        <v>116</v>
      </c>
      <c r="AJ87">
        <v>232.2</v>
      </c>
      <c r="AK87">
        <v>115.2</v>
      </c>
    </row>
    <row r="88" spans="1:37" x14ac:dyDescent="0.3">
      <c r="A88" t="s">
        <v>34</v>
      </c>
      <c r="B88">
        <v>2015</v>
      </c>
      <c r="C88" t="s">
        <v>38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c r="AE88">
        <v>1718.3000000000002</v>
      </c>
      <c r="AF88" s="4">
        <v>371.4</v>
      </c>
      <c r="AG88">
        <v>359</v>
      </c>
      <c r="AH88">
        <v>230</v>
      </c>
      <c r="AI88">
        <v>116.3</v>
      </c>
      <c r="AJ88">
        <v>234</v>
      </c>
      <c r="AK88">
        <v>116.1</v>
      </c>
    </row>
    <row r="89" spans="1:37" x14ac:dyDescent="0.3">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s="4">
        <v>128.4</v>
      </c>
      <c r="S89">
        <v>125.1</v>
      </c>
      <c r="T89">
        <v>128</v>
      </c>
      <c r="U89" t="s">
        <v>32</v>
      </c>
      <c r="V89">
        <v>122.6</v>
      </c>
      <c r="W89">
        <v>122.8</v>
      </c>
      <c r="X89">
        <v>120.4</v>
      </c>
      <c r="Y89">
        <v>114.2</v>
      </c>
      <c r="Z89">
        <v>117.9</v>
      </c>
      <c r="AA89">
        <v>122</v>
      </c>
      <c r="AB89">
        <v>113</v>
      </c>
      <c r="AC89">
        <v>117.9</v>
      </c>
      <c r="AD89">
        <v>124.1</v>
      </c>
      <c r="AE89">
        <v>1746.1</v>
      </c>
      <c r="AF89" s="4">
        <v>381.5</v>
      </c>
      <c r="AG89">
        <v>245.39999999999998</v>
      </c>
      <c r="AH89">
        <v>233.4</v>
      </c>
      <c r="AI89">
        <v>117.9</v>
      </c>
      <c r="AJ89">
        <v>238</v>
      </c>
      <c r="AK89">
        <v>117.9</v>
      </c>
    </row>
    <row r="90" spans="1:37" x14ac:dyDescent="0.3">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c r="AE90">
        <v>1768.6999999999998</v>
      </c>
      <c r="AF90" s="4">
        <v>363.1</v>
      </c>
      <c r="AG90">
        <v>353.3</v>
      </c>
      <c r="AH90">
        <v>227.9</v>
      </c>
      <c r="AI90">
        <v>116.2</v>
      </c>
      <c r="AJ90">
        <v>234.8</v>
      </c>
      <c r="AK90">
        <v>116</v>
      </c>
    </row>
    <row r="91" spans="1:37" x14ac:dyDescent="0.3">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c r="AE91">
        <v>1752.7</v>
      </c>
      <c r="AF91" s="4">
        <v>374.1</v>
      </c>
      <c r="AG91">
        <v>359.9</v>
      </c>
      <c r="AH91">
        <v>231.3</v>
      </c>
      <c r="AI91">
        <v>116.9</v>
      </c>
      <c r="AJ91">
        <v>235.8</v>
      </c>
      <c r="AK91">
        <v>117</v>
      </c>
    </row>
    <row r="92" spans="1:37" x14ac:dyDescent="0.3">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s="4">
        <v>128.80000000000001</v>
      </c>
      <c r="S92">
        <v>125.5</v>
      </c>
      <c r="T92">
        <v>128.30000000000001</v>
      </c>
      <c r="U92" t="s">
        <v>32</v>
      </c>
      <c r="V92">
        <v>123</v>
      </c>
      <c r="W92">
        <v>123</v>
      </c>
      <c r="X92">
        <v>120.8</v>
      </c>
      <c r="Y92">
        <v>114.1</v>
      </c>
      <c r="Z92">
        <v>118</v>
      </c>
      <c r="AA92">
        <v>122.9</v>
      </c>
      <c r="AB92">
        <v>112.7</v>
      </c>
      <c r="AC92">
        <v>118.1</v>
      </c>
      <c r="AD92">
        <v>124.7</v>
      </c>
      <c r="AE92">
        <v>1754.7</v>
      </c>
      <c r="AF92" s="4">
        <v>382.6</v>
      </c>
      <c r="AG92">
        <v>246</v>
      </c>
      <c r="AH92">
        <v>233.5</v>
      </c>
      <c r="AI92">
        <v>118</v>
      </c>
      <c r="AJ92">
        <v>239.5</v>
      </c>
      <c r="AK92">
        <v>118.1</v>
      </c>
    </row>
    <row r="93" spans="1:37" x14ac:dyDescent="0.3">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c r="AE93">
        <v>1775.9999999999998</v>
      </c>
      <c r="AF93" s="4">
        <v>364.1</v>
      </c>
      <c r="AG93">
        <v>354.7</v>
      </c>
      <c r="AH93">
        <v>227.7</v>
      </c>
      <c r="AI93">
        <v>116.6</v>
      </c>
      <c r="AJ93">
        <v>235.9</v>
      </c>
      <c r="AK93">
        <v>116.3</v>
      </c>
    </row>
    <row r="94" spans="1:37" x14ac:dyDescent="0.3">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c r="AE94">
        <v>1761.0000000000002</v>
      </c>
      <c r="AF94" s="4">
        <v>375.1</v>
      </c>
      <c r="AG94">
        <v>361.3</v>
      </c>
      <c r="AH94">
        <v>231.3</v>
      </c>
      <c r="AI94">
        <v>117.2</v>
      </c>
      <c r="AJ94">
        <v>236.3</v>
      </c>
      <c r="AK94">
        <v>117.2</v>
      </c>
    </row>
    <row r="95" spans="1:37" x14ac:dyDescent="0.3">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s="4">
        <v>129.5</v>
      </c>
      <c r="S95">
        <v>126.3</v>
      </c>
      <c r="T95">
        <v>129</v>
      </c>
      <c r="U95" t="s">
        <v>32</v>
      </c>
      <c r="V95">
        <v>123.8</v>
      </c>
      <c r="W95">
        <v>123.7</v>
      </c>
      <c r="X95">
        <v>121.1</v>
      </c>
      <c r="Y95">
        <v>113.6</v>
      </c>
      <c r="Z95">
        <v>118.5</v>
      </c>
      <c r="AA95">
        <v>123.6</v>
      </c>
      <c r="AB95">
        <v>112.5</v>
      </c>
      <c r="AC95">
        <v>118.2</v>
      </c>
      <c r="AD95">
        <v>126.1</v>
      </c>
      <c r="AE95">
        <v>1776.6999999999998</v>
      </c>
      <c r="AF95" s="4">
        <v>384.8</v>
      </c>
      <c r="AG95">
        <v>247.5</v>
      </c>
      <c r="AH95">
        <v>233.6</v>
      </c>
      <c r="AI95">
        <v>118.5</v>
      </c>
      <c r="AJ95">
        <v>239.8</v>
      </c>
      <c r="AK95">
        <v>118.2</v>
      </c>
    </row>
    <row r="96" spans="1:37" x14ac:dyDescent="0.3">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c r="AE96">
        <v>1793.1</v>
      </c>
      <c r="AF96" s="4">
        <v>364.8</v>
      </c>
      <c r="AG96">
        <v>356.2</v>
      </c>
      <c r="AH96">
        <v>228.6</v>
      </c>
      <c r="AI96">
        <v>117.2</v>
      </c>
      <c r="AJ96">
        <v>235</v>
      </c>
      <c r="AK96">
        <v>116.2</v>
      </c>
    </row>
    <row r="97" spans="1:37" x14ac:dyDescent="0.3">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c r="AE97">
        <v>1780.8</v>
      </c>
      <c r="AF97" s="4">
        <v>376.70000000000005</v>
      </c>
      <c r="AG97">
        <v>363.5</v>
      </c>
      <c r="AH97">
        <v>231.7</v>
      </c>
      <c r="AI97">
        <v>117.8</v>
      </c>
      <c r="AJ97">
        <v>236.2</v>
      </c>
      <c r="AK97">
        <v>117.2</v>
      </c>
    </row>
    <row r="98" spans="1:37" x14ac:dyDescent="0.3">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v>131</v>
      </c>
      <c r="R98" s="4">
        <v>130.4</v>
      </c>
      <c r="S98">
        <v>126.8</v>
      </c>
      <c r="T98">
        <v>129.9</v>
      </c>
      <c r="U98" t="s">
        <v>32</v>
      </c>
      <c r="V98">
        <v>123.7</v>
      </c>
      <c r="W98">
        <v>124.5</v>
      </c>
      <c r="X98">
        <v>121.4</v>
      </c>
      <c r="Y98">
        <v>113.8</v>
      </c>
      <c r="Z98">
        <v>119.6</v>
      </c>
      <c r="AA98">
        <v>124.5</v>
      </c>
      <c r="AB98">
        <v>113.7</v>
      </c>
      <c r="AC98">
        <v>118.8</v>
      </c>
      <c r="AD98">
        <v>127</v>
      </c>
      <c r="AE98">
        <v>1788.6000000000001</v>
      </c>
      <c r="AF98" s="4">
        <v>387.1</v>
      </c>
      <c r="AG98">
        <v>248.2</v>
      </c>
      <c r="AH98">
        <v>235.10000000000002</v>
      </c>
      <c r="AI98">
        <v>119.6</v>
      </c>
      <c r="AJ98">
        <v>240.3</v>
      </c>
      <c r="AK98">
        <v>118.8</v>
      </c>
    </row>
    <row r="99" spans="1:37" x14ac:dyDescent="0.3">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c r="AE99">
        <v>1799.5</v>
      </c>
      <c r="AF99" s="4">
        <v>365.8</v>
      </c>
      <c r="AG99">
        <v>357.1</v>
      </c>
      <c r="AH99">
        <v>230</v>
      </c>
      <c r="AI99">
        <v>117.3</v>
      </c>
      <c r="AJ99">
        <v>234.8</v>
      </c>
      <c r="AK99">
        <v>116.2</v>
      </c>
    </row>
    <row r="100" spans="1:37" x14ac:dyDescent="0.3">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c r="AE100">
        <v>1790.3000000000002</v>
      </c>
      <c r="AF100" s="4">
        <v>378.5</v>
      </c>
      <c r="AG100">
        <v>364.6</v>
      </c>
      <c r="AH100">
        <v>233.2</v>
      </c>
      <c r="AI100">
        <v>118.3</v>
      </c>
      <c r="AJ100">
        <v>236.39999999999998</v>
      </c>
      <c r="AK100">
        <v>117.5</v>
      </c>
    </row>
    <row r="101" spans="1:37" x14ac:dyDescent="0.3">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s="4">
        <v>131.1</v>
      </c>
      <c r="S101">
        <v>127.3</v>
      </c>
      <c r="T101">
        <v>130.6</v>
      </c>
      <c r="U101" t="s">
        <v>32</v>
      </c>
      <c r="V101">
        <v>124.4</v>
      </c>
      <c r="W101">
        <v>125.1</v>
      </c>
      <c r="X101">
        <v>122</v>
      </c>
      <c r="Y101">
        <v>113.8</v>
      </c>
      <c r="Z101">
        <v>120.1</v>
      </c>
      <c r="AA101">
        <v>125.1</v>
      </c>
      <c r="AB101">
        <v>114.2</v>
      </c>
      <c r="AC101">
        <v>119.2</v>
      </c>
      <c r="AD101">
        <v>127.7</v>
      </c>
      <c r="AE101">
        <v>1806.1</v>
      </c>
      <c r="AF101" s="4">
        <v>389</v>
      </c>
      <c r="AG101">
        <v>249.5</v>
      </c>
      <c r="AH101">
        <v>236.2</v>
      </c>
      <c r="AI101">
        <v>120.1</v>
      </c>
      <c r="AJ101">
        <v>240.3</v>
      </c>
      <c r="AK101">
        <v>119.2</v>
      </c>
    </row>
    <row r="102" spans="1:37" x14ac:dyDescent="0.3">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c r="AE102">
        <v>1828.1000000000001</v>
      </c>
      <c r="AF102" s="4">
        <v>366.79999999999995</v>
      </c>
      <c r="AG102">
        <v>358</v>
      </c>
      <c r="AH102">
        <v>231.2</v>
      </c>
      <c r="AI102">
        <v>117.7</v>
      </c>
      <c r="AJ102">
        <v>235.2</v>
      </c>
      <c r="AK102">
        <v>116.5</v>
      </c>
    </row>
    <row r="103" spans="1:37" x14ac:dyDescent="0.3">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c r="AE103">
        <v>1811.4999999999998</v>
      </c>
      <c r="AF103" s="4">
        <v>380.1</v>
      </c>
      <c r="AG103">
        <v>366.2</v>
      </c>
      <c r="AH103">
        <v>234.3</v>
      </c>
      <c r="AI103">
        <v>118.7</v>
      </c>
      <c r="AJ103">
        <v>237.2</v>
      </c>
      <c r="AK103">
        <v>117.9</v>
      </c>
    </row>
    <row r="104" spans="1:37" x14ac:dyDescent="0.3">
      <c r="A104" t="s">
        <v>30</v>
      </c>
      <c r="B104">
        <v>2015</v>
      </c>
      <c r="C104" t="s">
        <v>44</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s="4">
        <v>132.1</v>
      </c>
      <c r="S104">
        <v>128.19999999999999</v>
      </c>
      <c r="T104">
        <v>131.5</v>
      </c>
      <c r="U104" t="s">
        <v>32</v>
      </c>
      <c r="V104">
        <v>125.6</v>
      </c>
      <c r="W104">
        <v>125.6</v>
      </c>
      <c r="X104">
        <v>122.6</v>
      </c>
      <c r="Y104">
        <v>114</v>
      </c>
      <c r="Z104">
        <v>120.9</v>
      </c>
      <c r="AA104">
        <v>125.8</v>
      </c>
      <c r="AB104">
        <v>114.2</v>
      </c>
      <c r="AC104">
        <v>119.6</v>
      </c>
      <c r="AD104">
        <v>128.30000000000001</v>
      </c>
      <c r="AE104">
        <v>1818.5</v>
      </c>
      <c r="AF104" s="4">
        <v>391.79999999999995</v>
      </c>
      <c r="AG104">
        <v>251.2</v>
      </c>
      <c r="AH104">
        <v>236.8</v>
      </c>
      <c r="AI104">
        <v>120.9</v>
      </c>
      <c r="AJ104">
        <v>240.6</v>
      </c>
      <c r="AK104">
        <v>119.6</v>
      </c>
    </row>
    <row r="105" spans="1:37" x14ac:dyDescent="0.3">
      <c r="A105" t="s">
        <v>33</v>
      </c>
      <c r="B105">
        <v>2015</v>
      </c>
      <c r="C105" t="s">
        <v>44</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c r="AE105">
        <v>1846.0999999999997</v>
      </c>
      <c r="AF105" s="4">
        <v>368.5</v>
      </c>
      <c r="AG105">
        <v>359</v>
      </c>
      <c r="AH105">
        <v>231.39999999999998</v>
      </c>
      <c r="AI105">
        <v>117.9</v>
      </c>
      <c r="AJ105">
        <v>235.6</v>
      </c>
      <c r="AK105">
        <v>116.6</v>
      </c>
    </row>
    <row r="106" spans="1:37" x14ac:dyDescent="0.3">
      <c r="A106" t="s">
        <v>34</v>
      </c>
      <c r="B106">
        <v>2015</v>
      </c>
      <c r="C106" t="s">
        <v>44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c r="AE106">
        <v>1825.6999999999998</v>
      </c>
      <c r="AF106" s="4">
        <v>382.4</v>
      </c>
      <c r="AG106">
        <v>367.9</v>
      </c>
      <c r="AH106">
        <v>234.7</v>
      </c>
      <c r="AI106">
        <v>119.2</v>
      </c>
      <c r="AJ106">
        <v>237.1</v>
      </c>
      <c r="AK106">
        <v>118.1</v>
      </c>
    </row>
    <row r="107" spans="1:37" x14ac:dyDescent="0.3">
      <c r="A107" t="s">
        <v>30</v>
      </c>
      <c r="B107">
        <v>2015</v>
      </c>
      <c r="C107" t="s">
        <v>45</v>
      </c>
      <c r="D107">
        <v>126.3</v>
      </c>
      <c r="E107">
        <v>131.30000000000001</v>
      </c>
      <c r="F107">
        <v>123.3</v>
      </c>
      <c r="G107">
        <v>129.80000000000001</v>
      </c>
      <c r="H107">
        <v>118.3</v>
      </c>
      <c r="I107">
        <v>131.6</v>
      </c>
      <c r="J107">
        <v>145.5</v>
      </c>
      <c r="K107">
        <v>162.1</v>
      </c>
      <c r="L107">
        <v>95.4</v>
      </c>
      <c r="M107">
        <v>128.9</v>
      </c>
      <c r="N107">
        <v>123.3</v>
      </c>
      <c r="O107">
        <v>135.1</v>
      </c>
      <c r="P107">
        <v>131.4</v>
      </c>
      <c r="Q107">
        <v>133.1</v>
      </c>
      <c r="R107" s="4">
        <v>132.5</v>
      </c>
      <c r="S107">
        <v>128.5</v>
      </c>
      <c r="T107">
        <v>131.9</v>
      </c>
      <c r="U107" t="s">
        <v>32</v>
      </c>
      <c r="V107">
        <v>125.7</v>
      </c>
      <c r="W107">
        <v>126</v>
      </c>
      <c r="X107">
        <v>123.1</v>
      </c>
      <c r="Y107">
        <v>114</v>
      </c>
      <c r="Z107">
        <v>121.6</v>
      </c>
      <c r="AA107">
        <v>125.6</v>
      </c>
      <c r="AB107">
        <v>114.1</v>
      </c>
      <c r="AC107">
        <v>119.8</v>
      </c>
      <c r="AD107">
        <v>127.9</v>
      </c>
      <c r="AE107">
        <v>1815.4</v>
      </c>
      <c r="AF107" s="4">
        <v>392.9</v>
      </c>
      <c r="AG107">
        <v>251.7</v>
      </c>
      <c r="AH107">
        <v>237.2</v>
      </c>
      <c r="AI107">
        <v>121.6</v>
      </c>
      <c r="AJ107">
        <v>240.6</v>
      </c>
      <c r="AK107">
        <v>119.8</v>
      </c>
    </row>
    <row r="108" spans="1:37" x14ac:dyDescent="0.3">
      <c r="A108" t="s">
        <v>33</v>
      </c>
      <c r="B108">
        <v>2015</v>
      </c>
      <c r="C108" t="s">
        <v>45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c r="AE108">
        <v>1837</v>
      </c>
      <c r="AF108" s="4">
        <v>369.4</v>
      </c>
      <c r="AG108">
        <v>359.4</v>
      </c>
      <c r="AH108">
        <v>231.8</v>
      </c>
      <c r="AI108">
        <v>118.1</v>
      </c>
      <c r="AJ108">
        <v>235.5</v>
      </c>
      <c r="AK108">
        <v>116.7</v>
      </c>
    </row>
    <row r="109" spans="1:37" x14ac:dyDescent="0.3">
      <c r="A109" t="s">
        <v>34</v>
      </c>
      <c r="B109">
        <v>2015</v>
      </c>
      <c r="C109" t="s">
        <v>45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c r="AE109">
        <v>1820.6000000000001</v>
      </c>
      <c r="AF109" s="4">
        <v>383.5</v>
      </c>
      <c r="AG109">
        <v>368</v>
      </c>
      <c r="AH109">
        <v>235.10000000000002</v>
      </c>
      <c r="AI109">
        <v>119.6</v>
      </c>
      <c r="AJ109">
        <v>237.7</v>
      </c>
      <c r="AK109">
        <v>118.3</v>
      </c>
    </row>
    <row r="110" spans="1:37"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s="4">
        <v>133.19999999999999</v>
      </c>
      <c r="S110">
        <v>128.9</v>
      </c>
      <c r="T110">
        <v>132.6</v>
      </c>
      <c r="U110" t="s">
        <v>32</v>
      </c>
      <c r="V110">
        <v>126.2</v>
      </c>
      <c r="W110">
        <v>126.6</v>
      </c>
      <c r="X110">
        <v>123.7</v>
      </c>
      <c r="Y110">
        <v>113.6</v>
      </c>
      <c r="Z110">
        <v>121.4</v>
      </c>
      <c r="AA110">
        <v>126.2</v>
      </c>
      <c r="AB110">
        <v>114.9</v>
      </c>
      <c r="AC110">
        <v>120.1</v>
      </c>
      <c r="AD110">
        <v>128.1</v>
      </c>
      <c r="AE110">
        <v>1823.7</v>
      </c>
      <c r="AF110" s="4">
        <v>394.70000000000005</v>
      </c>
      <c r="AG110">
        <v>252.8</v>
      </c>
      <c r="AH110">
        <v>238.60000000000002</v>
      </c>
      <c r="AI110">
        <v>121.4</v>
      </c>
      <c r="AJ110">
        <v>240</v>
      </c>
      <c r="AK110">
        <v>120.1</v>
      </c>
    </row>
    <row r="111" spans="1:37"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c r="AE111">
        <v>1840.9</v>
      </c>
      <c r="AF111" s="4">
        <v>370.5</v>
      </c>
      <c r="AG111">
        <v>361.9</v>
      </c>
      <c r="AH111">
        <v>233.1</v>
      </c>
      <c r="AI111">
        <v>118.5</v>
      </c>
      <c r="AJ111">
        <v>235.2</v>
      </c>
      <c r="AK111">
        <v>116.8</v>
      </c>
    </row>
    <row r="112" spans="1:37" x14ac:dyDescent="0.3">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c r="AE112">
        <v>1826.9</v>
      </c>
      <c r="AF112" s="4">
        <v>384.9</v>
      </c>
      <c r="AG112">
        <v>370.3</v>
      </c>
      <c r="AH112">
        <v>236.5</v>
      </c>
      <c r="AI112">
        <v>119.8</v>
      </c>
      <c r="AJ112">
        <v>238.2</v>
      </c>
      <c r="AK112">
        <v>118.5</v>
      </c>
    </row>
    <row r="113" spans="1:37" x14ac:dyDescent="0.3">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s="4">
        <v>133.9</v>
      </c>
      <c r="S113">
        <v>129.80000000000001</v>
      </c>
      <c r="T113">
        <v>133.4</v>
      </c>
      <c r="U113" t="s">
        <v>32</v>
      </c>
      <c r="V113">
        <v>127.5</v>
      </c>
      <c r="W113">
        <v>127.1</v>
      </c>
      <c r="X113">
        <v>124.3</v>
      </c>
      <c r="Y113">
        <v>113.9</v>
      </c>
      <c r="Z113">
        <v>122.3</v>
      </c>
      <c r="AA113">
        <v>127.1</v>
      </c>
      <c r="AB113">
        <v>116.8</v>
      </c>
      <c r="AC113">
        <v>120.9</v>
      </c>
      <c r="AD113">
        <v>127.9</v>
      </c>
      <c r="AE113">
        <v>1817</v>
      </c>
      <c r="AF113" s="4">
        <v>397.1</v>
      </c>
      <c r="AG113">
        <v>254.6</v>
      </c>
      <c r="AH113">
        <v>241.1</v>
      </c>
      <c r="AI113">
        <v>122.3</v>
      </c>
      <c r="AJ113">
        <v>240.2</v>
      </c>
      <c r="AK113">
        <v>120.9</v>
      </c>
    </row>
    <row r="114" spans="1:37" x14ac:dyDescent="0.3">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c r="AE114">
        <v>1816.1</v>
      </c>
      <c r="AF114" s="4">
        <v>371.6</v>
      </c>
      <c r="AG114">
        <v>362.2</v>
      </c>
      <c r="AH114">
        <v>235.7</v>
      </c>
      <c r="AI114">
        <v>118.8</v>
      </c>
      <c r="AJ114">
        <v>235.7</v>
      </c>
      <c r="AK114">
        <v>117.2</v>
      </c>
    </row>
    <row r="115" spans="1:37" x14ac:dyDescent="0.3">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c r="AE115">
        <v>1814</v>
      </c>
      <c r="AF115" s="4">
        <v>386.9</v>
      </c>
      <c r="AG115">
        <v>372.1</v>
      </c>
      <c r="AH115">
        <v>239.1</v>
      </c>
      <c r="AI115">
        <v>120.3</v>
      </c>
      <c r="AJ115">
        <v>238.9</v>
      </c>
      <c r="AK115">
        <v>119.1</v>
      </c>
    </row>
    <row r="116" spans="1:37" x14ac:dyDescent="0.3">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s="4">
        <v>134.4</v>
      </c>
      <c r="S116">
        <v>130.19999999999999</v>
      </c>
      <c r="T116">
        <v>133.80000000000001</v>
      </c>
      <c r="U116" t="s">
        <v>32</v>
      </c>
      <c r="V116">
        <v>127</v>
      </c>
      <c r="W116">
        <v>127.7</v>
      </c>
      <c r="X116">
        <v>124.8</v>
      </c>
      <c r="Y116">
        <v>113.6</v>
      </c>
      <c r="Z116">
        <v>122.5</v>
      </c>
      <c r="AA116">
        <v>127.5</v>
      </c>
      <c r="AB116">
        <v>117.4</v>
      </c>
      <c r="AC116">
        <v>121.1</v>
      </c>
      <c r="AD116">
        <v>128</v>
      </c>
      <c r="AE116">
        <v>1817.7000000000003</v>
      </c>
      <c r="AF116" s="4">
        <v>398.40000000000003</v>
      </c>
      <c r="AG116">
        <v>254.7</v>
      </c>
      <c r="AH116">
        <v>242.2</v>
      </c>
      <c r="AI116">
        <v>122.5</v>
      </c>
      <c r="AJ116">
        <v>240</v>
      </c>
      <c r="AK116">
        <v>121.1</v>
      </c>
    </row>
    <row r="117" spans="1:37" x14ac:dyDescent="0.3">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c r="AE117">
        <v>1808.2</v>
      </c>
      <c r="AF117" s="4">
        <v>372.2</v>
      </c>
      <c r="AG117">
        <v>362</v>
      </c>
      <c r="AH117">
        <v>236.8</v>
      </c>
      <c r="AI117">
        <v>119.1</v>
      </c>
      <c r="AJ117">
        <v>235.4</v>
      </c>
      <c r="AK117">
        <v>117.3</v>
      </c>
    </row>
    <row r="118" spans="1:37" x14ac:dyDescent="0.3">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c r="AE118">
        <v>1811.7</v>
      </c>
      <c r="AF118" s="4">
        <v>387.9</v>
      </c>
      <c r="AG118">
        <v>372.4</v>
      </c>
      <c r="AH118">
        <v>240.2</v>
      </c>
      <c r="AI118">
        <v>120.6</v>
      </c>
      <c r="AJ118">
        <v>238.8</v>
      </c>
      <c r="AK118">
        <v>119.3</v>
      </c>
    </row>
    <row r="119" spans="1:37" x14ac:dyDescent="0.3">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s="4">
        <v>135</v>
      </c>
      <c r="S119">
        <v>130.6</v>
      </c>
      <c r="T119">
        <v>134.4</v>
      </c>
      <c r="U119" t="s">
        <v>32</v>
      </c>
      <c r="V119">
        <v>127</v>
      </c>
      <c r="W119">
        <v>128</v>
      </c>
      <c r="X119">
        <v>125.2</v>
      </c>
      <c r="Y119">
        <v>114.4</v>
      </c>
      <c r="Z119">
        <v>123.2</v>
      </c>
      <c r="AA119">
        <v>127.9</v>
      </c>
      <c r="AB119">
        <v>118.4</v>
      </c>
      <c r="AC119">
        <v>121.7</v>
      </c>
      <c r="AD119">
        <v>129</v>
      </c>
      <c r="AE119">
        <v>1837.1000000000004</v>
      </c>
      <c r="AF119" s="4">
        <v>400</v>
      </c>
      <c r="AG119">
        <v>255</v>
      </c>
      <c r="AH119">
        <v>243.60000000000002</v>
      </c>
      <c r="AI119">
        <v>123.2</v>
      </c>
      <c r="AJ119">
        <v>242</v>
      </c>
      <c r="AK119">
        <v>121.7</v>
      </c>
    </row>
    <row r="120" spans="1:37" x14ac:dyDescent="0.3">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c r="AE120">
        <v>1847.8</v>
      </c>
      <c r="AF120" s="4">
        <v>373.1</v>
      </c>
      <c r="AG120">
        <v>363</v>
      </c>
      <c r="AH120">
        <v>237.6</v>
      </c>
      <c r="AI120">
        <v>119.5</v>
      </c>
      <c r="AJ120">
        <v>237.7</v>
      </c>
      <c r="AK120">
        <v>118.2</v>
      </c>
    </row>
    <row r="121" spans="1:37" x14ac:dyDescent="0.3">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c r="AE121">
        <v>1838.3999999999999</v>
      </c>
      <c r="AF121" s="4">
        <v>389.20000000000005</v>
      </c>
      <c r="AG121">
        <v>373.4</v>
      </c>
      <c r="AH121">
        <v>241.3</v>
      </c>
      <c r="AI121">
        <v>121.1</v>
      </c>
      <c r="AJ121">
        <v>241.2</v>
      </c>
      <c r="AK121">
        <v>120</v>
      </c>
    </row>
    <row r="122" spans="1:37" x14ac:dyDescent="0.3">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s="4">
        <v>135.4</v>
      </c>
      <c r="S122">
        <v>131.1</v>
      </c>
      <c r="T122">
        <v>134.80000000000001</v>
      </c>
      <c r="U122" t="s">
        <v>32</v>
      </c>
      <c r="V122">
        <v>127.4</v>
      </c>
      <c r="W122">
        <v>128.5</v>
      </c>
      <c r="X122">
        <v>125.8</v>
      </c>
      <c r="Y122">
        <v>115.1</v>
      </c>
      <c r="Z122">
        <v>123.6</v>
      </c>
      <c r="AA122">
        <v>129.1</v>
      </c>
      <c r="AB122">
        <v>119.7</v>
      </c>
      <c r="AC122">
        <v>122.5</v>
      </c>
      <c r="AD122">
        <v>130.30000000000001</v>
      </c>
      <c r="AE122">
        <v>1859.6999999999998</v>
      </c>
      <c r="AF122" s="4">
        <v>401.3</v>
      </c>
      <c r="AG122">
        <v>255.9</v>
      </c>
      <c r="AH122">
        <v>245.5</v>
      </c>
      <c r="AI122">
        <v>123.6</v>
      </c>
      <c r="AJ122">
        <v>243.1</v>
      </c>
      <c r="AK122">
        <v>122.5</v>
      </c>
    </row>
    <row r="123" spans="1:37" x14ac:dyDescent="0.3">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c r="AE123">
        <v>1888.9999999999998</v>
      </c>
      <c r="AF123" s="4">
        <v>374.1</v>
      </c>
      <c r="AG123">
        <v>364.2</v>
      </c>
      <c r="AH123">
        <v>238.8</v>
      </c>
      <c r="AI123">
        <v>119.8</v>
      </c>
      <c r="AJ123">
        <v>239.2</v>
      </c>
      <c r="AK123">
        <v>118.7</v>
      </c>
    </row>
    <row r="124" spans="1:37" x14ac:dyDescent="0.3">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c r="AE124">
        <v>1868.1000000000001</v>
      </c>
      <c r="AF124" s="4">
        <v>390.4</v>
      </c>
      <c r="AG124">
        <v>374.7</v>
      </c>
      <c r="AH124">
        <v>242.9</v>
      </c>
      <c r="AI124">
        <v>121.5</v>
      </c>
      <c r="AJ124">
        <v>243</v>
      </c>
      <c r="AK124">
        <v>120.7</v>
      </c>
    </row>
    <row r="125" spans="1:37" x14ac:dyDescent="0.3">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v>137.19999999999999</v>
      </c>
      <c r="R125" s="4">
        <v>136.30000000000001</v>
      </c>
      <c r="S125">
        <v>131.6</v>
      </c>
      <c r="T125">
        <v>135.6</v>
      </c>
      <c r="U125" t="s">
        <v>32</v>
      </c>
      <c r="V125">
        <v>128</v>
      </c>
      <c r="W125">
        <v>129.30000000000001</v>
      </c>
      <c r="X125">
        <v>126.2</v>
      </c>
      <c r="Y125">
        <v>116.3</v>
      </c>
      <c r="Z125">
        <v>124.1</v>
      </c>
      <c r="AA125">
        <v>130.19999999999999</v>
      </c>
      <c r="AB125">
        <v>119.9</v>
      </c>
      <c r="AC125">
        <v>123.3</v>
      </c>
      <c r="AD125">
        <v>131.9</v>
      </c>
      <c r="AE125">
        <v>1885.8</v>
      </c>
      <c r="AF125" s="4">
        <v>403.5</v>
      </c>
      <c r="AG125">
        <v>257.3</v>
      </c>
      <c r="AH125">
        <v>246.10000000000002</v>
      </c>
      <c r="AI125">
        <v>124.1</v>
      </c>
      <c r="AJ125">
        <v>245.60000000000002</v>
      </c>
      <c r="AK125">
        <v>123.3</v>
      </c>
    </row>
    <row r="126" spans="1:37" x14ac:dyDescent="0.3">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c r="AE126">
        <v>1929.7000000000003</v>
      </c>
      <c r="AF126" s="4">
        <v>375.29999999999995</v>
      </c>
      <c r="AG126">
        <v>364.2</v>
      </c>
      <c r="AH126">
        <v>239.39999999999998</v>
      </c>
      <c r="AI126">
        <v>119.9</v>
      </c>
      <c r="AJ126">
        <v>242</v>
      </c>
      <c r="AK126">
        <v>119.6</v>
      </c>
    </row>
    <row r="127" spans="1:37" x14ac:dyDescent="0.3">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c r="AE127">
        <v>1899.3</v>
      </c>
      <c r="AF127" s="4">
        <v>392.1</v>
      </c>
      <c r="AG127">
        <v>375.20000000000005</v>
      </c>
      <c r="AH127">
        <v>243.5</v>
      </c>
      <c r="AI127">
        <v>121.7</v>
      </c>
      <c r="AJ127">
        <v>245</v>
      </c>
      <c r="AK127">
        <v>121.5</v>
      </c>
    </row>
    <row r="128" spans="1:37" x14ac:dyDescent="0.3">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s="4">
        <v>137.19999999999999</v>
      </c>
      <c r="S128">
        <v>132.19999999999999</v>
      </c>
      <c r="T128">
        <v>136.5</v>
      </c>
      <c r="U128" t="s">
        <v>32</v>
      </c>
      <c r="V128">
        <v>128.19999999999999</v>
      </c>
      <c r="W128">
        <v>130</v>
      </c>
      <c r="X128">
        <v>126.7</v>
      </c>
      <c r="Y128">
        <v>116.4</v>
      </c>
      <c r="Z128">
        <v>125.2</v>
      </c>
      <c r="AA128">
        <v>130.80000000000001</v>
      </c>
      <c r="AB128">
        <v>120.9</v>
      </c>
      <c r="AC128">
        <v>123.8</v>
      </c>
      <c r="AD128">
        <v>133</v>
      </c>
      <c r="AE128">
        <v>1908.2999999999997</v>
      </c>
      <c r="AF128" s="4">
        <v>405.9</v>
      </c>
      <c r="AG128">
        <v>258.2</v>
      </c>
      <c r="AH128">
        <v>247.60000000000002</v>
      </c>
      <c r="AI128">
        <v>125.2</v>
      </c>
      <c r="AJ128">
        <v>247.20000000000002</v>
      </c>
      <c r="AK128">
        <v>123.8</v>
      </c>
    </row>
    <row r="129" spans="1:37" x14ac:dyDescent="0.3">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c r="AE129">
        <v>1954.4000000000003</v>
      </c>
      <c r="AF129" s="4">
        <v>375.9</v>
      </c>
      <c r="AG129">
        <v>365.4</v>
      </c>
      <c r="AH129">
        <v>240.9</v>
      </c>
      <c r="AI129">
        <v>120.3</v>
      </c>
      <c r="AJ129">
        <v>242.5</v>
      </c>
      <c r="AK129">
        <v>119.9</v>
      </c>
    </row>
    <row r="130" spans="1:37" x14ac:dyDescent="0.3">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c r="AE130">
        <v>1922.8</v>
      </c>
      <c r="AF130" s="4">
        <v>393.8</v>
      </c>
      <c r="AG130">
        <v>376.70000000000005</v>
      </c>
      <c r="AH130">
        <v>245</v>
      </c>
      <c r="AI130">
        <v>122.4</v>
      </c>
      <c r="AJ130">
        <v>245.8</v>
      </c>
      <c r="AK130">
        <v>121.9</v>
      </c>
    </row>
    <row r="131" spans="1:37" x14ac:dyDescent="0.3">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s="4">
        <v>137.80000000000001</v>
      </c>
      <c r="S131">
        <v>133</v>
      </c>
      <c r="T131">
        <v>137.1</v>
      </c>
      <c r="U131" t="s">
        <v>32</v>
      </c>
      <c r="V131">
        <v>129.1</v>
      </c>
      <c r="W131">
        <v>130.6</v>
      </c>
      <c r="X131">
        <v>127</v>
      </c>
      <c r="Y131">
        <v>116</v>
      </c>
      <c r="Z131">
        <v>125.5</v>
      </c>
      <c r="AA131">
        <v>131.9</v>
      </c>
      <c r="AB131">
        <v>122</v>
      </c>
      <c r="AC131">
        <v>124.2</v>
      </c>
      <c r="AD131">
        <v>133.5</v>
      </c>
      <c r="AE131">
        <v>1916.3999999999999</v>
      </c>
      <c r="AF131" s="4">
        <v>407.9</v>
      </c>
      <c r="AG131">
        <v>259.7</v>
      </c>
      <c r="AH131">
        <v>249</v>
      </c>
      <c r="AI131">
        <v>125.5</v>
      </c>
      <c r="AJ131">
        <v>247.5</v>
      </c>
      <c r="AK131">
        <v>124.2</v>
      </c>
    </row>
    <row r="132" spans="1:37" x14ac:dyDescent="0.3">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c r="AE132">
        <v>1927.5999999999995</v>
      </c>
      <c r="AF132" s="4">
        <v>377</v>
      </c>
      <c r="AG132">
        <v>365.9</v>
      </c>
      <c r="AH132">
        <v>242.10000000000002</v>
      </c>
      <c r="AI132">
        <v>120.6</v>
      </c>
      <c r="AJ132">
        <v>242.1</v>
      </c>
      <c r="AK132">
        <v>119.9</v>
      </c>
    </row>
    <row r="133" spans="1:37" x14ac:dyDescent="0.3">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c r="AE133">
        <v>1918.1000000000001</v>
      </c>
      <c r="AF133" s="4">
        <v>395.49999999999994</v>
      </c>
      <c r="AG133">
        <v>378.29999999999995</v>
      </c>
      <c r="AH133">
        <v>246.3</v>
      </c>
      <c r="AI133">
        <v>122.7</v>
      </c>
      <c r="AJ133">
        <v>245.29999999999998</v>
      </c>
      <c r="AK133">
        <v>122.1</v>
      </c>
    </row>
    <row r="134" spans="1:37" x14ac:dyDescent="0.3">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s="4">
        <v>138.5</v>
      </c>
      <c r="S134">
        <v>133.5</v>
      </c>
      <c r="T134">
        <v>137.80000000000001</v>
      </c>
      <c r="U134" t="s">
        <v>32</v>
      </c>
      <c r="V134">
        <v>129.69999999999999</v>
      </c>
      <c r="W134">
        <v>131.1</v>
      </c>
      <c r="X134">
        <v>127.8</v>
      </c>
      <c r="Y134">
        <v>117</v>
      </c>
      <c r="Z134">
        <v>125.7</v>
      </c>
      <c r="AA134">
        <v>132.19999999999999</v>
      </c>
      <c r="AB134">
        <v>122.8</v>
      </c>
      <c r="AC134">
        <v>124.9</v>
      </c>
      <c r="AD134">
        <v>133.4</v>
      </c>
      <c r="AE134">
        <v>1910.6000000000001</v>
      </c>
      <c r="AF134" s="4">
        <v>409.8</v>
      </c>
      <c r="AG134">
        <v>260.79999999999995</v>
      </c>
      <c r="AH134">
        <v>250.6</v>
      </c>
      <c r="AI134">
        <v>125.7</v>
      </c>
      <c r="AJ134">
        <v>248.6</v>
      </c>
      <c r="AK134">
        <v>124.9</v>
      </c>
    </row>
    <row r="135" spans="1:37" x14ac:dyDescent="0.3">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c r="AE135">
        <v>1900.2999999999997</v>
      </c>
      <c r="AF135" s="4">
        <v>378</v>
      </c>
      <c r="AG135">
        <v>367</v>
      </c>
      <c r="AH135">
        <v>242.60000000000002</v>
      </c>
      <c r="AI135">
        <v>120.8</v>
      </c>
      <c r="AJ135">
        <v>243.60000000000002</v>
      </c>
      <c r="AK135">
        <v>120.5</v>
      </c>
    </row>
    <row r="136" spans="1:37" x14ac:dyDescent="0.3">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c r="AE136">
        <v>1904.6999999999998</v>
      </c>
      <c r="AF136" s="4">
        <v>397</v>
      </c>
      <c r="AG136">
        <v>379.9</v>
      </c>
      <c r="AH136">
        <v>247.5</v>
      </c>
      <c r="AI136">
        <v>122.9</v>
      </c>
      <c r="AJ136">
        <v>247.3</v>
      </c>
      <c r="AK136">
        <v>122.8</v>
      </c>
    </row>
    <row r="137" spans="1:37" x14ac:dyDescent="0.3">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s="4">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c r="AE137">
        <v>1912.7000000000003</v>
      </c>
      <c r="AF137" s="4">
        <v>412.7</v>
      </c>
      <c r="AG137">
        <v>261.60000000000002</v>
      </c>
      <c r="AH137">
        <v>251.7</v>
      </c>
      <c r="AI137">
        <v>126.5</v>
      </c>
      <c r="AJ137">
        <v>249.7</v>
      </c>
      <c r="AK137">
        <v>125.7</v>
      </c>
    </row>
    <row r="138" spans="1:37" x14ac:dyDescent="0.3">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c r="AE138">
        <v>1907.1999999999998</v>
      </c>
      <c r="AF138" s="4">
        <v>379</v>
      </c>
      <c r="AG138">
        <v>368.4</v>
      </c>
      <c r="AH138">
        <v>242.6</v>
      </c>
      <c r="AI138">
        <v>121.2</v>
      </c>
      <c r="AJ138">
        <v>245.2</v>
      </c>
      <c r="AK138">
        <v>120.9</v>
      </c>
    </row>
    <row r="139" spans="1:37" x14ac:dyDescent="0.3">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c r="AE139">
        <v>1908.5999999999995</v>
      </c>
      <c r="AF139" s="4">
        <v>399.1</v>
      </c>
      <c r="AG139">
        <v>381.4</v>
      </c>
      <c r="AH139">
        <v>248.2</v>
      </c>
      <c r="AI139">
        <v>123.5</v>
      </c>
      <c r="AJ139">
        <v>248.89999999999998</v>
      </c>
      <c r="AK139">
        <v>123.4</v>
      </c>
    </row>
    <row r="140" spans="1:37" x14ac:dyDescent="0.3">
      <c r="A140" t="s">
        <v>30</v>
      </c>
      <c r="B140">
        <v>2016</v>
      </c>
      <c r="C140" t="s">
        <v>44</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s="4">
        <v>139.9</v>
      </c>
      <c r="S140">
        <v>134.5</v>
      </c>
      <c r="T140">
        <v>139.19999999999999</v>
      </c>
      <c r="U140" t="s">
        <v>32</v>
      </c>
      <c r="V140">
        <v>130.30000000000001</v>
      </c>
      <c r="W140">
        <v>132.1</v>
      </c>
      <c r="X140">
        <v>129.1</v>
      </c>
      <c r="Y140">
        <v>118.2</v>
      </c>
      <c r="Z140">
        <v>126.9</v>
      </c>
      <c r="AA140">
        <v>133.69999999999999</v>
      </c>
      <c r="AB140">
        <v>123.5</v>
      </c>
      <c r="AC140">
        <v>126.1</v>
      </c>
      <c r="AD140">
        <v>133.6</v>
      </c>
      <c r="AE140">
        <v>1905.8</v>
      </c>
      <c r="AF140" s="4">
        <v>413.59999999999997</v>
      </c>
      <c r="AG140">
        <v>262.39999999999998</v>
      </c>
      <c r="AH140">
        <v>252.6</v>
      </c>
      <c r="AI140">
        <v>126.9</v>
      </c>
      <c r="AJ140">
        <v>250.3</v>
      </c>
      <c r="AK140">
        <v>126.1</v>
      </c>
    </row>
    <row r="141" spans="1:37" x14ac:dyDescent="0.3">
      <c r="A141" t="s">
        <v>33</v>
      </c>
      <c r="B141">
        <v>2016</v>
      </c>
      <c r="C141" t="s">
        <v>44</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c r="AE141">
        <v>1899.5</v>
      </c>
      <c r="AF141" s="4">
        <v>380.2</v>
      </c>
      <c r="AG141">
        <v>370</v>
      </c>
      <c r="AH141">
        <v>243.39999999999998</v>
      </c>
      <c r="AI141">
        <v>121.7</v>
      </c>
      <c r="AJ141">
        <v>246.20000000000002</v>
      </c>
      <c r="AK141">
        <v>121.3</v>
      </c>
    </row>
    <row r="142" spans="1:37" x14ac:dyDescent="0.3">
      <c r="A142" t="s">
        <v>34</v>
      </c>
      <c r="B142">
        <v>2016</v>
      </c>
      <c r="C142" t="s">
        <v>44</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c r="AE142">
        <v>1901.8</v>
      </c>
      <c r="AF142" s="4">
        <v>400.1</v>
      </c>
      <c r="AG142">
        <v>382.7</v>
      </c>
      <c r="AH142">
        <v>249</v>
      </c>
      <c r="AI142">
        <v>124</v>
      </c>
      <c r="AJ142">
        <v>249.89999999999998</v>
      </c>
      <c r="AK142">
        <v>123.8</v>
      </c>
    </row>
    <row r="143" spans="1:37" x14ac:dyDescent="0.3">
      <c r="A143" t="s">
        <v>30</v>
      </c>
      <c r="B143">
        <v>2016</v>
      </c>
      <c r="C143" t="s">
        <v>45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s="4">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c r="AE143">
        <v>1891.5</v>
      </c>
      <c r="AF143" s="4">
        <v>415.3</v>
      </c>
      <c r="AG143">
        <v>264.89999999999998</v>
      </c>
      <c r="AH143">
        <v>251.6</v>
      </c>
      <c r="AI143">
        <v>127.3</v>
      </c>
      <c r="AJ143">
        <v>250.9</v>
      </c>
      <c r="AK143">
        <v>126.3</v>
      </c>
    </row>
    <row r="144" spans="1:37" x14ac:dyDescent="0.3">
      <c r="A144" t="s">
        <v>33</v>
      </c>
      <c r="B144">
        <v>2016</v>
      </c>
      <c r="C144" t="s">
        <v>45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c r="AE144">
        <v>1874.8</v>
      </c>
      <c r="AF144" s="4">
        <v>381</v>
      </c>
      <c r="AG144">
        <v>371.3</v>
      </c>
      <c r="AH144">
        <v>242.2</v>
      </c>
      <c r="AI144">
        <v>121.8</v>
      </c>
      <c r="AJ144">
        <v>246.8</v>
      </c>
      <c r="AK144">
        <v>121.4</v>
      </c>
    </row>
    <row r="145" spans="1:37" x14ac:dyDescent="0.3">
      <c r="A145" t="s">
        <v>34</v>
      </c>
      <c r="B145">
        <v>2016</v>
      </c>
      <c r="C145" t="s">
        <v>45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c r="AE145">
        <v>1883.8</v>
      </c>
      <c r="AF145" s="4">
        <v>401.5</v>
      </c>
      <c r="AG145">
        <v>384.29999999999995</v>
      </c>
      <c r="AH145">
        <v>248</v>
      </c>
      <c r="AI145">
        <v>124.2</v>
      </c>
      <c r="AJ145">
        <v>250.6</v>
      </c>
      <c r="AK145">
        <v>123.9</v>
      </c>
    </row>
    <row r="146" spans="1:37"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s="4">
        <v>140.69999999999999</v>
      </c>
      <c r="S146">
        <v>135.80000000000001</v>
      </c>
      <c r="T146">
        <v>140</v>
      </c>
      <c r="U146" t="s">
        <v>32</v>
      </c>
      <c r="V146">
        <v>132.1</v>
      </c>
      <c r="W146">
        <v>133.19999999999999</v>
      </c>
      <c r="X146">
        <v>129.9</v>
      </c>
      <c r="Y146">
        <v>119.1</v>
      </c>
      <c r="Z146">
        <v>127</v>
      </c>
      <c r="AA146">
        <v>134.6</v>
      </c>
      <c r="AB146">
        <v>122.3</v>
      </c>
      <c r="AC146">
        <v>126.6</v>
      </c>
      <c r="AD146">
        <v>132.4</v>
      </c>
      <c r="AE146">
        <v>1880.4</v>
      </c>
      <c r="AF146" s="4">
        <v>416.5</v>
      </c>
      <c r="AG146">
        <v>265.29999999999995</v>
      </c>
      <c r="AH146">
        <v>252.2</v>
      </c>
      <c r="AI146">
        <v>127</v>
      </c>
      <c r="AJ146">
        <v>251.5</v>
      </c>
      <c r="AK146">
        <v>126.6</v>
      </c>
    </row>
    <row r="147" spans="1:37"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c r="AE147">
        <v>1858.8</v>
      </c>
      <c r="AF147" s="4">
        <v>381.5</v>
      </c>
      <c r="AG147">
        <v>372.7</v>
      </c>
      <c r="AH147">
        <v>243.5</v>
      </c>
      <c r="AI147">
        <v>122</v>
      </c>
      <c r="AJ147">
        <v>248.5</v>
      </c>
      <c r="AK147">
        <v>122.1</v>
      </c>
    </row>
    <row r="148" spans="1:37" x14ac:dyDescent="0.3">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c r="AE148">
        <v>1871.0999999999995</v>
      </c>
      <c r="AF148" s="4">
        <v>402.4</v>
      </c>
      <c r="AG148">
        <v>385.79999999999995</v>
      </c>
      <c r="AH148">
        <v>248.8</v>
      </c>
      <c r="AI148">
        <v>124.2</v>
      </c>
      <c r="AJ148">
        <v>251.9</v>
      </c>
      <c r="AK148">
        <v>124.4</v>
      </c>
    </row>
    <row r="149" spans="1:37" x14ac:dyDescent="0.3">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s="4">
        <v>140.9</v>
      </c>
      <c r="S149">
        <v>135.80000000000001</v>
      </c>
      <c r="T149">
        <v>140.19999999999999</v>
      </c>
      <c r="U149" t="s">
        <v>32</v>
      </c>
      <c r="V149">
        <v>133.19999999999999</v>
      </c>
      <c r="W149">
        <v>133.6</v>
      </c>
      <c r="X149">
        <v>130.1</v>
      </c>
      <c r="Y149">
        <v>119.5</v>
      </c>
      <c r="Z149">
        <v>127.7</v>
      </c>
      <c r="AA149">
        <v>134.9</v>
      </c>
      <c r="AB149">
        <v>123.2</v>
      </c>
      <c r="AC149">
        <v>127</v>
      </c>
      <c r="AD149">
        <v>132.6</v>
      </c>
      <c r="AE149">
        <v>1878.2000000000003</v>
      </c>
      <c r="AF149" s="4">
        <v>416.90000000000003</v>
      </c>
      <c r="AG149">
        <v>266.79999999999995</v>
      </c>
      <c r="AH149">
        <v>253.3</v>
      </c>
      <c r="AI149">
        <v>127.7</v>
      </c>
      <c r="AJ149">
        <v>251.9</v>
      </c>
      <c r="AK149">
        <v>127</v>
      </c>
    </row>
    <row r="150" spans="1:37" x14ac:dyDescent="0.3">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c r="AE150">
        <v>1851.6000000000001</v>
      </c>
      <c r="AF150" s="4">
        <v>382.3</v>
      </c>
      <c r="AG150">
        <v>375</v>
      </c>
      <c r="AH150">
        <v>244.60000000000002</v>
      </c>
      <c r="AI150">
        <v>122.2</v>
      </c>
      <c r="AJ150">
        <v>248.9</v>
      </c>
      <c r="AK150">
        <v>122.4</v>
      </c>
    </row>
    <row r="151" spans="1:37" x14ac:dyDescent="0.3">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c r="AE151">
        <v>1866.7000000000003</v>
      </c>
      <c r="AF151" s="4">
        <v>403</v>
      </c>
      <c r="AG151">
        <v>388.09999999999997</v>
      </c>
      <c r="AH151">
        <v>250</v>
      </c>
      <c r="AI151">
        <v>124.6</v>
      </c>
      <c r="AJ151">
        <v>252.6</v>
      </c>
      <c r="AK151">
        <v>124.8</v>
      </c>
    </row>
    <row r="152" spans="1:37" x14ac:dyDescent="0.3">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s="4">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c r="AE152">
        <v>1872.7000000000003</v>
      </c>
      <c r="AF152" s="4">
        <v>418.59999999999997</v>
      </c>
      <c r="AG152">
        <v>268.29999999999995</v>
      </c>
      <c r="AH152">
        <v>253.89999999999998</v>
      </c>
      <c r="AI152">
        <v>128.30000000000001</v>
      </c>
      <c r="AJ152">
        <v>252.60000000000002</v>
      </c>
      <c r="AK152">
        <v>127.4</v>
      </c>
    </row>
    <row r="153" spans="1:37" x14ac:dyDescent="0.3">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c r="AE153">
        <v>1853.1999999999998</v>
      </c>
      <c r="AF153" s="4">
        <v>383.20000000000005</v>
      </c>
      <c r="AG153">
        <v>377.5</v>
      </c>
      <c r="AH153">
        <v>244.8</v>
      </c>
      <c r="AI153">
        <v>122.4</v>
      </c>
      <c r="AJ153">
        <v>249.4</v>
      </c>
      <c r="AK153">
        <v>122.6</v>
      </c>
    </row>
    <row r="154" spans="1:37" x14ac:dyDescent="0.3">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c r="AE154">
        <v>1864</v>
      </c>
      <c r="AF154" s="4">
        <v>404.29999999999995</v>
      </c>
      <c r="AG154">
        <v>390.29999999999995</v>
      </c>
      <c r="AH154">
        <v>250.39999999999998</v>
      </c>
      <c r="AI154">
        <v>125</v>
      </c>
      <c r="AJ154">
        <v>253.29999999999998</v>
      </c>
      <c r="AK154">
        <v>125.1</v>
      </c>
    </row>
    <row r="155" spans="1:37" x14ac:dyDescent="0.3">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s="4">
        <v>142.4</v>
      </c>
      <c r="S155">
        <v>136.80000000000001</v>
      </c>
      <c r="T155">
        <v>141.6</v>
      </c>
      <c r="U155" t="s">
        <v>32</v>
      </c>
      <c r="V155">
        <v>135</v>
      </c>
      <c r="W155">
        <v>134.30000000000001</v>
      </c>
      <c r="X155">
        <v>131</v>
      </c>
      <c r="Y155">
        <v>119.2</v>
      </c>
      <c r="Z155">
        <v>128.30000000000001</v>
      </c>
      <c r="AA155">
        <v>135.69999999999999</v>
      </c>
      <c r="AB155">
        <v>123.7</v>
      </c>
      <c r="AC155">
        <v>127.5</v>
      </c>
      <c r="AD155">
        <v>132.9</v>
      </c>
      <c r="AE155">
        <v>1870.7</v>
      </c>
      <c r="AF155" s="4">
        <v>420.80000000000007</v>
      </c>
      <c r="AG155">
        <v>269.3</v>
      </c>
      <c r="AH155">
        <v>254.7</v>
      </c>
      <c r="AI155">
        <v>128.30000000000001</v>
      </c>
      <c r="AJ155">
        <v>252.8</v>
      </c>
      <c r="AK155">
        <v>127.5</v>
      </c>
    </row>
    <row r="156" spans="1:37" x14ac:dyDescent="0.3">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c r="AE156">
        <v>1856.1</v>
      </c>
      <c r="AF156" s="4">
        <v>384.2</v>
      </c>
      <c r="AG156">
        <v>379.1</v>
      </c>
      <c r="AH156">
        <v>245.60000000000002</v>
      </c>
      <c r="AI156">
        <v>122.6</v>
      </c>
      <c r="AJ156">
        <v>248.8</v>
      </c>
      <c r="AK156">
        <v>122.5</v>
      </c>
    </row>
    <row r="157" spans="1:37" x14ac:dyDescent="0.3">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c r="AE157">
        <v>1863.8000000000002</v>
      </c>
      <c r="AF157" s="4">
        <v>406.1</v>
      </c>
      <c r="AG157">
        <v>391.9</v>
      </c>
      <c r="AH157">
        <v>251.2</v>
      </c>
      <c r="AI157">
        <v>125.1</v>
      </c>
      <c r="AJ157">
        <v>252.9</v>
      </c>
      <c r="AK157">
        <v>125.1</v>
      </c>
    </row>
    <row r="158" spans="1:37" x14ac:dyDescent="0.3">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s="4">
        <v>142.5</v>
      </c>
      <c r="S158">
        <v>137.30000000000001</v>
      </c>
      <c r="T158">
        <v>141.80000000000001</v>
      </c>
      <c r="U158" t="s">
        <v>32</v>
      </c>
      <c r="V158">
        <v>135</v>
      </c>
      <c r="W158">
        <v>134.9</v>
      </c>
      <c r="X158">
        <v>131.4</v>
      </c>
      <c r="Y158">
        <v>119.4</v>
      </c>
      <c r="Z158">
        <v>129.4</v>
      </c>
      <c r="AA158">
        <v>136.30000000000001</v>
      </c>
      <c r="AB158">
        <v>123.7</v>
      </c>
      <c r="AC158">
        <v>127.9</v>
      </c>
      <c r="AD158">
        <v>133.30000000000001</v>
      </c>
      <c r="AE158">
        <v>1872.9999999999995</v>
      </c>
      <c r="AF158" s="4">
        <v>421.6</v>
      </c>
      <c r="AG158">
        <v>269.89999999999998</v>
      </c>
      <c r="AH158">
        <v>255.10000000000002</v>
      </c>
      <c r="AI158">
        <v>129.4</v>
      </c>
      <c r="AJ158">
        <v>253.20000000000002</v>
      </c>
      <c r="AK158">
        <v>127.9</v>
      </c>
    </row>
    <row r="159" spans="1:37" x14ac:dyDescent="0.3">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c r="AE159">
        <v>1857.8999999999999</v>
      </c>
      <c r="AF159" s="4">
        <v>384.9</v>
      </c>
      <c r="AG159">
        <v>378.7</v>
      </c>
      <c r="AH159">
        <v>245.6</v>
      </c>
      <c r="AI159">
        <v>122.8</v>
      </c>
      <c r="AJ159">
        <v>249.10000000000002</v>
      </c>
      <c r="AK159">
        <v>122.6</v>
      </c>
    </row>
    <row r="160" spans="1:37" x14ac:dyDescent="0.3">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c r="AE160">
        <v>1865.8000000000002</v>
      </c>
      <c r="AF160" s="4">
        <v>406.8</v>
      </c>
      <c r="AG160">
        <v>392.4</v>
      </c>
      <c r="AH160">
        <v>251.4</v>
      </c>
      <c r="AI160">
        <v>125.7</v>
      </c>
      <c r="AJ160">
        <v>253.60000000000002</v>
      </c>
      <c r="AK160">
        <v>125.3</v>
      </c>
    </row>
    <row r="161" spans="1:37" x14ac:dyDescent="0.3">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s="4">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c r="AE161">
        <v>1884.6000000000001</v>
      </c>
      <c r="AF161" s="4">
        <v>423.09999999999997</v>
      </c>
      <c r="AG161">
        <v>270</v>
      </c>
      <c r="AH161">
        <v>255.4</v>
      </c>
      <c r="AI161">
        <v>129.80000000000001</v>
      </c>
      <c r="AJ161">
        <v>253.70000000000002</v>
      </c>
      <c r="AK161">
        <v>128.1</v>
      </c>
    </row>
    <row r="162" spans="1:37" x14ac:dyDescent="0.3">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c r="AE162">
        <v>1879.6000000000001</v>
      </c>
      <c r="AF162" s="4">
        <v>384.9</v>
      </c>
      <c r="AG162">
        <v>377.2</v>
      </c>
      <c r="AH162">
        <v>246.3</v>
      </c>
      <c r="AI162">
        <v>122.9</v>
      </c>
      <c r="AJ162">
        <v>249.3</v>
      </c>
      <c r="AK162">
        <v>122.7</v>
      </c>
    </row>
    <row r="163" spans="1:37" x14ac:dyDescent="0.3">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c r="AE163">
        <v>1881.2</v>
      </c>
      <c r="AF163" s="4">
        <v>407.7</v>
      </c>
      <c r="AG163">
        <v>391.40000000000003</v>
      </c>
      <c r="AH163">
        <v>251.9</v>
      </c>
      <c r="AI163">
        <v>125.9</v>
      </c>
      <c r="AJ163">
        <v>255.1</v>
      </c>
      <c r="AK163">
        <v>125.5</v>
      </c>
    </row>
    <row r="164" spans="1:37" x14ac:dyDescent="0.3">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s="4">
        <v>144.30000000000001</v>
      </c>
      <c r="S164">
        <v>138.1</v>
      </c>
      <c r="T164">
        <v>143.5</v>
      </c>
      <c r="U164" t="s">
        <v>32</v>
      </c>
      <c r="V164">
        <v>135.30000000000001</v>
      </c>
      <c r="W164">
        <v>136.1</v>
      </c>
      <c r="X164">
        <v>132.1</v>
      </c>
      <c r="Y164">
        <v>119.1</v>
      </c>
      <c r="Z164">
        <v>130.6</v>
      </c>
      <c r="AA164">
        <v>138.6</v>
      </c>
      <c r="AB164">
        <v>124.4</v>
      </c>
      <c r="AC164">
        <v>128.6</v>
      </c>
      <c r="AD164">
        <v>136.19999999999999</v>
      </c>
      <c r="AE164">
        <v>1920.3000000000002</v>
      </c>
      <c r="AF164" s="4">
        <v>425.9</v>
      </c>
      <c r="AG164">
        <v>271.39999999999998</v>
      </c>
      <c r="AH164">
        <v>256.5</v>
      </c>
      <c r="AI164">
        <v>130.6</v>
      </c>
      <c r="AJ164">
        <v>254.6</v>
      </c>
      <c r="AK164">
        <v>128.6</v>
      </c>
    </row>
    <row r="165" spans="1:37" x14ac:dyDescent="0.3">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c r="AE165">
        <v>1918.6</v>
      </c>
      <c r="AF165" s="4">
        <v>385.70000000000005</v>
      </c>
      <c r="AG165">
        <v>379.5</v>
      </c>
      <c r="AH165">
        <v>247.4</v>
      </c>
      <c r="AI165">
        <v>123.5</v>
      </c>
      <c r="AJ165">
        <v>250</v>
      </c>
      <c r="AK165">
        <v>123</v>
      </c>
    </row>
    <row r="166" spans="1:37" x14ac:dyDescent="0.3">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c r="AE166">
        <v>1917.6</v>
      </c>
      <c r="AF166" s="4">
        <v>409.7</v>
      </c>
      <c r="AG166">
        <v>393.9</v>
      </c>
      <c r="AH166">
        <v>253</v>
      </c>
      <c r="AI166">
        <v>126.6</v>
      </c>
      <c r="AJ166">
        <v>256.2</v>
      </c>
      <c r="AK166">
        <v>125.9</v>
      </c>
    </row>
    <row r="167" spans="1:37" x14ac:dyDescent="0.3">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s="4">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c r="AE167">
        <v>1941.4999999999998</v>
      </c>
      <c r="AF167" s="4">
        <v>429</v>
      </c>
      <c r="AG167">
        <v>273.70000000000005</v>
      </c>
      <c r="AH167">
        <v>258.39999999999998</v>
      </c>
      <c r="AI167">
        <v>131.5</v>
      </c>
      <c r="AJ167">
        <v>256</v>
      </c>
      <c r="AK167">
        <v>129.69999999999999</v>
      </c>
    </row>
    <row r="168" spans="1:37" x14ac:dyDescent="0.3">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c r="AE168">
        <v>1925.0999999999997</v>
      </c>
      <c r="AF168" s="4">
        <v>388.4</v>
      </c>
      <c r="AG168">
        <v>381</v>
      </c>
      <c r="AH168">
        <v>249</v>
      </c>
      <c r="AI168">
        <v>124.1</v>
      </c>
      <c r="AJ168">
        <v>252.2</v>
      </c>
      <c r="AK168">
        <v>123.8</v>
      </c>
    </row>
    <row r="169" spans="1:37" x14ac:dyDescent="0.3">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c r="AE169">
        <v>1933.6</v>
      </c>
      <c r="AF169" s="4">
        <v>412.6</v>
      </c>
      <c r="AG169">
        <v>397.00000000000006</v>
      </c>
      <c r="AH169">
        <v>254.7</v>
      </c>
      <c r="AI169">
        <v>127.3</v>
      </c>
      <c r="AJ169">
        <v>256.89999999999998</v>
      </c>
      <c r="AK169">
        <v>126.8</v>
      </c>
    </row>
    <row r="170" spans="1:37" x14ac:dyDescent="0.3">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s="4">
        <v>146.1</v>
      </c>
      <c r="S170">
        <v>139.69999999999999</v>
      </c>
      <c r="T170">
        <v>145.19999999999999</v>
      </c>
      <c r="U170" t="s">
        <v>32</v>
      </c>
      <c r="V170">
        <v>137.4</v>
      </c>
      <c r="W170">
        <v>137.9</v>
      </c>
      <c r="X170">
        <v>133.4</v>
      </c>
      <c r="Y170">
        <v>121.2</v>
      </c>
      <c r="Z170">
        <v>132.30000000000001</v>
      </c>
      <c r="AA170">
        <v>139.6</v>
      </c>
      <c r="AB170">
        <v>126.7</v>
      </c>
      <c r="AC170">
        <v>130.30000000000001</v>
      </c>
      <c r="AD170">
        <v>137.6</v>
      </c>
      <c r="AE170">
        <v>1934.1</v>
      </c>
      <c r="AF170" s="4">
        <v>430.99999999999994</v>
      </c>
      <c r="AG170">
        <v>275.3</v>
      </c>
      <c r="AH170">
        <v>260.10000000000002</v>
      </c>
      <c r="AI170">
        <v>132.30000000000001</v>
      </c>
      <c r="AJ170">
        <v>257.10000000000002</v>
      </c>
      <c r="AK170">
        <v>130.30000000000001</v>
      </c>
    </row>
    <row r="171" spans="1:37" x14ac:dyDescent="0.3">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c r="AE171">
        <v>1903.3</v>
      </c>
      <c r="AF171" s="4">
        <v>389.9</v>
      </c>
      <c r="AG171">
        <v>384.4</v>
      </c>
      <c r="AH171">
        <v>250.5</v>
      </c>
      <c r="AI171">
        <v>124.5</v>
      </c>
      <c r="AJ171">
        <v>253.10000000000002</v>
      </c>
      <c r="AK171">
        <v>124.5</v>
      </c>
    </row>
    <row r="172" spans="1:37" x14ac:dyDescent="0.3">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c r="AE172">
        <v>1920.7999999999997</v>
      </c>
      <c r="AF172" s="4">
        <v>414.5</v>
      </c>
      <c r="AG172">
        <v>400</v>
      </c>
      <c r="AH172">
        <v>256.3</v>
      </c>
      <c r="AI172">
        <v>127.9</v>
      </c>
      <c r="AJ172">
        <v>258.39999999999998</v>
      </c>
      <c r="AK172">
        <v>127.5</v>
      </c>
    </row>
    <row r="173" spans="1:37" x14ac:dyDescent="0.3">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s="4">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c r="AE173">
        <v>1941.3999999999999</v>
      </c>
      <c r="AF173" s="4">
        <v>433.99999999999994</v>
      </c>
      <c r="AG173">
        <v>276.5</v>
      </c>
      <c r="AH173">
        <v>261.60000000000002</v>
      </c>
      <c r="AI173">
        <v>133</v>
      </c>
      <c r="AJ173">
        <v>257.3</v>
      </c>
      <c r="AK173">
        <v>130.69999999999999</v>
      </c>
    </row>
    <row r="174" spans="1:37" x14ac:dyDescent="0.3">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c r="AE174">
        <v>1920.2999999999997</v>
      </c>
      <c r="AF174" s="4">
        <v>391.5</v>
      </c>
      <c r="AG174">
        <v>388.2</v>
      </c>
      <c r="AH174">
        <v>251.2</v>
      </c>
      <c r="AI174">
        <v>124.8</v>
      </c>
      <c r="AJ174">
        <v>252.9</v>
      </c>
      <c r="AK174">
        <v>124.5</v>
      </c>
    </row>
    <row r="175" spans="1:37" x14ac:dyDescent="0.3">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c r="AE175">
        <v>1931.2999999999997</v>
      </c>
      <c r="AF175" s="4">
        <v>416.90000000000003</v>
      </c>
      <c r="AG175">
        <v>403.1</v>
      </c>
      <c r="AH175">
        <v>257.5</v>
      </c>
      <c r="AI175">
        <v>128.4</v>
      </c>
      <c r="AJ175">
        <v>259.3</v>
      </c>
      <c r="AK175">
        <v>127.7</v>
      </c>
    </row>
    <row r="176" spans="1:37" x14ac:dyDescent="0.3">
      <c r="A176" t="s">
        <v>30</v>
      </c>
      <c r="B176">
        <v>2017</v>
      </c>
      <c r="C176" t="s">
        <v>44</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s="4">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c r="AE176">
        <v>1969.8000000000002</v>
      </c>
      <c r="AF176" s="4">
        <v>437</v>
      </c>
      <c r="AG176">
        <v>280.5</v>
      </c>
      <c r="AH176">
        <v>263.89999999999998</v>
      </c>
      <c r="AI176">
        <v>133.69999999999999</v>
      </c>
      <c r="AJ176">
        <v>258.2</v>
      </c>
      <c r="AK176">
        <v>131.69999999999999</v>
      </c>
    </row>
    <row r="177" spans="1:37" x14ac:dyDescent="0.3">
      <c r="A177" t="s">
        <v>33</v>
      </c>
      <c r="B177">
        <v>2017</v>
      </c>
      <c r="C177" t="s">
        <v>44</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c r="AE177">
        <v>1952.9</v>
      </c>
      <c r="AF177" s="4">
        <v>393.9</v>
      </c>
      <c r="AG177">
        <v>393.1</v>
      </c>
      <c r="AH177">
        <v>252.3</v>
      </c>
      <c r="AI177">
        <v>125.1</v>
      </c>
      <c r="AJ177">
        <v>253.89999999999998</v>
      </c>
      <c r="AK177">
        <v>124.9</v>
      </c>
    </row>
    <row r="178" spans="1:37" x14ac:dyDescent="0.3">
      <c r="A178" t="s">
        <v>34</v>
      </c>
      <c r="B178">
        <v>2017</v>
      </c>
      <c r="C178" t="s">
        <v>44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c r="AE178">
        <v>1961.4</v>
      </c>
      <c r="AF178" s="4">
        <v>419.6</v>
      </c>
      <c r="AG178">
        <v>408.29999999999995</v>
      </c>
      <c r="AH178">
        <v>259.39999999999998</v>
      </c>
      <c r="AI178">
        <v>128.9</v>
      </c>
      <c r="AJ178">
        <v>259.39999999999998</v>
      </c>
      <c r="AK178">
        <v>128.4</v>
      </c>
    </row>
    <row r="179" spans="1:37" x14ac:dyDescent="0.3">
      <c r="A179" t="s">
        <v>30</v>
      </c>
      <c r="B179">
        <v>2017</v>
      </c>
      <c r="C179" t="s">
        <v>45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s="4">
        <v>148</v>
      </c>
      <c r="S179">
        <v>141.9</v>
      </c>
      <c r="T179">
        <v>147.19999999999999</v>
      </c>
      <c r="U179" t="s">
        <v>32</v>
      </c>
      <c r="V179">
        <v>142.6</v>
      </c>
      <c r="W179">
        <v>139.5</v>
      </c>
      <c r="X179">
        <v>136.1</v>
      </c>
      <c r="Y179">
        <v>122</v>
      </c>
      <c r="Z179">
        <v>133.4</v>
      </c>
      <c r="AA179">
        <v>141.1</v>
      </c>
      <c r="AB179">
        <v>127.8</v>
      </c>
      <c r="AC179">
        <v>131.9</v>
      </c>
      <c r="AD179">
        <v>139.80000000000001</v>
      </c>
      <c r="AE179">
        <v>1966.8000000000002</v>
      </c>
      <c r="AF179" s="4">
        <v>437.09999999999997</v>
      </c>
      <c r="AG179">
        <v>282.10000000000002</v>
      </c>
      <c r="AH179">
        <v>263.89999999999998</v>
      </c>
      <c r="AI179">
        <v>133.4</v>
      </c>
      <c r="AJ179">
        <v>258.7</v>
      </c>
      <c r="AK179">
        <v>131.9</v>
      </c>
    </row>
    <row r="180" spans="1:37" x14ac:dyDescent="0.3">
      <c r="A180" t="s">
        <v>33</v>
      </c>
      <c r="B180">
        <v>2017</v>
      </c>
      <c r="C180" t="s">
        <v>45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c r="AE180">
        <v>1924.5</v>
      </c>
      <c r="AF180" s="4">
        <v>395.2</v>
      </c>
      <c r="AG180">
        <v>395.2</v>
      </c>
      <c r="AH180">
        <v>252.79999999999998</v>
      </c>
      <c r="AI180">
        <v>125.6</v>
      </c>
      <c r="AJ180">
        <v>253.8</v>
      </c>
      <c r="AK180">
        <v>125.1</v>
      </c>
    </row>
    <row r="181" spans="1:37" x14ac:dyDescent="0.3">
      <c r="A181" t="s">
        <v>34</v>
      </c>
      <c r="B181">
        <v>2017</v>
      </c>
      <c r="C181" t="s">
        <v>45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c r="AE181">
        <v>1949.1999999999998</v>
      </c>
      <c r="AF181" s="4">
        <v>420.2</v>
      </c>
      <c r="AG181">
        <v>410.4</v>
      </c>
      <c r="AH181">
        <v>259.60000000000002</v>
      </c>
      <c r="AI181">
        <v>129</v>
      </c>
      <c r="AJ181">
        <v>260.10000000000002</v>
      </c>
      <c r="AK181">
        <v>128.6</v>
      </c>
    </row>
    <row r="182" spans="1:37"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s="4">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c r="AE182">
        <v>1954.3</v>
      </c>
      <c r="AF182" s="4">
        <v>438.1</v>
      </c>
      <c r="AG182">
        <v>282.10000000000002</v>
      </c>
      <c r="AH182">
        <v>264.60000000000002</v>
      </c>
      <c r="AI182">
        <v>134.30000000000001</v>
      </c>
      <c r="AJ182">
        <v>259.8</v>
      </c>
      <c r="AK182">
        <v>132.30000000000001</v>
      </c>
    </row>
    <row r="183" spans="1:37"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c r="AE183">
        <v>1906.0000000000002</v>
      </c>
      <c r="AF183" s="4">
        <v>396.29999999999995</v>
      </c>
      <c r="AG183">
        <v>397.2</v>
      </c>
      <c r="AH183">
        <v>254.5</v>
      </c>
      <c r="AI183">
        <v>126.2</v>
      </c>
      <c r="AJ183">
        <v>255.3</v>
      </c>
      <c r="AK183">
        <v>125.8</v>
      </c>
    </row>
    <row r="184" spans="1:37" x14ac:dyDescent="0.3">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c r="AE184">
        <v>1934.6000000000001</v>
      </c>
      <c r="AF184" s="4">
        <v>421.3</v>
      </c>
      <c r="AG184">
        <v>411.9</v>
      </c>
      <c r="AH184">
        <v>260.60000000000002</v>
      </c>
      <c r="AI184">
        <v>129.69999999999999</v>
      </c>
      <c r="AJ184">
        <v>260.8</v>
      </c>
      <c r="AK184">
        <v>129.1</v>
      </c>
    </row>
    <row r="185" spans="1:37" x14ac:dyDescent="0.3">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s="4">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c r="AE185">
        <v>1934.8</v>
      </c>
      <c r="AF185" s="4">
        <v>438.90000000000003</v>
      </c>
      <c r="AG185">
        <v>282.3</v>
      </c>
      <c r="AH185">
        <v>265</v>
      </c>
      <c r="AI185">
        <v>134.30000000000001</v>
      </c>
      <c r="AJ185">
        <v>260.5</v>
      </c>
      <c r="AK185">
        <v>132.5</v>
      </c>
    </row>
    <row r="186" spans="1:37" x14ac:dyDescent="0.3">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c r="AE186">
        <v>1887.2</v>
      </c>
      <c r="AF186" s="4">
        <v>397.09999999999997</v>
      </c>
      <c r="AG186">
        <v>398.5</v>
      </c>
      <c r="AH186">
        <v>256</v>
      </c>
      <c r="AI186">
        <v>126.5</v>
      </c>
      <c r="AJ186">
        <v>256.39999999999998</v>
      </c>
      <c r="AK186">
        <v>126.5</v>
      </c>
    </row>
    <row r="187" spans="1:37" x14ac:dyDescent="0.3">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c r="AE187">
        <v>1915.2999999999997</v>
      </c>
      <c r="AF187" s="4">
        <v>422</v>
      </c>
      <c r="AG187">
        <v>413.2</v>
      </c>
      <c r="AH187">
        <v>261.5</v>
      </c>
      <c r="AI187">
        <v>129.9</v>
      </c>
      <c r="AJ187">
        <v>262.89999999999998</v>
      </c>
      <c r="AK187">
        <v>129.6</v>
      </c>
    </row>
    <row r="188" spans="1:37" x14ac:dyDescent="0.3">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s="4">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c r="AE188">
        <v>1937.0999999999997</v>
      </c>
      <c r="AF188" s="4">
        <v>440.5</v>
      </c>
      <c r="AG188">
        <v>282.5</v>
      </c>
      <c r="AH188">
        <v>266</v>
      </c>
      <c r="AI188">
        <v>135.1</v>
      </c>
      <c r="AJ188">
        <v>262.39999999999998</v>
      </c>
      <c r="AK188">
        <v>133.30000000000001</v>
      </c>
    </row>
    <row r="189" spans="1:37" x14ac:dyDescent="0.3">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c r="AE189">
        <v>1875.2</v>
      </c>
      <c r="AF189" s="4">
        <v>398.59999999999997</v>
      </c>
      <c r="AG189">
        <v>399.2</v>
      </c>
      <c r="AH189">
        <v>257.2</v>
      </c>
      <c r="AI189">
        <v>126.8</v>
      </c>
      <c r="AJ189">
        <v>257.60000000000002</v>
      </c>
      <c r="AK189">
        <v>127.1</v>
      </c>
    </row>
    <row r="190" spans="1:37" x14ac:dyDescent="0.3">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c r="AE190">
        <v>1912.3</v>
      </c>
      <c r="AF190" s="4">
        <v>423.6</v>
      </c>
      <c r="AG190">
        <v>414.1</v>
      </c>
      <c r="AH190">
        <v>262.5</v>
      </c>
      <c r="AI190">
        <v>130.4</v>
      </c>
      <c r="AJ190">
        <v>264.7</v>
      </c>
      <c r="AK190">
        <v>130.30000000000001</v>
      </c>
    </row>
    <row r="191" spans="1:37" x14ac:dyDescent="0.3">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v>156.1</v>
      </c>
      <c r="R191" s="4">
        <v>150.1</v>
      </c>
      <c r="S191">
        <v>143.30000000000001</v>
      </c>
      <c r="T191">
        <v>149.1</v>
      </c>
      <c r="U191" t="s">
        <v>32</v>
      </c>
      <c r="V191">
        <v>143.80000000000001</v>
      </c>
      <c r="W191">
        <v>140.9</v>
      </c>
      <c r="X191">
        <v>137.6</v>
      </c>
      <c r="Y191">
        <v>125.3</v>
      </c>
      <c r="Z191">
        <v>136</v>
      </c>
      <c r="AA191">
        <v>143.69999999999999</v>
      </c>
      <c r="AB191">
        <v>130.4</v>
      </c>
      <c r="AC191">
        <v>134.19999999999999</v>
      </c>
      <c r="AD191">
        <v>139.1</v>
      </c>
      <c r="AE191">
        <v>1936.1</v>
      </c>
      <c r="AF191" s="4">
        <v>442.5</v>
      </c>
      <c r="AG191">
        <v>284.70000000000005</v>
      </c>
      <c r="AH191">
        <v>268</v>
      </c>
      <c r="AI191">
        <v>136</v>
      </c>
      <c r="AJ191">
        <v>265</v>
      </c>
      <c r="AK191">
        <v>134.19999999999999</v>
      </c>
    </row>
    <row r="192" spans="1:37" x14ac:dyDescent="0.3">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c r="AE192">
        <v>1879.2000000000003</v>
      </c>
      <c r="AF192" s="4">
        <v>401.40000000000003</v>
      </c>
      <c r="AG192">
        <v>399.3</v>
      </c>
      <c r="AH192">
        <v>258.89999999999998</v>
      </c>
      <c r="AI192">
        <v>127.6</v>
      </c>
      <c r="AJ192">
        <v>260.3</v>
      </c>
      <c r="AK192">
        <v>128.19999999999999</v>
      </c>
    </row>
    <row r="193" spans="1:37" x14ac:dyDescent="0.3">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c r="AE193">
        <v>1914.0000000000002</v>
      </c>
      <c r="AF193" s="4">
        <v>426</v>
      </c>
      <c r="AG193">
        <v>416</v>
      </c>
      <c r="AH193">
        <v>264.39999999999998</v>
      </c>
      <c r="AI193">
        <v>131.30000000000001</v>
      </c>
      <c r="AJ193">
        <v>266.3</v>
      </c>
      <c r="AK193">
        <v>131.30000000000001</v>
      </c>
    </row>
    <row r="194" spans="1:37" x14ac:dyDescent="0.3">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s="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c r="AE194">
        <v>1939.4</v>
      </c>
      <c r="AF194" s="4">
        <v>444.7</v>
      </c>
      <c r="AG194">
        <v>286.10000000000002</v>
      </c>
      <c r="AH194">
        <v>269.60000000000002</v>
      </c>
      <c r="AI194">
        <v>136.80000000000001</v>
      </c>
      <c r="AJ194">
        <v>266.8</v>
      </c>
      <c r="AK194">
        <v>135.1</v>
      </c>
    </row>
    <row r="195" spans="1:37" x14ac:dyDescent="0.3">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c r="AE195">
        <v>1883.1999999999998</v>
      </c>
      <c r="AF195" s="4">
        <v>403.5</v>
      </c>
      <c r="AG195">
        <v>400.4</v>
      </c>
      <c r="AH195">
        <v>260.10000000000002</v>
      </c>
      <c r="AI195">
        <v>128</v>
      </c>
      <c r="AJ195">
        <v>261.89999999999998</v>
      </c>
      <c r="AK195">
        <v>128.9</v>
      </c>
    </row>
    <row r="196" spans="1:37" x14ac:dyDescent="0.3">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c r="AE196">
        <v>1917.7</v>
      </c>
      <c r="AF196" s="4">
        <v>428.09999999999997</v>
      </c>
      <c r="AG196">
        <v>417.5</v>
      </c>
      <c r="AH196">
        <v>265.89999999999998</v>
      </c>
      <c r="AI196">
        <v>131.80000000000001</v>
      </c>
      <c r="AJ196">
        <v>268</v>
      </c>
      <c r="AK196">
        <v>132.1</v>
      </c>
    </row>
    <row r="197" spans="1:37" x14ac:dyDescent="0.3">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s="4">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c r="AE197">
        <v>1947.5999999999997</v>
      </c>
      <c r="AF197" s="4">
        <v>446.3</v>
      </c>
      <c r="AG197">
        <v>287.29999999999995</v>
      </c>
      <c r="AH197">
        <v>269.8</v>
      </c>
      <c r="AI197">
        <v>137.80000000000001</v>
      </c>
      <c r="AJ197">
        <v>268.60000000000002</v>
      </c>
      <c r="AK197">
        <v>135.6</v>
      </c>
    </row>
    <row r="198" spans="1:37" x14ac:dyDescent="0.3">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c r="AE198">
        <v>1908.3000000000002</v>
      </c>
      <c r="AF198" s="4">
        <v>405</v>
      </c>
      <c r="AG198">
        <v>402.1</v>
      </c>
      <c r="AH198">
        <v>260.79999999999995</v>
      </c>
      <c r="AI198">
        <v>128.5</v>
      </c>
      <c r="AJ198">
        <v>263.20000000000005</v>
      </c>
      <c r="AK198">
        <v>129.5</v>
      </c>
    </row>
    <row r="199" spans="1:37" x14ac:dyDescent="0.3">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c r="AE199">
        <v>1932.4</v>
      </c>
      <c r="AF199" s="4">
        <v>429.7</v>
      </c>
      <c r="AG199">
        <v>418.5</v>
      </c>
      <c r="AH199">
        <v>266.29999999999995</v>
      </c>
      <c r="AI199">
        <v>132.6</v>
      </c>
      <c r="AJ199">
        <v>269.5</v>
      </c>
      <c r="AK199">
        <v>132.6</v>
      </c>
    </row>
    <row r="200" spans="1:37" x14ac:dyDescent="0.3">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s="4">
        <v>151.5</v>
      </c>
      <c r="S200">
        <v>145.1</v>
      </c>
      <c r="T200">
        <v>150.6</v>
      </c>
      <c r="U200" t="s">
        <v>32</v>
      </c>
      <c r="V200">
        <v>146.80000000000001</v>
      </c>
      <c r="W200">
        <v>143.1</v>
      </c>
      <c r="X200">
        <v>139</v>
      </c>
      <c r="Y200">
        <v>127.5</v>
      </c>
      <c r="Z200">
        <v>138.4</v>
      </c>
      <c r="AA200">
        <v>145.80000000000001</v>
      </c>
      <c r="AB200">
        <v>131.4</v>
      </c>
      <c r="AC200">
        <v>136</v>
      </c>
      <c r="AD200">
        <v>141.80000000000001</v>
      </c>
      <c r="AE200">
        <v>1966.6000000000001</v>
      </c>
      <c r="AF200" s="4">
        <v>447.20000000000005</v>
      </c>
      <c r="AG200">
        <v>289.89999999999998</v>
      </c>
      <c r="AH200">
        <v>270.39999999999998</v>
      </c>
      <c r="AI200">
        <v>138.4</v>
      </c>
      <c r="AJ200">
        <v>271.5</v>
      </c>
      <c r="AK200">
        <v>136</v>
      </c>
    </row>
    <row r="201" spans="1:37" x14ac:dyDescent="0.3">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c r="AE201">
        <v>1932.5</v>
      </c>
      <c r="AF201" s="4">
        <v>406.4</v>
      </c>
      <c r="AG201">
        <v>405.29999999999995</v>
      </c>
      <c r="AH201">
        <v>261.79999999999995</v>
      </c>
      <c r="AI201">
        <v>129</v>
      </c>
      <c r="AJ201">
        <v>264.79999999999995</v>
      </c>
      <c r="AK201">
        <v>130.19999999999999</v>
      </c>
    </row>
    <row r="202" spans="1:37" x14ac:dyDescent="0.3">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c r="AE202">
        <v>1952.8</v>
      </c>
      <c r="AF202" s="4">
        <v>430.80000000000007</v>
      </c>
      <c r="AG202">
        <v>421.9</v>
      </c>
      <c r="AH202">
        <v>267.10000000000002</v>
      </c>
      <c r="AI202">
        <v>133.1</v>
      </c>
      <c r="AJ202">
        <v>270.5</v>
      </c>
      <c r="AK202">
        <v>133.19999999999999</v>
      </c>
    </row>
    <row r="203" spans="1:37" x14ac:dyDescent="0.3">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s="4">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c r="AE203">
        <v>1975.2</v>
      </c>
      <c r="AF203" s="4">
        <v>449.2</v>
      </c>
      <c r="AG203">
        <v>291.5</v>
      </c>
      <c r="AH203">
        <v>270.70000000000005</v>
      </c>
      <c r="AI203">
        <v>138.6</v>
      </c>
      <c r="AJ203">
        <v>273.60000000000002</v>
      </c>
      <c r="AK203">
        <v>136.6</v>
      </c>
    </row>
    <row r="204" spans="1:37" x14ac:dyDescent="0.3">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c r="AE204">
        <v>1929.6999999999998</v>
      </c>
      <c r="AF204" s="4">
        <v>407.3</v>
      </c>
      <c r="AG204">
        <v>408.79999999999995</v>
      </c>
      <c r="AH204">
        <v>263.20000000000005</v>
      </c>
      <c r="AI204">
        <v>129.80000000000001</v>
      </c>
      <c r="AJ204">
        <v>266.7</v>
      </c>
      <c r="AK204">
        <v>131</v>
      </c>
    </row>
    <row r="205" spans="1:37" x14ac:dyDescent="0.3">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c r="AE205">
        <v>1956.6000000000004</v>
      </c>
      <c r="AF205" s="4">
        <v>432.20000000000005</v>
      </c>
      <c r="AG205">
        <v>424.9</v>
      </c>
      <c r="AH205">
        <v>267.79999999999995</v>
      </c>
      <c r="AI205">
        <v>133.6</v>
      </c>
      <c r="AJ205">
        <v>271.89999999999998</v>
      </c>
      <c r="AK205">
        <v>133.9</v>
      </c>
    </row>
    <row r="206" spans="1:37" x14ac:dyDescent="0.3">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s="4">
        <v>152.1</v>
      </c>
      <c r="S206">
        <v>146.1</v>
      </c>
      <c r="T206">
        <v>151.30000000000001</v>
      </c>
      <c r="U206" t="s">
        <v>32</v>
      </c>
      <c r="V206">
        <v>149</v>
      </c>
      <c r="W206">
        <v>144</v>
      </c>
      <c r="X206">
        <v>140</v>
      </c>
      <c r="Y206">
        <v>129.9</v>
      </c>
      <c r="Z206">
        <v>140</v>
      </c>
      <c r="AA206">
        <v>147.6</v>
      </c>
      <c r="AB206">
        <v>132</v>
      </c>
      <c r="AC206">
        <v>137.4</v>
      </c>
      <c r="AD206">
        <v>142.1</v>
      </c>
      <c r="AE206">
        <v>1957.5000000000002</v>
      </c>
      <c r="AF206" s="4">
        <v>449.5</v>
      </c>
      <c r="AG206">
        <v>293</v>
      </c>
      <c r="AH206">
        <v>272</v>
      </c>
      <c r="AI206">
        <v>140</v>
      </c>
      <c r="AJ206">
        <v>275.10000000000002</v>
      </c>
      <c r="AK206">
        <v>137.4</v>
      </c>
    </row>
    <row r="207" spans="1:37" x14ac:dyDescent="0.3">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c r="AE207">
        <v>1911.7</v>
      </c>
      <c r="AF207" s="4">
        <v>409.20000000000005</v>
      </c>
      <c r="AG207">
        <v>411.4</v>
      </c>
      <c r="AH207">
        <v>265</v>
      </c>
      <c r="AI207">
        <v>130.19999999999999</v>
      </c>
      <c r="AJ207">
        <v>268.7</v>
      </c>
      <c r="AK207">
        <v>131.9</v>
      </c>
    </row>
    <row r="208" spans="1:37" x14ac:dyDescent="0.3">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c r="AE208">
        <v>1938.7</v>
      </c>
      <c r="AF208" s="4">
        <v>433.29999999999995</v>
      </c>
      <c r="AG208">
        <v>427.3</v>
      </c>
      <c r="AH208">
        <v>269.3</v>
      </c>
      <c r="AI208">
        <v>134.5</v>
      </c>
      <c r="AJ208">
        <v>274</v>
      </c>
      <c r="AK208">
        <v>134.69999999999999</v>
      </c>
    </row>
    <row r="209" spans="1:37" x14ac:dyDescent="0.3">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s="4">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c r="AE209">
        <v>1941.8</v>
      </c>
      <c r="AF209" s="4">
        <v>445</v>
      </c>
      <c r="AG209">
        <v>297.2</v>
      </c>
      <c r="AH209">
        <v>279.20000000000005</v>
      </c>
      <c r="AI209">
        <v>140.1</v>
      </c>
      <c r="AJ209">
        <v>276.3</v>
      </c>
      <c r="AK209">
        <v>139.80000000000001</v>
      </c>
    </row>
    <row r="210" spans="1:37" x14ac:dyDescent="0.3">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c r="AE210">
        <v>1918.1</v>
      </c>
      <c r="AF210" s="4">
        <v>411</v>
      </c>
      <c r="AG210">
        <v>414.80000000000007</v>
      </c>
      <c r="AH210">
        <v>266.60000000000002</v>
      </c>
      <c r="AI210">
        <v>130.69999999999999</v>
      </c>
      <c r="AJ210">
        <v>271.10000000000002</v>
      </c>
      <c r="AK210">
        <v>132.5</v>
      </c>
    </row>
    <row r="211" spans="1:37" x14ac:dyDescent="0.3">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c r="AE211">
        <v>1938.8</v>
      </c>
      <c r="AF211" s="4">
        <v>434</v>
      </c>
      <c r="AG211">
        <v>434.40000000000003</v>
      </c>
      <c r="AH211">
        <v>274.10000000000002</v>
      </c>
      <c r="AI211">
        <v>136.5</v>
      </c>
      <c r="AJ211">
        <v>275.7</v>
      </c>
      <c r="AK211">
        <v>136.30000000000001</v>
      </c>
    </row>
    <row r="212" spans="1:37" x14ac:dyDescent="0.3">
      <c r="A212" t="s">
        <v>30</v>
      </c>
      <c r="B212">
        <v>2018</v>
      </c>
      <c r="C212" t="s">
        <v>44</v>
      </c>
      <c r="D212">
        <v>137.1</v>
      </c>
      <c r="E212">
        <v>150.80000000000001</v>
      </c>
      <c r="F212">
        <v>136.69999999999999</v>
      </c>
      <c r="G212">
        <v>141.9</v>
      </c>
      <c r="H212">
        <v>122.8</v>
      </c>
      <c r="I212">
        <v>143.9</v>
      </c>
      <c r="J212">
        <v>147.5</v>
      </c>
      <c r="K212">
        <v>121</v>
      </c>
      <c r="L212">
        <v>111.6</v>
      </c>
      <c r="M212">
        <v>140.6</v>
      </c>
      <c r="N212">
        <v>137.5</v>
      </c>
      <c r="O212">
        <v>156.1</v>
      </c>
      <c r="P212">
        <v>140</v>
      </c>
      <c r="Q212">
        <v>161.9</v>
      </c>
      <c r="R212" s="4">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c r="AE212">
        <v>1949.3999999999996</v>
      </c>
      <c r="AF212" s="4">
        <v>448</v>
      </c>
      <c r="AG212">
        <v>298.3</v>
      </c>
      <c r="AH212">
        <v>278.5</v>
      </c>
      <c r="AI212">
        <v>143.1</v>
      </c>
      <c r="AJ212">
        <v>276.39999999999998</v>
      </c>
      <c r="AK212">
        <v>140.1</v>
      </c>
    </row>
    <row r="213" spans="1:37" x14ac:dyDescent="0.3">
      <c r="A213" t="s">
        <v>33</v>
      </c>
      <c r="B213">
        <v>2018</v>
      </c>
      <c r="C213" t="s">
        <v>44</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c r="AE213">
        <v>1921.8999999999999</v>
      </c>
      <c r="AF213" s="4">
        <v>413.1</v>
      </c>
      <c r="AG213">
        <v>419.40000000000003</v>
      </c>
      <c r="AH213">
        <v>267.3</v>
      </c>
      <c r="AI213">
        <v>131.30000000000001</v>
      </c>
      <c r="AJ213">
        <v>269</v>
      </c>
      <c r="AK213">
        <v>132.19999999999999</v>
      </c>
    </row>
    <row r="214" spans="1:37" x14ac:dyDescent="0.3">
      <c r="A214" t="s">
        <v>34</v>
      </c>
      <c r="B214">
        <v>2018</v>
      </c>
      <c r="C214" t="s">
        <v>44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c r="AE214">
        <v>1938.3000000000002</v>
      </c>
      <c r="AF214" s="4">
        <v>433.8</v>
      </c>
      <c r="AG214">
        <v>434.2</v>
      </c>
      <c r="AH214">
        <v>274.10000000000002</v>
      </c>
      <c r="AI214">
        <v>136.5</v>
      </c>
      <c r="AJ214">
        <v>280.60000000000002</v>
      </c>
      <c r="AK214">
        <v>136.30000000000001</v>
      </c>
    </row>
    <row r="215" spans="1:37" x14ac:dyDescent="0.3">
      <c r="A215" t="s">
        <v>30</v>
      </c>
      <c r="B215">
        <v>2018</v>
      </c>
      <c r="C215" t="s">
        <v>45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s="4">
        <v>151.6</v>
      </c>
      <c r="S215">
        <v>145.9</v>
      </c>
      <c r="T215">
        <v>150.80000000000001</v>
      </c>
      <c r="U215" t="s">
        <v>32</v>
      </c>
      <c r="V215">
        <v>149</v>
      </c>
      <c r="W215">
        <v>149.5</v>
      </c>
      <c r="X215">
        <v>149.6</v>
      </c>
      <c r="Y215">
        <v>128.9</v>
      </c>
      <c r="Z215">
        <v>143.30000000000001</v>
      </c>
      <c r="AA215">
        <v>155.1</v>
      </c>
      <c r="AB215">
        <v>133.19999999999999</v>
      </c>
      <c r="AC215">
        <v>141.6</v>
      </c>
      <c r="AD215">
        <v>141.9</v>
      </c>
      <c r="AE215">
        <v>1935.5000000000002</v>
      </c>
      <c r="AF215" s="4">
        <v>448.3</v>
      </c>
      <c r="AG215">
        <v>298.5</v>
      </c>
      <c r="AH215">
        <v>282.79999999999995</v>
      </c>
      <c r="AI215">
        <v>143.30000000000001</v>
      </c>
      <c r="AJ215">
        <v>275.39999999999998</v>
      </c>
      <c r="AK215">
        <v>141.6</v>
      </c>
    </row>
    <row r="216" spans="1:37" x14ac:dyDescent="0.3">
      <c r="A216" t="s">
        <v>33</v>
      </c>
      <c r="B216">
        <v>2018</v>
      </c>
      <c r="C216" t="s">
        <v>45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c r="AE216">
        <v>1911.1999999999998</v>
      </c>
      <c r="AF216" s="4">
        <v>413.8</v>
      </c>
      <c r="AG216">
        <v>415.09999999999997</v>
      </c>
      <c r="AH216">
        <v>268.10000000000002</v>
      </c>
      <c r="AI216">
        <v>131.69999999999999</v>
      </c>
      <c r="AJ216">
        <v>268.89999999999998</v>
      </c>
      <c r="AK216">
        <v>131.69999999999999</v>
      </c>
    </row>
    <row r="217" spans="1:37" x14ac:dyDescent="0.3">
      <c r="A217" t="s">
        <v>34</v>
      </c>
      <c r="B217">
        <v>2018</v>
      </c>
      <c r="C217" t="s">
        <v>45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c r="AE217">
        <v>1925.7999999999997</v>
      </c>
      <c r="AF217" s="4">
        <v>434.3</v>
      </c>
      <c r="AG217">
        <v>432.4</v>
      </c>
      <c r="AH217">
        <v>277.10000000000002</v>
      </c>
      <c r="AI217">
        <v>136.80000000000001</v>
      </c>
      <c r="AJ217">
        <v>278.79999999999995</v>
      </c>
      <c r="AK217">
        <v>136.80000000000001</v>
      </c>
    </row>
    <row r="218" spans="1:37"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s="4">
        <v>150.6</v>
      </c>
      <c r="S218">
        <v>145.1</v>
      </c>
      <c r="T218">
        <v>149.9</v>
      </c>
      <c r="U218" t="s">
        <v>32</v>
      </c>
      <c r="V218">
        <v>146.19999999999999</v>
      </c>
      <c r="W218">
        <v>150.1</v>
      </c>
      <c r="X218">
        <v>149.6</v>
      </c>
      <c r="Y218">
        <v>128.6</v>
      </c>
      <c r="Z218">
        <v>142.9</v>
      </c>
      <c r="AA218">
        <v>155.19999999999999</v>
      </c>
      <c r="AB218">
        <v>133.5</v>
      </c>
      <c r="AC218">
        <v>141.69999999999999</v>
      </c>
      <c r="AD218">
        <v>141</v>
      </c>
      <c r="AE218">
        <v>1922.3000000000002</v>
      </c>
      <c r="AF218" s="4">
        <v>445.6</v>
      </c>
      <c r="AG218">
        <v>296.29999999999995</v>
      </c>
      <c r="AH218">
        <v>283.10000000000002</v>
      </c>
      <c r="AI218">
        <v>142.9</v>
      </c>
      <c r="AJ218">
        <v>275.2</v>
      </c>
      <c r="AK218">
        <v>141.69999999999999</v>
      </c>
    </row>
    <row r="219" spans="1:37"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c r="AE219">
        <v>1909.0000000000002</v>
      </c>
      <c r="AF219" s="4">
        <v>414.5</v>
      </c>
      <c r="AG219">
        <v>412.59999999999997</v>
      </c>
      <c r="AH219">
        <v>269.5</v>
      </c>
      <c r="AI219">
        <v>131.9</v>
      </c>
      <c r="AJ219">
        <v>268.79999999999995</v>
      </c>
      <c r="AK219">
        <v>131.80000000000001</v>
      </c>
    </row>
    <row r="220" spans="1:37" x14ac:dyDescent="0.3">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c r="AE220">
        <v>1916.6</v>
      </c>
      <c r="AF220" s="4">
        <v>433</v>
      </c>
      <c r="AG220">
        <v>430.79999999999995</v>
      </c>
      <c r="AH220">
        <v>277.89999999999998</v>
      </c>
      <c r="AI220">
        <v>136.69999999999999</v>
      </c>
      <c r="AJ220">
        <v>278.8</v>
      </c>
      <c r="AK220">
        <v>136.9</v>
      </c>
    </row>
    <row r="221" spans="1:37" x14ac:dyDescent="0.3">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s="4">
        <v>150.5</v>
      </c>
      <c r="S221">
        <v>146.1</v>
      </c>
      <c r="T221">
        <v>149.9</v>
      </c>
      <c r="U221" t="s">
        <v>32</v>
      </c>
      <c r="V221">
        <v>145.30000000000001</v>
      </c>
      <c r="W221">
        <v>150.1</v>
      </c>
      <c r="X221">
        <v>149.9</v>
      </c>
      <c r="Y221">
        <v>129.19999999999999</v>
      </c>
      <c r="Z221">
        <v>143.4</v>
      </c>
      <c r="AA221">
        <v>155.5</v>
      </c>
      <c r="AB221">
        <v>134.9</v>
      </c>
      <c r="AC221">
        <v>142.19999999999999</v>
      </c>
      <c r="AD221">
        <v>141</v>
      </c>
      <c r="AE221">
        <v>1922.6000000000001</v>
      </c>
      <c r="AF221" s="4">
        <v>446.5</v>
      </c>
      <c r="AG221">
        <v>295.39999999999998</v>
      </c>
      <c r="AH221">
        <v>284.8</v>
      </c>
      <c r="AI221">
        <v>143.4</v>
      </c>
      <c r="AJ221">
        <v>275.79999999999995</v>
      </c>
      <c r="AK221">
        <v>142.19999999999999</v>
      </c>
    </row>
    <row r="222" spans="1:37" x14ac:dyDescent="0.3">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c r="AE222">
        <v>1919.3000000000002</v>
      </c>
      <c r="AF222" s="4">
        <v>415.5</v>
      </c>
      <c r="AG222">
        <v>412.20000000000005</v>
      </c>
      <c r="AH222">
        <v>271.5</v>
      </c>
      <c r="AI222">
        <v>132.19999999999999</v>
      </c>
      <c r="AJ222">
        <v>269.5</v>
      </c>
      <c r="AK222">
        <v>132.4</v>
      </c>
    </row>
    <row r="223" spans="1:37" x14ac:dyDescent="0.3">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c r="AE223">
        <v>1920.5</v>
      </c>
      <c r="AF223" s="4">
        <v>433.9</v>
      </c>
      <c r="AG223">
        <v>430.59999999999997</v>
      </c>
      <c r="AH223">
        <v>279.7</v>
      </c>
      <c r="AI223">
        <v>137.1</v>
      </c>
      <c r="AJ223">
        <v>279.39999999999998</v>
      </c>
      <c r="AK223">
        <v>137.4</v>
      </c>
    </row>
    <row r="224" spans="1:37" x14ac:dyDescent="0.3">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s="4">
        <v>150.80000000000001</v>
      </c>
      <c r="S224">
        <v>146.1</v>
      </c>
      <c r="T224">
        <v>150.1</v>
      </c>
      <c r="U224" t="s">
        <v>32</v>
      </c>
      <c r="V224">
        <v>146.4</v>
      </c>
      <c r="W224">
        <v>150</v>
      </c>
      <c r="X224">
        <v>150.4</v>
      </c>
      <c r="Y224">
        <v>129.9</v>
      </c>
      <c r="Z224">
        <v>143.80000000000001</v>
      </c>
      <c r="AA224">
        <v>155.5</v>
      </c>
      <c r="AB224">
        <v>134</v>
      </c>
      <c r="AC224">
        <v>142.4</v>
      </c>
      <c r="AD224">
        <v>141.19999999999999</v>
      </c>
      <c r="AE224">
        <v>1924.1000000000004</v>
      </c>
      <c r="AF224" s="4">
        <v>447</v>
      </c>
      <c r="AG224">
        <v>296.39999999999998</v>
      </c>
      <c r="AH224">
        <v>284.39999999999998</v>
      </c>
      <c r="AI224">
        <v>143.80000000000001</v>
      </c>
      <c r="AJ224">
        <v>276.60000000000002</v>
      </c>
      <c r="AK224">
        <v>142.4</v>
      </c>
    </row>
    <row r="225" spans="1:37" x14ac:dyDescent="0.3">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c r="AE225">
        <v>1933.7</v>
      </c>
      <c r="AF225" s="4">
        <v>416.29999999999995</v>
      </c>
      <c r="AG225">
        <v>414.6</v>
      </c>
      <c r="AH225">
        <v>271.7</v>
      </c>
      <c r="AI225">
        <v>133</v>
      </c>
      <c r="AJ225">
        <v>270.20000000000005</v>
      </c>
      <c r="AK225">
        <v>132.80000000000001</v>
      </c>
    </row>
    <row r="226" spans="1:37" x14ac:dyDescent="0.3">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c r="AE226">
        <v>1926.4</v>
      </c>
      <c r="AF226" s="4">
        <v>434.5</v>
      </c>
      <c r="AG226">
        <v>432.5</v>
      </c>
      <c r="AH226">
        <v>279.60000000000002</v>
      </c>
      <c r="AI226">
        <v>137.69999999999999</v>
      </c>
      <c r="AJ226">
        <v>281.29999999999995</v>
      </c>
      <c r="AK226">
        <v>137.69999999999999</v>
      </c>
    </row>
    <row r="227" spans="1:37" s="2" customFormat="1" x14ac:dyDescent="0.3">
      <c r="A227" s="2" t="s">
        <v>30</v>
      </c>
      <c r="B227" s="2">
        <v>2019</v>
      </c>
      <c r="C227" s="2" t="s">
        <v>37</v>
      </c>
      <c r="D227" s="2">
        <f t="shared" ref="D227:T227" si="0">(D224+D221+D218+D228+D233+D236)/6</f>
        <v>137.31666666666666</v>
      </c>
      <c r="E227" s="2">
        <f t="shared" si="0"/>
        <v>157.76666666666668</v>
      </c>
      <c r="F227" s="2">
        <f t="shared" si="0"/>
        <v>137.51666666666668</v>
      </c>
      <c r="G227" s="2">
        <f t="shared" si="0"/>
        <v>142.85</v>
      </c>
      <c r="H227" s="2">
        <f t="shared" si="0"/>
        <v>124.13333333333333</v>
      </c>
      <c r="I227" s="2">
        <f t="shared" si="0"/>
        <v>140.1333333333333</v>
      </c>
      <c r="J227" s="2">
        <f t="shared" si="0"/>
        <v>135.45000000000002</v>
      </c>
      <c r="K227" s="2">
        <f t="shared" si="0"/>
        <v>124.91666666666669</v>
      </c>
      <c r="L227" s="2">
        <f t="shared" si="0"/>
        <v>109.28333333333332</v>
      </c>
      <c r="M227" s="2">
        <f t="shared" si="0"/>
        <v>139.73333333333332</v>
      </c>
      <c r="N227" s="2">
        <f t="shared" si="0"/>
        <v>137.66666666666666</v>
      </c>
      <c r="O227" s="2">
        <f t="shared" si="0"/>
        <v>156.35000000000002</v>
      </c>
      <c r="P227" s="2">
        <f t="shared" si="0"/>
        <v>139.18333333333331</v>
      </c>
      <c r="Q227" s="2">
        <f t="shared" si="0"/>
        <v>163.4</v>
      </c>
      <c r="R227" s="2">
        <f t="shared" si="0"/>
        <v>151.03333333333333</v>
      </c>
      <c r="S227" s="2">
        <f t="shared" si="0"/>
        <v>146.16666666666666</v>
      </c>
      <c r="T227" s="2">
        <f t="shared" si="0"/>
        <v>150.36666666666665</v>
      </c>
      <c r="U227" s="2" t="s">
        <v>32</v>
      </c>
      <c r="V227" s="2">
        <f t="shared" ref="V227:AK227" si="1">(V224+V221+V218+V228+V233+V236)/6</f>
        <v>146.56666666666669</v>
      </c>
      <c r="W227" s="2">
        <f t="shared" si="1"/>
        <v>149.88333333333335</v>
      </c>
      <c r="X227" s="2">
        <f t="shared" si="1"/>
        <v>150.85000000000002</v>
      </c>
      <c r="Y227" s="2">
        <f t="shared" si="1"/>
        <v>129.88333333333335</v>
      </c>
      <c r="Z227" s="2">
        <f t="shared" si="1"/>
        <v>144.98333333333332</v>
      </c>
      <c r="AA227" s="2">
        <f t="shared" si="1"/>
        <v>156.61666666666665</v>
      </c>
      <c r="AB227" s="2">
        <f t="shared" si="1"/>
        <v>134.53333333333333</v>
      </c>
      <c r="AC227" s="2">
        <f t="shared" si="1"/>
        <v>142.78333333333333</v>
      </c>
      <c r="AD227" s="2">
        <f t="shared" si="1"/>
        <v>142.35</v>
      </c>
      <c r="AE227" s="2">
        <f t="shared" si="1"/>
        <v>1945.7</v>
      </c>
      <c r="AF227" s="5">
        <f t="shared" si="1"/>
        <v>447.56666666666661</v>
      </c>
      <c r="AG227" s="2">
        <f t="shared" si="1"/>
        <v>296.45</v>
      </c>
      <c r="AH227" s="2">
        <f t="shared" si="1"/>
        <v>285.38333333333333</v>
      </c>
      <c r="AI227" s="2">
        <f t="shared" si="1"/>
        <v>144.98333333333332</v>
      </c>
      <c r="AJ227" s="2">
        <f t="shared" si="1"/>
        <v>277.75</v>
      </c>
      <c r="AK227" s="2">
        <f t="shared" si="1"/>
        <v>142.78333333333333</v>
      </c>
    </row>
    <row r="228" spans="1:37" x14ac:dyDescent="0.3">
      <c r="A228" t="s">
        <v>30</v>
      </c>
      <c r="B228">
        <v>2019</v>
      </c>
      <c r="C228" t="s">
        <v>38</v>
      </c>
      <c r="D228">
        <v>137.4</v>
      </c>
      <c r="E228">
        <v>159.5</v>
      </c>
      <c r="F228">
        <v>134.5</v>
      </c>
      <c r="G228">
        <v>142.6</v>
      </c>
      <c r="H228">
        <v>124</v>
      </c>
      <c r="I228">
        <v>143.69999999999999</v>
      </c>
      <c r="J228">
        <v>133.4</v>
      </c>
      <c r="K228">
        <v>125.1</v>
      </c>
      <c r="L228">
        <v>109.3</v>
      </c>
      <c r="M228">
        <v>139.30000000000001</v>
      </c>
      <c r="N228">
        <v>137.69999999999999</v>
      </c>
      <c r="O228">
        <v>156.4</v>
      </c>
      <c r="P228">
        <v>139.19999999999999</v>
      </c>
      <c r="Q228">
        <v>163.30000000000001</v>
      </c>
      <c r="R228" s="4">
        <v>151.30000000000001</v>
      </c>
      <c r="S228">
        <v>146.6</v>
      </c>
      <c r="T228">
        <v>150.69999999999999</v>
      </c>
      <c r="U228" t="s">
        <v>32</v>
      </c>
      <c r="V228">
        <v>146.9</v>
      </c>
      <c r="W228">
        <v>149.5</v>
      </c>
      <c r="X228">
        <v>151.30000000000001</v>
      </c>
      <c r="Y228">
        <v>130.19999999999999</v>
      </c>
      <c r="Z228">
        <v>145.9</v>
      </c>
      <c r="AA228">
        <v>156.69999999999999</v>
      </c>
      <c r="AB228">
        <v>133.9</v>
      </c>
      <c r="AC228">
        <v>142.9</v>
      </c>
      <c r="AD228">
        <v>142.4</v>
      </c>
      <c r="AE228">
        <v>1945.4</v>
      </c>
      <c r="AF228" s="4">
        <v>448.59999999999997</v>
      </c>
      <c r="AG228">
        <v>296.39999999999998</v>
      </c>
      <c r="AH228">
        <v>285.20000000000005</v>
      </c>
      <c r="AI228">
        <v>145.9</v>
      </c>
      <c r="AJ228">
        <v>278.2</v>
      </c>
      <c r="AK228">
        <v>142.9</v>
      </c>
    </row>
    <row r="229" spans="1:37" s="2" customFormat="1" x14ac:dyDescent="0.3">
      <c r="A229" s="2" t="s">
        <v>33</v>
      </c>
      <c r="B229" s="2">
        <v>2019</v>
      </c>
      <c r="C229" s="2" t="s">
        <v>37</v>
      </c>
      <c r="D229" s="2">
        <f t="shared" ref="D229:AK229" si="2">(D225+D230)/2</f>
        <v>140.05000000000001</v>
      </c>
      <c r="E229" s="2">
        <f t="shared" si="2"/>
        <v>153.89999999999998</v>
      </c>
      <c r="F229" s="2">
        <f t="shared" si="2"/>
        <v>140.60000000000002</v>
      </c>
      <c r="G229" s="2">
        <f t="shared" si="2"/>
        <v>142.15</v>
      </c>
      <c r="H229" s="2">
        <f t="shared" si="2"/>
        <v>118.5</v>
      </c>
      <c r="I229" s="2">
        <f t="shared" si="2"/>
        <v>144.55000000000001</v>
      </c>
      <c r="J229" s="2">
        <f t="shared" si="2"/>
        <v>151.39999999999998</v>
      </c>
      <c r="K229" s="2">
        <f t="shared" si="2"/>
        <v>122.55000000000001</v>
      </c>
      <c r="L229" s="2">
        <f t="shared" si="2"/>
        <v>110.80000000000001</v>
      </c>
      <c r="M229" s="2">
        <f t="shared" si="2"/>
        <v>140.85</v>
      </c>
      <c r="N229" s="2">
        <f t="shared" si="2"/>
        <v>128.69999999999999</v>
      </c>
      <c r="O229" s="2">
        <f t="shared" si="2"/>
        <v>154.19999999999999</v>
      </c>
      <c r="P229" s="2">
        <f t="shared" si="2"/>
        <v>141.69999999999999</v>
      </c>
      <c r="Q229" s="2">
        <f t="shared" si="2"/>
        <v>165.75</v>
      </c>
      <c r="R229" s="5">
        <f t="shared" si="2"/>
        <v>143.75</v>
      </c>
      <c r="S229" s="2">
        <f t="shared" si="2"/>
        <v>131.44999999999999</v>
      </c>
      <c r="T229" s="2">
        <f t="shared" si="2"/>
        <v>141.89999999999998</v>
      </c>
      <c r="U229" s="2">
        <f t="shared" si="2"/>
        <v>149.55000000000001</v>
      </c>
      <c r="V229" s="2">
        <f t="shared" si="2"/>
        <v>129.10000000000002</v>
      </c>
      <c r="W229" s="2">
        <f t="shared" si="2"/>
        <v>137</v>
      </c>
      <c r="X229" s="2">
        <f t="shared" si="2"/>
        <v>139.5</v>
      </c>
      <c r="Y229" s="2">
        <f t="shared" si="2"/>
        <v>120</v>
      </c>
      <c r="Z229" s="2">
        <f t="shared" si="2"/>
        <v>133.5</v>
      </c>
      <c r="AA229" s="2">
        <f t="shared" si="2"/>
        <v>147.35</v>
      </c>
      <c r="AB229" s="2">
        <f t="shared" si="2"/>
        <v>132.55000000000001</v>
      </c>
      <c r="AC229" s="2">
        <f t="shared" si="2"/>
        <v>133.05000000000001</v>
      </c>
      <c r="AD229" s="2">
        <f t="shared" si="2"/>
        <v>140.5</v>
      </c>
      <c r="AE229" s="2">
        <f t="shared" si="2"/>
        <v>1955.7000000000003</v>
      </c>
      <c r="AF229" s="5">
        <f t="shared" si="2"/>
        <v>417.09999999999997</v>
      </c>
      <c r="AG229" s="2">
        <f t="shared" si="2"/>
        <v>415.65</v>
      </c>
      <c r="AH229" s="2">
        <f t="shared" si="2"/>
        <v>272.04999999999995</v>
      </c>
      <c r="AI229" s="2">
        <f t="shared" si="2"/>
        <v>133.5</v>
      </c>
      <c r="AJ229" s="2">
        <f t="shared" si="2"/>
        <v>270.95000000000005</v>
      </c>
      <c r="AK229" s="2">
        <f t="shared" si="2"/>
        <v>133.05000000000001</v>
      </c>
    </row>
    <row r="230" spans="1:37" x14ac:dyDescent="0.3">
      <c r="A230" t="s">
        <v>33</v>
      </c>
      <c r="B230">
        <v>2019</v>
      </c>
      <c r="C230" t="s">
        <v>38</v>
      </c>
      <c r="D230">
        <v>140.4</v>
      </c>
      <c r="E230">
        <v>156.69999999999999</v>
      </c>
      <c r="F230">
        <v>138.30000000000001</v>
      </c>
      <c r="G230">
        <v>142.4</v>
      </c>
      <c r="H230">
        <v>118.6</v>
      </c>
      <c r="I230">
        <v>149.69999999999999</v>
      </c>
      <c r="J230">
        <v>161.6</v>
      </c>
      <c r="K230">
        <v>124.4</v>
      </c>
      <c r="L230">
        <v>111.2</v>
      </c>
      <c r="M230">
        <v>141</v>
      </c>
      <c r="N230">
        <v>128.9</v>
      </c>
      <c r="O230">
        <v>154.5</v>
      </c>
      <c r="P230">
        <v>143.80000000000001</v>
      </c>
      <c r="Q230">
        <v>166.2</v>
      </c>
      <c r="R230">
        <v>144</v>
      </c>
      <c r="S230">
        <v>131.69999999999999</v>
      </c>
      <c r="T230">
        <v>142.19999999999999</v>
      </c>
      <c r="U230">
        <v>150.1</v>
      </c>
      <c r="V230">
        <v>129.4</v>
      </c>
      <c r="W230">
        <v>137.19999999999999</v>
      </c>
      <c r="X230">
        <v>139.80000000000001</v>
      </c>
      <c r="Y230">
        <v>120.1</v>
      </c>
      <c r="Z230">
        <v>134</v>
      </c>
      <c r="AA230">
        <v>148</v>
      </c>
      <c r="AB230">
        <v>132.6</v>
      </c>
      <c r="AC230">
        <v>133.30000000000001</v>
      </c>
      <c r="AD230">
        <v>141.5</v>
      </c>
      <c r="AE230">
        <v>1977.7000000000003</v>
      </c>
      <c r="AF230" s="4">
        <v>417.9</v>
      </c>
      <c r="AG230">
        <v>416.7</v>
      </c>
      <c r="AH230">
        <v>272.39999999999998</v>
      </c>
      <c r="AI230">
        <v>134</v>
      </c>
      <c r="AJ230">
        <v>271.7</v>
      </c>
      <c r="AK230">
        <v>133.30000000000001</v>
      </c>
    </row>
    <row r="231" spans="1:37" s="2" customFormat="1" x14ac:dyDescent="0.3">
      <c r="A231" s="2" t="s">
        <v>34</v>
      </c>
      <c r="B231" s="2">
        <v>2019</v>
      </c>
      <c r="C231" s="2" t="s">
        <v>37</v>
      </c>
      <c r="D231" s="2">
        <f t="shared" ref="D231:AK231" si="3">(D226+D232)/2</f>
        <v>138.05000000000001</v>
      </c>
      <c r="E231" s="2">
        <f t="shared" si="3"/>
        <v>155.75</v>
      </c>
      <c r="F231" s="2">
        <f t="shared" si="3"/>
        <v>138.15</v>
      </c>
      <c r="G231" s="2">
        <f t="shared" si="3"/>
        <v>142.4</v>
      </c>
      <c r="H231" s="2">
        <f t="shared" si="3"/>
        <v>122</v>
      </c>
      <c r="I231" s="2">
        <f t="shared" si="3"/>
        <v>142.05000000000001</v>
      </c>
      <c r="J231" s="2">
        <f t="shared" si="3"/>
        <v>137.80000000000001</v>
      </c>
      <c r="K231" s="2">
        <f t="shared" si="3"/>
        <v>123.35</v>
      </c>
      <c r="L231" s="2">
        <f t="shared" si="3"/>
        <v>109.45</v>
      </c>
      <c r="M231" s="2">
        <f t="shared" si="3"/>
        <v>139.69999999999999</v>
      </c>
      <c r="N231" s="2">
        <f t="shared" si="3"/>
        <v>133.85</v>
      </c>
      <c r="O231" s="2">
        <f t="shared" si="3"/>
        <v>155.35</v>
      </c>
      <c r="P231" s="2">
        <f t="shared" si="3"/>
        <v>139.5</v>
      </c>
      <c r="Q231" s="2">
        <f t="shared" si="3"/>
        <v>163.80000000000001</v>
      </c>
      <c r="R231" s="2">
        <f t="shared" si="3"/>
        <v>148.15</v>
      </c>
      <c r="S231" s="2">
        <f t="shared" si="3"/>
        <v>140.15</v>
      </c>
      <c r="T231" s="2">
        <f t="shared" si="3"/>
        <v>147</v>
      </c>
      <c r="U231" s="2">
        <f t="shared" si="3"/>
        <v>149.55000000000001</v>
      </c>
      <c r="V231" s="2">
        <f t="shared" si="3"/>
        <v>140</v>
      </c>
      <c r="W231" s="2">
        <f t="shared" si="3"/>
        <v>143.75</v>
      </c>
      <c r="X231" s="2">
        <f t="shared" si="3"/>
        <v>146.55000000000001</v>
      </c>
      <c r="Y231" s="2">
        <f t="shared" si="3"/>
        <v>124.75</v>
      </c>
      <c r="Z231" s="2">
        <f t="shared" si="3"/>
        <v>138.44999999999999</v>
      </c>
      <c r="AA231" s="2">
        <f t="shared" si="3"/>
        <v>150.94999999999999</v>
      </c>
      <c r="AB231" s="2">
        <f t="shared" si="3"/>
        <v>133.4</v>
      </c>
      <c r="AC231" s="2">
        <f t="shared" si="3"/>
        <v>137.94999999999999</v>
      </c>
      <c r="AD231" s="2">
        <f t="shared" si="3"/>
        <v>141.19999999999999</v>
      </c>
      <c r="AE231" s="2">
        <f t="shared" si="3"/>
        <v>1941.2000000000003</v>
      </c>
      <c r="AF231" s="5">
        <f t="shared" si="3"/>
        <v>435.3</v>
      </c>
      <c r="AG231" s="2">
        <f t="shared" si="3"/>
        <v>433.29999999999995</v>
      </c>
      <c r="AH231" s="2">
        <f t="shared" si="3"/>
        <v>279.95000000000005</v>
      </c>
      <c r="AI231" s="2">
        <f t="shared" si="3"/>
        <v>138.44999999999999</v>
      </c>
      <c r="AJ231" s="2">
        <f t="shared" si="3"/>
        <v>281.95</v>
      </c>
      <c r="AK231" s="2">
        <f t="shared" si="3"/>
        <v>137.94999999999999</v>
      </c>
    </row>
    <row r="232" spans="1:37" x14ac:dyDescent="0.3">
      <c r="A232" t="s">
        <v>34</v>
      </c>
      <c r="B232">
        <v>2019</v>
      </c>
      <c r="C232" t="s">
        <v>38</v>
      </c>
      <c r="D232">
        <v>138.30000000000001</v>
      </c>
      <c r="E232">
        <v>158.5</v>
      </c>
      <c r="F232">
        <v>136</v>
      </c>
      <c r="G232">
        <v>142.5</v>
      </c>
      <c r="H232">
        <v>122</v>
      </c>
      <c r="I232">
        <v>146.5</v>
      </c>
      <c r="J232">
        <v>143</v>
      </c>
      <c r="K232">
        <v>124.9</v>
      </c>
      <c r="L232">
        <v>109.9</v>
      </c>
      <c r="M232">
        <v>139.9</v>
      </c>
      <c r="N232">
        <v>134</v>
      </c>
      <c r="O232">
        <v>155.5</v>
      </c>
      <c r="P232">
        <v>140.9</v>
      </c>
      <c r="Q232">
        <v>164.1</v>
      </c>
      <c r="R232">
        <v>148.4</v>
      </c>
      <c r="S232">
        <v>140.4</v>
      </c>
      <c r="T232">
        <v>147.30000000000001</v>
      </c>
      <c r="U232">
        <v>150.1</v>
      </c>
      <c r="V232">
        <v>140.30000000000001</v>
      </c>
      <c r="W232">
        <v>143.69999999999999</v>
      </c>
      <c r="X232">
        <v>146.9</v>
      </c>
      <c r="Y232">
        <v>124.9</v>
      </c>
      <c r="Z232">
        <v>139.19999999999999</v>
      </c>
      <c r="AA232">
        <v>151.6</v>
      </c>
      <c r="AB232">
        <v>133.4</v>
      </c>
      <c r="AC232">
        <v>138.19999999999999</v>
      </c>
      <c r="AD232">
        <v>142</v>
      </c>
      <c r="AE232">
        <v>1956.0000000000002</v>
      </c>
      <c r="AF232" s="4">
        <v>436.1</v>
      </c>
      <c r="AG232">
        <v>434.09999999999997</v>
      </c>
      <c r="AH232">
        <v>280.3</v>
      </c>
      <c r="AI232">
        <v>139.19999999999999</v>
      </c>
      <c r="AJ232">
        <v>282.60000000000002</v>
      </c>
      <c r="AK232">
        <v>138.19999999999999</v>
      </c>
    </row>
    <row r="233" spans="1:37" x14ac:dyDescent="0.3">
      <c r="A233" t="s">
        <v>30</v>
      </c>
      <c r="B233">
        <v>2019</v>
      </c>
      <c r="C233" t="s">
        <v>39</v>
      </c>
      <c r="D233">
        <v>137.80000000000001</v>
      </c>
      <c r="E233">
        <v>163.5</v>
      </c>
      <c r="F233">
        <v>136.19999999999999</v>
      </c>
      <c r="G233">
        <v>143.19999999999999</v>
      </c>
      <c r="H233">
        <v>124.3</v>
      </c>
      <c r="I233">
        <v>143.30000000000001</v>
      </c>
      <c r="J233">
        <v>140.6</v>
      </c>
      <c r="K233">
        <v>128.69999999999999</v>
      </c>
      <c r="L233">
        <v>110.6</v>
      </c>
      <c r="M233">
        <v>140.4</v>
      </c>
      <c r="N233">
        <v>138</v>
      </c>
      <c r="O233">
        <v>156.6</v>
      </c>
      <c r="P233">
        <v>141</v>
      </c>
      <c r="Q233">
        <v>164.2</v>
      </c>
      <c r="R233" s="4">
        <v>151.4</v>
      </c>
      <c r="S233">
        <v>146.5</v>
      </c>
      <c r="T233">
        <v>150.69999999999999</v>
      </c>
      <c r="U233" t="s">
        <v>32</v>
      </c>
      <c r="V233">
        <v>147.80000000000001</v>
      </c>
      <c r="W233">
        <v>149.6</v>
      </c>
      <c r="X233">
        <v>151.69999999999999</v>
      </c>
      <c r="Y233">
        <v>130.19999999999999</v>
      </c>
      <c r="Z233">
        <v>146.4</v>
      </c>
      <c r="AA233">
        <v>157.69999999999999</v>
      </c>
      <c r="AB233">
        <v>134.80000000000001</v>
      </c>
      <c r="AC233">
        <v>143.30000000000001</v>
      </c>
      <c r="AD233">
        <v>143.6</v>
      </c>
      <c r="AE233">
        <v>1968.3999999999999</v>
      </c>
      <c r="AF233" s="4">
        <v>448.59999999999997</v>
      </c>
      <c r="AG233">
        <v>297.39999999999998</v>
      </c>
      <c r="AH233">
        <v>286.5</v>
      </c>
      <c r="AI233">
        <v>146.4</v>
      </c>
      <c r="AJ233">
        <v>279.10000000000002</v>
      </c>
      <c r="AK233">
        <v>143.30000000000001</v>
      </c>
    </row>
    <row r="234" spans="1:37" x14ac:dyDescent="0.3">
      <c r="A234" t="s">
        <v>33</v>
      </c>
      <c r="B234">
        <v>2019</v>
      </c>
      <c r="C234" t="s">
        <v>39</v>
      </c>
      <c r="D234">
        <v>140.69999999999999</v>
      </c>
      <c r="E234">
        <v>159.6</v>
      </c>
      <c r="F234">
        <v>140.4</v>
      </c>
      <c r="G234">
        <v>143.4</v>
      </c>
      <c r="H234">
        <v>118.6</v>
      </c>
      <c r="I234">
        <v>150.9</v>
      </c>
      <c r="J234">
        <v>169.8</v>
      </c>
      <c r="K234">
        <v>127.4</v>
      </c>
      <c r="L234">
        <v>111.8</v>
      </c>
      <c r="M234">
        <v>141</v>
      </c>
      <c r="N234">
        <v>129</v>
      </c>
      <c r="O234">
        <v>155.1</v>
      </c>
      <c r="P234">
        <v>145.6</v>
      </c>
      <c r="Q234">
        <v>166.7</v>
      </c>
      <c r="R234">
        <v>144.30000000000001</v>
      </c>
      <c r="S234">
        <v>131.69999999999999</v>
      </c>
      <c r="T234">
        <v>142.4</v>
      </c>
      <c r="U234">
        <v>149.4</v>
      </c>
      <c r="V234">
        <v>130.5</v>
      </c>
      <c r="W234">
        <v>137.4</v>
      </c>
      <c r="X234">
        <v>140.30000000000001</v>
      </c>
      <c r="Y234">
        <v>119.6</v>
      </c>
      <c r="Z234">
        <v>134.30000000000001</v>
      </c>
      <c r="AA234">
        <v>148.9</v>
      </c>
      <c r="AB234">
        <v>133.69999999999999</v>
      </c>
      <c r="AC234">
        <v>133.6</v>
      </c>
      <c r="AD234">
        <v>142.1</v>
      </c>
      <c r="AE234">
        <v>1999.9999999999998</v>
      </c>
      <c r="AF234" s="4">
        <v>418.4</v>
      </c>
      <c r="AG234">
        <v>417.29999999999995</v>
      </c>
      <c r="AH234">
        <v>274</v>
      </c>
      <c r="AI234">
        <v>134.30000000000001</v>
      </c>
      <c r="AJ234">
        <v>272.10000000000002</v>
      </c>
      <c r="AK234">
        <v>133.6</v>
      </c>
    </row>
    <row r="235" spans="1:37" x14ac:dyDescent="0.3">
      <c r="A235" t="s">
        <v>34</v>
      </c>
      <c r="B235">
        <v>2019</v>
      </c>
      <c r="C235" t="s">
        <v>39</v>
      </c>
      <c r="D235">
        <v>138.69999999999999</v>
      </c>
      <c r="E235">
        <v>162.1</v>
      </c>
      <c r="F235">
        <v>137.80000000000001</v>
      </c>
      <c r="G235">
        <v>143.30000000000001</v>
      </c>
      <c r="H235">
        <v>122.2</v>
      </c>
      <c r="I235">
        <v>146.80000000000001</v>
      </c>
      <c r="J235">
        <v>150.5</v>
      </c>
      <c r="K235">
        <v>128.30000000000001</v>
      </c>
      <c r="L235">
        <v>111</v>
      </c>
      <c r="M235">
        <v>140.6</v>
      </c>
      <c r="N235">
        <v>134.19999999999999</v>
      </c>
      <c r="O235">
        <v>155.9</v>
      </c>
      <c r="P235">
        <v>142.69999999999999</v>
      </c>
      <c r="Q235">
        <v>164.9</v>
      </c>
      <c r="R235">
        <v>148.6</v>
      </c>
      <c r="S235">
        <v>140.4</v>
      </c>
      <c r="T235">
        <v>147.4</v>
      </c>
      <c r="U235">
        <v>149.4</v>
      </c>
      <c r="V235">
        <v>141.19999999999999</v>
      </c>
      <c r="W235">
        <v>143.80000000000001</v>
      </c>
      <c r="X235">
        <v>147.4</v>
      </c>
      <c r="Y235">
        <v>124.6</v>
      </c>
      <c r="Z235">
        <v>139.6</v>
      </c>
      <c r="AA235">
        <v>152.5</v>
      </c>
      <c r="AB235">
        <v>134.30000000000001</v>
      </c>
      <c r="AC235">
        <v>138.6</v>
      </c>
      <c r="AD235">
        <v>142.9</v>
      </c>
      <c r="AE235">
        <v>1979.0000000000002</v>
      </c>
      <c r="AF235" s="4">
        <v>436.4</v>
      </c>
      <c r="AG235">
        <v>434.40000000000003</v>
      </c>
      <c r="AH235">
        <v>281.70000000000005</v>
      </c>
      <c r="AI235">
        <v>139.6</v>
      </c>
      <c r="AJ235">
        <v>283.7</v>
      </c>
      <c r="AK235">
        <v>138.6</v>
      </c>
    </row>
    <row r="236" spans="1:37" x14ac:dyDescent="0.3">
      <c r="A236" t="s">
        <v>30</v>
      </c>
      <c r="B236">
        <v>2019</v>
      </c>
      <c r="C236" t="s">
        <v>40</v>
      </c>
      <c r="D236">
        <v>138.4</v>
      </c>
      <c r="E236">
        <v>164</v>
      </c>
      <c r="F236">
        <v>138.4</v>
      </c>
      <c r="G236">
        <v>143.9</v>
      </c>
      <c r="H236">
        <v>124.4</v>
      </c>
      <c r="I236">
        <v>146.4</v>
      </c>
      <c r="J236">
        <v>150.1</v>
      </c>
      <c r="K236">
        <v>130.6</v>
      </c>
      <c r="L236">
        <v>110.8</v>
      </c>
      <c r="M236">
        <v>141.69999999999999</v>
      </c>
      <c r="N236">
        <v>138.5</v>
      </c>
      <c r="O236">
        <v>156.69999999999999</v>
      </c>
      <c r="P236">
        <v>143</v>
      </c>
      <c r="Q236">
        <v>164.5</v>
      </c>
      <c r="R236" s="4">
        <v>151.6</v>
      </c>
      <c r="S236">
        <v>146.6</v>
      </c>
      <c r="T236">
        <v>150.9</v>
      </c>
      <c r="U236" t="s">
        <v>32</v>
      </c>
      <c r="V236">
        <v>146.80000000000001</v>
      </c>
      <c r="W236">
        <v>150</v>
      </c>
      <c r="X236">
        <v>152.19999999999999</v>
      </c>
      <c r="Y236">
        <v>131.19999999999999</v>
      </c>
      <c r="Z236">
        <v>147.5</v>
      </c>
      <c r="AA236">
        <v>159.1</v>
      </c>
      <c r="AB236">
        <v>136.1</v>
      </c>
      <c r="AC236">
        <v>144.19999999999999</v>
      </c>
      <c r="AD236">
        <v>144.9</v>
      </c>
      <c r="AE236">
        <v>1991.3999999999999</v>
      </c>
      <c r="AF236" s="4">
        <v>449.1</v>
      </c>
      <c r="AG236">
        <v>296.8</v>
      </c>
      <c r="AH236">
        <v>288.29999999999995</v>
      </c>
      <c r="AI236">
        <v>147.5</v>
      </c>
      <c r="AJ236">
        <v>281.60000000000002</v>
      </c>
      <c r="AK236">
        <v>144.19999999999999</v>
      </c>
    </row>
    <row r="237" spans="1:37" x14ac:dyDescent="0.3">
      <c r="A237" t="s">
        <v>33</v>
      </c>
      <c r="B237">
        <v>2019</v>
      </c>
      <c r="C237" t="s">
        <v>40</v>
      </c>
      <c r="D237">
        <v>141.4</v>
      </c>
      <c r="E237">
        <v>160.19999999999999</v>
      </c>
      <c r="F237">
        <v>142.5</v>
      </c>
      <c r="G237">
        <v>144.1</v>
      </c>
      <c r="H237">
        <v>119.3</v>
      </c>
      <c r="I237">
        <v>154.69999999999999</v>
      </c>
      <c r="J237">
        <v>180.1</v>
      </c>
      <c r="K237">
        <v>128.9</v>
      </c>
      <c r="L237">
        <v>111.8</v>
      </c>
      <c r="M237">
        <v>141.6</v>
      </c>
      <c r="N237">
        <v>129.5</v>
      </c>
      <c r="O237">
        <v>155.6</v>
      </c>
      <c r="P237">
        <v>147.69999999999999</v>
      </c>
      <c r="Q237">
        <v>167.2</v>
      </c>
      <c r="R237">
        <v>144.69999999999999</v>
      </c>
      <c r="S237">
        <v>131.9</v>
      </c>
      <c r="T237">
        <v>142.69999999999999</v>
      </c>
      <c r="U237">
        <v>150.6</v>
      </c>
      <c r="V237">
        <v>127</v>
      </c>
      <c r="W237">
        <v>137.69999999999999</v>
      </c>
      <c r="X237">
        <v>140.80000000000001</v>
      </c>
      <c r="Y237">
        <v>120.6</v>
      </c>
      <c r="Z237">
        <v>135</v>
      </c>
      <c r="AA237">
        <v>150.4</v>
      </c>
      <c r="AB237">
        <v>135.1</v>
      </c>
      <c r="AC237">
        <v>134.5</v>
      </c>
      <c r="AD237">
        <v>143.30000000000001</v>
      </c>
      <c r="AE237">
        <v>2024.6</v>
      </c>
      <c r="AF237" s="4">
        <v>419.3</v>
      </c>
      <c r="AG237">
        <v>415.3</v>
      </c>
      <c r="AH237">
        <v>275.89999999999998</v>
      </c>
      <c r="AI237">
        <v>135</v>
      </c>
      <c r="AJ237">
        <v>274.60000000000002</v>
      </c>
      <c r="AK237">
        <v>134.5</v>
      </c>
    </row>
    <row r="238" spans="1:37" x14ac:dyDescent="0.3">
      <c r="A238" t="s">
        <v>34</v>
      </c>
      <c r="B238">
        <v>2019</v>
      </c>
      <c r="C238" t="s">
        <v>40</v>
      </c>
      <c r="D238">
        <v>139.30000000000001</v>
      </c>
      <c r="E238">
        <v>162.69999999999999</v>
      </c>
      <c r="F238">
        <v>140</v>
      </c>
      <c r="G238">
        <v>144</v>
      </c>
      <c r="H238">
        <v>122.5</v>
      </c>
      <c r="I238">
        <v>150.30000000000001</v>
      </c>
      <c r="J238">
        <v>160.30000000000001</v>
      </c>
      <c r="K238">
        <v>130</v>
      </c>
      <c r="L238">
        <v>111.1</v>
      </c>
      <c r="M238">
        <v>141.69999999999999</v>
      </c>
      <c r="N238">
        <v>134.69999999999999</v>
      </c>
      <c r="O238">
        <v>156.19999999999999</v>
      </c>
      <c r="P238">
        <v>144.69999999999999</v>
      </c>
      <c r="Q238">
        <v>165.2</v>
      </c>
      <c r="R238">
        <v>148.9</v>
      </c>
      <c r="S238">
        <v>140.5</v>
      </c>
      <c r="T238">
        <v>147.6</v>
      </c>
      <c r="U238">
        <v>150.6</v>
      </c>
      <c r="V238">
        <v>139.30000000000001</v>
      </c>
      <c r="W238">
        <v>144.19999999999999</v>
      </c>
      <c r="X238">
        <v>147.9</v>
      </c>
      <c r="Y238">
        <v>125.6</v>
      </c>
      <c r="Z238">
        <v>140.5</v>
      </c>
      <c r="AA238">
        <v>154</v>
      </c>
      <c r="AB238">
        <v>135.69999999999999</v>
      </c>
      <c r="AC238">
        <v>139.5</v>
      </c>
      <c r="AD238">
        <v>144.19999999999999</v>
      </c>
      <c r="AE238">
        <v>2002.7</v>
      </c>
      <c r="AF238" s="4">
        <v>437</v>
      </c>
      <c r="AG238">
        <v>434.09999999999997</v>
      </c>
      <c r="AH238">
        <v>283.60000000000002</v>
      </c>
      <c r="AI238">
        <v>140.5</v>
      </c>
      <c r="AJ238">
        <v>285.29999999999995</v>
      </c>
      <c r="AK238">
        <v>139.5</v>
      </c>
    </row>
    <row r="239" spans="1:37" x14ac:dyDescent="0.3">
      <c r="A239" t="s">
        <v>30</v>
      </c>
      <c r="B239">
        <v>2019</v>
      </c>
      <c r="C239" t="s">
        <v>41</v>
      </c>
      <c r="D239">
        <v>139.19999999999999</v>
      </c>
      <c r="E239">
        <v>161.9</v>
      </c>
      <c r="F239">
        <v>137.1</v>
      </c>
      <c r="G239">
        <v>144.6</v>
      </c>
      <c r="H239">
        <v>124.7</v>
      </c>
      <c r="I239">
        <v>145.5</v>
      </c>
      <c r="J239">
        <v>156.19999999999999</v>
      </c>
      <c r="K239">
        <v>131.5</v>
      </c>
      <c r="L239">
        <v>111.7</v>
      </c>
      <c r="M239">
        <v>142.69999999999999</v>
      </c>
      <c r="N239">
        <v>138.5</v>
      </c>
      <c r="O239">
        <v>156.9</v>
      </c>
      <c r="P239">
        <v>144</v>
      </c>
      <c r="Q239">
        <v>165.1</v>
      </c>
      <c r="R239" s="4">
        <v>151.80000000000001</v>
      </c>
      <c r="S239">
        <v>146.6</v>
      </c>
      <c r="T239">
        <v>151.1</v>
      </c>
      <c r="U239" t="s">
        <v>32</v>
      </c>
      <c r="V239">
        <v>146.4</v>
      </c>
      <c r="W239">
        <v>150.19999999999999</v>
      </c>
      <c r="X239">
        <v>152.69999999999999</v>
      </c>
      <c r="Y239">
        <v>131.4</v>
      </c>
      <c r="Z239">
        <v>148</v>
      </c>
      <c r="AA239">
        <v>159.69999999999999</v>
      </c>
      <c r="AB239">
        <v>138.80000000000001</v>
      </c>
      <c r="AC239">
        <v>144.9</v>
      </c>
      <c r="AD239">
        <v>145.69999999999999</v>
      </c>
      <c r="AE239">
        <v>1999.6000000000001</v>
      </c>
      <c r="AF239" s="4">
        <v>449.5</v>
      </c>
      <c r="AG239">
        <v>296.60000000000002</v>
      </c>
      <c r="AH239">
        <v>291.5</v>
      </c>
      <c r="AI239">
        <v>148</v>
      </c>
      <c r="AJ239">
        <v>282.89999999999998</v>
      </c>
      <c r="AK239">
        <v>144.9</v>
      </c>
    </row>
    <row r="240" spans="1:37" x14ac:dyDescent="0.3">
      <c r="A240" t="s">
        <v>33</v>
      </c>
      <c r="B240">
        <v>2019</v>
      </c>
      <c r="C240" t="s">
        <v>41</v>
      </c>
      <c r="D240">
        <v>142.1</v>
      </c>
      <c r="E240">
        <v>158.30000000000001</v>
      </c>
      <c r="F240">
        <v>140.80000000000001</v>
      </c>
      <c r="G240">
        <v>144.9</v>
      </c>
      <c r="H240">
        <v>119.9</v>
      </c>
      <c r="I240">
        <v>153.9</v>
      </c>
      <c r="J240">
        <v>189.1</v>
      </c>
      <c r="K240">
        <v>129.80000000000001</v>
      </c>
      <c r="L240">
        <v>112.7</v>
      </c>
      <c r="M240">
        <v>142.5</v>
      </c>
      <c r="N240">
        <v>129.80000000000001</v>
      </c>
      <c r="O240">
        <v>156.19999999999999</v>
      </c>
      <c r="P240">
        <v>149.1</v>
      </c>
      <c r="Q240">
        <v>167.9</v>
      </c>
      <c r="R240">
        <v>145</v>
      </c>
      <c r="S240">
        <v>132.19999999999999</v>
      </c>
      <c r="T240">
        <v>143</v>
      </c>
      <c r="U240">
        <v>151.6</v>
      </c>
      <c r="V240">
        <v>125.5</v>
      </c>
      <c r="W240">
        <v>138.1</v>
      </c>
      <c r="X240">
        <v>141.5</v>
      </c>
      <c r="Y240">
        <v>120.8</v>
      </c>
      <c r="Z240">
        <v>135.4</v>
      </c>
      <c r="AA240">
        <v>151.5</v>
      </c>
      <c r="AB240">
        <v>137.80000000000001</v>
      </c>
      <c r="AC240">
        <v>135.30000000000001</v>
      </c>
      <c r="AD240">
        <v>144.19999999999999</v>
      </c>
      <c r="AE240">
        <v>2037</v>
      </c>
      <c r="AF240" s="4">
        <v>420.2</v>
      </c>
      <c r="AG240">
        <v>415.20000000000005</v>
      </c>
      <c r="AH240">
        <v>279.3</v>
      </c>
      <c r="AI240">
        <v>135.4</v>
      </c>
      <c r="AJ240">
        <v>275.7</v>
      </c>
      <c r="AK240">
        <v>135.30000000000001</v>
      </c>
    </row>
    <row r="241" spans="1:37" x14ac:dyDescent="0.3">
      <c r="A241" t="s">
        <v>34</v>
      </c>
      <c r="B241">
        <v>2019</v>
      </c>
      <c r="C241" t="s">
        <v>41</v>
      </c>
      <c r="D241">
        <v>140.1</v>
      </c>
      <c r="E241">
        <v>160.6</v>
      </c>
      <c r="F241">
        <v>138.5</v>
      </c>
      <c r="G241">
        <v>144.69999999999999</v>
      </c>
      <c r="H241">
        <v>122.9</v>
      </c>
      <c r="I241">
        <v>149.4</v>
      </c>
      <c r="J241">
        <v>167.4</v>
      </c>
      <c r="K241">
        <v>130.9</v>
      </c>
      <c r="L241">
        <v>112</v>
      </c>
      <c r="M241">
        <v>142.6</v>
      </c>
      <c r="N241">
        <v>134.9</v>
      </c>
      <c r="O241">
        <v>156.6</v>
      </c>
      <c r="P241">
        <v>145.9</v>
      </c>
      <c r="Q241">
        <v>165.8</v>
      </c>
      <c r="R241">
        <v>149.1</v>
      </c>
      <c r="S241">
        <v>140.6</v>
      </c>
      <c r="T241">
        <v>147.9</v>
      </c>
      <c r="U241">
        <v>151.6</v>
      </c>
      <c r="V241">
        <v>138.5</v>
      </c>
      <c r="W241">
        <v>144.5</v>
      </c>
      <c r="X241">
        <v>148.5</v>
      </c>
      <c r="Y241">
        <v>125.8</v>
      </c>
      <c r="Z241">
        <v>140.9</v>
      </c>
      <c r="AA241">
        <v>154.9</v>
      </c>
      <c r="AB241">
        <v>138.4</v>
      </c>
      <c r="AC241">
        <v>140.19999999999999</v>
      </c>
      <c r="AD241">
        <v>145</v>
      </c>
      <c r="AE241">
        <v>2012.3</v>
      </c>
      <c r="AF241" s="4">
        <v>437.6</v>
      </c>
      <c r="AG241">
        <v>434.6</v>
      </c>
      <c r="AH241">
        <v>286.89999999999998</v>
      </c>
      <c r="AI241">
        <v>140.9</v>
      </c>
      <c r="AJ241">
        <v>286</v>
      </c>
      <c r="AK241">
        <v>140.19999999999999</v>
      </c>
    </row>
    <row r="242" spans="1:37" x14ac:dyDescent="0.3">
      <c r="A242" t="s">
        <v>30</v>
      </c>
      <c r="B242">
        <v>2019</v>
      </c>
      <c r="C242" t="s">
        <v>42</v>
      </c>
      <c r="D242">
        <v>140.1</v>
      </c>
      <c r="E242">
        <v>161.9</v>
      </c>
      <c r="F242">
        <v>138.30000000000001</v>
      </c>
      <c r="G242">
        <v>145.69999999999999</v>
      </c>
      <c r="H242">
        <v>125.1</v>
      </c>
      <c r="I242">
        <v>143.80000000000001</v>
      </c>
      <c r="J242">
        <v>163.4</v>
      </c>
      <c r="K242">
        <v>132.19999999999999</v>
      </c>
      <c r="L242">
        <v>112.8</v>
      </c>
      <c r="M242">
        <v>144.19999999999999</v>
      </c>
      <c r="N242">
        <v>138.5</v>
      </c>
      <c r="O242">
        <v>157.19999999999999</v>
      </c>
      <c r="P242">
        <v>145.5</v>
      </c>
      <c r="Q242">
        <v>165.7</v>
      </c>
      <c r="R242" s="4">
        <v>151.69999999999999</v>
      </c>
      <c r="S242">
        <v>146.6</v>
      </c>
      <c r="T242">
        <v>151</v>
      </c>
      <c r="U242" t="s">
        <v>32</v>
      </c>
      <c r="V242">
        <v>146.9</v>
      </c>
      <c r="W242">
        <v>150.30000000000001</v>
      </c>
      <c r="X242">
        <v>153.4</v>
      </c>
      <c r="Y242">
        <v>131.6</v>
      </c>
      <c r="Z242">
        <v>148.30000000000001</v>
      </c>
      <c r="AA242">
        <v>160.19999999999999</v>
      </c>
      <c r="AB242">
        <v>140.19999999999999</v>
      </c>
      <c r="AC242">
        <v>145.4</v>
      </c>
      <c r="AD242">
        <v>146.69999999999999</v>
      </c>
      <c r="AE242">
        <v>2014.4</v>
      </c>
      <c r="AF242" s="4">
        <v>449.29999999999995</v>
      </c>
      <c r="AG242">
        <v>297.20000000000005</v>
      </c>
      <c r="AH242">
        <v>293.60000000000002</v>
      </c>
      <c r="AI242">
        <v>148.30000000000001</v>
      </c>
      <c r="AJ242">
        <v>283.2</v>
      </c>
      <c r="AK242">
        <v>145.4</v>
      </c>
    </row>
    <row r="243" spans="1:37" x14ac:dyDescent="0.3">
      <c r="A243" t="s">
        <v>33</v>
      </c>
      <c r="B243">
        <v>2019</v>
      </c>
      <c r="C243" t="s">
        <v>42</v>
      </c>
      <c r="D243">
        <v>142.69999999999999</v>
      </c>
      <c r="E243">
        <v>158.69999999999999</v>
      </c>
      <c r="F243">
        <v>141.6</v>
      </c>
      <c r="G243">
        <v>144.9</v>
      </c>
      <c r="H243">
        <v>120.8</v>
      </c>
      <c r="I243">
        <v>149.80000000000001</v>
      </c>
      <c r="J243">
        <v>192.4</v>
      </c>
      <c r="K243">
        <v>130.30000000000001</v>
      </c>
      <c r="L243">
        <v>114</v>
      </c>
      <c r="M243">
        <v>143.80000000000001</v>
      </c>
      <c r="N243">
        <v>130</v>
      </c>
      <c r="O243">
        <v>156.4</v>
      </c>
      <c r="P243">
        <v>149.5</v>
      </c>
      <c r="Q243">
        <v>168.6</v>
      </c>
      <c r="R243">
        <v>145.30000000000001</v>
      </c>
      <c r="S243">
        <v>132.19999999999999</v>
      </c>
      <c r="T243">
        <v>143.30000000000001</v>
      </c>
      <c r="U243">
        <v>152.19999999999999</v>
      </c>
      <c r="V243">
        <v>126.6</v>
      </c>
      <c r="W243">
        <v>138.30000000000001</v>
      </c>
      <c r="X243">
        <v>141.9</v>
      </c>
      <c r="Y243">
        <v>121.2</v>
      </c>
      <c r="Z243">
        <v>135.9</v>
      </c>
      <c r="AA243">
        <v>151.6</v>
      </c>
      <c r="AB243">
        <v>139</v>
      </c>
      <c r="AC243">
        <v>135.69999999999999</v>
      </c>
      <c r="AD243">
        <v>144.69999999999999</v>
      </c>
      <c r="AE243">
        <v>2043.5</v>
      </c>
      <c r="AF243" s="4">
        <v>420.8</v>
      </c>
      <c r="AG243">
        <v>417.09999999999997</v>
      </c>
      <c r="AH243">
        <v>280.89999999999998</v>
      </c>
      <c r="AI243">
        <v>135.9</v>
      </c>
      <c r="AJ243">
        <v>276.39999999999998</v>
      </c>
      <c r="AK243">
        <v>135.69999999999999</v>
      </c>
    </row>
    <row r="244" spans="1:37" x14ac:dyDescent="0.3">
      <c r="A244" t="s">
        <v>34</v>
      </c>
      <c r="B244">
        <v>2019</v>
      </c>
      <c r="C244" t="s">
        <v>42</v>
      </c>
      <c r="D244">
        <v>140.9</v>
      </c>
      <c r="E244">
        <v>160.80000000000001</v>
      </c>
      <c r="F244">
        <v>139.6</v>
      </c>
      <c r="G244">
        <v>145.4</v>
      </c>
      <c r="H244">
        <v>123.5</v>
      </c>
      <c r="I244">
        <v>146.6</v>
      </c>
      <c r="J244">
        <v>173.2</v>
      </c>
      <c r="K244">
        <v>131.6</v>
      </c>
      <c r="L244">
        <v>113.2</v>
      </c>
      <c r="M244">
        <v>144.1</v>
      </c>
      <c r="N244">
        <v>135</v>
      </c>
      <c r="O244">
        <v>156.80000000000001</v>
      </c>
      <c r="P244">
        <v>147</v>
      </c>
      <c r="Q244">
        <v>166.5</v>
      </c>
      <c r="R244">
        <v>149.19999999999999</v>
      </c>
      <c r="S244">
        <v>140.6</v>
      </c>
      <c r="T244">
        <v>147.9</v>
      </c>
      <c r="U244">
        <v>152.19999999999999</v>
      </c>
      <c r="V244">
        <v>139.19999999999999</v>
      </c>
      <c r="W244">
        <v>144.6</v>
      </c>
      <c r="X244">
        <v>149</v>
      </c>
      <c r="Y244">
        <v>126.1</v>
      </c>
      <c r="Z244">
        <v>141.30000000000001</v>
      </c>
      <c r="AA244">
        <v>155.19999999999999</v>
      </c>
      <c r="AB244">
        <v>139.69999999999999</v>
      </c>
      <c r="AC244">
        <v>140.69999999999999</v>
      </c>
      <c r="AD244">
        <v>145.80000000000001</v>
      </c>
      <c r="AE244">
        <v>2024.1999999999998</v>
      </c>
      <c r="AF244" s="4">
        <v>437.69999999999993</v>
      </c>
      <c r="AG244">
        <v>436</v>
      </c>
      <c r="AH244">
        <v>288.7</v>
      </c>
      <c r="AI244">
        <v>141.30000000000001</v>
      </c>
      <c r="AJ244">
        <v>286.79999999999995</v>
      </c>
      <c r="AK244">
        <v>140.69999999999999</v>
      </c>
    </row>
    <row r="245" spans="1:37" x14ac:dyDescent="0.3">
      <c r="A245" t="s">
        <v>30</v>
      </c>
      <c r="B245">
        <v>2019</v>
      </c>
      <c r="C245" t="s">
        <v>43</v>
      </c>
      <c r="D245">
        <v>141</v>
      </c>
      <c r="E245">
        <v>161.6</v>
      </c>
      <c r="F245">
        <v>141.19999999999999</v>
      </c>
      <c r="G245">
        <v>146.5</v>
      </c>
      <c r="H245">
        <v>125.6</v>
      </c>
      <c r="I245">
        <v>145.69999999999999</v>
      </c>
      <c r="J245">
        <v>178.8</v>
      </c>
      <c r="K245">
        <v>133.1</v>
      </c>
      <c r="L245">
        <v>113.6</v>
      </c>
      <c r="M245">
        <v>145.5</v>
      </c>
      <c r="N245">
        <v>138.6</v>
      </c>
      <c r="O245">
        <v>157.4</v>
      </c>
      <c r="P245">
        <v>148.30000000000001</v>
      </c>
      <c r="Q245">
        <v>166.3</v>
      </c>
      <c r="R245" s="4">
        <v>151.69999999999999</v>
      </c>
      <c r="S245">
        <v>146.69999999999999</v>
      </c>
      <c r="T245">
        <v>151</v>
      </c>
      <c r="U245" t="s">
        <v>32</v>
      </c>
      <c r="V245">
        <v>147.69999999999999</v>
      </c>
      <c r="W245">
        <v>150.6</v>
      </c>
      <c r="X245">
        <v>153.69999999999999</v>
      </c>
      <c r="Y245">
        <v>131.69999999999999</v>
      </c>
      <c r="Z245">
        <v>148.69999999999999</v>
      </c>
      <c r="AA245">
        <v>160.69999999999999</v>
      </c>
      <c r="AB245">
        <v>140.30000000000001</v>
      </c>
      <c r="AC245">
        <v>145.69999999999999</v>
      </c>
      <c r="AD245">
        <v>148.30000000000001</v>
      </c>
      <c r="AE245">
        <v>2043.1999999999996</v>
      </c>
      <c r="AF245" s="4">
        <v>449.4</v>
      </c>
      <c r="AG245">
        <v>298.29999999999995</v>
      </c>
      <c r="AH245">
        <v>294</v>
      </c>
      <c r="AI245">
        <v>148.69999999999999</v>
      </c>
      <c r="AJ245">
        <v>283.39999999999998</v>
      </c>
      <c r="AK245">
        <v>145.69999999999999</v>
      </c>
    </row>
    <row r="246" spans="1:37" x14ac:dyDescent="0.3">
      <c r="A246" t="s">
        <v>33</v>
      </c>
      <c r="B246">
        <v>2019</v>
      </c>
      <c r="C246" t="s">
        <v>43</v>
      </c>
      <c r="D246">
        <v>143.5</v>
      </c>
      <c r="E246">
        <v>159.80000000000001</v>
      </c>
      <c r="F246">
        <v>144.69999999999999</v>
      </c>
      <c r="G246">
        <v>145.6</v>
      </c>
      <c r="H246">
        <v>121.1</v>
      </c>
      <c r="I246">
        <v>150.6</v>
      </c>
      <c r="J246">
        <v>207.2</v>
      </c>
      <c r="K246">
        <v>131.19999999999999</v>
      </c>
      <c r="L246">
        <v>114.8</v>
      </c>
      <c r="M246">
        <v>145.19999999999999</v>
      </c>
      <c r="N246">
        <v>130.19999999999999</v>
      </c>
      <c r="O246">
        <v>156.80000000000001</v>
      </c>
      <c r="P246">
        <v>151.9</v>
      </c>
      <c r="Q246">
        <v>169.3</v>
      </c>
      <c r="R246">
        <v>145.9</v>
      </c>
      <c r="S246">
        <v>132.4</v>
      </c>
      <c r="T246">
        <v>143.9</v>
      </c>
      <c r="U246">
        <v>153</v>
      </c>
      <c r="V246">
        <v>128.9</v>
      </c>
      <c r="W246">
        <v>138.69999999999999</v>
      </c>
      <c r="X246">
        <v>142.4</v>
      </c>
      <c r="Y246">
        <v>121.5</v>
      </c>
      <c r="Z246">
        <v>136.19999999999999</v>
      </c>
      <c r="AA246">
        <v>151.69999999999999</v>
      </c>
      <c r="AB246">
        <v>139.5</v>
      </c>
      <c r="AC246">
        <v>136</v>
      </c>
      <c r="AD246">
        <v>146</v>
      </c>
      <c r="AE246">
        <v>2071.9</v>
      </c>
      <c r="AF246" s="4">
        <v>422.20000000000005</v>
      </c>
      <c r="AG246">
        <v>420.59999999999997</v>
      </c>
      <c r="AH246">
        <v>281.89999999999998</v>
      </c>
      <c r="AI246">
        <v>136.19999999999999</v>
      </c>
      <c r="AJ246">
        <v>276.89999999999998</v>
      </c>
      <c r="AK246">
        <v>136</v>
      </c>
    </row>
    <row r="247" spans="1:37" x14ac:dyDescent="0.3">
      <c r="A247" t="s">
        <v>34</v>
      </c>
      <c r="B247">
        <v>2019</v>
      </c>
      <c r="C247" t="s">
        <v>43</v>
      </c>
      <c r="D247">
        <v>141.80000000000001</v>
      </c>
      <c r="E247">
        <v>161</v>
      </c>
      <c r="F247">
        <v>142.6</v>
      </c>
      <c r="G247">
        <v>146.19999999999999</v>
      </c>
      <c r="H247">
        <v>123.9</v>
      </c>
      <c r="I247">
        <v>148</v>
      </c>
      <c r="J247">
        <v>188.4</v>
      </c>
      <c r="K247">
        <v>132.5</v>
      </c>
      <c r="L247">
        <v>114</v>
      </c>
      <c r="M247">
        <v>145.4</v>
      </c>
      <c r="N247">
        <v>135.1</v>
      </c>
      <c r="O247">
        <v>157.1</v>
      </c>
      <c r="P247">
        <v>149.6</v>
      </c>
      <c r="Q247">
        <v>167.1</v>
      </c>
      <c r="R247">
        <v>149.4</v>
      </c>
      <c r="S247">
        <v>140.80000000000001</v>
      </c>
      <c r="T247">
        <v>148.19999999999999</v>
      </c>
      <c r="U247">
        <v>153</v>
      </c>
      <c r="V247">
        <v>140.6</v>
      </c>
      <c r="W247">
        <v>145</v>
      </c>
      <c r="X247">
        <v>149.4</v>
      </c>
      <c r="Y247">
        <v>126.3</v>
      </c>
      <c r="Z247">
        <v>141.69999999999999</v>
      </c>
      <c r="AA247">
        <v>155.4</v>
      </c>
      <c r="AB247">
        <v>140</v>
      </c>
      <c r="AC247">
        <v>141</v>
      </c>
      <c r="AD247">
        <v>147.19999999999999</v>
      </c>
      <c r="AE247">
        <v>2052.6999999999998</v>
      </c>
      <c r="AF247" s="4">
        <v>438.40000000000003</v>
      </c>
      <c r="AG247">
        <v>438.6</v>
      </c>
      <c r="AH247">
        <v>289.39999999999998</v>
      </c>
      <c r="AI247">
        <v>141.69999999999999</v>
      </c>
      <c r="AJ247">
        <v>287.10000000000002</v>
      </c>
      <c r="AK247">
        <v>141</v>
      </c>
    </row>
    <row r="248" spans="1:37" x14ac:dyDescent="0.3">
      <c r="A248" t="s">
        <v>30</v>
      </c>
      <c r="B248">
        <v>2019</v>
      </c>
      <c r="C248" t="s">
        <v>44</v>
      </c>
      <c r="D248">
        <v>141.80000000000001</v>
      </c>
      <c r="E248">
        <v>163.69999999999999</v>
      </c>
      <c r="F248">
        <v>143.80000000000001</v>
      </c>
      <c r="G248">
        <v>147.1</v>
      </c>
      <c r="H248">
        <v>126</v>
      </c>
      <c r="I248">
        <v>146.19999999999999</v>
      </c>
      <c r="J248">
        <v>191.4</v>
      </c>
      <c r="K248">
        <v>136.19999999999999</v>
      </c>
      <c r="L248">
        <v>113.8</v>
      </c>
      <c r="M248">
        <v>147.30000000000001</v>
      </c>
      <c r="N248">
        <v>138.69999999999999</v>
      </c>
      <c r="O248">
        <v>157.69999999999999</v>
      </c>
      <c r="P248">
        <v>150.9</v>
      </c>
      <c r="Q248">
        <v>167.2</v>
      </c>
      <c r="R248" s="4">
        <v>152.30000000000001</v>
      </c>
      <c r="S248">
        <v>147</v>
      </c>
      <c r="T248">
        <v>151.5</v>
      </c>
      <c r="U248" t="s">
        <v>32</v>
      </c>
      <c r="V248">
        <v>148.4</v>
      </c>
      <c r="W248">
        <v>150.9</v>
      </c>
      <c r="X248">
        <v>154.30000000000001</v>
      </c>
      <c r="Y248">
        <v>132.1</v>
      </c>
      <c r="Z248">
        <v>149.1</v>
      </c>
      <c r="AA248">
        <v>160.80000000000001</v>
      </c>
      <c r="AB248">
        <v>140.6</v>
      </c>
      <c r="AC248">
        <v>146.1</v>
      </c>
      <c r="AD248">
        <v>149.9</v>
      </c>
      <c r="AE248">
        <v>2071.8000000000002</v>
      </c>
      <c r="AF248" s="4">
        <v>450.8</v>
      </c>
      <c r="AG248">
        <v>299.3</v>
      </c>
      <c r="AH248">
        <v>294.89999999999998</v>
      </c>
      <c r="AI248">
        <v>149.1</v>
      </c>
      <c r="AJ248">
        <v>283.89999999999998</v>
      </c>
      <c r="AK248">
        <v>146.1</v>
      </c>
    </row>
    <row r="249" spans="1:37" x14ac:dyDescent="0.3">
      <c r="A249" t="s">
        <v>33</v>
      </c>
      <c r="B249">
        <v>2019</v>
      </c>
      <c r="C249" t="s">
        <v>44</v>
      </c>
      <c r="D249">
        <v>144.1</v>
      </c>
      <c r="E249">
        <v>162.4</v>
      </c>
      <c r="F249">
        <v>148.4</v>
      </c>
      <c r="G249">
        <v>145.9</v>
      </c>
      <c r="H249">
        <v>121.5</v>
      </c>
      <c r="I249">
        <v>148.80000000000001</v>
      </c>
      <c r="J249">
        <v>215.7</v>
      </c>
      <c r="K249">
        <v>134.6</v>
      </c>
      <c r="L249">
        <v>115</v>
      </c>
      <c r="M249">
        <v>146.30000000000001</v>
      </c>
      <c r="N249">
        <v>130.5</v>
      </c>
      <c r="O249">
        <v>157.19999999999999</v>
      </c>
      <c r="P249">
        <v>153.6</v>
      </c>
      <c r="Q249">
        <v>169.9</v>
      </c>
      <c r="R249">
        <v>146.30000000000001</v>
      </c>
      <c r="S249">
        <v>132.6</v>
      </c>
      <c r="T249">
        <v>144.19999999999999</v>
      </c>
      <c r="U249">
        <v>153.5</v>
      </c>
      <c r="V249">
        <v>132.19999999999999</v>
      </c>
      <c r="W249">
        <v>139.1</v>
      </c>
      <c r="X249">
        <v>142.80000000000001</v>
      </c>
      <c r="Y249">
        <v>121.7</v>
      </c>
      <c r="Z249">
        <v>136.69999999999999</v>
      </c>
      <c r="AA249">
        <v>151.80000000000001</v>
      </c>
      <c r="AB249">
        <v>139.80000000000001</v>
      </c>
      <c r="AC249">
        <v>136.30000000000001</v>
      </c>
      <c r="AD249">
        <v>147</v>
      </c>
      <c r="AE249">
        <v>2093.8999999999996</v>
      </c>
      <c r="AF249" s="4">
        <v>423.09999999999997</v>
      </c>
      <c r="AG249">
        <v>424.79999999999995</v>
      </c>
      <c r="AH249">
        <v>282.60000000000002</v>
      </c>
      <c r="AI249">
        <v>136.69999999999999</v>
      </c>
      <c r="AJ249">
        <v>277.2</v>
      </c>
      <c r="AK249">
        <v>136.30000000000001</v>
      </c>
    </row>
    <row r="250" spans="1:37" x14ac:dyDescent="0.3">
      <c r="A250" t="s">
        <v>34</v>
      </c>
      <c r="B250">
        <v>2019</v>
      </c>
      <c r="C250" t="s">
        <v>44</v>
      </c>
      <c r="D250">
        <v>142.5</v>
      </c>
      <c r="E250">
        <v>163.19999999999999</v>
      </c>
      <c r="F250">
        <v>145.6</v>
      </c>
      <c r="G250">
        <v>146.69999999999999</v>
      </c>
      <c r="H250">
        <v>124.3</v>
      </c>
      <c r="I250">
        <v>147.4</v>
      </c>
      <c r="J250">
        <v>199.6</v>
      </c>
      <c r="K250">
        <v>135.69999999999999</v>
      </c>
      <c r="L250">
        <v>114.2</v>
      </c>
      <c r="M250">
        <v>147</v>
      </c>
      <c r="N250">
        <v>135.30000000000001</v>
      </c>
      <c r="O250">
        <v>157.5</v>
      </c>
      <c r="P250">
        <v>151.9</v>
      </c>
      <c r="Q250">
        <v>167.9</v>
      </c>
      <c r="R250">
        <v>149.9</v>
      </c>
      <c r="S250">
        <v>141</v>
      </c>
      <c r="T250">
        <v>148.6</v>
      </c>
      <c r="U250">
        <v>153.5</v>
      </c>
      <c r="V250">
        <v>142.30000000000001</v>
      </c>
      <c r="W250">
        <v>145.30000000000001</v>
      </c>
      <c r="X250">
        <v>149.9</v>
      </c>
      <c r="Y250">
        <v>126.6</v>
      </c>
      <c r="Z250">
        <v>142.1</v>
      </c>
      <c r="AA250">
        <v>155.5</v>
      </c>
      <c r="AB250">
        <v>140.30000000000001</v>
      </c>
      <c r="AC250">
        <v>141.30000000000001</v>
      </c>
      <c r="AD250">
        <v>148.6</v>
      </c>
      <c r="AE250">
        <v>2078.8000000000002</v>
      </c>
      <c r="AF250" s="4">
        <v>439.5</v>
      </c>
      <c r="AG250">
        <v>441.1</v>
      </c>
      <c r="AH250">
        <v>290.20000000000005</v>
      </c>
      <c r="AI250">
        <v>142.1</v>
      </c>
      <c r="AJ250">
        <v>287.7</v>
      </c>
      <c r="AK250">
        <v>141.30000000000001</v>
      </c>
    </row>
    <row r="251" spans="1:37" x14ac:dyDescent="0.3">
      <c r="A251" t="s">
        <v>30</v>
      </c>
      <c r="B251">
        <v>2019</v>
      </c>
      <c r="C251" t="s">
        <v>45</v>
      </c>
      <c r="D251">
        <v>142.80000000000001</v>
      </c>
      <c r="E251">
        <v>165.3</v>
      </c>
      <c r="F251">
        <v>149.5</v>
      </c>
      <c r="G251">
        <v>148.69999999999999</v>
      </c>
      <c r="H251">
        <v>127.5</v>
      </c>
      <c r="I251">
        <v>144.30000000000001</v>
      </c>
      <c r="J251">
        <v>209.5</v>
      </c>
      <c r="K251">
        <v>138.80000000000001</v>
      </c>
      <c r="L251">
        <v>113.6</v>
      </c>
      <c r="M251">
        <v>149.1</v>
      </c>
      <c r="N251">
        <v>139.30000000000001</v>
      </c>
      <c r="O251">
        <v>158.30000000000001</v>
      </c>
      <c r="P251">
        <v>154.30000000000001</v>
      </c>
      <c r="Q251">
        <v>167.8</v>
      </c>
      <c r="R251" s="4">
        <v>152.6</v>
      </c>
      <c r="S251">
        <v>147.30000000000001</v>
      </c>
      <c r="T251">
        <v>151.9</v>
      </c>
      <c r="U251" t="s">
        <v>32</v>
      </c>
      <c r="V251">
        <v>149.9</v>
      </c>
      <c r="W251">
        <v>151.19999999999999</v>
      </c>
      <c r="X251">
        <v>154.80000000000001</v>
      </c>
      <c r="Y251">
        <v>135</v>
      </c>
      <c r="Z251">
        <v>149.5</v>
      </c>
      <c r="AA251">
        <v>161.1</v>
      </c>
      <c r="AB251">
        <v>140.6</v>
      </c>
      <c r="AC251">
        <v>147.1</v>
      </c>
      <c r="AD251">
        <v>152.30000000000001</v>
      </c>
      <c r="AE251">
        <v>2108.7999999999997</v>
      </c>
      <c r="AF251" s="4">
        <v>451.79999999999995</v>
      </c>
      <c r="AG251">
        <v>301.10000000000002</v>
      </c>
      <c r="AH251">
        <v>295.39999999999998</v>
      </c>
      <c r="AI251">
        <v>149.5</v>
      </c>
      <c r="AJ251">
        <v>286.89999999999998</v>
      </c>
      <c r="AK251">
        <v>147.1</v>
      </c>
    </row>
    <row r="252" spans="1:37" x14ac:dyDescent="0.3">
      <c r="A252" t="s">
        <v>33</v>
      </c>
      <c r="B252">
        <v>2019</v>
      </c>
      <c r="C252" t="s">
        <v>45</v>
      </c>
      <c r="D252">
        <v>144.9</v>
      </c>
      <c r="E252">
        <v>164.5</v>
      </c>
      <c r="F252">
        <v>153.69999999999999</v>
      </c>
      <c r="G252">
        <v>147.5</v>
      </c>
      <c r="H252">
        <v>122.7</v>
      </c>
      <c r="I252">
        <v>147.19999999999999</v>
      </c>
      <c r="J252">
        <v>231.5</v>
      </c>
      <c r="K252">
        <v>137.19999999999999</v>
      </c>
      <c r="L252">
        <v>114.7</v>
      </c>
      <c r="M252">
        <v>148</v>
      </c>
      <c r="N252">
        <v>130.80000000000001</v>
      </c>
      <c r="O252">
        <v>157.69999999999999</v>
      </c>
      <c r="P252">
        <v>156.30000000000001</v>
      </c>
      <c r="Q252">
        <v>170.4</v>
      </c>
      <c r="R252">
        <v>146.80000000000001</v>
      </c>
      <c r="S252">
        <v>132.80000000000001</v>
      </c>
      <c r="T252">
        <v>144.6</v>
      </c>
      <c r="U252">
        <v>152.80000000000001</v>
      </c>
      <c r="V252">
        <v>133.6</v>
      </c>
      <c r="W252">
        <v>139.80000000000001</v>
      </c>
      <c r="X252">
        <v>143.19999999999999</v>
      </c>
      <c r="Y252">
        <v>125.2</v>
      </c>
      <c r="Z252">
        <v>136.80000000000001</v>
      </c>
      <c r="AA252">
        <v>151.9</v>
      </c>
      <c r="AB252">
        <v>140.19999999999999</v>
      </c>
      <c r="AC252">
        <v>137.69999999999999</v>
      </c>
      <c r="AD252">
        <v>148.30000000000001</v>
      </c>
      <c r="AE252">
        <v>2127.1</v>
      </c>
      <c r="AF252" s="4">
        <v>424.20000000000005</v>
      </c>
      <c r="AG252">
        <v>426.2</v>
      </c>
      <c r="AH252">
        <v>283.39999999999998</v>
      </c>
      <c r="AI252">
        <v>136.80000000000001</v>
      </c>
      <c r="AJ252">
        <v>280.89999999999998</v>
      </c>
      <c r="AK252">
        <v>137.69999999999999</v>
      </c>
    </row>
    <row r="253" spans="1:37" x14ac:dyDescent="0.3">
      <c r="A253" t="s">
        <v>34</v>
      </c>
      <c r="B253">
        <v>2019</v>
      </c>
      <c r="C253" t="s">
        <v>45</v>
      </c>
      <c r="D253">
        <v>143.5</v>
      </c>
      <c r="E253">
        <v>165</v>
      </c>
      <c r="F253">
        <v>151.1</v>
      </c>
      <c r="G253">
        <v>148.30000000000001</v>
      </c>
      <c r="H253">
        <v>125.7</v>
      </c>
      <c r="I253">
        <v>145.69999999999999</v>
      </c>
      <c r="J253">
        <v>217</v>
      </c>
      <c r="K253">
        <v>138.30000000000001</v>
      </c>
      <c r="L253">
        <v>114</v>
      </c>
      <c r="M253">
        <v>148.69999999999999</v>
      </c>
      <c r="N253">
        <v>135.80000000000001</v>
      </c>
      <c r="O253">
        <v>158</v>
      </c>
      <c r="P253">
        <v>155</v>
      </c>
      <c r="Q253">
        <v>168.5</v>
      </c>
      <c r="R253">
        <v>150.30000000000001</v>
      </c>
      <c r="S253">
        <v>141.30000000000001</v>
      </c>
      <c r="T253">
        <v>149</v>
      </c>
      <c r="U253">
        <v>152.80000000000001</v>
      </c>
      <c r="V253">
        <v>143.69999999999999</v>
      </c>
      <c r="W253">
        <v>145.80000000000001</v>
      </c>
      <c r="X253">
        <v>150.4</v>
      </c>
      <c r="Y253">
        <v>129.80000000000001</v>
      </c>
      <c r="Z253">
        <v>142.30000000000001</v>
      </c>
      <c r="AA253">
        <v>155.69999999999999</v>
      </c>
      <c r="AB253">
        <v>140.4</v>
      </c>
      <c r="AC253">
        <v>142.5</v>
      </c>
      <c r="AD253">
        <v>150.4</v>
      </c>
      <c r="AE253">
        <v>2114.6000000000004</v>
      </c>
      <c r="AF253" s="4">
        <v>440.6</v>
      </c>
      <c r="AG253">
        <v>442.3</v>
      </c>
      <c r="AH253">
        <v>290.8</v>
      </c>
      <c r="AI253">
        <v>142.30000000000001</v>
      </c>
      <c r="AJ253">
        <v>291.5</v>
      </c>
      <c r="AK253">
        <v>142.5</v>
      </c>
    </row>
    <row r="254" spans="1:37" x14ac:dyDescent="0.3">
      <c r="A254" t="s">
        <v>30</v>
      </c>
      <c r="B254">
        <v>2020</v>
      </c>
      <c r="C254" t="s">
        <v>31</v>
      </c>
      <c r="D254">
        <v>143.69999999999999</v>
      </c>
      <c r="E254">
        <v>167.3</v>
      </c>
      <c r="F254">
        <v>153.5</v>
      </c>
      <c r="G254">
        <v>150.5</v>
      </c>
      <c r="H254">
        <v>132</v>
      </c>
      <c r="I254">
        <v>142.19999999999999</v>
      </c>
      <c r="J254">
        <v>191.5</v>
      </c>
      <c r="K254">
        <v>141.1</v>
      </c>
      <c r="L254">
        <v>113.8</v>
      </c>
      <c r="M254">
        <v>151.6</v>
      </c>
      <c r="N254">
        <v>139.69999999999999</v>
      </c>
      <c r="O254">
        <v>158.69999999999999</v>
      </c>
      <c r="P254">
        <v>153</v>
      </c>
      <c r="Q254">
        <v>168.6</v>
      </c>
      <c r="R254" s="4">
        <v>152.80000000000001</v>
      </c>
      <c r="S254">
        <v>147.4</v>
      </c>
      <c r="T254">
        <v>152.1</v>
      </c>
      <c r="U254" t="s">
        <v>32</v>
      </c>
      <c r="V254">
        <v>150.4</v>
      </c>
      <c r="W254">
        <v>151.69999999999999</v>
      </c>
      <c r="X254">
        <v>155.69999999999999</v>
      </c>
      <c r="Y254">
        <v>136.30000000000001</v>
      </c>
      <c r="Z254">
        <v>150.1</v>
      </c>
      <c r="AA254">
        <v>161.69999999999999</v>
      </c>
      <c r="AB254">
        <v>142.5</v>
      </c>
      <c r="AC254">
        <v>148.1</v>
      </c>
      <c r="AD254">
        <v>151.9</v>
      </c>
      <c r="AE254">
        <v>2107.1999999999998</v>
      </c>
      <c r="AF254" s="4">
        <v>452.30000000000007</v>
      </c>
      <c r="AG254">
        <v>302.10000000000002</v>
      </c>
      <c r="AH254">
        <v>298.2</v>
      </c>
      <c r="AI254">
        <v>150.1</v>
      </c>
      <c r="AJ254">
        <v>288.39999999999998</v>
      </c>
      <c r="AK254">
        <v>148.1</v>
      </c>
    </row>
    <row r="255" spans="1:37" x14ac:dyDescent="0.3">
      <c r="A255" t="s">
        <v>33</v>
      </c>
      <c r="B255">
        <v>2020</v>
      </c>
      <c r="C255" t="s">
        <v>31</v>
      </c>
      <c r="D255">
        <v>145.6</v>
      </c>
      <c r="E255">
        <v>167.6</v>
      </c>
      <c r="F255">
        <v>157</v>
      </c>
      <c r="G255">
        <v>149.30000000000001</v>
      </c>
      <c r="H255">
        <v>126.3</v>
      </c>
      <c r="I255">
        <v>144.4</v>
      </c>
      <c r="J255">
        <v>207.8</v>
      </c>
      <c r="K255">
        <v>139.1</v>
      </c>
      <c r="L255">
        <v>114.8</v>
      </c>
      <c r="M255">
        <v>149.5</v>
      </c>
      <c r="N255">
        <v>131.1</v>
      </c>
      <c r="O255">
        <v>158.5</v>
      </c>
      <c r="P255">
        <v>154.4</v>
      </c>
      <c r="Q255">
        <v>170.8</v>
      </c>
      <c r="R255">
        <v>147</v>
      </c>
      <c r="S255">
        <v>133.19999999999999</v>
      </c>
      <c r="T255">
        <v>144.9</v>
      </c>
      <c r="U255">
        <v>153.9</v>
      </c>
      <c r="V255">
        <v>135.1</v>
      </c>
      <c r="W255">
        <v>140.1</v>
      </c>
      <c r="X255">
        <v>143.80000000000001</v>
      </c>
      <c r="Y255">
        <v>126.1</v>
      </c>
      <c r="Z255">
        <v>137.19999999999999</v>
      </c>
      <c r="AA255">
        <v>152.1</v>
      </c>
      <c r="AB255">
        <v>142.1</v>
      </c>
      <c r="AC255">
        <v>138.4</v>
      </c>
      <c r="AD255">
        <v>148.19999999999999</v>
      </c>
      <c r="AE255">
        <v>2116.1999999999998</v>
      </c>
      <c r="AF255" s="4">
        <v>425.1</v>
      </c>
      <c r="AG255">
        <v>429.1</v>
      </c>
      <c r="AH255">
        <v>285.89999999999998</v>
      </c>
      <c r="AI255">
        <v>137.19999999999999</v>
      </c>
      <c r="AJ255">
        <v>282.2</v>
      </c>
      <c r="AK255">
        <v>138.4</v>
      </c>
    </row>
    <row r="256" spans="1:37" x14ac:dyDescent="0.3">
      <c r="A256" t="s">
        <v>34</v>
      </c>
      <c r="B256">
        <v>2020</v>
      </c>
      <c r="C256" t="s">
        <v>31</v>
      </c>
      <c r="D256">
        <v>144.30000000000001</v>
      </c>
      <c r="E256">
        <v>167.4</v>
      </c>
      <c r="F256">
        <v>154.9</v>
      </c>
      <c r="G256">
        <v>150.1</v>
      </c>
      <c r="H256">
        <v>129.9</v>
      </c>
      <c r="I256">
        <v>143.19999999999999</v>
      </c>
      <c r="J256">
        <v>197</v>
      </c>
      <c r="K256">
        <v>140.4</v>
      </c>
      <c r="L256">
        <v>114.1</v>
      </c>
      <c r="M256">
        <v>150.9</v>
      </c>
      <c r="N256">
        <v>136.1</v>
      </c>
      <c r="O256">
        <v>158.6</v>
      </c>
      <c r="P256">
        <v>153.5</v>
      </c>
      <c r="Q256">
        <v>169.2</v>
      </c>
      <c r="R256">
        <v>150.5</v>
      </c>
      <c r="S256">
        <v>141.5</v>
      </c>
      <c r="T256">
        <v>149.19999999999999</v>
      </c>
      <c r="U256">
        <v>153.9</v>
      </c>
      <c r="V256">
        <v>144.6</v>
      </c>
      <c r="W256">
        <v>146.19999999999999</v>
      </c>
      <c r="X256">
        <v>151.19999999999999</v>
      </c>
      <c r="Y256">
        <v>130.9</v>
      </c>
      <c r="Z256">
        <v>142.80000000000001</v>
      </c>
      <c r="AA256">
        <v>156.1</v>
      </c>
      <c r="AB256">
        <v>142.30000000000001</v>
      </c>
      <c r="AC256">
        <v>143.4</v>
      </c>
      <c r="AD256">
        <v>150.19999999999999</v>
      </c>
      <c r="AE256">
        <v>2109.6</v>
      </c>
      <c r="AF256" s="4">
        <v>441.2</v>
      </c>
      <c r="AG256">
        <v>444.7</v>
      </c>
      <c r="AH256">
        <v>293.5</v>
      </c>
      <c r="AI256">
        <v>142.80000000000001</v>
      </c>
      <c r="AJ256">
        <v>292.8</v>
      </c>
      <c r="AK256">
        <v>143.4</v>
      </c>
    </row>
    <row r="257" spans="1:37" x14ac:dyDescent="0.3">
      <c r="A257" t="s">
        <v>30</v>
      </c>
      <c r="B257">
        <v>2020</v>
      </c>
      <c r="C257" t="s">
        <v>35</v>
      </c>
      <c r="D257">
        <v>144.19999999999999</v>
      </c>
      <c r="E257">
        <v>167.5</v>
      </c>
      <c r="F257">
        <v>150.9</v>
      </c>
      <c r="G257">
        <v>150.9</v>
      </c>
      <c r="H257">
        <v>133.69999999999999</v>
      </c>
      <c r="I257">
        <v>140.69999999999999</v>
      </c>
      <c r="J257">
        <v>165.1</v>
      </c>
      <c r="K257">
        <v>141.80000000000001</v>
      </c>
      <c r="L257">
        <v>113.1</v>
      </c>
      <c r="M257">
        <v>152.80000000000001</v>
      </c>
      <c r="N257">
        <v>140.1</v>
      </c>
      <c r="O257">
        <v>159.19999999999999</v>
      </c>
      <c r="P257">
        <v>149.80000000000001</v>
      </c>
      <c r="Q257">
        <v>169.4</v>
      </c>
      <c r="R257" s="4">
        <v>153</v>
      </c>
      <c r="S257">
        <v>147.5</v>
      </c>
      <c r="T257">
        <v>152.30000000000001</v>
      </c>
      <c r="U257" t="s">
        <v>32</v>
      </c>
      <c r="V257">
        <v>152.30000000000001</v>
      </c>
      <c r="W257">
        <v>151.80000000000001</v>
      </c>
      <c r="X257">
        <v>156.19999999999999</v>
      </c>
      <c r="Y257">
        <v>136</v>
      </c>
      <c r="Z257">
        <v>150.4</v>
      </c>
      <c r="AA257">
        <v>161.9</v>
      </c>
      <c r="AB257">
        <v>143.4</v>
      </c>
      <c r="AC257">
        <v>148.4</v>
      </c>
      <c r="AD257">
        <v>150.4</v>
      </c>
      <c r="AE257">
        <v>2079.1999999999998</v>
      </c>
      <c r="AF257" s="4">
        <v>452.8</v>
      </c>
      <c r="AG257">
        <v>304.10000000000002</v>
      </c>
      <c r="AH257">
        <v>299.60000000000002</v>
      </c>
      <c r="AI257">
        <v>150.4</v>
      </c>
      <c r="AJ257">
        <v>288.2</v>
      </c>
      <c r="AK257">
        <v>148.4</v>
      </c>
    </row>
    <row r="258" spans="1:37" x14ac:dyDescent="0.3">
      <c r="A258" t="s">
        <v>33</v>
      </c>
      <c r="B258">
        <v>2020</v>
      </c>
      <c r="C258" t="s">
        <v>35</v>
      </c>
      <c r="D258">
        <v>146.19999999999999</v>
      </c>
      <c r="E258">
        <v>167.6</v>
      </c>
      <c r="F258">
        <v>153.1</v>
      </c>
      <c r="G258">
        <v>150.69999999999999</v>
      </c>
      <c r="H258">
        <v>127.4</v>
      </c>
      <c r="I258">
        <v>143.1</v>
      </c>
      <c r="J258">
        <v>181.7</v>
      </c>
      <c r="K258">
        <v>139.6</v>
      </c>
      <c r="L258">
        <v>114.6</v>
      </c>
      <c r="M258">
        <v>150.4</v>
      </c>
      <c r="N258">
        <v>131.5</v>
      </c>
      <c r="O258">
        <v>159</v>
      </c>
      <c r="P258">
        <v>151.69999999999999</v>
      </c>
      <c r="Q258">
        <v>172</v>
      </c>
      <c r="R258">
        <v>147.30000000000001</v>
      </c>
      <c r="S258">
        <v>133.5</v>
      </c>
      <c r="T258">
        <v>145.19999999999999</v>
      </c>
      <c r="U258">
        <v>154.80000000000001</v>
      </c>
      <c r="V258">
        <v>138.9</v>
      </c>
      <c r="W258">
        <v>140.4</v>
      </c>
      <c r="X258">
        <v>144.4</v>
      </c>
      <c r="Y258">
        <v>125.2</v>
      </c>
      <c r="Z258">
        <v>137.69999999999999</v>
      </c>
      <c r="AA258">
        <v>152.19999999999999</v>
      </c>
      <c r="AB258">
        <v>143.5</v>
      </c>
      <c r="AC258">
        <v>138.4</v>
      </c>
      <c r="AD258">
        <v>147.69999999999999</v>
      </c>
      <c r="AE258">
        <v>2088.6</v>
      </c>
      <c r="AF258" s="4">
        <v>426</v>
      </c>
      <c r="AG258">
        <v>434.1</v>
      </c>
      <c r="AH258">
        <v>287.89999999999998</v>
      </c>
      <c r="AI258">
        <v>137.69999999999999</v>
      </c>
      <c r="AJ258">
        <v>281.39999999999998</v>
      </c>
      <c r="AK258">
        <v>138.4</v>
      </c>
    </row>
    <row r="259" spans="1:37" x14ac:dyDescent="0.3">
      <c r="A259" t="s">
        <v>34</v>
      </c>
      <c r="B259">
        <v>2020</v>
      </c>
      <c r="C259" t="s">
        <v>35</v>
      </c>
      <c r="D259">
        <v>144.80000000000001</v>
      </c>
      <c r="E259">
        <v>167.5</v>
      </c>
      <c r="F259">
        <v>151.80000000000001</v>
      </c>
      <c r="G259">
        <v>150.80000000000001</v>
      </c>
      <c r="H259">
        <v>131.4</v>
      </c>
      <c r="I259">
        <v>141.80000000000001</v>
      </c>
      <c r="J259">
        <v>170.7</v>
      </c>
      <c r="K259">
        <v>141.1</v>
      </c>
      <c r="L259">
        <v>113.6</v>
      </c>
      <c r="M259">
        <v>152</v>
      </c>
      <c r="N259">
        <v>136.5</v>
      </c>
      <c r="O259">
        <v>159.1</v>
      </c>
      <c r="P259">
        <v>150.5</v>
      </c>
      <c r="Q259">
        <v>170.1</v>
      </c>
      <c r="R259">
        <v>150.80000000000001</v>
      </c>
      <c r="S259">
        <v>141.69999999999999</v>
      </c>
      <c r="T259">
        <v>149.5</v>
      </c>
      <c r="U259">
        <v>154.80000000000001</v>
      </c>
      <c r="V259">
        <v>147.19999999999999</v>
      </c>
      <c r="W259">
        <v>146.4</v>
      </c>
      <c r="X259">
        <v>151.69999999999999</v>
      </c>
      <c r="Y259">
        <v>130.30000000000001</v>
      </c>
      <c r="Z259">
        <v>143.19999999999999</v>
      </c>
      <c r="AA259">
        <v>156.19999999999999</v>
      </c>
      <c r="AB259">
        <v>143.4</v>
      </c>
      <c r="AC259">
        <v>143.6</v>
      </c>
      <c r="AD259">
        <v>149.1</v>
      </c>
      <c r="AE259">
        <v>2081.6999999999998</v>
      </c>
      <c r="AF259" s="4">
        <v>442</v>
      </c>
      <c r="AG259">
        <v>448.4</v>
      </c>
      <c r="AH259">
        <v>295.10000000000002</v>
      </c>
      <c r="AI259">
        <v>143.19999999999999</v>
      </c>
      <c r="AJ259">
        <v>291.5</v>
      </c>
      <c r="AK259">
        <v>143.6</v>
      </c>
    </row>
    <row r="260" spans="1:37" x14ac:dyDescent="0.3">
      <c r="A260" t="s">
        <v>30</v>
      </c>
      <c r="B260">
        <v>2020</v>
      </c>
      <c r="C260" t="s">
        <v>36</v>
      </c>
      <c r="D260">
        <v>144.4</v>
      </c>
      <c r="E260">
        <v>166.8</v>
      </c>
      <c r="F260">
        <v>147.6</v>
      </c>
      <c r="G260">
        <v>151.69999999999999</v>
      </c>
      <c r="H260">
        <v>133.30000000000001</v>
      </c>
      <c r="I260">
        <v>141.80000000000001</v>
      </c>
      <c r="J260">
        <v>152.30000000000001</v>
      </c>
      <c r="K260">
        <v>141.80000000000001</v>
      </c>
      <c r="L260">
        <v>112.6</v>
      </c>
      <c r="M260">
        <v>154</v>
      </c>
      <c r="N260">
        <v>140.1</v>
      </c>
      <c r="O260">
        <v>160</v>
      </c>
      <c r="P260">
        <v>148.19999999999999</v>
      </c>
      <c r="Q260">
        <v>170.5</v>
      </c>
      <c r="R260" s="4">
        <v>153.4</v>
      </c>
      <c r="S260">
        <v>147.6</v>
      </c>
      <c r="T260">
        <v>152.5</v>
      </c>
      <c r="U260" t="s">
        <v>32</v>
      </c>
      <c r="V260">
        <v>153.4</v>
      </c>
      <c r="W260">
        <v>151.5</v>
      </c>
      <c r="X260">
        <v>156.69999999999999</v>
      </c>
      <c r="Y260">
        <v>135.80000000000001</v>
      </c>
      <c r="Z260">
        <v>151.19999999999999</v>
      </c>
      <c r="AA260">
        <v>161.19999999999999</v>
      </c>
      <c r="AB260">
        <v>145.1</v>
      </c>
      <c r="AC260">
        <v>148.6</v>
      </c>
      <c r="AD260">
        <v>149.80000000000001</v>
      </c>
      <c r="AE260">
        <v>2065.0999999999995</v>
      </c>
      <c r="AF260" s="4">
        <v>453.5</v>
      </c>
      <c r="AG260">
        <v>304.89999999999998</v>
      </c>
      <c r="AH260">
        <v>301.79999999999995</v>
      </c>
      <c r="AI260">
        <v>151.19999999999999</v>
      </c>
      <c r="AJ260">
        <v>288.3</v>
      </c>
      <c r="AK260">
        <v>148.6</v>
      </c>
    </row>
    <row r="261" spans="1:37" x14ac:dyDescent="0.3">
      <c r="A261" t="s">
        <v>33</v>
      </c>
      <c r="B261">
        <v>2020</v>
      </c>
      <c r="C261" t="s">
        <v>36</v>
      </c>
      <c r="D261">
        <v>146.5</v>
      </c>
      <c r="E261">
        <v>167.5</v>
      </c>
      <c r="F261">
        <v>148.9</v>
      </c>
      <c r="G261">
        <v>151.1</v>
      </c>
      <c r="H261">
        <v>127.5</v>
      </c>
      <c r="I261">
        <v>143.30000000000001</v>
      </c>
      <c r="J261">
        <v>167</v>
      </c>
      <c r="K261">
        <v>139.69999999999999</v>
      </c>
      <c r="L261">
        <v>114.4</v>
      </c>
      <c r="M261">
        <v>151.5</v>
      </c>
      <c r="N261">
        <v>131.9</v>
      </c>
      <c r="O261">
        <v>159.1</v>
      </c>
      <c r="P261">
        <v>150.1</v>
      </c>
      <c r="Q261">
        <v>173.3</v>
      </c>
      <c r="R261">
        <v>147.69999999999999</v>
      </c>
      <c r="S261">
        <v>133.80000000000001</v>
      </c>
      <c r="T261">
        <v>145.6</v>
      </c>
      <c r="U261">
        <v>154.5</v>
      </c>
      <c r="V261">
        <v>141.4</v>
      </c>
      <c r="W261">
        <v>140.80000000000001</v>
      </c>
      <c r="X261">
        <v>145</v>
      </c>
      <c r="Y261">
        <v>124.6</v>
      </c>
      <c r="Z261">
        <v>137.9</v>
      </c>
      <c r="AA261">
        <v>152.5</v>
      </c>
      <c r="AB261">
        <v>145.30000000000001</v>
      </c>
      <c r="AC261">
        <v>138.69999999999999</v>
      </c>
      <c r="AD261">
        <v>147.30000000000001</v>
      </c>
      <c r="AE261">
        <v>2071.8000000000002</v>
      </c>
      <c r="AF261" s="4">
        <v>427.1</v>
      </c>
      <c r="AG261">
        <v>436.7</v>
      </c>
      <c r="AH261">
        <v>290.3</v>
      </c>
      <c r="AI261">
        <v>137.9</v>
      </c>
      <c r="AJ261">
        <v>280.7</v>
      </c>
      <c r="AK261">
        <v>138.69999999999999</v>
      </c>
    </row>
    <row r="262" spans="1:37" x14ac:dyDescent="0.3">
      <c r="A262" t="s">
        <v>34</v>
      </c>
      <c r="B262">
        <v>2020</v>
      </c>
      <c r="C262" t="s">
        <v>36</v>
      </c>
      <c r="D262">
        <v>145.1</v>
      </c>
      <c r="E262">
        <v>167</v>
      </c>
      <c r="F262">
        <v>148.1</v>
      </c>
      <c r="G262">
        <v>151.5</v>
      </c>
      <c r="H262">
        <v>131.19999999999999</v>
      </c>
      <c r="I262">
        <v>142.5</v>
      </c>
      <c r="J262">
        <v>157.30000000000001</v>
      </c>
      <c r="K262">
        <v>141.1</v>
      </c>
      <c r="L262">
        <v>113.2</v>
      </c>
      <c r="M262">
        <v>153.19999999999999</v>
      </c>
      <c r="N262">
        <v>136.69999999999999</v>
      </c>
      <c r="O262">
        <v>159.6</v>
      </c>
      <c r="P262">
        <v>148.9</v>
      </c>
      <c r="Q262">
        <v>171.2</v>
      </c>
      <c r="R262">
        <v>151.19999999999999</v>
      </c>
      <c r="S262">
        <v>141.9</v>
      </c>
      <c r="T262">
        <v>149.80000000000001</v>
      </c>
      <c r="U262">
        <v>154.5</v>
      </c>
      <c r="V262">
        <v>148.9</v>
      </c>
      <c r="W262">
        <v>146.4</v>
      </c>
      <c r="X262">
        <v>152.30000000000001</v>
      </c>
      <c r="Y262">
        <v>129.9</v>
      </c>
      <c r="Z262">
        <v>143.69999999999999</v>
      </c>
      <c r="AA262">
        <v>156.1</v>
      </c>
      <c r="AB262">
        <v>145.19999999999999</v>
      </c>
      <c r="AC262">
        <v>143.80000000000001</v>
      </c>
      <c r="AD262">
        <v>148.6</v>
      </c>
      <c r="AE262">
        <v>2066.6</v>
      </c>
      <c r="AF262" s="4">
        <v>442.90000000000003</v>
      </c>
      <c r="AG262">
        <v>449.79999999999995</v>
      </c>
      <c r="AH262">
        <v>297.5</v>
      </c>
      <c r="AI262">
        <v>143.69999999999999</v>
      </c>
      <c r="AJ262">
        <v>291.75</v>
      </c>
      <c r="AK262">
        <v>143.80000000000001</v>
      </c>
    </row>
    <row r="263" spans="1:37" x14ac:dyDescent="0.3">
      <c r="A263" t="s">
        <v>30</v>
      </c>
      <c r="B263">
        <v>2020</v>
      </c>
      <c r="C263" t="s">
        <v>37</v>
      </c>
      <c r="D263">
        <v>147.19999999999999</v>
      </c>
      <c r="E263" s="2">
        <f>(E260+E257+E269+E272)/4</f>
        <v>178.72500000000002</v>
      </c>
      <c r="F263">
        <v>146.9</v>
      </c>
      <c r="G263">
        <v>155.6</v>
      </c>
      <c r="H263">
        <v>137.1</v>
      </c>
      <c r="I263">
        <v>147.30000000000001</v>
      </c>
      <c r="J263">
        <v>162.69999999999999</v>
      </c>
      <c r="K263">
        <v>150.19999999999999</v>
      </c>
      <c r="L263">
        <v>119.8</v>
      </c>
      <c r="M263">
        <v>158.69999999999999</v>
      </c>
      <c r="N263">
        <v>139.19999999999999</v>
      </c>
      <c r="O263" s="2">
        <f>(O260+O257+O254+O275+O269+O272)/6</f>
        <v>160.5</v>
      </c>
      <c r="P263">
        <v>150.1</v>
      </c>
      <c r="Q263" s="2">
        <f t="shared" ref="Q263:T265" si="4">(Q260+Q257+Q254+Q269+Q272+Q275)/6</f>
        <v>175.70000000000002</v>
      </c>
      <c r="R263" s="5">
        <f t="shared" si="4"/>
        <v>153.94999999999999</v>
      </c>
      <c r="S263" s="2">
        <f t="shared" si="4"/>
        <v>148.63333333333333</v>
      </c>
      <c r="T263" s="2">
        <f t="shared" si="4"/>
        <v>153.23333333333335</v>
      </c>
      <c r="U263" t="s">
        <v>32</v>
      </c>
      <c r="V263">
        <v>148.4</v>
      </c>
      <c r="W263" s="2">
        <f>(W260+W257+W254+W269+W272+W275)/6</f>
        <v>151.71666666666667</v>
      </c>
      <c r="X263">
        <v>154.30000000000001</v>
      </c>
      <c r="Y263" s="2">
        <f t="shared" ref="Y263:AD265" si="5">(Y260+Y257+Y254+Y269+Y272+Y275)/6</f>
        <v>139.08333333333334</v>
      </c>
      <c r="Z263" s="2">
        <f t="shared" si="5"/>
        <v>151.7166666666667</v>
      </c>
      <c r="AA263" s="2">
        <f t="shared" si="5"/>
        <v>161.85000000000002</v>
      </c>
      <c r="AB263" s="2">
        <f t="shared" si="5"/>
        <v>147.83333333333334</v>
      </c>
      <c r="AC263" s="2">
        <f t="shared" si="5"/>
        <v>150.25</v>
      </c>
      <c r="AD263" s="2">
        <f t="shared" si="5"/>
        <v>152.03333333333333</v>
      </c>
      <c r="AE263">
        <v>2129.7249999999999</v>
      </c>
      <c r="AF263" s="4">
        <v>455.81666666666666</v>
      </c>
      <c r="AG263">
        <v>300.11666666666667</v>
      </c>
      <c r="AH263">
        <v>302.13333333333333</v>
      </c>
      <c r="AI263">
        <v>151.7166666666667</v>
      </c>
      <c r="AJ263">
        <v>291.9666666666667</v>
      </c>
      <c r="AK263">
        <v>150.25</v>
      </c>
    </row>
    <row r="264" spans="1:37" x14ac:dyDescent="0.3">
      <c r="A264" t="s">
        <v>33</v>
      </c>
      <c r="B264">
        <v>2020</v>
      </c>
      <c r="C264" t="s">
        <v>37</v>
      </c>
      <c r="D264">
        <v>151.80000000000001</v>
      </c>
      <c r="E264" s="2">
        <f>(E261+E258+E255+E270+E273+E276)/6</f>
        <v>182.41666666666666</v>
      </c>
      <c r="F264">
        <v>151.9</v>
      </c>
      <c r="G264">
        <v>155.5</v>
      </c>
      <c r="H264">
        <v>131.6</v>
      </c>
      <c r="I264">
        <v>152.9</v>
      </c>
      <c r="J264">
        <v>180</v>
      </c>
      <c r="K264">
        <v>150.80000000000001</v>
      </c>
      <c r="L264">
        <v>121.2</v>
      </c>
      <c r="M264">
        <v>154</v>
      </c>
      <c r="N264">
        <v>133.5</v>
      </c>
      <c r="O264" s="2">
        <f>(O261+O258+O255+O270+O273+O276)/6</f>
        <v>160.54999999999998</v>
      </c>
      <c r="P264">
        <v>153.5</v>
      </c>
      <c r="Q264" s="2">
        <f t="shared" si="4"/>
        <v>179.45000000000002</v>
      </c>
      <c r="R264" s="2">
        <f t="shared" si="4"/>
        <v>148.36666666666667</v>
      </c>
      <c r="S264" s="2">
        <f t="shared" si="4"/>
        <v>134.81666666666669</v>
      </c>
      <c r="T264" s="2">
        <f t="shared" si="4"/>
        <v>146.31666666666663</v>
      </c>
      <c r="U264">
        <v>155.6</v>
      </c>
      <c r="V264">
        <v>137.1</v>
      </c>
      <c r="W264" s="2">
        <f>(W261+W258+W255+W270+W273+W276)/6</f>
        <v>141.1</v>
      </c>
      <c r="X264">
        <v>144.80000000000001</v>
      </c>
      <c r="Y264" s="2">
        <f t="shared" si="5"/>
        <v>128.06666666666666</v>
      </c>
      <c r="Z264" s="2">
        <f t="shared" si="5"/>
        <v>140.5</v>
      </c>
      <c r="AA264" s="2">
        <f t="shared" si="5"/>
        <v>152.88333333333333</v>
      </c>
      <c r="AB264" s="2">
        <f t="shared" si="5"/>
        <v>148.41666666666666</v>
      </c>
      <c r="AC264" s="2">
        <f t="shared" si="5"/>
        <v>140.71666666666667</v>
      </c>
      <c r="AD264" s="2">
        <f t="shared" si="5"/>
        <v>149.61666666666665</v>
      </c>
      <c r="AE264">
        <v>2159.1166666666668</v>
      </c>
      <c r="AF264" s="4">
        <v>429.5</v>
      </c>
      <c r="AG264">
        <v>433.79999999999995</v>
      </c>
      <c r="AH264">
        <v>293.2166666666667</v>
      </c>
      <c r="AI264">
        <v>140.5</v>
      </c>
      <c r="AJ264">
        <v>284.68333333333328</v>
      </c>
      <c r="AK264">
        <v>140.71666666666667</v>
      </c>
    </row>
    <row r="265" spans="1:37" x14ac:dyDescent="0.3">
      <c r="A265" t="s">
        <v>34</v>
      </c>
      <c r="B265">
        <v>2020</v>
      </c>
      <c r="C265" t="s">
        <v>37</v>
      </c>
      <c r="D265">
        <v>148.69999999999999</v>
      </c>
      <c r="E265" s="2">
        <f>(E262+E259+E256+E271+E274+E277)/6</f>
        <v>179.70000000000002</v>
      </c>
      <c r="F265">
        <v>148.80000000000001</v>
      </c>
      <c r="G265">
        <v>155.6</v>
      </c>
      <c r="H265">
        <v>135.1</v>
      </c>
      <c r="I265">
        <v>149.9</v>
      </c>
      <c r="J265">
        <v>168.6</v>
      </c>
      <c r="K265">
        <v>150.4</v>
      </c>
      <c r="L265">
        <v>120.3</v>
      </c>
      <c r="M265">
        <v>157.1</v>
      </c>
      <c r="N265">
        <v>136.80000000000001</v>
      </c>
      <c r="O265" s="2">
        <f>(O262+O259+O256+O271+O274+O277)/6</f>
        <v>160.5333333333333</v>
      </c>
      <c r="P265">
        <v>151.4</v>
      </c>
      <c r="Q265" s="2">
        <f t="shared" si="4"/>
        <v>176.68333333333331</v>
      </c>
      <c r="R265" s="2">
        <f t="shared" si="4"/>
        <v>151.76666666666668</v>
      </c>
      <c r="S265" s="2">
        <f t="shared" si="4"/>
        <v>142.88333333333333</v>
      </c>
      <c r="T265" s="2">
        <f t="shared" si="4"/>
        <v>150.5</v>
      </c>
      <c r="U265">
        <v>155.6</v>
      </c>
      <c r="V265">
        <v>144.1</v>
      </c>
      <c r="W265" s="2">
        <f>(W262+W259+W256+W271+W274+W277)/6</f>
        <v>146.69999999999999</v>
      </c>
      <c r="X265">
        <v>150.69999999999999</v>
      </c>
      <c r="Y265" s="2">
        <f t="shared" si="5"/>
        <v>133.26666666666668</v>
      </c>
      <c r="Z265" s="2">
        <f t="shared" si="5"/>
        <v>145.38333333333333</v>
      </c>
      <c r="AA265" s="2">
        <f t="shared" si="5"/>
        <v>156.61666666666665</v>
      </c>
      <c r="AB265" s="2">
        <f t="shared" si="5"/>
        <v>148.06666666666669</v>
      </c>
      <c r="AC265" s="2">
        <f t="shared" si="5"/>
        <v>145.63333333333333</v>
      </c>
      <c r="AD265" s="2">
        <f t="shared" si="5"/>
        <v>150.9</v>
      </c>
      <c r="AE265">
        <v>2139.6166666666663</v>
      </c>
      <c r="AF265" s="4">
        <v>445.15</v>
      </c>
      <c r="AG265">
        <v>446.4</v>
      </c>
      <c r="AH265">
        <v>298.76666666666665</v>
      </c>
      <c r="AI265">
        <v>145.38333333333333</v>
      </c>
      <c r="AJ265">
        <v>295.0916666666667</v>
      </c>
      <c r="AK265">
        <v>145.63333333333333</v>
      </c>
    </row>
    <row r="266" spans="1:37" x14ac:dyDescent="0.3">
      <c r="A266" t="s">
        <v>30</v>
      </c>
      <c r="B266">
        <v>2020</v>
      </c>
      <c r="C266" t="s">
        <v>38</v>
      </c>
      <c r="D266" s="2">
        <f t="shared" ref="D266:P266" si="6">(D263+D269)/2</f>
        <v>147.69999999999999</v>
      </c>
      <c r="E266" s="2">
        <f t="shared" si="6"/>
        <v>184.51250000000002</v>
      </c>
      <c r="F266" s="2">
        <f t="shared" si="6"/>
        <v>148.15</v>
      </c>
      <c r="G266" s="2">
        <f t="shared" si="6"/>
        <v>154.44999999999999</v>
      </c>
      <c r="H266" s="2">
        <f t="shared" si="6"/>
        <v>137.64999999999998</v>
      </c>
      <c r="I266" s="2">
        <f t="shared" si="6"/>
        <v>145.25</v>
      </c>
      <c r="J266" s="2">
        <f t="shared" si="6"/>
        <v>155.80000000000001</v>
      </c>
      <c r="K266" s="2">
        <f t="shared" si="6"/>
        <v>150.25</v>
      </c>
      <c r="L266" s="2">
        <f t="shared" si="6"/>
        <v>116.5</v>
      </c>
      <c r="M266" s="2">
        <f t="shared" si="6"/>
        <v>159.25</v>
      </c>
      <c r="N266" s="2">
        <f t="shared" si="6"/>
        <v>140.64999999999998</v>
      </c>
      <c r="O266" s="2">
        <f t="shared" si="6"/>
        <v>161.15</v>
      </c>
      <c r="P266" s="2">
        <f t="shared" si="6"/>
        <v>151.19999999999999</v>
      </c>
      <c r="Q266" s="2">
        <f t="shared" ref="Q266:T268" si="7">(Q263+Q269)/2</f>
        <v>179.05</v>
      </c>
      <c r="R266" s="5">
        <f t="shared" si="7"/>
        <v>154.32499999999999</v>
      </c>
      <c r="S266" s="2">
        <f t="shared" si="7"/>
        <v>149.31666666666666</v>
      </c>
      <c r="T266" s="2">
        <f t="shared" si="7"/>
        <v>153.66666666666669</v>
      </c>
      <c r="U266" t="s">
        <v>32</v>
      </c>
      <c r="V266" s="2">
        <f t="shared" ref="V266:AD266" si="8">(V263+V269)/2</f>
        <v>146.65</v>
      </c>
      <c r="W266" s="2">
        <f t="shared" si="8"/>
        <v>151.70833333333331</v>
      </c>
      <c r="X266" s="2">
        <f t="shared" si="8"/>
        <v>156.25</v>
      </c>
      <c r="Y266" s="2">
        <f t="shared" si="8"/>
        <v>140.24166666666667</v>
      </c>
      <c r="Z266" s="2">
        <f t="shared" si="8"/>
        <v>152.45833333333334</v>
      </c>
      <c r="AA266" s="2">
        <f t="shared" si="8"/>
        <v>161.82500000000002</v>
      </c>
      <c r="AB266" s="2">
        <f t="shared" si="8"/>
        <v>149.51666666666665</v>
      </c>
      <c r="AC266" s="2">
        <f t="shared" si="8"/>
        <v>150.97499999999999</v>
      </c>
      <c r="AD266" s="2">
        <f t="shared" si="8"/>
        <v>152.36666666666667</v>
      </c>
      <c r="AE266">
        <v>2131.5625</v>
      </c>
      <c r="AF266" s="4">
        <v>457.30833333333334</v>
      </c>
      <c r="AG266">
        <v>298.35833333333335</v>
      </c>
      <c r="AH266">
        <v>305.76666666666665</v>
      </c>
      <c r="AI266">
        <v>152.45833333333334</v>
      </c>
      <c r="AJ266">
        <v>292.93333333333334</v>
      </c>
      <c r="AK266">
        <v>150.97499999999999</v>
      </c>
    </row>
    <row r="267" spans="1:37" x14ac:dyDescent="0.3">
      <c r="A267" t="s">
        <v>33</v>
      </c>
      <c r="B267">
        <v>2020</v>
      </c>
      <c r="C267" t="s">
        <v>38</v>
      </c>
      <c r="D267" s="2">
        <f t="shared" ref="D267:P267" si="9">(D264+D270)/2</f>
        <v>152.25</v>
      </c>
      <c r="E267" s="2">
        <f t="shared" si="9"/>
        <v>189.70833333333331</v>
      </c>
      <c r="F267" s="2">
        <f t="shared" si="9"/>
        <v>153.25</v>
      </c>
      <c r="G267" s="2">
        <f t="shared" si="9"/>
        <v>154.44999999999999</v>
      </c>
      <c r="H267" s="2">
        <f t="shared" si="9"/>
        <v>132.25</v>
      </c>
      <c r="I267" s="2">
        <f t="shared" si="9"/>
        <v>152.35000000000002</v>
      </c>
      <c r="J267" s="2">
        <f t="shared" si="9"/>
        <v>175.6</v>
      </c>
      <c r="K267" s="2">
        <f t="shared" si="9"/>
        <v>151.4</v>
      </c>
      <c r="L267" s="2">
        <f t="shared" si="9"/>
        <v>118.75</v>
      </c>
      <c r="M267" s="2">
        <f t="shared" si="9"/>
        <v>156.4</v>
      </c>
      <c r="N267" s="2">
        <f t="shared" si="9"/>
        <v>134.55000000000001</v>
      </c>
      <c r="O267" s="2">
        <f t="shared" si="9"/>
        <v>161.125</v>
      </c>
      <c r="P267" s="2">
        <f t="shared" si="9"/>
        <v>155.25</v>
      </c>
      <c r="Q267" s="2">
        <f t="shared" si="7"/>
        <v>183.07499999999999</v>
      </c>
      <c r="R267" s="2">
        <f t="shared" si="7"/>
        <v>148.73333333333335</v>
      </c>
      <c r="S267" s="2">
        <f t="shared" si="7"/>
        <v>135.70833333333334</v>
      </c>
      <c r="T267" s="2">
        <f t="shared" si="7"/>
        <v>146.75833333333333</v>
      </c>
      <c r="U267" s="2">
        <f>(U264+U270)/2</f>
        <v>155.14999999999998</v>
      </c>
      <c r="V267" s="2">
        <f t="shared" ref="V267:AD267" si="10">(V264+V270)/2</f>
        <v>137.1</v>
      </c>
      <c r="W267" s="2">
        <f t="shared" si="10"/>
        <v>140.75</v>
      </c>
      <c r="X267" s="2">
        <f t="shared" si="10"/>
        <v>146.44999999999999</v>
      </c>
      <c r="Y267" s="2">
        <f t="shared" si="10"/>
        <v>128.68333333333334</v>
      </c>
      <c r="Z267" s="2">
        <f t="shared" si="10"/>
        <v>142.5</v>
      </c>
      <c r="AA267" s="2">
        <f t="shared" si="10"/>
        <v>152.69166666666666</v>
      </c>
      <c r="AB267" s="2">
        <f t="shared" si="10"/>
        <v>150.30833333333334</v>
      </c>
      <c r="AC267" s="2">
        <f t="shared" si="10"/>
        <v>141.35833333333335</v>
      </c>
      <c r="AD267" s="2">
        <f t="shared" si="10"/>
        <v>150.20833333333331</v>
      </c>
      <c r="AE267">
        <v>2170.4083333333333</v>
      </c>
      <c r="AF267" s="4">
        <v>431.20000000000005</v>
      </c>
      <c r="AG267">
        <v>433</v>
      </c>
      <c r="AH267">
        <v>296.75833333333333</v>
      </c>
      <c r="AI267">
        <v>142.5</v>
      </c>
      <c r="AJ267">
        <v>285.19166666666666</v>
      </c>
      <c r="AK267">
        <v>141.35833333333335</v>
      </c>
    </row>
    <row r="268" spans="1:37" x14ac:dyDescent="0.3">
      <c r="A268" t="s">
        <v>34</v>
      </c>
      <c r="B268">
        <v>2020</v>
      </c>
      <c r="C268" t="s">
        <v>38</v>
      </c>
      <c r="D268" s="2">
        <f t="shared" ref="D268:P268" si="11">(D265+D271)/2</f>
        <v>149.14999999999998</v>
      </c>
      <c r="E268" s="2">
        <f t="shared" si="11"/>
        <v>186.2</v>
      </c>
      <c r="F268" s="2">
        <f t="shared" si="11"/>
        <v>150.10000000000002</v>
      </c>
      <c r="G268" s="2">
        <f t="shared" si="11"/>
        <v>154.44999999999999</v>
      </c>
      <c r="H268" s="2">
        <f t="shared" si="11"/>
        <v>135.69999999999999</v>
      </c>
      <c r="I268" s="2">
        <f t="shared" si="11"/>
        <v>148.55000000000001</v>
      </c>
      <c r="J268" s="2">
        <f t="shared" si="11"/>
        <v>162.55000000000001</v>
      </c>
      <c r="K268" s="2">
        <f t="shared" si="11"/>
        <v>150.65</v>
      </c>
      <c r="L268" s="2">
        <f t="shared" si="11"/>
        <v>117.25</v>
      </c>
      <c r="M268" s="2">
        <f t="shared" si="11"/>
        <v>158.30000000000001</v>
      </c>
      <c r="N268" s="2">
        <f t="shared" si="11"/>
        <v>138.10000000000002</v>
      </c>
      <c r="O268" s="2">
        <f t="shared" si="11"/>
        <v>161.16666666666666</v>
      </c>
      <c r="P268" s="2">
        <f t="shared" si="11"/>
        <v>152.69999999999999</v>
      </c>
      <c r="Q268" s="2">
        <f t="shared" si="7"/>
        <v>180.09166666666664</v>
      </c>
      <c r="R268" s="2">
        <f t="shared" si="7"/>
        <v>152.13333333333333</v>
      </c>
      <c r="S268" s="2">
        <f t="shared" si="7"/>
        <v>143.64166666666665</v>
      </c>
      <c r="T268" s="2">
        <f t="shared" si="7"/>
        <v>150.94999999999999</v>
      </c>
      <c r="U268" s="2">
        <f>(U265+U271)/2</f>
        <v>155.14999999999998</v>
      </c>
      <c r="V268" s="2">
        <f t="shared" ref="V268:AD268" si="12">(V265+V271)/2</f>
        <v>143</v>
      </c>
      <c r="W268" s="2">
        <f t="shared" si="12"/>
        <v>146.55000000000001</v>
      </c>
      <c r="X268" s="2">
        <f t="shared" si="12"/>
        <v>152.55000000000001</v>
      </c>
      <c r="Y268" s="2">
        <f t="shared" si="12"/>
        <v>134.13333333333333</v>
      </c>
      <c r="Z268" s="2">
        <f t="shared" si="12"/>
        <v>146.84166666666667</v>
      </c>
      <c r="AA268" s="2">
        <f t="shared" si="12"/>
        <v>156.50833333333333</v>
      </c>
      <c r="AB268" s="2">
        <f t="shared" si="12"/>
        <v>149.83333333333334</v>
      </c>
      <c r="AC268" s="2">
        <f t="shared" si="12"/>
        <v>146.31666666666666</v>
      </c>
      <c r="AD268" s="2">
        <f t="shared" si="12"/>
        <v>151.35000000000002</v>
      </c>
      <c r="AE268">
        <v>2144.9583333333335</v>
      </c>
      <c r="AF268" s="4">
        <v>446.72499999999997</v>
      </c>
      <c r="AG268">
        <v>444.7</v>
      </c>
      <c r="AH268">
        <v>302.38333333333333</v>
      </c>
      <c r="AI268">
        <v>146.84166666666667</v>
      </c>
      <c r="AJ268">
        <v>295.93333333333334</v>
      </c>
      <c r="AK268">
        <v>146.31666666666666</v>
      </c>
    </row>
    <row r="269" spans="1:37" x14ac:dyDescent="0.3">
      <c r="A269" t="s">
        <v>30</v>
      </c>
      <c r="B269">
        <v>2020</v>
      </c>
      <c r="C269" t="s">
        <v>39</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s="4">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c r="AE269">
        <v>2133.4</v>
      </c>
      <c r="AF269" s="4">
        <v>458.79999999999995</v>
      </c>
      <c r="AG269">
        <v>296.60000000000002</v>
      </c>
      <c r="AH269">
        <v>309.39999999999998</v>
      </c>
      <c r="AI269">
        <v>153.19999999999999</v>
      </c>
      <c r="AJ269">
        <v>293.89999999999998</v>
      </c>
      <c r="AK269">
        <v>151.69999999999999</v>
      </c>
    </row>
    <row r="270" spans="1:37" x14ac:dyDescent="0.3">
      <c r="A270" t="s">
        <v>33</v>
      </c>
      <c r="B270">
        <v>2020</v>
      </c>
      <c r="C270" t="s">
        <v>39</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c r="AE270">
        <v>2181.6999999999998</v>
      </c>
      <c r="AF270" s="4">
        <v>432.9</v>
      </c>
      <c r="AG270">
        <v>432.19999999999993</v>
      </c>
      <c r="AH270">
        <v>300.29999999999995</v>
      </c>
      <c r="AI270">
        <v>144.5</v>
      </c>
      <c r="AJ270">
        <v>285.70000000000005</v>
      </c>
      <c r="AK270">
        <v>142</v>
      </c>
    </row>
    <row r="271" spans="1:37" x14ac:dyDescent="0.3">
      <c r="A271" t="s">
        <v>34</v>
      </c>
      <c r="B271">
        <v>2020</v>
      </c>
      <c r="C271" t="s">
        <v>39</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c r="AE271">
        <v>2150.3000000000002</v>
      </c>
      <c r="AF271" s="4">
        <v>448.29999999999995</v>
      </c>
      <c r="AG271">
        <v>443</v>
      </c>
      <c r="AH271">
        <v>306</v>
      </c>
      <c r="AI271">
        <v>148.30000000000001</v>
      </c>
      <c r="AJ271">
        <v>296.8</v>
      </c>
      <c r="AK271">
        <v>147</v>
      </c>
    </row>
    <row r="272" spans="1:37" x14ac:dyDescent="0.3">
      <c r="A272" t="s">
        <v>30</v>
      </c>
      <c r="B272">
        <v>2020</v>
      </c>
      <c r="C272" t="s">
        <v>40</v>
      </c>
      <c r="D272">
        <v>148.19999999999999</v>
      </c>
      <c r="E272">
        <v>190.3</v>
      </c>
      <c r="F272">
        <v>149.4</v>
      </c>
      <c r="G272">
        <v>153.30000000000001</v>
      </c>
      <c r="H272">
        <v>138.19999999999999</v>
      </c>
      <c r="I272">
        <v>143.19999999999999</v>
      </c>
      <c r="J272">
        <v>148.9</v>
      </c>
      <c r="K272">
        <v>150.30000000000001</v>
      </c>
      <c r="L272">
        <v>113.2</v>
      </c>
      <c r="M272">
        <v>159.80000000000001</v>
      </c>
      <c r="N272">
        <v>142.1</v>
      </c>
      <c r="O272">
        <v>161.80000000000001</v>
      </c>
      <c r="P272">
        <v>152.30000000000001</v>
      </c>
      <c r="Q272">
        <v>182.4</v>
      </c>
      <c r="R272" s="4">
        <v>154.69999999999999</v>
      </c>
      <c r="S272">
        <v>150</v>
      </c>
      <c r="T272">
        <v>154.1</v>
      </c>
      <c r="U272" t="s">
        <v>32</v>
      </c>
      <c r="V272">
        <v>144.9</v>
      </c>
      <c r="W272">
        <v>151.69999999999999</v>
      </c>
      <c r="X272">
        <v>158.19999999999999</v>
      </c>
      <c r="Y272">
        <v>141.4</v>
      </c>
      <c r="Z272">
        <v>153.19999999999999</v>
      </c>
      <c r="AA272">
        <v>161.80000000000001</v>
      </c>
      <c r="AB272">
        <v>151.19999999999999</v>
      </c>
      <c r="AC272">
        <v>151.69999999999999</v>
      </c>
      <c r="AD272">
        <v>152.69999999999999</v>
      </c>
      <c r="AE272">
        <v>2133.4</v>
      </c>
      <c r="AF272" s="4">
        <v>458.79999999999995</v>
      </c>
      <c r="AG272">
        <v>296.60000000000002</v>
      </c>
      <c r="AH272">
        <v>309.39999999999998</v>
      </c>
      <c r="AI272">
        <v>153.19999999999999</v>
      </c>
      <c r="AJ272">
        <v>293.89999999999998</v>
      </c>
      <c r="AK272">
        <v>151.69999999999999</v>
      </c>
    </row>
    <row r="273" spans="1:37" x14ac:dyDescent="0.3">
      <c r="A273" t="s">
        <v>33</v>
      </c>
      <c r="B273">
        <v>2020</v>
      </c>
      <c r="C273" t="s">
        <v>40</v>
      </c>
      <c r="D273">
        <v>152.69999999999999</v>
      </c>
      <c r="E273">
        <v>197</v>
      </c>
      <c r="F273">
        <v>154.6</v>
      </c>
      <c r="G273">
        <v>153.4</v>
      </c>
      <c r="H273">
        <v>132.9</v>
      </c>
      <c r="I273">
        <v>151.80000000000001</v>
      </c>
      <c r="J273">
        <v>171.2</v>
      </c>
      <c r="K273">
        <v>152</v>
      </c>
      <c r="L273">
        <v>116.3</v>
      </c>
      <c r="M273">
        <v>158.80000000000001</v>
      </c>
      <c r="N273">
        <v>135.6</v>
      </c>
      <c r="O273">
        <v>161.69999999999999</v>
      </c>
      <c r="P273">
        <v>157</v>
      </c>
      <c r="Q273">
        <v>186.7</v>
      </c>
      <c r="R273">
        <v>149.1</v>
      </c>
      <c r="S273">
        <v>136.6</v>
      </c>
      <c r="T273">
        <v>147.19999999999999</v>
      </c>
      <c r="U273">
        <v>154.69999999999999</v>
      </c>
      <c r="V273">
        <v>137.1</v>
      </c>
      <c r="W273">
        <v>140.4</v>
      </c>
      <c r="X273">
        <v>148.1</v>
      </c>
      <c r="Y273">
        <v>129.30000000000001</v>
      </c>
      <c r="Z273">
        <v>144.5</v>
      </c>
      <c r="AA273">
        <v>152.5</v>
      </c>
      <c r="AB273">
        <v>152.19999999999999</v>
      </c>
      <c r="AC273">
        <v>142</v>
      </c>
      <c r="AD273">
        <v>150.80000000000001</v>
      </c>
      <c r="AE273">
        <v>2181.6999999999998</v>
      </c>
      <c r="AF273" s="4">
        <v>432.9</v>
      </c>
      <c r="AG273">
        <v>432.19999999999993</v>
      </c>
      <c r="AH273">
        <v>300.29999999999995</v>
      </c>
      <c r="AI273">
        <v>144.5</v>
      </c>
      <c r="AJ273">
        <v>285.70000000000005</v>
      </c>
      <c r="AK273">
        <v>142</v>
      </c>
    </row>
    <row r="274" spans="1:37" x14ac:dyDescent="0.3">
      <c r="A274" t="s">
        <v>34</v>
      </c>
      <c r="B274">
        <v>2020</v>
      </c>
      <c r="C274" t="s">
        <v>40</v>
      </c>
      <c r="D274">
        <v>149.6</v>
      </c>
      <c r="E274">
        <v>192.7</v>
      </c>
      <c r="F274">
        <v>151.4</v>
      </c>
      <c r="G274">
        <v>153.30000000000001</v>
      </c>
      <c r="H274">
        <v>136.30000000000001</v>
      </c>
      <c r="I274">
        <v>147.19999999999999</v>
      </c>
      <c r="J274">
        <v>156.5</v>
      </c>
      <c r="K274">
        <v>150.9</v>
      </c>
      <c r="L274">
        <v>114.2</v>
      </c>
      <c r="M274">
        <v>159.5</v>
      </c>
      <c r="N274">
        <v>139.4</v>
      </c>
      <c r="O274">
        <v>161.80000000000001</v>
      </c>
      <c r="P274">
        <v>154</v>
      </c>
      <c r="Q274">
        <v>183.5</v>
      </c>
      <c r="R274">
        <v>152.5</v>
      </c>
      <c r="S274">
        <v>144.4</v>
      </c>
      <c r="T274">
        <v>151.4</v>
      </c>
      <c r="U274">
        <v>154.69999999999999</v>
      </c>
      <c r="V274">
        <v>141.9</v>
      </c>
      <c r="W274">
        <v>146.4</v>
      </c>
      <c r="X274">
        <v>154.4</v>
      </c>
      <c r="Y274">
        <v>135</v>
      </c>
      <c r="Z274">
        <v>148.30000000000001</v>
      </c>
      <c r="AA274">
        <v>156.4</v>
      </c>
      <c r="AB274">
        <v>151.6</v>
      </c>
      <c r="AC274">
        <v>147</v>
      </c>
      <c r="AD274">
        <v>151.80000000000001</v>
      </c>
      <c r="AE274">
        <v>2150.3000000000002</v>
      </c>
      <c r="AF274" s="4">
        <v>448.29999999999995</v>
      </c>
      <c r="AG274">
        <v>443</v>
      </c>
      <c r="AH274">
        <v>306</v>
      </c>
      <c r="AI274">
        <v>148.30000000000001</v>
      </c>
      <c r="AJ274">
        <v>297.7</v>
      </c>
      <c r="AK274">
        <v>147</v>
      </c>
    </row>
    <row r="275" spans="1:37" x14ac:dyDescent="0.3">
      <c r="A275" t="s">
        <v>30</v>
      </c>
      <c r="B275">
        <v>2020</v>
      </c>
      <c r="C275" t="s">
        <v>41</v>
      </c>
      <c r="D275">
        <v>147.6</v>
      </c>
      <c r="E275">
        <v>187.2</v>
      </c>
      <c r="F275">
        <v>148.4</v>
      </c>
      <c r="G275">
        <v>153.30000000000001</v>
      </c>
      <c r="H275">
        <v>139.80000000000001</v>
      </c>
      <c r="I275">
        <v>146.9</v>
      </c>
      <c r="J275">
        <v>171</v>
      </c>
      <c r="K275">
        <v>149.9</v>
      </c>
      <c r="L275">
        <v>114.2</v>
      </c>
      <c r="M275">
        <v>160</v>
      </c>
      <c r="N275">
        <v>143.5</v>
      </c>
      <c r="O275">
        <v>161.5</v>
      </c>
      <c r="P275">
        <v>155.30000000000001</v>
      </c>
      <c r="Q275">
        <v>180.9</v>
      </c>
      <c r="R275" s="4">
        <v>155.1</v>
      </c>
      <c r="S275">
        <v>149.30000000000001</v>
      </c>
      <c r="T275">
        <v>154.30000000000001</v>
      </c>
      <c r="U275" t="s">
        <v>32</v>
      </c>
      <c r="V275">
        <v>145.80000000000001</v>
      </c>
      <c r="W275">
        <v>151.9</v>
      </c>
      <c r="X275">
        <v>158.80000000000001</v>
      </c>
      <c r="Y275">
        <v>143.6</v>
      </c>
      <c r="Z275">
        <v>152.19999999999999</v>
      </c>
      <c r="AA275">
        <v>162.69999999999999</v>
      </c>
      <c r="AB275">
        <v>153.6</v>
      </c>
      <c r="AC275">
        <v>153</v>
      </c>
      <c r="AD275">
        <v>154.69999999999999</v>
      </c>
      <c r="AE275">
        <v>2159.5</v>
      </c>
      <c r="AF275" s="4">
        <v>458.7</v>
      </c>
      <c r="AG275">
        <v>297.70000000000005</v>
      </c>
      <c r="AH275">
        <v>312.39999999999998</v>
      </c>
      <c r="AI275">
        <v>152.19999999999999</v>
      </c>
      <c r="AJ275">
        <v>299.10000000000002</v>
      </c>
      <c r="AK275">
        <v>153</v>
      </c>
    </row>
    <row r="276" spans="1:37" x14ac:dyDescent="0.3">
      <c r="A276" t="s">
        <v>33</v>
      </c>
      <c r="B276">
        <v>2020</v>
      </c>
      <c r="C276" t="s">
        <v>41</v>
      </c>
      <c r="D276">
        <v>151.6</v>
      </c>
      <c r="E276">
        <v>197.8</v>
      </c>
      <c r="F276">
        <v>154.5</v>
      </c>
      <c r="G276">
        <v>153.4</v>
      </c>
      <c r="H276">
        <v>133.4</v>
      </c>
      <c r="I276">
        <v>154.5</v>
      </c>
      <c r="J276">
        <v>191.9</v>
      </c>
      <c r="K276">
        <v>151.30000000000001</v>
      </c>
      <c r="L276">
        <v>116.8</v>
      </c>
      <c r="M276">
        <v>160</v>
      </c>
      <c r="N276">
        <v>136.5</v>
      </c>
      <c r="O276">
        <v>163.30000000000001</v>
      </c>
      <c r="P276">
        <v>159.9</v>
      </c>
      <c r="Q276">
        <v>187.2</v>
      </c>
      <c r="R276">
        <v>150</v>
      </c>
      <c r="S276">
        <v>135.19999999999999</v>
      </c>
      <c r="T276">
        <v>147.80000000000001</v>
      </c>
      <c r="U276">
        <v>155.5</v>
      </c>
      <c r="V276">
        <v>138.30000000000001</v>
      </c>
      <c r="W276">
        <v>144.5</v>
      </c>
      <c r="X276">
        <v>148.69999999999999</v>
      </c>
      <c r="Y276">
        <v>133.9</v>
      </c>
      <c r="Z276">
        <v>141.19999999999999</v>
      </c>
      <c r="AA276">
        <v>155.5</v>
      </c>
      <c r="AB276">
        <v>155.19999999999999</v>
      </c>
      <c r="AC276">
        <v>144.80000000000001</v>
      </c>
      <c r="AD276">
        <v>152.9</v>
      </c>
      <c r="AE276">
        <v>2212.1</v>
      </c>
      <c r="AF276" s="4">
        <v>433</v>
      </c>
      <c r="AG276">
        <v>438.3</v>
      </c>
      <c r="AH276">
        <v>303.89999999999998</v>
      </c>
      <c r="AI276">
        <v>141.19999999999999</v>
      </c>
      <c r="AJ276">
        <v>292.39999999999998</v>
      </c>
      <c r="AK276">
        <v>144.80000000000001</v>
      </c>
    </row>
    <row r="277" spans="1:37" x14ac:dyDescent="0.3">
      <c r="A277" t="s">
        <v>34</v>
      </c>
      <c r="B277">
        <v>2020</v>
      </c>
      <c r="C277" t="s">
        <v>41</v>
      </c>
      <c r="D277">
        <v>148.9</v>
      </c>
      <c r="E277">
        <v>190.9</v>
      </c>
      <c r="F277">
        <v>150.80000000000001</v>
      </c>
      <c r="G277">
        <v>153.30000000000001</v>
      </c>
      <c r="H277">
        <v>137.4</v>
      </c>
      <c r="I277">
        <v>150.4</v>
      </c>
      <c r="J277">
        <v>178.1</v>
      </c>
      <c r="K277">
        <v>150.4</v>
      </c>
      <c r="L277">
        <v>115.1</v>
      </c>
      <c r="M277">
        <v>160</v>
      </c>
      <c r="N277">
        <v>140.6</v>
      </c>
      <c r="O277">
        <v>162.30000000000001</v>
      </c>
      <c r="P277">
        <v>157</v>
      </c>
      <c r="Q277">
        <v>182.6</v>
      </c>
      <c r="R277">
        <v>153.1</v>
      </c>
      <c r="S277">
        <v>143.4</v>
      </c>
      <c r="T277">
        <v>151.69999999999999</v>
      </c>
      <c r="U277">
        <v>155.5</v>
      </c>
      <c r="V277">
        <v>143</v>
      </c>
      <c r="W277">
        <v>148.4</v>
      </c>
      <c r="X277">
        <v>155</v>
      </c>
      <c r="Y277">
        <v>138.5</v>
      </c>
      <c r="Z277">
        <v>146</v>
      </c>
      <c r="AA277">
        <v>158.5</v>
      </c>
      <c r="AB277">
        <v>154.30000000000001</v>
      </c>
      <c r="AC277">
        <v>149</v>
      </c>
      <c r="AD277">
        <v>153.9</v>
      </c>
      <c r="AE277">
        <v>2177.7999999999997</v>
      </c>
      <c r="AF277" s="4">
        <v>448.2</v>
      </c>
      <c r="AG277">
        <v>446.9</v>
      </c>
      <c r="AH277">
        <v>309.3</v>
      </c>
      <c r="AI277">
        <v>146</v>
      </c>
      <c r="AJ277">
        <v>299.60000000000002</v>
      </c>
      <c r="AK277">
        <v>149</v>
      </c>
    </row>
    <row r="278" spans="1:37" x14ac:dyDescent="0.3">
      <c r="A278" t="s">
        <v>30</v>
      </c>
      <c r="B278">
        <v>2020</v>
      </c>
      <c r="C278" t="s">
        <v>42</v>
      </c>
      <c r="D278">
        <v>146.9</v>
      </c>
      <c r="E278">
        <v>183.9</v>
      </c>
      <c r="F278">
        <v>149.5</v>
      </c>
      <c r="G278">
        <v>153.4</v>
      </c>
      <c r="H278">
        <v>140.4</v>
      </c>
      <c r="I278">
        <v>147</v>
      </c>
      <c r="J278">
        <v>178.8</v>
      </c>
      <c r="K278">
        <v>149.30000000000001</v>
      </c>
      <c r="L278">
        <v>115.1</v>
      </c>
      <c r="M278">
        <v>160</v>
      </c>
      <c r="N278">
        <v>145.4</v>
      </c>
      <c r="O278">
        <v>161.6</v>
      </c>
      <c r="P278">
        <v>156.1</v>
      </c>
      <c r="Q278">
        <v>182.9</v>
      </c>
      <c r="R278" s="4">
        <v>155.4</v>
      </c>
      <c r="S278">
        <v>149.9</v>
      </c>
      <c r="T278">
        <v>154.6</v>
      </c>
      <c r="U278" t="s">
        <v>32</v>
      </c>
      <c r="V278">
        <v>146.4</v>
      </c>
      <c r="W278">
        <v>151.6</v>
      </c>
      <c r="X278">
        <v>159.1</v>
      </c>
      <c r="Y278">
        <v>144.6</v>
      </c>
      <c r="Z278">
        <v>152.80000000000001</v>
      </c>
      <c r="AA278">
        <v>161.1</v>
      </c>
      <c r="AB278">
        <v>157.4</v>
      </c>
      <c r="AC278">
        <v>153.69999999999999</v>
      </c>
      <c r="AD278">
        <v>155.4</v>
      </c>
      <c r="AE278">
        <v>2170.2999999999997</v>
      </c>
      <c r="AF278" s="4">
        <v>459.9</v>
      </c>
      <c r="AG278">
        <v>298</v>
      </c>
      <c r="AH278">
        <v>316.5</v>
      </c>
      <c r="AI278">
        <v>152.80000000000001</v>
      </c>
      <c r="AJ278">
        <v>299.5</v>
      </c>
      <c r="AK278">
        <v>153.69999999999999</v>
      </c>
    </row>
    <row r="279" spans="1:37" x14ac:dyDescent="0.3">
      <c r="A279" t="s">
        <v>33</v>
      </c>
      <c r="B279">
        <v>2020</v>
      </c>
      <c r="C279" t="s">
        <v>42</v>
      </c>
      <c r="D279">
        <v>151.5</v>
      </c>
      <c r="E279">
        <v>193.1</v>
      </c>
      <c r="F279">
        <v>157.30000000000001</v>
      </c>
      <c r="G279">
        <v>153.9</v>
      </c>
      <c r="H279">
        <v>134.4</v>
      </c>
      <c r="I279">
        <v>155.4</v>
      </c>
      <c r="J279">
        <v>202</v>
      </c>
      <c r="K279">
        <v>150.80000000000001</v>
      </c>
      <c r="L279">
        <v>118.9</v>
      </c>
      <c r="M279">
        <v>160.9</v>
      </c>
      <c r="N279">
        <v>137.69999999999999</v>
      </c>
      <c r="O279">
        <v>164.4</v>
      </c>
      <c r="P279">
        <v>161.30000000000001</v>
      </c>
      <c r="Q279">
        <v>188.7</v>
      </c>
      <c r="R279">
        <v>150.19999999999999</v>
      </c>
      <c r="S279">
        <v>136.30000000000001</v>
      </c>
      <c r="T279">
        <v>148.1</v>
      </c>
      <c r="U279">
        <v>156.30000000000001</v>
      </c>
      <c r="V279">
        <v>137.19999999999999</v>
      </c>
      <c r="W279">
        <v>145.4</v>
      </c>
      <c r="X279">
        <v>150</v>
      </c>
      <c r="Y279">
        <v>135.1</v>
      </c>
      <c r="Z279">
        <v>141.80000000000001</v>
      </c>
      <c r="AA279">
        <v>154.9</v>
      </c>
      <c r="AB279">
        <v>159.80000000000001</v>
      </c>
      <c r="AC279">
        <v>146</v>
      </c>
      <c r="AD279">
        <v>154</v>
      </c>
      <c r="AE279">
        <v>2230.3000000000002</v>
      </c>
      <c r="AF279" s="4">
        <v>434.6</v>
      </c>
      <c r="AG279">
        <v>438.9</v>
      </c>
      <c r="AH279">
        <v>309.8</v>
      </c>
      <c r="AI279">
        <v>141.80000000000001</v>
      </c>
      <c r="AJ279">
        <v>292.60000000000002</v>
      </c>
      <c r="AK279">
        <v>146</v>
      </c>
    </row>
    <row r="280" spans="1:37" x14ac:dyDescent="0.3">
      <c r="A280" t="s">
        <v>34</v>
      </c>
      <c r="B280">
        <v>2020</v>
      </c>
      <c r="C280" t="s">
        <v>42</v>
      </c>
      <c r="D280">
        <v>148.4</v>
      </c>
      <c r="E280">
        <v>187.1</v>
      </c>
      <c r="F280">
        <v>152.5</v>
      </c>
      <c r="G280">
        <v>153.6</v>
      </c>
      <c r="H280">
        <v>138.19999999999999</v>
      </c>
      <c r="I280">
        <v>150.9</v>
      </c>
      <c r="J280">
        <v>186.7</v>
      </c>
      <c r="K280">
        <v>149.80000000000001</v>
      </c>
      <c r="L280">
        <v>116.4</v>
      </c>
      <c r="M280">
        <v>160.30000000000001</v>
      </c>
      <c r="N280">
        <v>142.19999999999999</v>
      </c>
      <c r="O280">
        <v>162.9</v>
      </c>
      <c r="P280">
        <v>158</v>
      </c>
      <c r="Q280">
        <v>184.4</v>
      </c>
      <c r="R280">
        <v>153.4</v>
      </c>
      <c r="S280">
        <v>144.30000000000001</v>
      </c>
      <c r="T280">
        <v>152</v>
      </c>
      <c r="U280">
        <v>156.30000000000001</v>
      </c>
      <c r="V280">
        <v>142.9</v>
      </c>
      <c r="W280">
        <v>148.69999999999999</v>
      </c>
      <c r="X280">
        <v>155.6</v>
      </c>
      <c r="Y280">
        <v>139.6</v>
      </c>
      <c r="Z280">
        <v>146.6</v>
      </c>
      <c r="AA280">
        <v>157.5</v>
      </c>
      <c r="AB280">
        <v>158.4</v>
      </c>
      <c r="AC280">
        <v>150</v>
      </c>
      <c r="AD280">
        <v>154.69999999999999</v>
      </c>
      <c r="AE280">
        <v>2191.4</v>
      </c>
      <c r="AF280" s="4">
        <v>449.70000000000005</v>
      </c>
      <c r="AG280">
        <v>447.90000000000003</v>
      </c>
      <c r="AH280">
        <v>314</v>
      </c>
      <c r="AI280">
        <v>146.6</v>
      </c>
      <c r="AJ280">
        <v>302.10000000000002</v>
      </c>
      <c r="AK280">
        <v>150</v>
      </c>
    </row>
    <row r="281" spans="1:37" x14ac:dyDescent="0.3">
      <c r="A281" t="s">
        <v>30</v>
      </c>
      <c r="B281">
        <v>2020</v>
      </c>
      <c r="C281" t="s">
        <v>43</v>
      </c>
      <c r="D281">
        <v>146</v>
      </c>
      <c r="E281">
        <v>186.3</v>
      </c>
      <c r="F281">
        <v>159.19999999999999</v>
      </c>
      <c r="G281">
        <v>153.6</v>
      </c>
      <c r="H281">
        <v>142.6</v>
      </c>
      <c r="I281">
        <v>147.19999999999999</v>
      </c>
      <c r="J281">
        <v>200.6</v>
      </c>
      <c r="K281">
        <v>150.30000000000001</v>
      </c>
      <c r="L281">
        <v>115.3</v>
      </c>
      <c r="M281">
        <v>160.9</v>
      </c>
      <c r="N281">
        <v>147.4</v>
      </c>
      <c r="O281">
        <v>161.9</v>
      </c>
      <c r="P281">
        <v>159.6</v>
      </c>
      <c r="Q281">
        <v>182.7</v>
      </c>
      <c r="R281" s="4">
        <v>155.69999999999999</v>
      </c>
      <c r="S281">
        <v>150.6</v>
      </c>
      <c r="T281">
        <v>155</v>
      </c>
      <c r="U281" t="s">
        <v>32</v>
      </c>
      <c r="V281">
        <v>146.80000000000001</v>
      </c>
      <c r="W281">
        <v>152</v>
      </c>
      <c r="X281">
        <v>159.5</v>
      </c>
      <c r="Y281">
        <v>146.4</v>
      </c>
      <c r="Z281">
        <v>152.4</v>
      </c>
      <c r="AA281">
        <v>162.5</v>
      </c>
      <c r="AB281">
        <v>156.19999999999999</v>
      </c>
      <c r="AC281">
        <v>154.30000000000001</v>
      </c>
      <c r="AD281">
        <v>157.5</v>
      </c>
      <c r="AE281">
        <v>2213.6</v>
      </c>
      <c r="AF281" s="4">
        <v>461.29999999999995</v>
      </c>
      <c r="AG281">
        <v>298.8</v>
      </c>
      <c r="AH281">
        <v>315.7</v>
      </c>
      <c r="AI281">
        <v>152.4</v>
      </c>
      <c r="AJ281">
        <v>302.10000000000002</v>
      </c>
      <c r="AK281">
        <v>154.30000000000001</v>
      </c>
    </row>
    <row r="282" spans="1:37" x14ac:dyDescent="0.3">
      <c r="A282" t="s">
        <v>33</v>
      </c>
      <c r="B282">
        <v>2020</v>
      </c>
      <c r="C282" t="s">
        <v>43</v>
      </c>
      <c r="D282">
        <v>150.6</v>
      </c>
      <c r="E282">
        <v>193.7</v>
      </c>
      <c r="F282">
        <v>164.8</v>
      </c>
      <c r="G282">
        <v>153.69999999999999</v>
      </c>
      <c r="H282">
        <v>135.69999999999999</v>
      </c>
      <c r="I282">
        <v>155.69999999999999</v>
      </c>
      <c r="J282">
        <v>226</v>
      </c>
      <c r="K282">
        <v>152.19999999999999</v>
      </c>
      <c r="L282">
        <v>118.1</v>
      </c>
      <c r="M282">
        <v>161.30000000000001</v>
      </c>
      <c r="N282">
        <v>139.19999999999999</v>
      </c>
      <c r="O282">
        <v>164.8</v>
      </c>
      <c r="P282">
        <v>164.4</v>
      </c>
      <c r="Q282">
        <v>188.7</v>
      </c>
      <c r="R282">
        <v>150.5</v>
      </c>
      <c r="S282">
        <v>136.1</v>
      </c>
      <c r="T282">
        <v>148.30000000000001</v>
      </c>
      <c r="U282">
        <v>156.5</v>
      </c>
      <c r="V282">
        <v>137.1</v>
      </c>
      <c r="W282">
        <v>145.1</v>
      </c>
      <c r="X282">
        <v>151</v>
      </c>
      <c r="Y282">
        <v>135.4</v>
      </c>
      <c r="Z282">
        <v>142</v>
      </c>
      <c r="AA282">
        <v>155.69999999999999</v>
      </c>
      <c r="AB282">
        <v>158.1</v>
      </c>
      <c r="AC282">
        <v>146.19999999999999</v>
      </c>
      <c r="AD282">
        <v>155.19999999999999</v>
      </c>
      <c r="AE282">
        <v>2268.8999999999996</v>
      </c>
      <c r="AF282" s="4">
        <v>434.90000000000003</v>
      </c>
      <c r="AG282">
        <v>438.70000000000005</v>
      </c>
      <c r="AH282">
        <v>309.10000000000002</v>
      </c>
      <c r="AI282">
        <v>142</v>
      </c>
      <c r="AJ282">
        <v>293.89999999999998</v>
      </c>
      <c r="AK282">
        <v>146.19999999999999</v>
      </c>
    </row>
    <row r="283" spans="1:37" x14ac:dyDescent="0.3">
      <c r="A283" t="s">
        <v>34</v>
      </c>
      <c r="B283">
        <v>2020</v>
      </c>
      <c r="C283" t="s">
        <v>43</v>
      </c>
      <c r="D283">
        <v>147.5</v>
      </c>
      <c r="E283">
        <v>188.9</v>
      </c>
      <c r="F283">
        <v>161.4</v>
      </c>
      <c r="G283">
        <v>153.6</v>
      </c>
      <c r="H283">
        <v>140.1</v>
      </c>
      <c r="I283">
        <v>151.19999999999999</v>
      </c>
      <c r="J283">
        <v>209.2</v>
      </c>
      <c r="K283">
        <v>150.9</v>
      </c>
      <c r="L283">
        <v>116.2</v>
      </c>
      <c r="M283">
        <v>161</v>
      </c>
      <c r="N283">
        <v>144</v>
      </c>
      <c r="O283">
        <v>163.19999999999999</v>
      </c>
      <c r="P283">
        <v>161.4</v>
      </c>
      <c r="Q283">
        <v>184.3</v>
      </c>
      <c r="R283">
        <v>153.69999999999999</v>
      </c>
      <c r="S283">
        <v>144.6</v>
      </c>
      <c r="T283">
        <v>152.30000000000001</v>
      </c>
      <c r="U283">
        <v>156.5</v>
      </c>
      <c r="V283">
        <v>143.1</v>
      </c>
      <c r="W283">
        <v>148.69999999999999</v>
      </c>
      <c r="X283">
        <v>156.30000000000001</v>
      </c>
      <c r="Y283">
        <v>140.6</v>
      </c>
      <c r="Z283">
        <v>146.5</v>
      </c>
      <c r="AA283">
        <v>158.5</v>
      </c>
      <c r="AB283">
        <v>157</v>
      </c>
      <c r="AC283">
        <v>150.4</v>
      </c>
      <c r="AD283">
        <v>156.4</v>
      </c>
      <c r="AE283">
        <v>2232.9000000000005</v>
      </c>
      <c r="AF283" s="4">
        <v>450.59999999999997</v>
      </c>
      <c r="AG283">
        <v>448.3</v>
      </c>
      <c r="AH283">
        <v>313.3</v>
      </c>
      <c r="AI283">
        <v>146.5</v>
      </c>
      <c r="AJ283">
        <v>302.2</v>
      </c>
      <c r="AK283">
        <v>150.4</v>
      </c>
    </row>
    <row r="284" spans="1:37" x14ac:dyDescent="0.3">
      <c r="A284" t="s">
        <v>30</v>
      </c>
      <c r="B284">
        <v>2020</v>
      </c>
      <c r="C284" t="s">
        <v>44</v>
      </c>
      <c r="D284">
        <v>145.4</v>
      </c>
      <c r="E284">
        <v>188.6</v>
      </c>
      <c r="F284">
        <v>171.6</v>
      </c>
      <c r="G284">
        <v>153.80000000000001</v>
      </c>
      <c r="H284">
        <v>145.4</v>
      </c>
      <c r="I284">
        <v>146.5</v>
      </c>
      <c r="J284">
        <v>222.2</v>
      </c>
      <c r="K284">
        <v>155.9</v>
      </c>
      <c r="L284">
        <v>114.9</v>
      </c>
      <c r="M284">
        <v>162</v>
      </c>
      <c r="N284">
        <v>150</v>
      </c>
      <c r="O284">
        <v>162.69999999999999</v>
      </c>
      <c r="P284">
        <v>163.4</v>
      </c>
      <c r="Q284">
        <v>183.4</v>
      </c>
      <c r="R284" s="4">
        <v>156.30000000000001</v>
      </c>
      <c r="S284">
        <v>151</v>
      </c>
      <c r="T284">
        <v>155.5</v>
      </c>
      <c r="U284" t="s">
        <v>32</v>
      </c>
      <c r="V284">
        <v>147.5</v>
      </c>
      <c r="W284">
        <v>152.80000000000001</v>
      </c>
      <c r="X284">
        <v>160.4</v>
      </c>
      <c r="Y284">
        <v>146.1</v>
      </c>
      <c r="Z284">
        <v>153.6</v>
      </c>
      <c r="AA284">
        <v>161.6</v>
      </c>
      <c r="AB284">
        <v>156.19999999999999</v>
      </c>
      <c r="AC284">
        <v>154.5</v>
      </c>
      <c r="AD284">
        <v>159.80000000000001</v>
      </c>
      <c r="AE284">
        <v>2265.8000000000002</v>
      </c>
      <c r="AF284" s="4">
        <v>462.8</v>
      </c>
      <c r="AG284">
        <v>300.3</v>
      </c>
      <c r="AH284">
        <v>316.60000000000002</v>
      </c>
      <c r="AI284">
        <v>153.6</v>
      </c>
      <c r="AJ284">
        <v>302.5</v>
      </c>
      <c r="AK284">
        <v>154.5</v>
      </c>
    </row>
    <row r="285" spans="1:37" x14ac:dyDescent="0.3">
      <c r="A285" t="s">
        <v>33</v>
      </c>
      <c r="B285">
        <v>2020</v>
      </c>
      <c r="C285" t="s">
        <v>44</v>
      </c>
      <c r="D285">
        <v>149.69999999999999</v>
      </c>
      <c r="E285">
        <v>195.5</v>
      </c>
      <c r="F285">
        <v>176.9</v>
      </c>
      <c r="G285">
        <v>153.9</v>
      </c>
      <c r="H285">
        <v>138</v>
      </c>
      <c r="I285">
        <v>150.5</v>
      </c>
      <c r="J285">
        <v>245.3</v>
      </c>
      <c r="K285">
        <v>158.69999999999999</v>
      </c>
      <c r="L285">
        <v>117.2</v>
      </c>
      <c r="M285">
        <v>161.4</v>
      </c>
      <c r="N285">
        <v>141.5</v>
      </c>
      <c r="O285">
        <v>165.1</v>
      </c>
      <c r="P285">
        <v>167</v>
      </c>
      <c r="Q285">
        <v>188.8</v>
      </c>
      <c r="R285">
        <v>151.1</v>
      </c>
      <c r="S285">
        <v>136.4</v>
      </c>
      <c r="T285">
        <v>148.80000000000001</v>
      </c>
      <c r="U285">
        <v>158</v>
      </c>
      <c r="V285">
        <v>137.30000000000001</v>
      </c>
      <c r="W285">
        <v>145.1</v>
      </c>
      <c r="X285">
        <v>152</v>
      </c>
      <c r="Y285">
        <v>135.19999999999999</v>
      </c>
      <c r="Z285">
        <v>144.4</v>
      </c>
      <c r="AA285">
        <v>156.4</v>
      </c>
      <c r="AB285">
        <v>157.9</v>
      </c>
      <c r="AC285">
        <v>146.6</v>
      </c>
      <c r="AD285">
        <v>156.69999999999999</v>
      </c>
      <c r="AE285">
        <v>2309.5</v>
      </c>
      <c r="AF285" s="4">
        <v>436.3</v>
      </c>
      <c r="AG285">
        <v>440.4</v>
      </c>
      <c r="AH285">
        <v>309.89999999999998</v>
      </c>
      <c r="AI285">
        <v>144.4</v>
      </c>
      <c r="AJ285">
        <v>293.79999999999995</v>
      </c>
      <c r="AK285">
        <v>146.6</v>
      </c>
    </row>
    <row r="286" spans="1:37" x14ac:dyDescent="0.3">
      <c r="A286" t="s">
        <v>34</v>
      </c>
      <c r="B286">
        <v>2020</v>
      </c>
      <c r="C286" t="s">
        <v>44</v>
      </c>
      <c r="D286">
        <v>146.80000000000001</v>
      </c>
      <c r="E286">
        <v>191</v>
      </c>
      <c r="F286">
        <v>173.6</v>
      </c>
      <c r="G286">
        <v>153.80000000000001</v>
      </c>
      <c r="H286">
        <v>142.69999999999999</v>
      </c>
      <c r="I286">
        <v>148.4</v>
      </c>
      <c r="J286">
        <v>230</v>
      </c>
      <c r="K286">
        <v>156.80000000000001</v>
      </c>
      <c r="L286">
        <v>115.7</v>
      </c>
      <c r="M286">
        <v>161.80000000000001</v>
      </c>
      <c r="N286">
        <v>146.5</v>
      </c>
      <c r="O286">
        <v>163.80000000000001</v>
      </c>
      <c r="P286">
        <v>164.7</v>
      </c>
      <c r="Q286">
        <v>184.8</v>
      </c>
      <c r="R286">
        <v>154.30000000000001</v>
      </c>
      <c r="S286">
        <v>144.9</v>
      </c>
      <c r="T286">
        <v>152.80000000000001</v>
      </c>
      <c r="U286">
        <v>158</v>
      </c>
      <c r="V286">
        <v>143.6</v>
      </c>
      <c r="W286">
        <v>149.19999999999999</v>
      </c>
      <c r="X286">
        <v>157.19999999999999</v>
      </c>
      <c r="Y286">
        <v>140.4</v>
      </c>
      <c r="Z286">
        <v>148.4</v>
      </c>
      <c r="AA286">
        <v>158.6</v>
      </c>
      <c r="AB286">
        <v>156.9</v>
      </c>
      <c r="AC286">
        <v>150.69999999999999</v>
      </c>
      <c r="AD286">
        <v>158.4</v>
      </c>
      <c r="AE286">
        <v>2280.4</v>
      </c>
      <c r="AF286" s="4">
        <v>452.00000000000006</v>
      </c>
      <c r="AG286">
        <v>450.8</v>
      </c>
      <c r="AH286">
        <v>314.10000000000002</v>
      </c>
      <c r="AI286">
        <v>148.4</v>
      </c>
      <c r="AJ286">
        <v>303.3</v>
      </c>
      <c r="AK286">
        <v>150.69999999999999</v>
      </c>
    </row>
    <row r="287" spans="1:37" x14ac:dyDescent="0.3">
      <c r="A287" t="s">
        <v>30</v>
      </c>
      <c r="B287">
        <v>2020</v>
      </c>
      <c r="C287" t="s">
        <v>45</v>
      </c>
      <c r="D287">
        <v>144.6</v>
      </c>
      <c r="E287">
        <v>188.5</v>
      </c>
      <c r="F287">
        <v>173.4</v>
      </c>
      <c r="G287">
        <v>154</v>
      </c>
      <c r="H287">
        <v>150</v>
      </c>
      <c r="I287">
        <v>145.9</v>
      </c>
      <c r="J287">
        <v>225.2</v>
      </c>
      <c r="K287">
        <v>159.5</v>
      </c>
      <c r="L287">
        <v>114.4</v>
      </c>
      <c r="M287">
        <v>163.5</v>
      </c>
      <c r="N287">
        <v>153.4</v>
      </c>
      <c r="O287">
        <v>163.6</v>
      </c>
      <c r="P287">
        <v>164.5</v>
      </c>
      <c r="Q287">
        <v>183.6</v>
      </c>
      <c r="R287" s="4">
        <v>157</v>
      </c>
      <c r="S287">
        <v>151.6</v>
      </c>
      <c r="T287">
        <v>156.30000000000001</v>
      </c>
      <c r="U287" t="s">
        <v>32</v>
      </c>
      <c r="V287">
        <v>148.69999999999999</v>
      </c>
      <c r="W287">
        <v>153.4</v>
      </c>
      <c r="X287">
        <v>161.6</v>
      </c>
      <c r="Y287">
        <v>146.4</v>
      </c>
      <c r="Z287">
        <v>153.9</v>
      </c>
      <c r="AA287">
        <v>162.9</v>
      </c>
      <c r="AB287">
        <v>156.6</v>
      </c>
      <c r="AC287">
        <v>155.19999999999999</v>
      </c>
      <c r="AD287">
        <v>160.69999999999999</v>
      </c>
      <c r="AE287">
        <v>2284.1</v>
      </c>
      <c r="AF287" s="4">
        <v>464.90000000000003</v>
      </c>
      <c r="AG287">
        <v>302.10000000000002</v>
      </c>
      <c r="AH287">
        <v>318.2</v>
      </c>
      <c r="AI287">
        <v>153.9</v>
      </c>
      <c r="AJ287">
        <v>303.3</v>
      </c>
      <c r="AK287">
        <v>155.19999999999999</v>
      </c>
    </row>
    <row r="288" spans="1:37" x14ac:dyDescent="0.3">
      <c r="A288" t="s">
        <v>33</v>
      </c>
      <c r="B288">
        <v>2020</v>
      </c>
      <c r="C288" t="s">
        <v>45</v>
      </c>
      <c r="D288">
        <v>149</v>
      </c>
      <c r="E288">
        <v>195.7</v>
      </c>
      <c r="F288">
        <v>178.3</v>
      </c>
      <c r="G288">
        <v>154.19999999999999</v>
      </c>
      <c r="H288">
        <v>140.69999999999999</v>
      </c>
      <c r="I288">
        <v>149.69999999999999</v>
      </c>
      <c r="J288">
        <v>240.9</v>
      </c>
      <c r="K288">
        <v>161.5</v>
      </c>
      <c r="L288">
        <v>117.1</v>
      </c>
      <c r="M288">
        <v>161.9</v>
      </c>
      <c r="N288">
        <v>143.30000000000001</v>
      </c>
      <c r="O288">
        <v>166.1</v>
      </c>
      <c r="P288">
        <v>167</v>
      </c>
      <c r="Q288">
        <v>190.2</v>
      </c>
      <c r="R288">
        <v>151.9</v>
      </c>
      <c r="S288">
        <v>136.69999999999999</v>
      </c>
      <c r="T288">
        <v>149.6</v>
      </c>
      <c r="U288">
        <v>158.4</v>
      </c>
      <c r="V288">
        <v>137.9</v>
      </c>
      <c r="W288">
        <v>145.5</v>
      </c>
      <c r="X288">
        <v>152.9</v>
      </c>
      <c r="Y288">
        <v>135.5</v>
      </c>
      <c r="Z288">
        <v>144.30000000000001</v>
      </c>
      <c r="AA288">
        <v>156.9</v>
      </c>
      <c r="AB288">
        <v>157.9</v>
      </c>
      <c r="AC288">
        <v>146.9</v>
      </c>
      <c r="AD288">
        <v>156.9</v>
      </c>
      <c r="AE288">
        <v>2315.6</v>
      </c>
      <c r="AF288" s="4">
        <v>438.20000000000005</v>
      </c>
      <c r="AG288">
        <v>441.8</v>
      </c>
      <c r="AH288">
        <v>310.8</v>
      </c>
      <c r="AI288">
        <v>144.30000000000001</v>
      </c>
      <c r="AJ288">
        <v>294.89999999999998</v>
      </c>
      <c r="AK288">
        <v>146.9</v>
      </c>
    </row>
    <row r="289" spans="1:37" x14ac:dyDescent="0.3">
      <c r="A289" t="s">
        <v>34</v>
      </c>
      <c r="B289">
        <v>2020</v>
      </c>
      <c r="C289" t="s">
        <v>45</v>
      </c>
      <c r="D289">
        <v>146</v>
      </c>
      <c r="E289">
        <v>191</v>
      </c>
      <c r="F289">
        <v>175.3</v>
      </c>
      <c r="G289">
        <v>154.1</v>
      </c>
      <c r="H289">
        <v>146.6</v>
      </c>
      <c r="I289">
        <v>147.69999999999999</v>
      </c>
      <c r="J289">
        <v>230.5</v>
      </c>
      <c r="K289">
        <v>160.19999999999999</v>
      </c>
      <c r="L289">
        <v>115.3</v>
      </c>
      <c r="M289">
        <v>163</v>
      </c>
      <c r="N289">
        <v>149.19999999999999</v>
      </c>
      <c r="O289">
        <v>164.8</v>
      </c>
      <c r="P289">
        <v>165.4</v>
      </c>
      <c r="Q289">
        <v>185.4</v>
      </c>
      <c r="R289">
        <v>155</v>
      </c>
      <c r="S289">
        <v>145.4</v>
      </c>
      <c r="T289">
        <v>153.6</v>
      </c>
      <c r="U289">
        <v>158.4</v>
      </c>
      <c r="V289">
        <v>144.6</v>
      </c>
      <c r="W289">
        <v>149.69999999999999</v>
      </c>
      <c r="X289">
        <v>158.30000000000001</v>
      </c>
      <c r="Y289">
        <v>140.69999999999999</v>
      </c>
      <c r="Z289">
        <v>148.5</v>
      </c>
      <c r="AA289">
        <v>159.4</v>
      </c>
      <c r="AB289">
        <v>157.1</v>
      </c>
      <c r="AC289">
        <v>151.19999999999999</v>
      </c>
      <c r="AD289">
        <v>158.9</v>
      </c>
      <c r="AE289">
        <v>2294.5</v>
      </c>
      <c r="AF289" s="4">
        <v>454</v>
      </c>
      <c r="AG289">
        <v>452.7</v>
      </c>
      <c r="AH289">
        <v>315.39999999999998</v>
      </c>
      <c r="AI289">
        <v>148.5</v>
      </c>
      <c r="AJ289">
        <v>304.2</v>
      </c>
      <c r="AK289">
        <v>151.19999999999999</v>
      </c>
    </row>
    <row r="290" spans="1:37" x14ac:dyDescent="0.3">
      <c r="A290" t="s">
        <v>30</v>
      </c>
      <c r="B290">
        <v>2021</v>
      </c>
      <c r="C290" t="s">
        <v>31</v>
      </c>
      <c r="D290">
        <v>143.4</v>
      </c>
      <c r="E290">
        <v>187.5</v>
      </c>
      <c r="F290">
        <v>173.4</v>
      </c>
      <c r="G290">
        <v>154</v>
      </c>
      <c r="H290">
        <v>154.80000000000001</v>
      </c>
      <c r="I290">
        <v>147</v>
      </c>
      <c r="J290">
        <v>187.8</v>
      </c>
      <c r="K290">
        <v>159.5</v>
      </c>
      <c r="L290">
        <v>113.8</v>
      </c>
      <c r="M290">
        <v>164.5</v>
      </c>
      <c r="N290">
        <v>156.1</v>
      </c>
      <c r="O290">
        <v>164.3</v>
      </c>
      <c r="P290">
        <v>159.6</v>
      </c>
      <c r="Q290">
        <v>184.6</v>
      </c>
      <c r="R290" s="4">
        <v>157.5</v>
      </c>
      <c r="S290">
        <v>152.4</v>
      </c>
      <c r="T290">
        <v>156.80000000000001</v>
      </c>
      <c r="U290" t="s">
        <v>32</v>
      </c>
      <c r="V290">
        <v>150.9</v>
      </c>
      <c r="W290">
        <v>153.9</v>
      </c>
      <c r="X290">
        <v>162.5</v>
      </c>
      <c r="Y290">
        <v>147.5</v>
      </c>
      <c r="Z290">
        <v>155.1</v>
      </c>
      <c r="AA290">
        <v>163.5</v>
      </c>
      <c r="AB290">
        <v>156.19999999999999</v>
      </c>
      <c r="AC290">
        <v>155.9</v>
      </c>
      <c r="AD290">
        <v>158.5</v>
      </c>
      <c r="AE290">
        <v>2250.2999999999997</v>
      </c>
      <c r="AF290" s="4">
        <v>466.7</v>
      </c>
      <c r="AG290">
        <v>304.8</v>
      </c>
      <c r="AH290">
        <v>318.7</v>
      </c>
      <c r="AI290">
        <v>155.1</v>
      </c>
      <c r="AJ290">
        <v>303.60000000000002</v>
      </c>
      <c r="AK290">
        <v>155.9</v>
      </c>
    </row>
    <row r="291" spans="1:37" x14ac:dyDescent="0.3">
      <c r="A291" t="s">
        <v>33</v>
      </c>
      <c r="B291">
        <v>2021</v>
      </c>
      <c r="C291" t="s">
        <v>31</v>
      </c>
      <c r="D291">
        <v>148</v>
      </c>
      <c r="E291">
        <v>194.8</v>
      </c>
      <c r="F291">
        <v>178.4</v>
      </c>
      <c r="G291">
        <v>154.4</v>
      </c>
      <c r="H291">
        <v>144.1</v>
      </c>
      <c r="I291">
        <v>152.6</v>
      </c>
      <c r="J291">
        <v>206.8</v>
      </c>
      <c r="K291">
        <v>162.1</v>
      </c>
      <c r="L291">
        <v>116.3</v>
      </c>
      <c r="M291">
        <v>163</v>
      </c>
      <c r="N291">
        <v>145.9</v>
      </c>
      <c r="O291">
        <v>167.2</v>
      </c>
      <c r="P291">
        <v>163.4</v>
      </c>
      <c r="Q291">
        <v>191.8</v>
      </c>
      <c r="R291">
        <v>152.5</v>
      </c>
      <c r="S291">
        <v>137.30000000000001</v>
      </c>
      <c r="T291">
        <v>150.19999999999999</v>
      </c>
      <c r="U291">
        <v>157.69999999999999</v>
      </c>
      <c r="V291">
        <v>142.9</v>
      </c>
      <c r="W291">
        <v>145.69999999999999</v>
      </c>
      <c r="X291">
        <v>154.1</v>
      </c>
      <c r="Y291">
        <v>136.9</v>
      </c>
      <c r="Z291">
        <v>145.4</v>
      </c>
      <c r="AA291">
        <v>156.1</v>
      </c>
      <c r="AB291">
        <v>157.69999999999999</v>
      </c>
      <c r="AC291">
        <v>147.6</v>
      </c>
      <c r="AD291">
        <v>156</v>
      </c>
      <c r="AE291">
        <v>2288.8000000000002</v>
      </c>
      <c r="AF291" s="4">
        <v>440</v>
      </c>
      <c r="AG291">
        <v>446.3</v>
      </c>
      <c r="AH291">
        <v>311.79999999999995</v>
      </c>
      <c r="AI291">
        <v>145.4</v>
      </c>
      <c r="AJ291">
        <v>296.10000000000002</v>
      </c>
      <c r="AK291">
        <v>147.6</v>
      </c>
    </row>
    <row r="292" spans="1:37" x14ac:dyDescent="0.3">
      <c r="A292" t="s">
        <v>34</v>
      </c>
      <c r="B292">
        <v>2021</v>
      </c>
      <c r="C292" t="s">
        <v>31</v>
      </c>
      <c r="D292">
        <v>144.9</v>
      </c>
      <c r="E292">
        <v>190.1</v>
      </c>
      <c r="F292">
        <v>175.3</v>
      </c>
      <c r="G292">
        <v>154.1</v>
      </c>
      <c r="H292">
        <v>150.9</v>
      </c>
      <c r="I292">
        <v>149.6</v>
      </c>
      <c r="J292">
        <v>194.2</v>
      </c>
      <c r="K292">
        <v>160.4</v>
      </c>
      <c r="L292">
        <v>114.6</v>
      </c>
      <c r="M292">
        <v>164</v>
      </c>
      <c r="N292">
        <v>151.80000000000001</v>
      </c>
      <c r="O292">
        <v>165.6</v>
      </c>
      <c r="P292">
        <v>161</v>
      </c>
      <c r="Q292">
        <v>186.5</v>
      </c>
      <c r="R292">
        <v>155.5</v>
      </c>
      <c r="S292">
        <v>146.1</v>
      </c>
      <c r="T292">
        <v>154.19999999999999</v>
      </c>
      <c r="U292">
        <v>157.69999999999999</v>
      </c>
      <c r="V292">
        <v>147.9</v>
      </c>
      <c r="W292">
        <v>150</v>
      </c>
      <c r="X292">
        <v>159.30000000000001</v>
      </c>
      <c r="Y292">
        <v>141.9</v>
      </c>
      <c r="Z292">
        <v>149.6</v>
      </c>
      <c r="AA292">
        <v>159.19999999999999</v>
      </c>
      <c r="AB292">
        <v>156.80000000000001</v>
      </c>
      <c r="AC292">
        <v>151.9</v>
      </c>
      <c r="AD292">
        <v>157.30000000000001</v>
      </c>
      <c r="AE292">
        <v>2263</v>
      </c>
      <c r="AF292" s="4">
        <v>455.8</v>
      </c>
      <c r="AG292">
        <v>455.6</v>
      </c>
      <c r="AH292">
        <v>316.10000000000002</v>
      </c>
      <c r="AI292">
        <v>149.6</v>
      </c>
      <c r="AJ292">
        <v>305.5</v>
      </c>
      <c r="AK292">
        <v>151.9</v>
      </c>
    </row>
    <row r="293" spans="1:37" x14ac:dyDescent="0.3">
      <c r="A293" t="s">
        <v>30</v>
      </c>
      <c r="B293">
        <v>2021</v>
      </c>
      <c r="C293" t="s">
        <v>35</v>
      </c>
      <c r="D293">
        <v>142.80000000000001</v>
      </c>
      <c r="E293">
        <v>184</v>
      </c>
      <c r="F293">
        <v>168</v>
      </c>
      <c r="G293">
        <v>154.4</v>
      </c>
      <c r="H293">
        <v>163</v>
      </c>
      <c r="I293">
        <v>147.80000000000001</v>
      </c>
      <c r="J293">
        <v>149.69999999999999</v>
      </c>
      <c r="K293">
        <v>158.30000000000001</v>
      </c>
      <c r="L293">
        <v>111.8</v>
      </c>
      <c r="M293">
        <v>165</v>
      </c>
      <c r="N293">
        <v>160</v>
      </c>
      <c r="O293">
        <v>165.8</v>
      </c>
      <c r="P293">
        <v>154.69999999999999</v>
      </c>
      <c r="Q293">
        <v>186.5</v>
      </c>
      <c r="R293" s="4">
        <v>159.1</v>
      </c>
      <c r="S293">
        <v>153.9</v>
      </c>
      <c r="T293">
        <v>158.4</v>
      </c>
      <c r="U293" t="s">
        <v>32</v>
      </c>
      <c r="V293">
        <v>154.4</v>
      </c>
      <c r="W293">
        <v>154.80000000000001</v>
      </c>
      <c r="X293">
        <v>164.3</v>
      </c>
      <c r="Y293">
        <v>150.19999999999999</v>
      </c>
      <c r="Z293">
        <v>157</v>
      </c>
      <c r="AA293">
        <v>163.6</v>
      </c>
      <c r="AB293">
        <v>155.19999999999999</v>
      </c>
      <c r="AC293">
        <v>157.19999999999999</v>
      </c>
      <c r="AD293">
        <v>156.69999999999999</v>
      </c>
      <c r="AE293">
        <v>2211.8000000000002</v>
      </c>
      <c r="AF293" s="4">
        <v>471.4</v>
      </c>
      <c r="AG293">
        <v>309.20000000000005</v>
      </c>
      <c r="AH293">
        <v>319.5</v>
      </c>
      <c r="AI293">
        <v>157</v>
      </c>
      <c r="AJ293">
        <v>306.79999999999995</v>
      </c>
      <c r="AK293">
        <v>157.19999999999999</v>
      </c>
    </row>
    <row r="294" spans="1:37" x14ac:dyDescent="0.3">
      <c r="A294" t="s">
        <v>33</v>
      </c>
      <c r="B294">
        <v>2021</v>
      </c>
      <c r="C294" t="s">
        <v>35</v>
      </c>
      <c r="D294">
        <v>147.6</v>
      </c>
      <c r="E294">
        <v>191.2</v>
      </c>
      <c r="F294">
        <v>169.9</v>
      </c>
      <c r="G294">
        <v>155.1</v>
      </c>
      <c r="H294">
        <v>151.4</v>
      </c>
      <c r="I294">
        <v>154</v>
      </c>
      <c r="J294">
        <v>180.2</v>
      </c>
      <c r="K294">
        <v>159.80000000000001</v>
      </c>
      <c r="L294">
        <v>114.9</v>
      </c>
      <c r="M294">
        <v>162.5</v>
      </c>
      <c r="N294">
        <v>149.19999999999999</v>
      </c>
      <c r="O294">
        <v>169.4</v>
      </c>
      <c r="P294">
        <v>160.80000000000001</v>
      </c>
      <c r="Q294">
        <v>193.3</v>
      </c>
      <c r="R294">
        <v>154.19999999999999</v>
      </c>
      <c r="S294">
        <v>138.19999999999999</v>
      </c>
      <c r="T294">
        <v>151.80000000000001</v>
      </c>
      <c r="U294">
        <v>159.80000000000001</v>
      </c>
      <c r="V294">
        <v>149.1</v>
      </c>
      <c r="W294">
        <v>146.5</v>
      </c>
      <c r="X294">
        <v>156.30000000000001</v>
      </c>
      <c r="Y294">
        <v>140.5</v>
      </c>
      <c r="Z294">
        <v>147.30000000000001</v>
      </c>
      <c r="AA294">
        <v>156.6</v>
      </c>
      <c r="AB294">
        <v>156.69999999999999</v>
      </c>
      <c r="AC294">
        <v>149.30000000000001</v>
      </c>
      <c r="AD294">
        <v>156.5</v>
      </c>
      <c r="AE294">
        <v>2259.3000000000002</v>
      </c>
      <c r="AF294" s="4">
        <v>444.2</v>
      </c>
      <c r="AG294">
        <v>455.4</v>
      </c>
      <c r="AH294">
        <v>313</v>
      </c>
      <c r="AI294">
        <v>147.30000000000001</v>
      </c>
      <c r="AJ294">
        <v>300</v>
      </c>
      <c r="AK294">
        <v>149.30000000000001</v>
      </c>
    </row>
    <row r="295" spans="1:37" x14ac:dyDescent="0.3">
      <c r="A295" t="s">
        <v>34</v>
      </c>
      <c r="B295">
        <v>2021</v>
      </c>
      <c r="C295" t="s">
        <v>35</v>
      </c>
      <c r="D295">
        <v>144.30000000000001</v>
      </c>
      <c r="E295">
        <v>186.5</v>
      </c>
      <c r="F295">
        <v>168.7</v>
      </c>
      <c r="G295">
        <v>154.69999999999999</v>
      </c>
      <c r="H295">
        <v>158.69999999999999</v>
      </c>
      <c r="I295">
        <v>150.69999999999999</v>
      </c>
      <c r="J295">
        <v>160</v>
      </c>
      <c r="K295">
        <v>158.80000000000001</v>
      </c>
      <c r="L295">
        <v>112.8</v>
      </c>
      <c r="M295">
        <v>164.2</v>
      </c>
      <c r="N295">
        <v>155.5</v>
      </c>
      <c r="O295">
        <v>167.5</v>
      </c>
      <c r="P295">
        <v>156.9</v>
      </c>
      <c r="Q295">
        <v>188.3</v>
      </c>
      <c r="R295">
        <v>157.19999999999999</v>
      </c>
      <c r="S295">
        <v>147.4</v>
      </c>
      <c r="T295">
        <v>155.80000000000001</v>
      </c>
      <c r="U295">
        <v>159.80000000000001</v>
      </c>
      <c r="V295">
        <v>152.4</v>
      </c>
      <c r="W295">
        <v>150.9</v>
      </c>
      <c r="X295">
        <v>161.30000000000001</v>
      </c>
      <c r="Y295">
        <v>145.1</v>
      </c>
      <c r="Z295">
        <v>151.5</v>
      </c>
      <c r="AA295">
        <v>159.5</v>
      </c>
      <c r="AB295">
        <v>155.80000000000001</v>
      </c>
      <c r="AC295">
        <v>153.4</v>
      </c>
      <c r="AD295">
        <v>156.6</v>
      </c>
      <c r="AE295">
        <v>2227.6000000000004</v>
      </c>
      <c r="AF295" s="4">
        <v>460.40000000000003</v>
      </c>
      <c r="AG295">
        <v>463.1</v>
      </c>
      <c r="AH295">
        <v>317.10000000000002</v>
      </c>
      <c r="AI295">
        <v>151.5</v>
      </c>
      <c r="AJ295">
        <v>308.89999999999998</v>
      </c>
      <c r="AK295">
        <v>153.4</v>
      </c>
    </row>
    <row r="296" spans="1:37" x14ac:dyDescent="0.3">
      <c r="A296" t="s">
        <v>30</v>
      </c>
      <c r="B296">
        <v>2021</v>
      </c>
      <c r="C296" t="s">
        <v>36</v>
      </c>
      <c r="D296">
        <v>142.5</v>
      </c>
      <c r="E296">
        <v>189.4</v>
      </c>
      <c r="F296">
        <v>163.19999999999999</v>
      </c>
      <c r="G296">
        <v>154.5</v>
      </c>
      <c r="H296">
        <v>168.2</v>
      </c>
      <c r="I296">
        <v>150.5</v>
      </c>
      <c r="J296">
        <v>141</v>
      </c>
      <c r="K296">
        <v>159.19999999999999</v>
      </c>
      <c r="L296">
        <v>111.7</v>
      </c>
      <c r="M296">
        <v>164</v>
      </c>
      <c r="N296">
        <v>160.6</v>
      </c>
      <c r="O296">
        <v>166.4</v>
      </c>
      <c r="P296">
        <v>154.5</v>
      </c>
      <c r="Q296">
        <v>186.1</v>
      </c>
      <c r="R296" s="4">
        <v>159.6</v>
      </c>
      <c r="S296">
        <v>154.4</v>
      </c>
      <c r="T296">
        <v>158.9</v>
      </c>
      <c r="U296" t="s">
        <v>47</v>
      </c>
      <c r="V296">
        <v>156</v>
      </c>
      <c r="W296">
        <v>154.80000000000001</v>
      </c>
      <c r="X296">
        <v>164.6</v>
      </c>
      <c r="Y296">
        <v>151.30000000000001</v>
      </c>
      <c r="Z296">
        <v>157.80000000000001</v>
      </c>
      <c r="AA296">
        <v>163.80000000000001</v>
      </c>
      <c r="AB296">
        <v>153.1</v>
      </c>
      <c r="AC296">
        <v>157.30000000000001</v>
      </c>
      <c r="AD296">
        <v>156.69999999999999</v>
      </c>
      <c r="AE296">
        <v>2211.8000000000002</v>
      </c>
      <c r="AF296" s="4">
        <v>472.9</v>
      </c>
      <c r="AG296">
        <v>310.8</v>
      </c>
      <c r="AH296">
        <v>317.7</v>
      </c>
      <c r="AI296">
        <v>157.80000000000001</v>
      </c>
      <c r="AJ296">
        <v>308.89999999999998</v>
      </c>
      <c r="AK296">
        <v>157.30000000000001</v>
      </c>
    </row>
    <row r="297" spans="1:37" x14ac:dyDescent="0.3">
      <c r="A297" t="s">
        <v>33</v>
      </c>
      <c r="B297">
        <v>2021</v>
      </c>
      <c r="C297" t="s">
        <v>36</v>
      </c>
      <c r="D297">
        <v>147.5</v>
      </c>
      <c r="E297">
        <v>197.5</v>
      </c>
      <c r="F297">
        <v>164.7</v>
      </c>
      <c r="G297">
        <v>155.6</v>
      </c>
      <c r="H297">
        <v>156.4</v>
      </c>
      <c r="I297">
        <v>157.30000000000001</v>
      </c>
      <c r="J297">
        <v>166.1</v>
      </c>
      <c r="K297">
        <v>161.1</v>
      </c>
      <c r="L297">
        <v>114.3</v>
      </c>
      <c r="M297">
        <v>162.6</v>
      </c>
      <c r="N297">
        <v>150.69999999999999</v>
      </c>
      <c r="O297">
        <v>170.3</v>
      </c>
      <c r="P297">
        <v>160.4</v>
      </c>
      <c r="Q297">
        <v>193.5</v>
      </c>
      <c r="R297">
        <v>155.1</v>
      </c>
      <c r="S297">
        <v>138.69999999999999</v>
      </c>
      <c r="T297">
        <v>152.6</v>
      </c>
      <c r="U297">
        <v>159.9</v>
      </c>
      <c r="V297">
        <v>154.80000000000001</v>
      </c>
      <c r="W297">
        <v>147.19999999999999</v>
      </c>
      <c r="X297">
        <v>156.9</v>
      </c>
      <c r="Y297">
        <v>141.69999999999999</v>
      </c>
      <c r="Z297">
        <v>148.6</v>
      </c>
      <c r="AA297">
        <v>157.6</v>
      </c>
      <c r="AB297">
        <v>154.9</v>
      </c>
      <c r="AC297">
        <v>150</v>
      </c>
      <c r="AD297">
        <v>156.9</v>
      </c>
      <c r="AE297">
        <v>2257.9999999999995</v>
      </c>
      <c r="AF297" s="4">
        <v>446.4</v>
      </c>
      <c r="AG297">
        <v>461.90000000000003</v>
      </c>
      <c r="AH297">
        <v>311.8</v>
      </c>
      <c r="AI297">
        <v>148.6</v>
      </c>
      <c r="AJ297">
        <v>301.89999999999998</v>
      </c>
      <c r="AK297">
        <v>150</v>
      </c>
    </row>
    <row r="298" spans="1:37" x14ac:dyDescent="0.3">
      <c r="A298" t="s">
        <v>34</v>
      </c>
      <c r="B298">
        <v>2021</v>
      </c>
      <c r="C298" t="s">
        <v>36</v>
      </c>
      <c r="D298">
        <v>144.1</v>
      </c>
      <c r="E298">
        <v>192.2</v>
      </c>
      <c r="F298">
        <v>163.80000000000001</v>
      </c>
      <c r="G298">
        <v>154.9</v>
      </c>
      <c r="H298">
        <v>163.9</v>
      </c>
      <c r="I298">
        <v>153.69999999999999</v>
      </c>
      <c r="J298">
        <v>149.5</v>
      </c>
      <c r="K298">
        <v>159.80000000000001</v>
      </c>
      <c r="L298">
        <v>112.6</v>
      </c>
      <c r="M298">
        <v>163.5</v>
      </c>
      <c r="N298">
        <v>156.5</v>
      </c>
      <c r="O298">
        <v>168.2</v>
      </c>
      <c r="P298">
        <v>156.69999999999999</v>
      </c>
      <c r="Q298">
        <v>188.1</v>
      </c>
      <c r="R298">
        <v>157.80000000000001</v>
      </c>
      <c r="S298">
        <v>147.9</v>
      </c>
      <c r="T298">
        <v>156.4</v>
      </c>
      <c r="U298">
        <v>159.9</v>
      </c>
      <c r="V298">
        <v>155.5</v>
      </c>
      <c r="W298">
        <v>151.19999999999999</v>
      </c>
      <c r="X298">
        <v>161.69999999999999</v>
      </c>
      <c r="Y298">
        <v>146.19999999999999</v>
      </c>
      <c r="Z298">
        <v>152.6</v>
      </c>
      <c r="AA298">
        <v>160.19999999999999</v>
      </c>
      <c r="AB298">
        <v>153.80000000000001</v>
      </c>
      <c r="AC298">
        <v>153.80000000000001</v>
      </c>
      <c r="AD298">
        <v>156.80000000000001</v>
      </c>
      <c r="AE298">
        <v>2227.5</v>
      </c>
      <c r="AF298" s="4">
        <v>462.1</v>
      </c>
      <c r="AG298">
        <v>466.59999999999997</v>
      </c>
      <c r="AH298">
        <v>315.5</v>
      </c>
      <c r="AI298">
        <v>152.6</v>
      </c>
      <c r="AJ298">
        <v>310.29999999999995</v>
      </c>
      <c r="AK298">
        <v>153.80000000000001</v>
      </c>
    </row>
    <row r="299" spans="1:37" x14ac:dyDescent="0.3">
      <c r="A299" t="s">
        <v>30</v>
      </c>
      <c r="B299">
        <v>2021</v>
      </c>
      <c r="C299" t="s">
        <v>37</v>
      </c>
      <c r="D299">
        <v>142.69999999999999</v>
      </c>
      <c r="E299">
        <v>195.5</v>
      </c>
      <c r="F299">
        <v>163.4</v>
      </c>
      <c r="G299">
        <v>155</v>
      </c>
      <c r="H299">
        <v>175.2</v>
      </c>
      <c r="I299">
        <v>160.6</v>
      </c>
      <c r="J299">
        <v>135.1</v>
      </c>
      <c r="K299">
        <v>161.1</v>
      </c>
      <c r="L299">
        <v>112.2</v>
      </c>
      <c r="M299">
        <v>164.4</v>
      </c>
      <c r="N299">
        <v>161.9</v>
      </c>
      <c r="O299">
        <v>166.8</v>
      </c>
      <c r="P299">
        <v>155.6</v>
      </c>
      <c r="Q299">
        <v>186.8</v>
      </c>
      <c r="R299" s="4">
        <v>160.69999999999999</v>
      </c>
      <c r="S299">
        <v>155.1</v>
      </c>
      <c r="T299">
        <v>159.9</v>
      </c>
      <c r="U299" t="s">
        <v>47</v>
      </c>
      <c r="V299">
        <v>156</v>
      </c>
      <c r="W299">
        <v>155.5</v>
      </c>
      <c r="X299">
        <v>165.3</v>
      </c>
      <c r="Y299">
        <v>151.69999999999999</v>
      </c>
      <c r="Z299">
        <v>158.6</v>
      </c>
      <c r="AA299">
        <v>164.1</v>
      </c>
      <c r="AB299">
        <v>154.6</v>
      </c>
      <c r="AC299">
        <v>158</v>
      </c>
      <c r="AD299">
        <v>157.6</v>
      </c>
      <c r="AE299">
        <v>2236.3000000000002</v>
      </c>
      <c r="AF299" s="4">
        <v>475.69999999999993</v>
      </c>
      <c r="AG299">
        <v>311.5</v>
      </c>
      <c r="AH299">
        <v>319.89999999999998</v>
      </c>
      <c r="AI299">
        <v>158.6</v>
      </c>
      <c r="AJ299">
        <v>309.29999999999995</v>
      </c>
      <c r="AK299">
        <v>158</v>
      </c>
    </row>
    <row r="300" spans="1:37" x14ac:dyDescent="0.3">
      <c r="A300" t="s">
        <v>33</v>
      </c>
      <c r="B300">
        <v>2021</v>
      </c>
      <c r="C300" t="s">
        <v>37</v>
      </c>
      <c r="D300">
        <v>147.6</v>
      </c>
      <c r="E300">
        <v>202.5</v>
      </c>
      <c r="F300">
        <v>166.4</v>
      </c>
      <c r="G300">
        <v>156</v>
      </c>
      <c r="H300">
        <v>161.4</v>
      </c>
      <c r="I300">
        <v>168.8</v>
      </c>
      <c r="J300">
        <v>161.6</v>
      </c>
      <c r="K300">
        <v>162.80000000000001</v>
      </c>
      <c r="L300">
        <v>114.8</v>
      </c>
      <c r="M300">
        <v>162.80000000000001</v>
      </c>
      <c r="N300">
        <v>151.5</v>
      </c>
      <c r="O300">
        <v>171.4</v>
      </c>
      <c r="P300">
        <v>162</v>
      </c>
      <c r="Q300">
        <v>194.4</v>
      </c>
      <c r="R300">
        <v>155.9</v>
      </c>
      <c r="S300">
        <v>139.30000000000001</v>
      </c>
      <c r="T300">
        <v>153.4</v>
      </c>
      <c r="U300">
        <v>161.4</v>
      </c>
      <c r="V300">
        <v>154.9</v>
      </c>
      <c r="W300">
        <v>147.6</v>
      </c>
      <c r="X300">
        <v>157.5</v>
      </c>
      <c r="Y300">
        <v>142.1</v>
      </c>
      <c r="Z300">
        <v>149.1</v>
      </c>
      <c r="AA300">
        <v>157.6</v>
      </c>
      <c r="AB300">
        <v>156.6</v>
      </c>
      <c r="AC300">
        <v>150.5</v>
      </c>
      <c r="AD300">
        <v>158</v>
      </c>
      <c r="AE300">
        <v>2284</v>
      </c>
      <c r="AF300" s="4">
        <v>448.6</v>
      </c>
      <c r="AG300">
        <v>463.9</v>
      </c>
      <c r="AH300">
        <v>314.10000000000002</v>
      </c>
      <c r="AI300">
        <v>149.1</v>
      </c>
      <c r="AJ300">
        <v>302.39999999999998</v>
      </c>
      <c r="AK300">
        <v>150.5</v>
      </c>
    </row>
    <row r="301" spans="1:37" x14ac:dyDescent="0.3">
      <c r="A301" t="s">
        <v>34</v>
      </c>
      <c r="B301">
        <v>2021</v>
      </c>
      <c r="C301" t="s">
        <v>37</v>
      </c>
      <c r="D301">
        <v>144.30000000000001</v>
      </c>
      <c r="E301">
        <v>198</v>
      </c>
      <c r="F301">
        <v>164.6</v>
      </c>
      <c r="G301">
        <v>155.4</v>
      </c>
      <c r="H301">
        <v>170.1</v>
      </c>
      <c r="I301">
        <v>164.4</v>
      </c>
      <c r="J301">
        <v>144.1</v>
      </c>
      <c r="K301">
        <v>161.69999999999999</v>
      </c>
      <c r="L301">
        <v>113.1</v>
      </c>
      <c r="M301">
        <v>163.9</v>
      </c>
      <c r="N301">
        <v>157.6</v>
      </c>
      <c r="O301">
        <v>168.9</v>
      </c>
      <c r="P301">
        <v>158</v>
      </c>
      <c r="Q301">
        <v>188.8</v>
      </c>
      <c r="R301">
        <v>158.80000000000001</v>
      </c>
      <c r="S301">
        <v>148.5</v>
      </c>
      <c r="T301">
        <v>157.30000000000001</v>
      </c>
      <c r="U301">
        <v>161.4</v>
      </c>
      <c r="V301">
        <v>155.6</v>
      </c>
      <c r="W301">
        <v>151.80000000000001</v>
      </c>
      <c r="X301">
        <v>162.30000000000001</v>
      </c>
      <c r="Y301">
        <v>146.6</v>
      </c>
      <c r="Z301">
        <v>153.19999999999999</v>
      </c>
      <c r="AA301">
        <v>160.30000000000001</v>
      </c>
      <c r="AB301">
        <v>155.4</v>
      </c>
      <c r="AC301">
        <v>154.4</v>
      </c>
      <c r="AD301">
        <v>157.80000000000001</v>
      </c>
      <c r="AE301">
        <v>2252.9</v>
      </c>
      <c r="AF301" s="4">
        <v>464.6</v>
      </c>
      <c r="AG301">
        <v>468.8</v>
      </c>
      <c r="AH301">
        <v>317.70000000000005</v>
      </c>
      <c r="AI301">
        <v>153.19999999999999</v>
      </c>
      <c r="AJ301">
        <v>314.2</v>
      </c>
      <c r="AK301">
        <v>154.4</v>
      </c>
    </row>
    <row r="302" spans="1:37" x14ac:dyDescent="0.3">
      <c r="A302" t="s">
        <v>30</v>
      </c>
      <c r="B302">
        <v>2021</v>
      </c>
      <c r="C302" t="s">
        <v>38</v>
      </c>
      <c r="D302">
        <v>145.1</v>
      </c>
      <c r="E302">
        <v>198.5</v>
      </c>
      <c r="F302">
        <v>168.6</v>
      </c>
      <c r="G302">
        <v>155.80000000000001</v>
      </c>
      <c r="H302">
        <v>184.4</v>
      </c>
      <c r="I302">
        <v>162.30000000000001</v>
      </c>
      <c r="J302">
        <v>138.4</v>
      </c>
      <c r="K302">
        <v>165.1</v>
      </c>
      <c r="L302">
        <v>114.3</v>
      </c>
      <c r="M302">
        <v>169.7</v>
      </c>
      <c r="N302">
        <v>164.6</v>
      </c>
      <c r="O302">
        <v>169.8</v>
      </c>
      <c r="P302">
        <v>158.69999999999999</v>
      </c>
      <c r="Q302">
        <v>189.6</v>
      </c>
      <c r="R302" s="4">
        <v>165.3</v>
      </c>
      <c r="S302">
        <v>160.6</v>
      </c>
      <c r="T302">
        <v>164.5</v>
      </c>
      <c r="U302" t="s">
        <v>32</v>
      </c>
      <c r="V302">
        <v>161.69999999999999</v>
      </c>
      <c r="W302">
        <v>158.80000000000001</v>
      </c>
      <c r="X302">
        <v>169.1</v>
      </c>
      <c r="Y302">
        <v>153.19999999999999</v>
      </c>
      <c r="Z302">
        <v>160</v>
      </c>
      <c r="AA302">
        <v>167.6</v>
      </c>
      <c r="AB302">
        <v>159.30000000000001</v>
      </c>
      <c r="AC302">
        <v>161.1</v>
      </c>
      <c r="AD302">
        <v>161.1</v>
      </c>
      <c r="AE302">
        <v>2284.8999999999996</v>
      </c>
      <c r="AF302" s="4">
        <v>490.4</v>
      </c>
      <c r="AG302">
        <v>320.5</v>
      </c>
      <c r="AH302">
        <v>328.4</v>
      </c>
      <c r="AI302">
        <v>160</v>
      </c>
      <c r="AJ302">
        <v>309.79999999999995</v>
      </c>
      <c r="AK302">
        <v>161.1</v>
      </c>
    </row>
    <row r="303" spans="1:37" x14ac:dyDescent="0.3">
      <c r="A303" t="s">
        <v>33</v>
      </c>
      <c r="B303">
        <v>2021</v>
      </c>
      <c r="C303" t="s">
        <v>38</v>
      </c>
      <c r="D303">
        <v>148.80000000000001</v>
      </c>
      <c r="E303">
        <v>204.3</v>
      </c>
      <c r="F303">
        <v>173</v>
      </c>
      <c r="G303">
        <v>156.5</v>
      </c>
      <c r="H303">
        <v>168.8</v>
      </c>
      <c r="I303">
        <v>172.5</v>
      </c>
      <c r="J303">
        <v>166.5</v>
      </c>
      <c r="K303">
        <v>165.9</v>
      </c>
      <c r="L303">
        <v>115.9</v>
      </c>
      <c r="M303">
        <v>165.2</v>
      </c>
      <c r="N303">
        <v>152</v>
      </c>
      <c r="O303">
        <v>171.1</v>
      </c>
      <c r="P303">
        <v>164.2</v>
      </c>
      <c r="Q303">
        <v>198.2</v>
      </c>
      <c r="R303">
        <v>156.5</v>
      </c>
      <c r="S303">
        <v>140.19999999999999</v>
      </c>
      <c r="T303">
        <v>154.1</v>
      </c>
      <c r="U303">
        <v>161.6</v>
      </c>
      <c r="V303">
        <v>155.5</v>
      </c>
      <c r="W303">
        <v>150.1</v>
      </c>
      <c r="X303">
        <v>160.4</v>
      </c>
      <c r="Y303">
        <v>145</v>
      </c>
      <c r="Z303">
        <v>152.6</v>
      </c>
      <c r="AA303">
        <v>156.6</v>
      </c>
      <c r="AB303">
        <v>157.5</v>
      </c>
      <c r="AC303">
        <v>152.30000000000001</v>
      </c>
      <c r="AD303">
        <v>159.5</v>
      </c>
      <c r="AE303">
        <v>2322.9</v>
      </c>
      <c r="AF303" s="4">
        <v>450.79999999999995</v>
      </c>
      <c r="AG303">
        <v>467.20000000000005</v>
      </c>
      <c r="AH303">
        <v>317.89999999999998</v>
      </c>
      <c r="AI303">
        <v>152.6</v>
      </c>
      <c r="AJ303">
        <v>306.2</v>
      </c>
      <c r="AK303">
        <v>152.30000000000001</v>
      </c>
    </row>
    <row r="304" spans="1:37" x14ac:dyDescent="0.3">
      <c r="A304" t="s">
        <v>34</v>
      </c>
      <c r="B304">
        <v>2021</v>
      </c>
      <c r="C304" t="s">
        <v>38</v>
      </c>
      <c r="D304">
        <v>146.30000000000001</v>
      </c>
      <c r="E304">
        <v>200.5</v>
      </c>
      <c r="F304">
        <v>170.3</v>
      </c>
      <c r="G304">
        <v>156.1</v>
      </c>
      <c r="H304">
        <v>178.7</v>
      </c>
      <c r="I304">
        <v>167.1</v>
      </c>
      <c r="J304">
        <v>147.9</v>
      </c>
      <c r="K304">
        <v>165.4</v>
      </c>
      <c r="L304">
        <v>114.8</v>
      </c>
      <c r="M304">
        <v>168.2</v>
      </c>
      <c r="N304">
        <v>159.30000000000001</v>
      </c>
      <c r="O304">
        <v>170.4</v>
      </c>
      <c r="P304">
        <v>160.69999999999999</v>
      </c>
      <c r="Q304">
        <v>191.9</v>
      </c>
      <c r="R304">
        <v>161.80000000000001</v>
      </c>
      <c r="S304">
        <v>152.1</v>
      </c>
      <c r="T304">
        <v>160.4</v>
      </c>
      <c r="U304">
        <v>161.6</v>
      </c>
      <c r="V304">
        <v>159.4</v>
      </c>
      <c r="W304">
        <v>154.69999999999999</v>
      </c>
      <c r="X304">
        <v>165.8</v>
      </c>
      <c r="Y304">
        <v>148.9</v>
      </c>
      <c r="Z304">
        <v>155.80000000000001</v>
      </c>
      <c r="AA304">
        <v>161.19999999999999</v>
      </c>
      <c r="AB304">
        <v>158.6</v>
      </c>
      <c r="AC304">
        <v>156.80000000000001</v>
      </c>
      <c r="AD304">
        <v>160.4</v>
      </c>
      <c r="AE304">
        <v>2297.6000000000004</v>
      </c>
      <c r="AF304" s="4">
        <v>474.29999999999995</v>
      </c>
      <c r="AG304">
        <v>475.7</v>
      </c>
      <c r="AH304">
        <v>324.39999999999998</v>
      </c>
      <c r="AI304">
        <v>155.80000000000001</v>
      </c>
      <c r="AJ304">
        <v>315.70000000000005</v>
      </c>
      <c r="AK304">
        <v>156.80000000000001</v>
      </c>
    </row>
    <row r="305" spans="1:37" x14ac:dyDescent="0.3">
      <c r="A305" t="s">
        <v>30</v>
      </c>
      <c r="B305">
        <v>2021</v>
      </c>
      <c r="C305" t="s">
        <v>39</v>
      </c>
      <c r="D305">
        <v>145.6</v>
      </c>
      <c r="E305">
        <v>200.1</v>
      </c>
      <c r="F305">
        <v>179.3</v>
      </c>
      <c r="G305">
        <v>156.1</v>
      </c>
      <c r="H305">
        <v>190.4</v>
      </c>
      <c r="I305">
        <v>158.6</v>
      </c>
      <c r="J305">
        <v>144.69999999999999</v>
      </c>
      <c r="K305">
        <v>165.5</v>
      </c>
      <c r="L305">
        <v>114.6</v>
      </c>
      <c r="M305">
        <v>170</v>
      </c>
      <c r="N305">
        <v>165.5</v>
      </c>
      <c r="O305">
        <v>171.7</v>
      </c>
      <c r="P305">
        <v>160.5</v>
      </c>
      <c r="Q305">
        <v>189.1</v>
      </c>
      <c r="R305" s="4">
        <v>165.3</v>
      </c>
      <c r="S305">
        <v>159.9</v>
      </c>
      <c r="T305">
        <v>164.6</v>
      </c>
      <c r="U305" t="s">
        <v>32</v>
      </c>
      <c r="V305">
        <v>162.1</v>
      </c>
      <c r="W305">
        <v>159.19999999999999</v>
      </c>
      <c r="X305">
        <v>169.7</v>
      </c>
      <c r="Y305">
        <v>154.19999999999999</v>
      </c>
      <c r="Z305">
        <v>160.4</v>
      </c>
      <c r="AA305">
        <v>166.8</v>
      </c>
      <c r="AB305">
        <v>159.4</v>
      </c>
      <c r="AC305">
        <v>161.5</v>
      </c>
      <c r="AD305">
        <v>162.1</v>
      </c>
      <c r="AE305">
        <v>2311.6999999999998</v>
      </c>
      <c r="AF305" s="4">
        <v>489.80000000000007</v>
      </c>
      <c r="AG305">
        <v>321.29999999999995</v>
      </c>
      <c r="AH305">
        <v>329.1</v>
      </c>
      <c r="AI305">
        <v>160.4</v>
      </c>
      <c r="AJ305">
        <v>312.29999999999995</v>
      </c>
      <c r="AK305">
        <v>161.5</v>
      </c>
    </row>
    <row r="306" spans="1:37" x14ac:dyDescent="0.3">
      <c r="A306" t="s">
        <v>33</v>
      </c>
      <c r="B306">
        <v>2021</v>
      </c>
      <c r="C306" t="s">
        <v>39</v>
      </c>
      <c r="D306">
        <v>149.19999999999999</v>
      </c>
      <c r="E306">
        <v>205.5</v>
      </c>
      <c r="F306">
        <v>182.8</v>
      </c>
      <c r="G306">
        <v>156.5</v>
      </c>
      <c r="H306">
        <v>172.2</v>
      </c>
      <c r="I306">
        <v>171.5</v>
      </c>
      <c r="J306">
        <v>176.2</v>
      </c>
      <c r="K306">
        <v>166.9</v>
      </c>
      <c r="L306">
        <v>116.1</v>
      </c>
      <c r="M306">
        <v>165.5</v>
      </c>
      <c r="N306">
        <v>152.30000000000001</v>
      </c>
      <c r="O306">
        <v>173.3</v>
      </c>
      <c r="P306">
        <v>166.2</v>
      </c>
      <c r="Q306">
        <v>195.6</v>
      </c>
      <c r="R306">
        <v>157.30000000000001</v>
      </c>
      <c r="S306">
        <v>140.5</v>
      </c>
      <c r="T306">
        <v>154.80000000000001</v>
      </c>
      <c r="U306">
        <v>160.5</v>
      </c>
      <c r="V306">
        <v>156.1</v>
      </c>
      <c r="W306">
        <v>149.80000000000001</v>
      </c>
      <c r="X306">
        <v>160.80000000000001</v>
      </c>
      <c r="Y306">
        <v>147.5</v>
      </c>
      <c r="Z306">
        <v>150.69999999999999</v>
      </c>
      <c r="AA306">
        <v>158.1</v>
      </c>
      <c r="AB306">
        <v>158</v>
      </c>
      <c r="AC306">
        <v>153.4</v>
      </c>
      <c r="AD306">
        <v>160.4</v>
      </c>
      <c r="AE306">
        <v>2349.7999999999997</v>
      </c>
      <c r="AF306" s="4">
        <v>452.6</v>
      </c>
      <c r="AG306">
        <v>466.40000000000003</v>
      </c>
      <c r="AH306">
        <v>318.8</v>
      </c>
      <c r="AI306">
        <v>150.69999999999999</v>
      </c>
      <c r="AJ306">
        <v>309.2</v>
      </c>
      <c r="AK306">
        <v>153.4</v>
      </c>
    </row>
    <row r="307" spans="1:37" x14ac:dyDescent="0.3">
      <c r="A307" t="s">
        <v>34</v>
      </c>
      <c r="B307">
        <v>2021</v>
      </c>
      <c r="C307" t="s">
        <v>39</v>
      </c>
      <c r="D307">
        <v>146.69999999999999</v>
      </c>
      <c r="E307">
        <v>202</v>
      </c>
      <c r="F307">
        <v>180.7</v>
      </c>
      <c r="G307">
        <v>156.19999999999999</v>
      </c>
      <c r="H307">
        <v>183.7</v>
      </c>
      <c r="I307">
        <v>164.6</v>
      </c>
      <c r="J307">
        <v>155.4</v>
      </c>
      <c r="K307">
        <v>166</v>
      </c>
      <c r="L307">
        <v>115.1</v>
      </c>
      <c r="M307">
        <v>168.5</v>
      </c>
      <c r="N307">
        <v>160</v>
      </c>
      <c r="O307">
        <v>172.4</v>
      </c>
      <c r="P307">
        <v>162.6</v>
      </c>
      <c r="Q307">
        <v>190.8</v>
      </c>
      <c r="R307">
        <v>162.19999999999999</v>
      </c>
      <c r="S307">
        <v>151.80000000000001</v>
      </c>
      <c r="T307">
        <v>160.69999999999999</v>
      </c>
      <c r="U307">
        <v>160.5</v>
      </c>
      <c r="V307">
        <v>159.80000000000001</v>
      </c>
      <c r="W307">
        <v>154.80000000000001</v>
      </c>
      <c r="X307">
        <v>166.3</v>
      </c>
      <c r="Y307">
        <v>150.69999999999999</v>
      </c>
      <c r="Z307">
        <v>154.9</v>
      </c>
      <c r="AA307">
        <v>161.69999999999999</v>
      </c>
      <c r="AB307">
        <v>158.80000000000001</v>
      </c>
      <c r="AC307">
        <v>157.6</v>
      </c>
      <c r="AD307">
        <v>161.30000000000001</v>
      </c>
      <c r="AE307">
        <v>2324.7000000000003</v>
      </c>
      <c r="AF307" s="4">
        <v>474.7</v>
      </c>
      <c r="AG307">
        <v>475.1</v>
      </c>
      <c r="AH307">
        <v>325.10000000000002</v>
      </c>
      <c r="AI307">
        <v>154.9</v>
      </c>
      <c r="AJ307">
        <v>317.89999999999998</v>
      </c>
      <c r="AK307">
        <v>157.6</v>
      </c>
    </row>
    <row r="308" spans="1:37" x14ac:dyDescent="0.3">
      <c r="A308" t="s">
        <v>30</v>
      </c>
      <c r="B308">
        <v>2021</v>
      </c>
      <c r="C308" t="s">
        <v>40</v>
      </c>
      <c r="D308">
        <v>145.1</v>
      </c>
      <c r="E308">
        <v>204.5</v>
      </c>
      <c r="F308">
        <v>180.4</v>
      </c>
      <c r="G308">
        <v>157.1</v>
      </c>
      <c r="H308">
        <v>188.7</v>
      </c>
      <c r="I308">
        <v>157.69999999999999</v>
      </c>
      <c r="J308">
        <v>152.80000000000001</v>
      </c>
      <c r="K308">
        <v>163.6</v>
      </c>
      <c r="L308">
        <v>113.9</v>
      </c>
      <c r="M308">
        <v>169.7</v>
      </c>
      <c r="N308">
        <v>166.2</v>
      </c>
      <c r="O308">
        <v>171</v>
      </c>
      <c r="P308">
        <v>161.69999999999999</v>
      </c>
      <c r="Q308">
        <v>189.7</v>
      </c>
      <c r="R308" s="4">
        <v>166</v>
      </c>
      <c r="S308">
        <v>161.1</v>
      </c>
      <c r="T308">
        <v>165.3</v>
      </c>
      <c r="U308" t="s">
        <v>32</v>
      </c>
      <c r="V308">
        <v>162.5</v>
      </c>
      <c r="W308">
        <v>160.30000000000001</v>
      </c>
      <c r="X308">
        <v>170.4</v>
      </c>
      <c r="Y308">
        <v>157.1</v>
      </c>
      <c r="Z308">
        <v>160.69999999999999</v>
      </c>
      <c r="AA308">
        <v>167.2</v>
      </c>
      <c r="AB308">
        <v>160.4</v>
      </c>
      <c r="AC308">
        <v>162.80000000000001</v>
      </c>
      <c r="AD308">
        <v>163.19999999999999</v>
      </c>
      <c r="AE308">
        <v>2322.1</v>
      </c>
      <c r="AF308" s="4">
        <v>492.40000000000003</v>
      </c>
      <c r="AG308">
        <v>322.8</v>
      </c>
      <c r="AH308">
        <v>330.8</v>
      </c>
      <c r="AI308">
        <v>160.69999999999999</v>
      </c>
      <c r="AJ308">
        <v>317.39999999999998</v>
      </c>
      <c r="AK308">
        <v>162.80000000000001</v>
      </c>
    </row>
    <row r="309" spans="1:37" x14ac:dyDescent="0.3">
      <c r="A309" t="s">
        <v>33</v>
      </c>
      <c r="B309">
        <v>2021</v>
      </c>
      <c r="C309" t="s">
        <v>40</v>
      </c>
      <c r="D309">
        <v>149.1</v>
      </c>
      <c r="E309">
        <v>210.9</v>
      </c>
      <c r="F309">
        <v>185</v>
      </c>
      <c r="G309">
        <v>158.19999999999999</v>
      </c>
      <c r="H309">
        <v>170.6</v>
      </c>
      <c r="I309">
        <v>170.9</v>
      </c>
      <c r="J309">
        <v>186.4</v>
      </c>
      <c r="K309">
        <v>164.7</v>
      </c>
      <c r="L309">
        <v>115.7</v>
      </c>
      <c r="M309">
        <v>165.5</v>
      </c>
      <c r="N309">
        <v>153.4</v>
      </c>
      <c r="O309">
        <v>173.5</v>
      </c>
      <c r="P309">
        <v>167.9</v>
      </c>
      <c r="Q309">
        <v>195.5</v>
      </c>
      <c r="R309">
        <v>157.9</v>
      </c>
      <c r="S309">
        <v>141.9</v>
      </c>
      <c r="T309">
        <v>155.5</v>
      </c>
      <c r="U309">
        <v>161.5</v>
      </c>
      <c r="V309">
        <v>157.69999999999999</v>
      </c>
      <c r="W309">
        <v>150.69999999999999</v>
      </c>
      <c r="X309">
        <v>161.5</v>
      </c>
      <c r="Y309">
        <v>149.5</v>
      </c>
      <c r="Z309">
        <v>151.19999999999999</v>
      </c>
      <c r="AA309">
        <v>160.30000000000001</v>
      </c>
      <c r="AB309">
        <v>159.6</v>
      </c>
      <c r="AC309">
        <v>155</v>
      </c>
      <c r="AD309">
        <v>161.80000000000001</v>
      </c>
      <c r="AE309">
        <v>2367.3000000000002</v>
      </c>
      <c r="AF309" s="4">
        <v>455.3</v>
      </c>
      <c r="AG309">
        <v>469.9</v>
      </c>
      <c r="AH309">
        <v>321.10000000000002</v>
      </c>
      <c r="AI309">
        <v>151.19999999999999</v>
      </c>
      <c r="AJ309">
        <v>312.7</v>
      </c>
      <c r="AK309">
        <v>155</v>
      </c>
    </row>
    <row r="310" spans="1:37" x14ac:dyDescent="0.3">
      <c r="A310" t="s">
        <v>34</v>
      </c>
      <c r="B310">
        <v>2021</v>
      </c>
      <c r="C310" t="s">
        <v>40</v>
      </c>
      <c r="D310">
        <v>146.4</v>
      </c>
      <c r="E310">
        <v>206.8</v>
      </c>
      <c r="F310">
        <v>182.2</v>
      </c>
      <c r="G310">
        <v>157.5</v>
      </c>
      <c r="H310">
        <v>182.1</v>
      </c>
      <c r="I310">
        <v>163.9</v>
      </c>
      <c r="J310">
        <v>164.2</v>
      </c>
      <c r="K310">
        <v>164</v>
      </c>
      <c r="L310">
        <v>114.5</v>
      </c>
      <c r="M310">
        <v>168.3</v>
      </c>
      <c r="N310">
        <v>160.9</v>
      </c>
      <c r="O310">
        <v>172.2</v>
      </c>
      <c r="P310">
        <v>164</v>
      </c>
      <c r="Q310">
        <v>191.2</v>
      </c>
      <c r="R310">
        <v>162.80000000000001</v>
      </c>
      <c r="S310">
        <v>153.1</v>
      </c>
      <c r="T310">
        <v>161.4</v>
      </c>
      <c r="U310">
        <v>161.5</v>
      </c>
      <c r="V310">
        <v>160.69999999999999</v>
      </c>
      <c r="W310">
        <v>155.80000000000001</v>
      </c>
      <c r="X310">
        <v>167</v>
      </c>
      <c r="Y310">
        <v>153.1</v>
      </c>
      <c r="Z310">
        <v>155.30000000000001</v>
      </c>
      <c r="AA310">
        <v>163.19999999999999</v>
      </c>
      <c r="AB310">
        <v>160.1</v>
      </c>
      <c r="AC310">
        <v>159</v>
      </c>
      <c r="AD310">
        <v>162.5</v>
      </c>
      <c r="AE310">
        <v>2338.1999999999998</v>
      </c>
      <c r="AF310" s="4">
        <v>477.29999999999995</v>
      </c>
      <c r="AG310">
        <v>478</v>
      </c>
      <c r="AH310">
        <v>327.10000000000002</v>
      </c>
      <c r="AI310">
        <v>155.30000000000001</v>
      </c>
      <c r="AJ310">
        <v>320.60000000000002</v>
      </c>
      <c r="AK310">
        <v>159</v>
      </c>
    </row>
    <row r="311" spans="1:37" x14ac:dyDescent="0.3">
      <c r="A311" t="s">
        <v>30</v>
      </c>
      <c r="B311">
        <v>2021</v>
      </c>
      <c r="C311" t="s">
        <v>41</v>
      </c>
      <c r="D311">
        <v>144.9</v>
      </c>
      <c r="E311">
        <v>202.3</v>
      </c>
      <c r="F311">
        <v>176.5</v>
      </c>
      <c r="G311">
        <v>157.5</v>
      </c>
      <c r="H311">
        <v>190.9</v>
      </c>
      <c r="I311">
        <v>155.69999999999999</v>
      </c>
      <c r="J311">
        <v>153.9</v>
      </c>
      <c r="K311">
        <v>162.80000000000001</v>
      </c>
      <c r="L311">
        <v>115.2</v>
      </c>
      <c r="M311">
        <v>169.8</v>
      </c>
      <c r="N311">
        <v>167.6</v>
      </c>
      <c r="O311">
        <v>171.9</v>
      </c>
      <c r="P311">
        <v>161.80000000000001</v>
      </c>
      <c r="Q311">
        <v>190.2</v>
      </c>
      <c r="R311" s="4">
        <v>167</v>
      </c>
      <c r="S311">
        <v>162.6</v>
      </c>
      <c r="T311">
        <v>166.3</v>
      </c>
      <c r="U311" t="s">
        <v>32</v>
      </c>
      <c r="V311">
        <v>163.1</v>
      </c>
      <c r="W311">
        <v>160.9</v>
      </c>
      <c r="X311">
        <v>171.1</v>
      </c>
      <c r="Y311">
        <v>157.69999999999999</v>
      </c>
      <c r="Z311">
        <v>161.1</v>
      </c>
      <c r="AA311">
        <v>167.5</v>
      </c>
      <c r="AB311">
        <v>160.30000000000001</v>
      </c>
      <c r="AC311">
        <v>163.30000000000001</v>
      </c>
      <c r="AD311">
        <v>163.6</v>
      </c>
      <c r="AE311">
        <v>2321</v>
      </c>
      <c r="AF311" s="4">
        <v>495.90000000000003</v>
      </c>
      <c r="AG311">
        <v>324</v>
      </c>
      <c r="AH311">
        <v>331.4</v>
      </c>
      <c r="AI311">
        <v>161.1</v>
      </c>
      <c r="AJ311">
        <v>318.10000000000002</v>
      </c>
      <c r="AK311">
        <v>163.30000000000001</v>
      </c>
    </row>
    <row r="312" spans="1:37" x14ac:dyDescent="0.3">
      <c r="A312" t="s">
        <v>33</v>
      </c>
      <c r="B312">
        <v>2021</v>
      </c>
      <c r="C312" t="s">
        <v>41</v>
      </c>
      <c r="D312">
        <v>149.30000000000001</v>
      </c>
      <c r="E312">
        <v>207.4</v>
      </c>
      <c r="F312">
        <v>174.1</v>
      </c>
      <c r="G312">
        <v>159.19999999999999</v>
      </c>
      <c r="H312">
        <v>175</v>
      </c>
      <c r="I312">
        <v>161.30000000000001</v>
      </c>
      <c r="J312">
        <v>183.3</v>
      </c>
      <c r="K312">
        <v>164.5</v>
      </c>
      <c r="L312">
        <v>120.4</v>
      </c>
      <c r="M312">
        <v>166.2</v>
      </c>
      <c r="N312">
        <v>154.80000000000001</v>
      </c>
      <c r="O312">
        <v>175.1</v>
      </c>
      <c r="P312">
        <v>167.3</v>
      </c>
      <c r="Q312">
        <v>196.5</v>
      </c>
      <c r="R312">
        <v>159.80000000000001</v>
      </c>
      <c r="S312">
        <v>143.6</v>
      </c>
      <c r="T312">
        <v>157.30000000000001</v>
      </c>
      <c r="U312">
        <v>162.1</v>
      </c>
      <c r="V312">
        <v>160.69999999999999</v>
      </c>
      <c r="W312">
        <v>153.19999999999999</v>
      </c>
      <c r="X312">
        <v>162.80000000000001</v>
      </c>
      <c r="Y312">
        <v>150.4</v>
      </c>
      <c r="Z312">
        <v>153.69999999999999</v>
      </c>
      <c r="AA312">
        <v>160.4</v>
      </c>
      <c r="AB312">
        <v>159.6</v>
      </c>
      <c r="AC312">
        <v>156</v>
      </c>
      <c r="AD312">
        <v>162.30000000000001</v>
      </c>
      <c r="AE312">
        <v>2354.4</v>
      </c>
      <c r="AF312" s="4">
        <v>460.7</v>
      </c>
      <c r="AG312">
        <v>475.99999999999994</v>
      </c>
      <c r="AH312">
        <v>322.39999999999998</v>
      </c>
      <c r="AI312">
        <v>153.69999999999999</v>
      </c>
      <c r="AJ312">
        <v>314.20000000000005</v>
      </c>
      <c r="AK312">
        <v>156</v>
      </c>
    </row>
    <row r="313" spans="1:37" x14ac:dyDescent="0.3">
      <c r="A313" t="s">
        <v>34</v>
      </c>
      <c r="B313">
        <v>2021</v>
      </c>
      <c r="C313" t="s">
        <v>41</v>
      </c>
      <c r="D313">
        <v>146.6</v>
      </c>
      <c r="E313">
        <v>204</v>
      </c>
      <c r="F313">
        <v>172.8</v>
      </c>
      <c r="G313">
        <v>158.4</v>
      </c>
      <c r="H313">
        <v>188</v>
      </c>
      <c r="I313">
        <v>156.80000000000001</v>
      </c>
      <c r="J313">
        <v>162.19999999999999</v>
      </c>
      <c r="K313">
        <v>164.1</v>
      </c>
      <c r="L313">
        <v>119.7</v>
      </c>
      <c r="M313">
        <v>168.8</v>
      </c>
      <c r="N313">
        <v>162.69999999999999</v>
      </c>
      <c r="O313">
        <v>173.9</v>
      </c>
      <c r="P313">
        <v>164</v>
      </c>
      <c r="Q313">
        <v>192.1</v>
      </c>
      <c r="R313">
        <v>164.5</v>
      </c>
      <c r="S313">
        <v>155.30000000000001</v>
      </c>
      <c r="T313">
        <v>163.19999999999999</v>
      </c>
      <c r="U313">
        <v>162.1</v>
      </c>
      <c r="V313">
        <v>162.6</v>
      </c>
      <c r="W313">
        <v>157.5</v>
      </c>
      <c r="X313">
        <v>168.4</v>
      </c>
      <c r="Y313">
        <v>154</v>
      </c>
      <c r="Z313">
        <v>157.6</v>
      </c>
      <c r="AA313">
        <v>163.80000000000001</v>
      </c>
      <c r="AB313">
        <v>160</v>
      </c>
      <c r="AC313">
        <v>160</v>
      </c>
      <c r="AD313">
        <v>163.19999999999999</v>
      </c>
      <c r="AE313">
        <v>2334.1</v>
      </c>
      <c r="AF313" s="4">
        <v>483</v>
      </c>
      <c r="AG313">
        <v>482.2</v>
      </c>
      <c r="AH313">
        <v>328.4</v>
      </c>
      <c r="AI313">
        <v>157.6</v>
      </c>
      <c r="AJ313">
        <v>322.5</v>
      </c>
      <c r="AK313">
        <v>160</v>
      </c>
    </row>
    <row r="314" spans="1:37" x14ac:dyDescent="0.3">
      <c r="A314" t="s">
        <v>30</v>
      </c>
      <c r="B314">
        <v>2021</v>
      </c>
      <c r="C314" t="s">
        <v>42</v>
      </c>
      <c r="D314">
        <v>145.4</v>
      </c>
      <c r="E314">
        <v>202.1</v>
      </c>
      <c r="F314">
        <v>172</v>
      </c>
      <c r="G314">
        <v>158</v>
      </c>
      <c r="H314">
        <v>195.5</v>
      </c>
      <c r="I314">
        <v>152.69999999999999</v>
      </c>
      <c r="J314">
        <v>151.4</v>
      </c>
      <c r="K314">
        <v>163.9</v>
      </c>
      <c r="L314">
        <v>119.3</v>
      </c>
      <c r="M314">
        <v>170.1</v>
      </c>
      <c r="N314">
        <v>168.3</v>
      </c>
      <c r="O314">
        <v>172.8</v>
      </c>
      <c r="P314">
        <v>162.1</v>
      </c>
      <c r="Q314">
        <v>190.5</v>
      </c>
      <c r="R314" s="4">
        <v>167.7</v>
      </c>
      <c r="S314">
        <v>163.6</v>
      </c>
      <c r="T314">
        <v>167.1</v>
      </c>
      <c r="U314" t="s">
        <v>32</v>
      </c>
      <c r="V314">
        <v>163.69999999999999</v>
      </c>
      <c r="W314">
        <v>161.30000000000001</v>
      </c>
      <c r="X314">
        <v>171.9</v>
      </c>
      <c r="Y314">
        <v>157.80000000000001</v>
      </c>
      <c r="Z314">
        <v>162.69999999999999</v>
      </c>
      <c r="AA314">
        <v>168.5</v>
      </c>
      <c r="AB314">
        <v>160.19999999999999</v>
      </c>
      <c r="AC314">
        <v>163.80000000000001</v>
      </c>
      <c r="AD314">
        <v>164</v>
      </c>
      <c r="AE314">
        <v>2324.1</v>
      </c>
      <c r="AF314" s="4">
        <v>498.4</v>
      </c>
      <c r="AG314">
        <v>325</v>
      </c>
      <c r="AH314">
        <v>332.1</v>
      </c>
      <c r="AI314">
        <v>162.69999999999999</v>
      </c>
      <c r="AJ314">
        <v>318.10000000000002</v>
      </c>
      <c r="AK314">
        <v>163.80000000000001</v>
      </c>
    </row>
    <row r="315" spans="1:37" x14ac:dyDescent="0.3">
      <c r="A315" t="s">
        <v>33</v>
      </c>
      <c r="B315">
        <v>2021</v>
      </c>
      <c r="C315" t="s">
        <v>42</v>
      </c>
      <c r="D315">
        <v>149.30000000000001</v>
      </c>
      <c r="E315">
        <v>207.4</v>
      </c>
      <c r="F315">
        <v>174.1</v>
      </c>
      <c r="G315">
        <v>159.1</v>
      </c>
      <c r="H315">
        <v>175</v>
      </c>
      <c r="I315">
        <v>161.19999999999999</v>
      </c>
      <c r="J315">
        <v>183.5</v>
      </c>
      <c r="K315">
        <v>164.5</v>
      </c>
      <c r="L315">
        <v>120.4</v>
      </c>
      <c r="M315">
        <v>166.2</v>
      </c>
      <c r="N315">
        <v>154.80000000000001</v>
      </c>
      <c r="O315">
        <v>175.1</v>
      </c>
      <c r="P315">
        <v>167.3</v>
      </c>
      <c r="Q315">
        <v>196.5</v>
      </c>
      <c r="R315">
        <v>159.80000000000001</v>
      </c>
      <c r="S315">
        <v>143.6</v>
      </c>
      <c r="T315">
        <v>157.4</v>
      </c>
      <c r="U315">
        <v>162.1</v>
      </c>
      <c r="V315">
        <v>160.80000000000001</v>
      </c>
      <c r="W315">
        <v>153.30000000000001</v>
      </c>
      <c r="X315">
        <v>162.80000000000001</v>
      </c>
      <c r="Y315">
        <v>150.5</v>
      </c>
      <c r="Z315">
        <v>153.9</v>
      </c>
      <c r="AA315">
        <v>160.30000000000001</v>
      </c>
      <c r="AB315">
        <v>159.6</v>
      </c>
      <c r="AC315">
        <v>156</v>
      </c>
      <c r="AD315">
        <v>162.30000000000001</v>
      </c>
      <c r="AE315">
        <v>2354.4</v>
      </c>
      <c r="AF315" s="4">
        <v>460.79999999999995</v>
      </c>
      <c r="AG315">
        <v>476.2</v>
      </c>
      <c r="AH315">
        <v>322.39999999999998</v>
      </c>
      <c r="AI315">
        <v>153.9</v>
      </c>
      <c r="AJ315">
        <v>314.2</v>
      </c>
      <c r="AK315">
        <v>156</v>
      </c>
    </row>
    <row r="316" spans="1:37" x14ac:dyDescent="0.3">
      <c r="A316" t="s">
        <v>34</v>
      </c>
      <c r="B316">
        <v>2021</v>
      </c>
      <c r="C316" t="s">
        <v>42</v>
      </c>
      <c r="D316">
        <v>146.6</v>
      </c>
      <c r="E316">
        <v>204</v>
      </c>
      <c r="F316">
        <v>172.8</v>
      </c>
      <c r="G316">
        <v>158.4</v>
      </c>
      <c r="H316">
        <v>188</v>
      </c>
      <c r="I316">
        <v>156.69999999999999</v>
      </c>
      <c r="J316">
        <v>162.30000000000001</v>
      </c>
      <c r="K316">
        <v>164.1</v>
      </c>
      <c r="L316">
        <v>119.7</v>
      </c>
      <c r="M316">
        <v>168.8</v>
      </c>
      <c r="N316">
        <v>162.69999999999999</v>
      </c>
      <c r="O316">
        <v>173.9</v>
      </c>
      <c r="P316">
        <v>164</v>
      </c>
      <c r="Q316">
        <v>192.1</v>
      </c>
      <c r="R316">
        <v>164.6</v>
      </c>
      <c r="S316">
        <v>155.30000000000001</v>
      </c>
      <c r="T316">
        <v>163.30000000000001</v>
      </c>
      <c r="U316">
        <v>162.1</v>
      </c>
      <c r="V316">
        <v>162.6</v>
      </c>
      <c r="W316">
        <v>157.5</v>
      </c>
      <c r="X316">
        <v>168.4</v>
      </c>
      <c r="Y316">
        <v>154</v>
      </c>
      <c r="Z316">
        <v>157.69999999999999</v>
      </c>
      <c r="AA316">
        <v>163.69999999999999</v>
      </c>
      <c r="AB316">
        <v>160</v>
      </c>
      <c r="AC316">
        <v>160</v>
      </c>
      <c r="AD316">
        <v>163.19999999999999</v>
      </c>
      <c r="AE316">
        <v>2334.1</v>
      </c>
      <c r="AF316" s="4">
        <v>483.2</v>
      </c>
      <c r="AG316">
        <v>482.2</v>
      </c>
      <c r="AH316">
        <v>328.4</v>
      </c>
      <c r="AI316">
        <v>157.69999999999999</v>
      </c>
      <c r="AJ316">
        <v>323</v>
      </c>
      <c r="AK316">
        <v>160</v>
      </c>
    </row>
    <row r="317" spans="1:37" x14ac:dyDescent="0.3">
      <c r="A317" t="s">
        <v>30</v>
      </c>
      <c r="B317">
        <v>2021</v>
      </c>
      <c r="C317" t="s">
        <v>43</v>
      </c>
      <c r="D317">
        <v>146.1</v>
      </c>
      <c r="E317">
        <v>202.5</v>
      </c>
      <c r="F317">
        <v>170.1</v>
      </c>
      <c r="G317">
        <v>158.4</v>
      </c>
      <c r="H317">
        <v>198.8</v>
      </c>
      <c r="I317">
        <v>152.6</v>
      </c>
      <c r="J317">
        <v>170.4</v>
      </c>
      <c r="K317">
        <v>165.2</v>
      </c>
      <c r="L317">
        <v>121.6</v>
      </c>
      <c r="M317">
        <v>170.6</v>
      </c>
      <c r="N317">
        <v>168.8</v>
      </c>
      <c r="O317">
        <v>173.6</v>
      </c>
      <c r="P317">
        <v>165.5</v>
      </c>
      <c r="Q317">
        <v>191.2</v>
      </c>
      <c r="R317" s="4">
        <v>168.9</v>
      </c>
      <c r="S317">
        <v>164.8</v>
      </c>
      <c r="T317">
        <v>168.3</v>
      </c>
      <c r="U317" t="s">
        <v>32</v>
      </c>
      <c r="V317">
        <v>165.5</v>
      </c>
      <c r="W317">
        <v>162</v>
      </c>
      <c r="X317">
        <v>172.5</v>
      </c>
      <c r="Y317">
        <v>159.5</v>
      </c>
      <c r="Z317">
        <v>163.19999999999999</v>
      </c>
      <c r="AA317">
        <v>169</v>
      </c>
      <c r="AB317">
        <v>161.1</v>
      </c>
      <c r="AC317">
        <v>164.7</v>
      </c>
      <c r="AD317">
        <v>166.3</v>
      </c>
      <c r="AE317">
        <v>2355.3999999999996</v>
      </c>
      <c r="AF317" s="4">
        <v>502.00000000000006</v>
      </c>
      <c r="AG317">
        <v>327.5</v>
      </c>
      <c r="AH317">
        <v>333.6</v>
      </c>
      <c r="AI317">
        <v>163.19999999999999</v>
      </c>
      <c r="AJ317">
        <v>319.8</v>
      </c>
      <c r="AK317">
        <v>164.7</v>
      </c>
    </row>
    <row r="318" spans="1:37" x14ac:dyDescent="0.3">
      <c r="A318" t="s">
        <v>33</v>
      </c>
      <c r="B318">
        <v>2021</v>
      </c>
      <c r="C318" t="s">
        <v>43</v>
      </c>
      <c r="D318">
        <v>150.1</v>
      </c>
      <c r="E318">
        <v>208.4</v>
      </c>
      <c r="F318">
        <v>173</v>
      </c>
      <c r="G318">
        <v>159.19999999999999</v>
      </c>
      <c r="H318">
        <v>176.6</v>
      </c>
      <c r="I318">
        <v>159.30000000000001</v>
      </c>
      <c r="J318">
        <v>214.4</v>
      </c>
      <c r="K318">
        <v>165.3</v>
      </c>
      <c r="L318">
        <v>122.5</v>
      </c>
      <c r="M318">
        <v>166.8</v>
      </c>
      <c r="N318">
        <v>155.4</v>
      </c>
      <c r="O318">
        <v>175.9</v>
      </c>
      <c r="P318">
        <v>171.5</v>
      </c>
      <c r="Q318">
        <v>197</v>
      </c>
      <c r="R318">
        <v>160.80000000000001</v>
      </c>
      <c r="S318">
        <v>144.4</v>
      </c>
      <c r="T318">
        <v>158.30000000000001</v>
      </c>
      <c r="U318">
        <v>163.6</v>
      </c>
      <c r="V318">
        <v>162.19999999999999</v>
      </c>
      <c r="W318">
        <v>154.30000000000001</v>
      </c>
      <c r="X318">
        <v>163.5</v>
      </c>
      <c r="Y318">
        <v>152.19999999999999</v>
      </c>
      <c r="Z318">
        <v>155.1</v>
      </c>
      <c r="AA318">
        <v>160.30000000000001</v>
      </c>
      <c r="AB318">
        <v>160.30000000000001</v>
      </c>
      <c r="AC318">
        <v>157</v>
      </c>
      <c r="AD318">
        <v>164.6</v>
      </c>
      <c r="AE318">
        <v>2395.4000000000005</v>
      </c>
      <c r="AF318" s="4">
        <v>463.50000000000006</v>
      </c>
      <c r="AG318">
        <v>480.09999999999997</v>
      </c>
      <c r="AH318">
        <v>323.8</v>
      </c>
      <c r="AI318">
        <v>155.1</v>
      </c>
      <c r="AJ318">
        <v>316.10000000000002</v>
      </c>
      <c r="AK318">
        <v>157</v>
      </c>
    </row>
    <row r="319" spans="1:37" x14ac:dyDescent="0.3">
      <c r="A319" t="s">
        <v>34</v>
      </c>
      <c r="B319">
        <v>2021</v>
      </c>
      <c r="C319" t="s">
        <v>43</v>
      </c>
      <c r="D319">
        <v>147.4</v>
      </c>
      <c r="E319">
        <v>204.6</v>
      </c>
      <c r="F319">
        <v>171.2</v>
      </c>
      <c r="G319">
        <v>158.69999999999999</v>
      </c>
      <c r="H319">
        <v>190.6</v>
      </c>
      <c r="I319">
        <v>155.69999999999999</v>
      </c>
      <c r="J319">
        <v>185.3</v>
      </c>
      <c r="K319">
        <v>165.2</v>
      </c>
      <c r="L319">
        <v>121.9</v>
      </c>
      <c r="M319">
        <v>169.3</v>
      </c>
      <c r="N319">
        <v>163.19999999999999</v>
      </c>
      <c r="O319">
        <v>174.7</v>
      </c>
      <c r="P319">
        <v>167.7</v>
      </c>
      <c r="Q319">
        <v>192.7</v>
      </c>
      <c r="R319">
        <v>165.7</v>
      </c>
      <c r="S319">
        <v>156.30000000000001</v>
      </c>
      <c r="T319">
        <v>164.3</v>
      </c>
      <c r="U319">
        <v>163.6</v>
      </c>
      <c r="V319">
        <v>164.2</v>
      </c>
      <c r="W319">
        <v>158.4</v>
      </c>
      <c r="X319">
        <v>169.1</v>
      </c>
      <c r="Y319">
        <v>155.69999999999999</v>
      </c>
      <c r="Z319">
        <v>158.6</v>
      </c>
      <c r="AA319">
        <v>163.9</v>
      </c>
      <c r="AB319">
        <v>160.80000000000001</v>
      </c>
      <c r="AC319">
        <v>161</v>
      </c>
      <c r="AD319">
        <v>165.5</v>
      </c>
      <c r="AE319">
        <v>2368.1999999999998</v>
      </c>
      <c r="AF319" s="4">
        <v>486.3</v>
      </c>
      <c r="AG319">
        <v>486.19999999999993</v>
      </c>
      <c r="AH319">
        <v>329.9</v>
      </c>
      <c r="AI319">
        <v>158.6</v>
      </c>
      <c r="AJ319">
        <v>325</v>
      </c>
      <c r="AK319">
        <v>161</v>
      </c>
    </row>
    <row r="320" spans="1:37" x14ac:dyDescent="0.3">
      <c r="A320" t="s">
        <v>30</v>
      </c>
      <c r="B320">
        <v>2021</v>
      </c>
      <c r="C320" t="s">
        <v>44</v>
      </c>
      <c r="D320">
        <v>146.9</v>
      </c>
      <c r="E320">
        <v>199.8</v>
      </c>
      <c r="F320">
        <v>171.5</v>
      </c>
      <c r="G320">
        <v>159.1</v>
      </c>
      <c r="H320">
        <v>198.4</v>
      </c>
      <c r="I320">
        <v>153.19999999999999</v>
      </c>
      <c r="J320">
        <v>183.9</v>
      </c>
      <c r="K320">
        <v>165.4</v>
      </c>
      <c r="L320">
        <v>122.1</v>
      </c>
      <c r="M320">
        <v>170.8</v>
      </c>
      <c r="N320">
        <v>169.1</v>
      </c>
      <c r="O320">
        <v>174.3</v>
      </c>
      <c r="P320">
        <v>167.5</v>
      </c>
      <c r="Q320">
        <v>191.4</v>
      </c>
      <c r="R320" s="4">
        <v>170.4</v>
      </c>
      <c r="S320">
        <v>166</v>
      </c>
      <c r="T320">
        <v>169.8</v>
      </c>
      <c r="U320" t="s">
        <v>32</v>
      </c>
      <c r="V320">
        <v>165.3</v>
      </c>
      <c r="W320">
        <v>162.9</v>
      </c>
      <c r="X320">
        <v>173.4</v>
      </c>
      <c r="Y320">
        <v>158.9</v>
      </c>
      <c r="Z320">
        <v>163.80000000000001</v>
      </c>
      <c r="AA320">
        <v>169.3</v>
      </c>
      <c r="AB320">
        <v>162.4</v>
      </c>
      <c r="AC320">
        <v>165.2</v>
      </c>
      <c r="AD320">
        <v>167.6</v>
      </c>
      <c r="AE320">
        <v>2373.4</v>
      </c>
      <c r="AF320" s="4">
        <v>506.2</v>
      </c>
      <c r="AG320">
        <v>328.20000000000005</v>
      </c>
      <c r="AH320">
        <v>335.8</v>
      </c>
      <c r="AI320">
        <v>163.80000000000001</v>
      </c>
      <c r="AJ320">
        <v>319.70000000000005</v>
      </c>
      <c r="AK320">
        <v>165.2</v>
      </c>
    </row>
    <row r="321" spans="1:37" x14ac:dyDescent="0.3">
      <c r="A321" t="s">
        <v>33</v>
      </c>
      <c r="B321">
        <v>2021</v>
      </c>
      <c r="C321" t="s">
        <v>44</v>
      </c>
      <c r="D321">
        <v>151</v>
      </c>
      <c r="E321">
        <v>204.9</v>
      </c>
      <c r="F321">
        <v>175.4</v>
      </c>
      <c r="G321">
        <v>159.6</v>
      </c>
      <c r="H321">
        <v>175.8</v>
      </c>
      <c r="I321">
        <v>160.30000000000001</v>
      </c>
      <c r="J321">
        <v>229.1</v>
      </c>
      <c r="K321">
        <v>165.1</v>
      </c>
      <c r="L321">
        <v>123.1</v>
      </c>
      <c r="M321">
        <v>167.2</v>
      </c>
      <c r="N321">
        <v>156.1</v>
      </c>
      <c r="O321">
        <v>176.8</v>
      </c>
      <c r="P321">
        <v>173.5</v>
      </c>
      <c r="Q321">
        <v>197</v>
      </c>
      <c r="R321">
        <v>162.30000000000001</v>
      </c>
      <c r="S321">
        <v>145.30000000000001</v>
      </c>
      <c r="T321">
        <v>159.69999999999999</v>
      </c>
      <c r="U321">
        <v>164.2</v>
      </c>
      <c r="V321">
        <v>161.6</v>
      </c>
      <c r="W321">
        <v>155.19999999999999</v>
      </c>
      <c r="X321">
        <v>164.2</v>
      </c>
      <c r="Y321">
        <v>151.19999999999999</v>
      </c>
      <c r="Z321">
        <v>156.69999999999999</v>
      </c>
      <c r="AA321">
        <v>160.80000000000001</v>
      </c>
      <c r="AB321">
        <v>161.80000000000001</v>
      </c>
      <c r="AC321">
        <v>157.30000000000001</v>
      </c>
      <c r="AD321">
        <v>165.6</v>
      </c>
      <c r="AE321">
        <v>2414.8999999999996</v>
      </c>
      <c r="AF321" s="4">
        <v>467.3</v>
      </c>
      <c r="AG321">
        <v>480.99999999999994</v>
      </c>
      <c r="AH321">
        <v>326</v>
      </c>
      <c r="AI321">
        <v>156.69999999999999</v>
      </c>
      <c r="AJ321">
        <v>315.5</v>
      </c>
      <c r="AK321">
        <v>157.30000000000001</v>
      </c>
    </row>
    <row r="322" spans="1:37" x14ac:dyDescent="0.3">
      <c r="A322" t="s">
        <v>34</v>
      </c>
      <c r="B322">
        <v>2021</v>
      </c>
      <c r="C322" t="s">
        <v>44</v>
      </c>
      <c r="D322">
        <v>148.19999999999999</v>
      </c>
      <c r="E322">
        <v>201.6</v>
      </c>
      <c r="F322">
        <v>173</v>
      </c>
      <c r="G322">
        <v>159.30000000000001</v>
      </c>
      <c r="H322">
        <v>190.1</v>
      </c>
      <c r="I322">
        <v>156.5</v>
      </c>
      <c r="J322">
        <v>199.2</v>
      </c>
      <c r="K322">
        <v>165.3</v>
      </c>
      <c r="L322">
        <v>122.4</v>
      </c>
      <c r="M322">
        <v>169.6</v>
      </c>
      <c r="N322">
        <v>163.69999999999999</v>
      </c>
      <c r="O322">
        <v>175.5</v>
      </c>
      <c r="P322">
        <v>169.7</v>
      </c>
      <c r="Q322">
        <v>192.9</v>
      </c>
      <c r="R322">
        <v>167.2</v>
      </c>
      <c r="S322">
        <v>157.4</v>
      </c>
      <c r="T322">
        <v>165.8</v>
      </c>
      <c r="U322">
        <v>164.2</v>
      </c>
      <c r="V322">
        <v>163.9</v>
      </c>
      <c r="W322">
        <v>159.30000000000001</v>
      </c>
      <c r="X322">
        <v>169.9</v>
      </c>
      <c r="Y322">
        <v>154.80000000000001</v>
      </c>
      <c r="Z322">
        <v>159.80000000000001</v>
      </c>
      <c r="AA322">
        <v>164.3</v>
      </c>
      <c r="AB322">
        <v>162.19999999999999</v>
      </c>
      <c r="AC322">
        <v>161.4</v>
      </c>
      <c r="AD322">
        <v>166.7</v>
      </c>
      <c r="AE322">
        <v>2387</v>
      </c>
      <c r="AF322" s="4">
        <v>490.40000000000003</v>
      </c>
      <c r="AG322">
        <v>487.40000000000003</v>
      </c>
      <c r="AH322">
        <v>332.1</v>
      </c>
      <c r="AI322">
        <v>159.80000000000001</v>
      </c>
      <c r="AJ322">
        <v>324.5</v>
      </c>
      <c r="AK322">
        <v>161.4</v>
      </c>
    </row>
    <row r="323" spans="1:37" x14ac:dyDescent="0.3">
      <c r="A323" t="s">
        <v>30</v>
      </c>
      <c r="B323">
        <v>2021</v>
      </c>
      <c r="C323" t="s">
        <v>45</v>
      </c>
      <c r="D323">
        <v>147.4</v>
      </c>
      <c r="E323">
        <v>197</v>
      </c>
      <c r="F323">
        <v>176.5</v>
      </c>
      <c r="G323">
        <v>159.80000000000001</v>
      </c>
      <c r="H323">
        <v>195.8</v>
      </c>
      <c r="I323">
        <v>152</v>
      </c>
      <c r="J323">
        <v>172.3</v>
      </c>
      <c r="K323">
        <v>164.5</v>
      </c>
      <c r="L323">
        <v>120.6</v>
      </c>
      <c r="M323">
        <v>171.7</v>
      </c>
      <c r="N323">
        <v>169.7</v>
      </c>
      <c r="O323">
        <v>175.1</v>
      </c>
      <c r="P323">
        <v>165.8</v>
      </c>
      <c r="Q323">
        <v>190.8</v>
      </c>
      <c r="R323" s="4">
        <v>171.8</v>
      </c>
      <c r="S323">
        <v>167.3</v>
      </c>
      <c r="T323">
        <v>171.2</v>
      </c>
      <c r="U323" t="s">
        <v>32</v>
      </c>
      <c r="V323">
        <v>165.6</v>
      </c>
      <c r="W323">
        <v>163.9</v>
      </c>
      <c r="X323">
        <v>174</v>
      </c>
      <c r="Y323">
        <v>160.1</v>
      </c>
      <c r="Z323">
        <v>164.5</v>
      </c>
      <c r="AA323">
        <v>169.7</v>
      </c>
      <c r="AB323">
        <v>162.80000000000001</v>
      </c>
      <c r="AC323">
        <v>166</v>
      </c>
      <c r="AD323">
        <v>167</v>
      </c>
      <c r="AE323">
        <v>2359</v>
      </c>
      <c r="AF323" s="4">
        <v>510.3</v>
      </c>
      <c r="AG323">
        <v>329.5</v>
      </c>
      <c r="AH323">
        <v>336.8</v>
      </c>
      <c r="AI323">
        <v>164.5</v>
      </c>
      <c r="AJ323">
        <v>320.7</v>
      </c>
      <c r="AK323">
        <v>166</v>
      </c>
    </row>
    <row r="324" spans="1:37" x14ac:dyDescent="0.3">
      <c r="A324" t="s">
        <v>33</v>
      </c>
      <c r="B324">
        <v>2021</v>
      </c>
      <c r="C324" t="s">
        <v>45</v>
      </c>
      <c r="D324">
        <v>151.6</v>
      </c>
      <c r="E324">
        <v>202.2</v>
      </c>
      <c r="F324">
        <v>180</v>
      </c>
      <c r="G324">
        <v>160</v>
      </c>
      <c r="H324">
        <v>173.5</v>
      </c>
      <c r="I324">
        <v>158.30000000000001</v>
      </c>
      <c r="J324">
        <v>219.5</v>
      </c>
      <c r="K324">
        <v>164.2</v>
      </c>
      <c r="L324">
        <v>121.9</v>
      </c>
      <c r="M324">
        <v>168.2</v>
      </c>
      <c r="N324">
        <v>156.5</v>
      </c>
      <c r="O324">
        <v>178.2</v>
      </c>
      <c r="P324">
        <v>172.2</v>
      </c>
      <c r="Q324">
        <v>196.8</v>
      </c>
      <c r="R324">
        <v>163.30000000000001</v>
      </c>
      <c r="S324">
        <v>146.69999999999999</v>
      </c>
      <c r="T324">
        <v>160.69999999999999</v>
      </c>
      <c r="U324">
        <v>163.4</v>
      </c>
      <c r="V324">
        <v>161.69999999999999</v>
      </c>
      <c r="W324">
        <v>156</v>
      </c>
      <c r="X324">
        <v>165.1</v>
      </c>
      <c r="Y324">
        <v>151.80000000000001</v>
      </c>
      <c r="Z324">
        <v>157.6</v>
      </c>
      <c r="AA324">
        <v>160.6</v>
      </c>
      <c r="AB324">
        <v>162.4</v>
      </c>
      <c r="AC324">
        <v>157.80000000000001</v>
      </c>
      <c r="AD324">
        <v>165.2</v>
      </c>
      <c r="AE324">
        <v>2403.1000000000004</v>
      </c>
      <c r="AF324" s="4">
        <v>470.7</v>
      </c>
      <c r="AG324">
        <v>481.1</v>
      </c>
      <c r="AH324">
        <v>327.5</v>
      </c>
      <c r="AI324">
        <v>157.6</v>
      </c>
      <c r="AJ324">
        <v>316.20000000000005</v>
      </c>
      <c r="AK324">
        <v>157.80000000000001</v>
      </c>
    </row>
    <row r="325" spans="1:37" x14ac:dyDescent="0.3">
      <c r="A325" t="s">
        <v>34</v>
      </c>
      <c r="B325">
        <v>2021</v>
      </c>
      <c r="C325" t="s">
        <v>45</v>
      </c>
      <c r="D325">
        <v>148.69999999999999</v>
      </c>
      <c r="E325">
        <v>198.8</v>
      </c>
      <c r="F325">
        <v>177.9</v>
      </c>
      <c r="G325">
        <v>159.9</v>
      </c>
      <c r="H325">
        <v>187.6</v>
      </c>
      <c r="I325">
        <v>154.9</v>
      </c>
      <c r="J325">
        <v>188.3</v>
      </c>
      <c r="K325">
        <v>164.4</v>
      </c>
      <c r="L325">
        <v>121</v>
      </c>
      <c r="M325">
        <v>170.5</v>
      </c>
      <c r="N325">
        <v>164.2</v>
      </c>
      <c r="O325">
        <v>176.5</v>
      </c>
      <c r="P325">
        <v>168.2</v>
      </c>
      <c r="Q325">
        <v>192.4</v>
      </c>
      <c r="R325">
        <v>168.5</v>
      </c>
      <c r="S325">
        <v>158.69999999999999</v>
      </c>
      <c r="T325">
        <v>167</v>
      </c>
      <c r="U325">
        <v>163.4</v>
      </c>
      <c r="V325">
        <v>164.1</v>
      </c>
      <c r="W325">
        <v>160.19999999999999</v>
      </c>
      <c r="X325">
        <v>170.6</v>
      </c>
      <c r="Y325">
        <v>155.69999999999999</v>
      </c>
      <c r="Z325">
        <v>160.6</v>
      </c>
      <c r="AA325">
        <v>164.4</v>
      </c>
      <c r="AB325">
        <v>162.6</v>
      </c>
      <c r="AC325">
        <v>162</v>
      </c>
      <c r="AD325">
        <v>166.2</v>
      </c>
      <c r="AE325">
        <v>2373.3000000000002</v>
      </c>
      <c r="AF325" s="4">
        <v>494.2</v>
      </c>
      <c r="AG325">
        <v>487.7</v>
      </c>
      <c r="AH325">
        <v>333.2</v>
      </c>
      <c r="AI325">
        <v>160.6</v>
      </c>
      <c r="AJ325">
        <v>325.60000000000002</v>
      </c>
      <c r="AK325">
        <v>162</v>
      </c>
    </row>
    <row r="326" spans="1:37" x14ac:dyDescent="0.3">
      <c r="A326" t="s">
        <v>30</v>
      </c>
      <c r="B326">
        <v>2022</v>
      </c>
      <c r="C326" t="s">
        <v>31</v>
      </c>
      <c r="D326">
        <v>148.30000000000001</v>
      </c>
      <c r="E326">
        <v>196.9</v>
      </c>
      <c r="F326">
        <v>178</v>
      </c>
      <c r="G326">
        <v>160.5</v>
      </c>
      <c r="H326">
        <v>192.6</v>
      </c>
      <c r="I326">
        <v>151.19999999999999</v>
      </c>
      <c r="J326">
        <v>159.19999999999999</v>
      </c>
      <c r="K326">
        <v>164</v>
      </c>
      <c r="L326">
        <v>119.3</v>
      </c>
      <c r="M326">
        <v>173.3</v>
      </c>
      <c r="N326">
        <v>169.8</v>
      </c>
      <c r="O326">
        <v>175.8</v>
      </c>
      <c r="P326">
        <v>164.1</v>
      </c>
      <c r="Q326">
        <v>190.7</v>
      </c>
      <c r="R326" s="4">
        <v>173.2</v>
      </c>
      <c r="S326">
        <v>169.3</v>
      </c>
      <c r="T326">
        <v>172.7</v>
      </c>
      <c r="U326" t="s">
        <v>32</v>
      </c>
      <c r="V326">
        <v>165.8</v>
      </c>
      <c r="W326">
        <v>164.9</v>
      </c>
      <c r="X326">
        <v>174.7</v>
      </c>
      <c r="Y326">
        <v>160.80000000000001</v>
      </c>
      <c r="Z326">
        <v>164.9</v>
      </c>
      <c r="AA326">
        <v>169.9</v>
      </c>
      <c r="AB326">
        <v>163.19999999999999</v>
      </c>
      <c r="AC326">
        <v>166.6</v>
      </c>
      <c r="AD326">
        <v>166.4</v>
      </c>
      <c r="AE326">
        <v>2343.6999999999998</v>
      </c>
      <c r="AF326" s="4">
        <v>515.20000000000005</v>
      </c>
      <c r="AG326">
        <v>330.70000000000005</v>
      </c>
      <c r="AH326">
        <v>337.9</v>
      </c>
      <c r="AI326">
        <v>164.9</v>
      </c>
      <c r="AJ326">
        <v>321.8</v>
      </c>
      <c r="AK326">
        <v>166.6</v>
      </c>
    </row>
    <row r="327" spans="1:37" x14ac:dyDescent="0.3">
      <c r="A327" t="s">
        <v>33</v>
      </c>
      <c r="B327">
        <v>2022</v>
      </c>
      <c r="C327" t="s">
        <v>31</v>
      </c>
      <c r="D327">
        <v>152.19999999999999</v>
      </c>
      <c r="E327">
        <v>202.1</v>
      </c>
      <c r="F327">
        <v>180.1</v>
      </c>
      <c r="G327">
        <v>160.4</v>
      </c>
      <c r="H327">
        <v>171</v>
      </c>
      <c r="I327">
        <v>156.5</v>
      </c>
      <c r="J327">
        <v>203.6</v>
      </c>
      <c r="K327">
        <v>163.80000000000001</v>
      </c>
      <c r="L327">
        <v>121.3</v>
      </c>
      <c r="M327">
        <v>169.8</v>
      </c>
      <c r="N327">
        <v>156.6</v>
      </c>
      <c r="O327">
        <v>179</v>
      </c>
      <c r="P327">
        <v>170.3</v>
      </c>
      <c r="Q327">
        <v>196.4</v>
      </c>
      <c r="R327">
        <v>164.7</v>
      </c>
      <c r="S327">
        <v>148.5</v>
      </c>
      <c r="T327">
        <v>162.19999999999999</v>
      </c>
      <c r="U327">
        <v>164.5</v>
      </c>
      <c r="V327">
        <v>161.6</v>
      </c>
      <c r="W327">
        <v>156.80000000000001</v>
      </c>
      <c r="X327">
        <v>166.1</v>
      </c>
      <c r="Y327">
        <v>152.69999999999999</v>
      </c>
      <c r="Z327">
        <v>158.4</v>
      </c>
      <c r="AA327">
        <v>161</v>
      </c>
      <c r="AB327">
        <v>162.80000000000001</v>
      </c>
      <c r="AC327">
        <v>158.6</v>
      </c>
      <c r="AD327">
        <v>165</v>
      </c>
      <c r="AE327">
        <v>2383.1</v>
      </c>
      <c r="AF327" s="4">
        <v>475.4</v>
      </c>
      <c r="AG327">
        <v>482.90000000000003</v>
      </c>
      <c r="AH327">
        <v>328.9</v>
      </c>
      <c r="AI327">
        <v>158.4</v>
      </c>
      <c r="AJ327">
        <v>317.39999999999998</v>
      </c>
      <c r="AK327">
        <v>158.6</v>
      </c>
    </row>
    <row r="328" spans="1:37" x14ac:dyDescent="0.3">
      <c r="A328" t="s">
        <v>34</v>
      </c>
      <c r="B328">
        <v>2022</v>
      </c>
      <c r="C328" t="s">
        <v>31</v>
      </c>
      <c r="D328">
        <v>149.5</v>
      </c>
      <c r="E328">
        <v>198.7</v>
      </c>
      <c r="F328">
        <v>178.8</v>
      </c>
      <c r="G328">
        <v>160.5</v>
      </c>
      <c r="H328">
        <v>184.7</v>
      </c>
      <c r="I328">
        <v>153.69999999999999</v>
      </c>
      <c r="J328">
        <v>174.3</v>
      </c>
      <c r="K328">
        <v>163.9</v>
      </c>
      <c r="L328">
        <v>120</v>
      </c>
      <c r="M328">
        <v>172.1</v>
      </c>
      <c r="N328">
        <v>164.3</v>
      </c>
      <c r="O328">
        <v>177.3</v>
      </c>
      <c r="P328">
        <v>166.4</v>
      </c>
      <c r="Q328">
        <v>192.2</v>
      </c>
      <c r="R328">
        <v>169.9</v>
      </c>
      <c r="S328">
        <v>160.69999999999999</v>
      </c>
      <c r="T328">
        <v>168.5</v>
      </c>
      <c r="U328">
        <v>164.5</v>
      </c>
      <c r="V328">
        <v>164.2</v>
      </c>
      <c r="W328">
        <v>161.1</v>
      </c>
      <c r="X328">
        <v>171.4</v>
      </c>
      <c r="Y328">
        <v>156.5</v>
      </c>
      <c r="Z328">
        <v>161.19999999999999</v>
      </c>
      <c r="AA328">
        <v>164.7</v>
      </c>
      <c r="AB328">
        <v>163</v>
      </c>
      <c r="AC328">
        <v>162.69999999999999</v>
      </c>
      <c r="AD328">
        <v>165.7</v>
      </c>
      <c r="AE328">
        <v>2356.3999999999996</v>
      </c>
      <c r="AF328" s="4">
        <v>499.1</v>
      </c>
      <c r="AG328">
        <v>489.79999999999995</v>
      </c>
      <c r="AH328">
        <v>334.4</v>
      </c>
      <c r="AI328">
        <v>161.19999999999999</v>
      </c>
      <c r="AJ328">
        <v>326.8</v>
      </c>
      <c r="AK328">
        <v>162.69999999999999</v>
      </c>
    </row>
    <row r="329" spans="1:37" x14ac:dyDescent="0.3">
      <c r="A329" t="s">
        <v>30</v>
      </c>
      <c r="B329">
        <v>2022</v>
      </c>
      <c r="C329" t="s">
        <v>35</v>
      </c>
      <c r="D329">
        <v>148.80000000000001</v>
      </c>
      <c r="E329">
        <v>198.1</v>
      </c>
      <c r="F329">
        <v>175.5</v>
      </c>
      <c r="G329">
        <v>160.69999999999999</v>
      </c>
      <c r="H329">
        <v>192.6</v>
      </c>
      <c r="I329">
        <v>151.4</v>
      </c>
      <c r="J329">
        <v>155.19999999999999</v>
      </c>
      <c r="K329">
        <v>163.9</v>
      </c>
      <c r="L329">
        <v>118.1</v>
      </c>
      <c r="M329">
        <v>175.4</v>
      </c>
      <c r="N329">
        <v>170.5</v>
      </c>
      <c r="O329">
        <v>176.3</v>
      </c>
      <c r="P329">
        <v>163.9</v>
      </c>
      <c r="Q329">
        <v>191.5</v>
      </c>
      <c r="R329" s="4">
        <v>174.1</v>
      </c>
      <c r="S329">
        <v>171</v>
      </c>
      <c r="T329">
        <v>173.7</v>
      </c>
      <c r="U329" t="s">
        <v>32</v>
      </c>
      <c r="V329">
        <v>167.4</v>
      </c>
      <c r="W329">
        <v>165.7</v>
      </c>
      <c r="X329">
        <v>175.3</v>
      </c>
      <c r="Y329">
        <v>161.19999999999999</v>
      </c>
      <c r="Z329">
        <v>165.5</v>
      </c>
      <c r="AA329">
        <v>170.3</v>
      </c>
      <c r="AB329">
        <v>164.5</v>
      </c>
      <c r="AC329">
        <v>167.3</v>
      </c>
      <c r="AD329">
        <v>166.7</v>
      </c>
      <c r="AE329">
        <v>2341.9</v>
      </c>
      <c r="AF329" s="4">
        <v>518.79999999999995</v>
      </c>
      <c r="AG329">
        <v>333.1</v>
      </c>
      <c r="AH329">
        <v>339.8</v>
      </c>
      <c r="AI329">
        <v>165.5</v>
      </c>
      <c r="AJ329">
        <v>323.2</v>
      </c>
      <c r="AK329">
        <v>167.3</v>
      </c>
    </row>
    <row r="330" spans="1:37" x14ac:dyDescent="0.3">
      <c r="A330" t="s">
        <v>33</v>
      </c>
      <c r="B330">
        <v>2022</v>
      </c>
      <c r="C330" t="s">
        <v>35</v>
      </c>
      <c r="D330">
        <v>152.5</v>
      </c>
      <c r="E330">
        <v>205.2</v>
      </c>
      <c r="F330">
        <v>176.4</v>
      </c>
      <c r="G330">
        <v>160.6</v>
      </c>
      <c r="H330">
        <v>171.5</v>
      </c>
      <c r="I330">
        <v>156.4</v>
      </c>
      <c r="J330">
        <v>198</v>
      </c>
      <c r="K330">
        <v>163.19999999999999</v>
      </c>
      <c r="L330">
        <v>120.6</v>
      </c>
      <c r="M330">
        <v>172.2</v>
      </c>
      <c r="N330">
        <v>156.69999999999999</v>
      </c>
      <c r="O330">
        <v>180</v>
      </c>
      <c r="P330">
        <v>170.2</v>
      </c>
      <c r="Q330">
        <v>196.5</v>
      </c>
      <c r="R330">
        <v>165.7</v>
      </c>
      <c r="S330">
        <v>150.4</v>
      </c>
      <c r="T330">
        <v>163.4</v>
      </c>
      <c r="U330">
        <v>165.5</v>
      </c>
      <c r="V330">
        <v>163</v>
      </c>
      <c r="W330">
        <v>157.4</v>
      </c>
      <c r="X330">
        <v>167.2</v>
      </c>
      <c r="Y330">
        <v>153.1</v>
      </c>
      <c r="Z330">
        <v>159.5</v>
      </c>
      <c r="AA330">
        <v>162</v>
      </c>
      <c r="AB330">
        <v>164.2</v>
      </c>
      <c r="AC330">
        <v>159.4</v>
      </c>
      <c r="AD330">
        <v>165.5</v>
      </c>
      <c r="AE330">
        <v>2380</v>
      </c>
      <c r="AF330" s="4">
        <v>479.5</v>
      </c>
      <c r="AG330">
        <v>485.9</v>
      </c>
      <c r="AH330">
        <v>331.4</v>
      </c>
      <c r="AI330">
        <v>159.5</v>
      </c>
      <c r="AJ330">
        <v>318.5</v>
      </c>
      <c r="AK330">
        <v>159.4</v>
      </c>
    </row>
    <row r="331" spans="1:37" x14ac:dyDescent="0.3">
      <c r="A331" t="s">
        <v>34</v>
      </c>
      <c r="B331">
        <v>2022</v>
      </c>
      <c r="C331" t="s">
        <v>35</v>
      </c>
      <c r="D331">
        <v>150</v>
      </c>
      <c r="E331">
        <v>200.6</v>
      </c>
      <c r="F331">
        <v>175.8</v>
      </c>
      <c r="G331">
        <v>160.69999999999999</v>
      </c>
      <c r="H331">
        <v>184.9</v>
      </c>
      <c r="I331">
        <v>153.69999999999999</v>
      </c>
      <c r="J331">
        <v>169.7</v>
      </c>
      <c r="K331">
        <v>163.69999999999999</v>
      </c>
      <c r="L331">
        <v>118.9</v>
      </c>
      <c r="M331">
        <v>174.3</v>
      </c>
      <c r="N331">
        <v>164.7</v>
      </c>
      <c r="O331">
        <v>178</v>
      </c>
      <c r="P331">
        <v>166.2</v>
      </c>
      <c r="Q331">
        <v>192.8</v>
      </c>
      <c r="R331">
        <v>170.8</v>
      </c>
      <c r="S331">
        <v>162.4</v>
      </c>
      <c r="T331">
        <v>169.6</v>
      </c>
      <c r="U331">
        <v>165.5</v>
      </c>
      <c r="V331">
        <v>165.7</v>
      </c>
      <c r="W331">
        <v>161.80000000000001</v>
      </c>
      <c r="X331">
        <v>172.2</v>
      </c>
      <c r="Y331">
        <v>156.9</v>
      </c>
      <c r="Z331">
        <v>162.1</v>
      </c>
      <c r="AA331">
        <v>165.4</v>
      </c>
      <c r="AB331">
        <v>164.4</v>
      </c>
      <c r="AC331">
        <v>163.5</v>
      </c>
      <c r="AD331">
        <v>166.1</v>
      </c>
      <c r="AE331">
        <v>2354.0000000000005</v>
      </c>
      <c r="AF331" s="4">
        <v>502.80000000000007</v>
      </c>
      <c r="AG331">
        <v>493</v>
      </c>
      <c r="AH331">
        <v>336.6</v>
      </c>
      <c r="AI331">
        <v>162.1</v>
      </c>
      <c r="AJ331">
        <v>327.5</v>
      </c>
      <c r="AK331">
        <v>163.5</v>
      </c>
    </row>
    <row r="332" spans="1:37" x14ac:dyDescent="0.3">
      <c r="A332" t="s">
        <v>30</v>
      </c>
      <c r="B332">
        <v>2022</v>
      </c>
      <c r="C332" t="s">
        <v>36</v>
      </c>
      <c r="D332">
        <v>150.19999999999999</v>
      </c>
      <c r="E332">
        <v>208</v>
      </c>
      <c r="F332">
        <v>167.9</v>
      </c>
      <c r="G332">
        <v>162</v>
      </c>
      <c r="H332">
        <v>203.1</v>
      </c>
      <c r="I332">
        <v>155.9</v>
      </c>
      <c r="J332">
        <v>155.80000000000001</v>
      </c>
      <c r="K332">
        <v>164.2</v>
      </c>
      <c r="L332">
        <v>118.1</v>
      </c>
      <c r="M332">
        <v>178.7</v>
      </c>
      <c r="N332">
        <v>171.2</v>
      </c>
      <c r="O332">
        <v>177.4</v>
      </c>
      <c r="P332">
        <v>166.6</v>
      </c>
      <c r="Q332">
        <v>192.3</v>
      </c>
      <c r="R332" s="4">
        <v>175.4</v>
      </c>
      <c r="S332">
        <v>173.2</v>
      </c>
      <c r="T332">
        <v>175.1</v>
      </c>
      <c r="U332" t="s">
        <v>32</v>
      </c>
      <c r="V332">
        <v>168.9</v>
      </c>
      <c r="W332">
        <v>166.5</v>
      </c>
      <c r="X332">
        <v>176</v>
      </c>
      <c r="Y332">
        <v>162</v>
      </c>
      <c r="Z332">
        <v>166.6</v>
      </c>
      <c r="AA332">
        <v>170.6</v>
      </c>
      <c r="AB332">
        <v>167.4</v>
      </c>
      <c r="AC332">
        <v>168.3</v>
      </c>
      <c r="AD332">
        <v>168.7</v>
      </c>
      <c r="AE332">
        <v>2371.4000000000005</v>
      </c>
      <c r="AF332" s="4">
        <v>523.70000000000005</v>
      </c>
      <c r="AG332">
        <v>335.4</v>
      </c>
      <c r="AH332">
        <v>343.4</v>
      </c>
      <c r="AI332">
        <v>166.6</v>
      </c>
      <c r="AJ332">
        <v>324.7</v>
      </c>
      <c r="AK332">
        <v>168.3</v>
      </c>
    </row>
    <row r="333" spans="1:37" x14ac:dyDescent="0.3">
      <c r="A333" t="s">
        <v>33</v>
      </c>
      <c r="B333">
        <v>2022</v>
      </c>
      <c r="C333" t="s">
        <v>36</v>
      </c>
      <c r="D333">
        <v>153.69999999999999</v>
      </c>
      <c r="E333">
        <v>215.8</v>
      </c>
      <c r="F333">
        <v>167.7</v>
      </c>
      <c r="G333">
        <v>162.6</v>
      </c>
      <c r="H333">
        <v>180</v>
      </c>
      <c r="I333">
        <v>159.6</v>
      </c>
      <c r="J333">
        <v>188.4</v>
      </c>
      <c r="K333">
        <v>163.4</v>
      </c>
      <c r="L333">
        <v>120.3</v>
      </c>
      <c r="M333">
        <v>174.7</v>
      </c>
      <c r="N333">
        <v>157.1</v>
      </c>
      <c r="O333">
        <v>181.5</v>
      </c>
      <c r="P333">
        <v>171.5</v>
      </c>
      <c r="Q333">
        <v>197.5</v>
      </c>
      <c r="R333">
        <v>167.1</v>
      </c>
      <c r="S333">
        <v>152.6</v>
      </c>
      <c r="T333">
        <v>164.9</v>
      </c>
      <c r="U333">
        <v>165.3</v>
      </c>
      <c r="V333">
        <v>164.5</v>
      </c>
      <c r="W333">
        <v>158.6</v>
      </c>
      <c r="X333">
        <v>168.2</v>
      </c>
      <c r="Y333">
        <v>154.19999999999999</v>
      </c>
      <c r="Z333">
        <v>160.80000000000001</v>
      </c>
      <c r="AA333">
        <v>162.69999999999999</v>
      </c>
      <c r="AB333">
        <v>166.8</v>
      </c>
      <c r="AC333">
        <v>160.6</v>
      </c>
      <c r="AD333">
        <v>166.5</v>
      </c>
      <c r="AE333">
        <v>2393.8000000000002</v>
      </c>
      <c r="AF333" s="4">
        <v>484.6</v>
      </c>
      <c r="AG333">
        <v>488.4</v>
      </c>
      <c r="AH333">
        <v>335</v>
      </c>
      <c r="AI333">
        <v>160.80000000000001</v>
      </c>
      <c r="AJ333">
        <v>320.2</v>
      </c>
      <c r="AK333">
        <v>160.6</v>
      </c>
    </row>
    <row r="334" spans="1:37" x14ac:dyDescent="0.3">
      <c r="A334" t="s">
        <v>34</v>
      </c>
      <c r="B334">
        <v>2022</v>
      </c>
      <c r="C334" t="s">
        <v>36</v>
      </c>
      <c r="D334">
        <v>151.30000000000001</v>
      </c>
      <c r="E334">
        <v>210.7</v>
      </c>
      <c r="F334">
        <v>167.8</v>
      </c>
      <c r="G334">
        <v>162.19999999999999</v>
      </c>
      <c r="H334">
        <v>194.6</v>
      </c>
      <c r="I334">
        <v>157.6</v>
      </c>
      <c r="J334">
        <v>166.9</v>
      </c>
      <c r="K334">
        <v>163.9</v>
      </c>
      <c r="L334">
        <v>118.8</v>
      </c>
      <c r="M334">
        <v>177.4</v>
      </c>
      <c r="N334">
        <v>165.3</v>
      </c>
      <c r="O334">
        <v>179.3</v>
      </c>
      <c r="P334">
        <v>168.4</v>
      </c>
      <c r="Q334">
        <v>193.7</v>
      </c>
      <c r="R334">
        <v>172.1</v>
      </c>
      <c r="S334">
        <v>164.6</v>
      </c>
      <c r="T334">
        <v>171.1</v>
      </c>
      <c r="U334">
        <v>165.3</v>
      </c>
      <c r="V334">
        <v>167.2</v>
      </c>
      <c r="W334">
        <v>162.80000000000001</v>
      </c>
      <c r="X334">
        <v>173</v>
      </c>
      <c r="Y334">
        <v>157.9</v>
      </c>
      <c r="Z334">
        <v>163.30000000000001</v>
      </c>
      <c r="AA334">
        <v>166</v>
      </c>
      <c r="AB334">
        <v>167.2</v>
      </c>
      <c r="AC334">
        <v>164.6</v>
      </c>
      <c r="AD334">
        <v>167.7</v>
      </c>
      <c r="AE334">
        <v>2377.9</v>
      </c>
      <c r="AF334" s="4">
        <v>507.79999999999995</v>
      </c>
      <c r="AG334">
        <v>495.3</v>
      </c>
      <c r="AH334">
        <v>340.2</v>
      </c>
      <c r="AI334">
        <v>163.30000000000001</v>
      </c>
      <c r="AJ334">
        <v>328.8</v>
      </c>
      <c r="AK334">
        <v>164.6</v>
      </c>
    </row>
    <row r="335" spans="1:37" x14ac:dyDescent="0.3">
      <c r="A335" t="s">
        <v>30</v>
      </c>
      <c r="B335">
        <v>2022</v>
      </c>
      <c r="C335" t="s">
        <v>37</v>
      </c>
      <c r="D335">
        <v>151.80000000000001</v>
      </c>
      <c r="E335">
        <v>209.7</v>
      </c>
      <c r="F335">
        <v>164.5</v>
      </c>
      <c r="G335">
        <v>163.80000000000001</v>
      </c>
      <c r="H335">
        <v>207.4</v>
      </c>
      <c r="I335">
        <v>169.7</v>
      </c>
      <c r="J335">
        <v>153.6</v>
      </c>
      <c r="K335">
        <v>165.1</v>
      </c>
      <c r="L335">
        <v>118.2</v>
      </c>
      <c r="M335">
        <v>182.9</v>
      </c>
      <c r="N335">
        <v>172.4</v>
      </c>
      <c r="O335">
        <v>178.9</v>
      </c>
      <c r="P335">
        <v>168.6</v>
      </c>
      <c r="Q335">
        <v>192.8</v>
      </c>
      <c r="R335" s="4">
        <v>177.5</v>
      </c>
      <c r="S335">
        <v>175.1</v>
      </c>
      <c r="T335">
        <v>177.1</v>
      </c>
      <c r="U335" t="s">
        <v>32</v>
      </c>
      <c r="V335">
        <v>173.3</v>
      </c>
      <c r="W335">
        <v>167.7</v>
      </c>
      <c r="X335">
        <v>177</v>
      </c>
      <c r="Y335">
        <v>166.2</v>
      </c>
      <c r="Z335">
        <v>167.2</v>
      </c>
      <c r="AA335">
        <v>170.9</v>
      </c>
      <c r="AB335">
        <v>169</v>
      </c>
      <c r="AC335">
        <v>170.2</v>
      </c>
      <c r="AD335">
        <v>170.8</v>
      </c>
      <c r="AE335">
        <v>2399.4</v>
      </c>
      <c r="AF335" s="4">
        <v>529.70000000000005</v>
      </c>
      <c r="AG335">
        <v>341</v>
      </c>
      <c r="AH335">
        <v>346</v>
      </c>
      <c r="AI335">
        <v>167.2</v>
      </c>
      <c r="AJ335">
        <v>330.2</v>
      </c>
      <c r="AK335">
        <v>170.2</v>
      </c>
    </row>
    <row r="336" spans="1:37" x14ac:dyDescent="0.3">
      <c r="A336" t="s">
        <v>33</v>
      </c>
      <c r="B336">
        <v>2022</v>
      </c>
      <c r="C336" t="s">
        <v>37</v>
      </c>
      <c r="D336">
        <v>155.4</v>
      </c>
      <c r="E336">
        <v>215.8</v>
      </c>
      <c r="F336">
        <v>164.6</v>
      </c>
      <c r="G336">
        <v>164.2</v>
      </c>
      <c r="H336">
        <v>186</v>
      </c>
      <c r="I336">
        <v>175.9</v>
      </c>
      <c r="J336">
        <v>190.7</v>
      </c>
      <c r="K336">
        <v>164</v>
      </c>
      <c r="L336">
        <v>120.5</v>
      </c>
      <c r="M336">
        <v>178</v>
      </c>
      <c r="N336">
        <v>157.5</v>
      </c>
      <c r="O336">
        <v>183.3</v>
      </c>
      <c r="P336">
        <v>174.5</v>
      </c>
      <c r="Q336">
        <v>197.1</v>
      </c>
      <c r="R336">
        <v>168.4</v>
      </c>
      <c r="S336">
        <v>154.5</v>
      </c>
      <c r="T336">
        <v>166.3</v>
      </c>
      <c r="U336">
        <v>167</v>
      </c>
      <c r="V336">
        <v>170.5</v>
      </c>
      <c r="W336">
        <v>159.80000000000001</v>
      </c>
      <c r="X336">
        <v>169</v>
      </c>
      <c r="Y336">
        <v>159.30000000000001</v>
      </c>
      <c r="Z336">
        <v>162.19999999999999</v>
      </c>
      <c r="AA336">
        <v>164</v>
      </c>
      <c r="AB336">
        <v>168.4</v>
      </c>
      <c r="AC336">
        <v>163.1</v>
      </c>
      <c r="AD336">
        <v>169.2</v>
      </c>
      <c r="AE336">
        <v>2427.5</v>
      </c>
      <c r="AF336" s="4">
        <v>489.2</v>
      </c>
      <c r="AG336">
        <v>497.3</v>
      </c>
      <c r="AH336">
        <v>337.4</v>
      </c>
      <c r="AI336">
        <v>162.19999999999999</v>
      </c>
      <c r="AJ336">
        <v>326.20000000000005</v>
      </c>
      <c r="AK336">
        <v>163.1</v>
      </c>
    </row>
    <row r="337" spans="1:37" x14ac:dyDescent="0.3">
      <c r="A337" t="s">
        <v>34</v>
      </c>
      <c r="B337">
        <v>2022</v>
      </c>
      <c r="C337" t="s">
        <v>37</v>
      </c>
      <c r="D337">
        <v>152.9</v>
      </c>
      <c r="E337">
        <v>211.8</v>
      </c>
      <c r="F337">
        <v>164.5</v>
      </c>
      <c r="G337">
        <v>163.9</v>
      </c>
      <c r="H337">
        <v>199.5</v>
      </c>
      <c r="I337">
        <v>172.6</v>
      </c>
      <c r="J337">
        <v>166.2</v>
      </c>
      <c r="K337">
        <v>164.7</v>
      </c>
      <c r="L337">
        <v>119</v>
      </c>
      <c r="M337">
        <v>181.3</v>
      </c>
      <c r="N337">
        <v>166.2</v>
      </c>
      <c r="O337">
        <v>180.9</v>
      </c>
      <c r="P337">
        <v>170.8</v>
      </c>
      <c r="Q337">
        <v>193.9</v>
      </c>
      <c r="R337">
        <v>173.9</v>
      </c>
      <c r="S337">
        <v>166.5</v>
      </c>
      <c r="T337">
        <v>172.8</v>
      </c>
      <c r="U337">
        <v>167</v>
      </c>
      <c r="V337">
        <v>172.2</v>
      </c>
      <c r="W337">
        <v>164</v>
      </c>
      <c r="X337">
        <v>174</v>
      </c>
      <c r="Y337">
        <v>162.6</v>
      </c>
      <c r="Z337">
        <v>164.4</v>
      </c>
      <c r="AA337">
        <v>166.9</v>
      </c>
      <c r="AB337">
        <v>168.8</v>
      </c>
      <c r="AC337">
        <v>166.8</v>
      </c>
      <c r="AD337">
        <v>170.1</v>
      </c>
      <c r="AE337">
        <v>2408.2000000000003</v>
      </c>
      <c r="AF337" s="4">
        <v>513.20000000000005</v>
      </c>
      <c r="AG337">
        <v>503.2</v>
      </c>
      <c r="AH337">
        <v>342.8</v>
      </c>
      <c r="AI337">
        <v>164.4</v>
      </c>
      <c r="AJ337">
        <v>334.4</v>
      </c>
      <c r="AK337">
        <v>166.8</v>
      </c>
    </row>
    <row r="338" spans="1:37" x14ac:dyDescent="0.3">
      <c r="A338" t="s">
        <v>30</v>
      </c>
      <c r="B338">
        <v>2022</v>
      </c>
      <c r="C338" t="s">
        <v>38</v>
      </c>
      <c r="D338">
        <v>152.9</v>
      </c>
      <c r="E338">
        <v>214.7</v>
      </c>
      <c r="F338">
        <v>161.4</v>
      </c>
      <c r="G338">
        <v>164.6</v>
      </c>
      <c r="H338">
        <v>209.9</v>
      </c>
      <c r="I338">
        <v>168</v>
      </c>
      <c r="J338">
        <v>160.4</v>
      </c>
      <c r="K338">
        <v>165</v>
      </c>
      <c r="L338">
        <v>118.9</v>
      </c>
      <c r="M338">
        <v>186.6</v>
      </c>
      <c r="N338">
        <v>173.2</v>
      </c>
      <c r="O338">
        <v>180.4</v>
      </c>
      <c r="P338">
        <v>170.8</v>
      </c>
      <c r="Q338">
        <v>192.9</v>
      </c>
      <c r="R338" s="4">
        <v>179.3</v>
      </c>
      <c r="S338">
        <v>177.2</v>
      </c>
      <c r="T338">
        <v>179</v>
      </c>
      <c r="U338" t="s">
        <v>32</v>
      </c>
      <c r="V338">
        <v>175.3</v>
      </c>
      <c r="W338">
        <v>168.9</v>
      </c>
      <c r="X338">
        <v>177.7</v>
      </c>
      <c r="Y338">
        <v>167.1</v>
      </c>
      <c r="Z338">
        <v>167.6</v>
      </c>
      <c r="AA338">
        <v>171.8</v>
      </c>
      <c r="AB338">
        <v>168.5</v>
      </c>
      <c r="AC338">
        <v>170.9</v>
      </c>
      <c r="AD338">
        <v>172.5</v>
      </c>
      <c r="AE338">
        <v>2419.7000000000003</v>
      </c>
      <c r="AF338" s="4">
        <v>535.5</v>
      </c>
      <c r="AG338">
        <v>344.20000000000005</v>
      </c>
      <c r="AH338">
        <v>346.2</v>
      </c>
      <c r="AI338">
        <v>167.6</v>
      </c>
      <c r="AJ338">
        <v>332.29999999999995</v>
      </c>
      <c r="AK338">
        <v>170.9</v>
      </c>
    </row>
    <row r="339" spans="1:37" x14ac:dyDescent="0.3">
      <c r="A339" t="s">
        <v>33</v>
      </c>
      <c r="B339">
        <v>2022</v>
      </c>
      <c r="C339" t="s">
        <v>38</v>
      </c>
      <c r="D339">
        <v>156.69999999999999</v>
      </c>
      <c r="E339">
        <v>221.2</v>
      </c>
      <c r="F339">
        <v>164.1</v>
      </c>
      <c r="G339">
        <v>165.4</v>
      </c>
      <c r="H339">
        <v>189.5</v>
      </c>
      <c r="I339">
        <v>174.5</v>
      </c>
      <c r="J339">
        <v>203.2</v>
      </c>
      <c r="K339">
        <v>164.1</v>
      </c>
      <c r="L339">
        <v>121.2</v>
      </c>
      <c r="M339">
        <v>181.4</v>
      </c>
      <c r="N339">
        <v>158.5</v>
      </c>
      <c r="O339">
        <v>184.9</v>
      </c>
      <c r="P339">
        <v>177.5</v>
      </c>
      <c r="Q339">
        <v>197.5</v>
      </c>
      <c r="R339">
        <v>170</v>
      </c>
      <c r="S339">
        <v>155.9</v>
      </c>
      <c r="T339">
        <v>167.8</v>
      </c>
      <c r="U339">
        <v>167.5</v>
      </c>
      <c r="V339">
        <v>173.5</v>
      </c>
      <c r="W339">
        <v>161.1</v>
      </c>
      <c r="X339">
        <v>170.1</v>
      </c>
      <c r="Y339">
        <v>159.4</v>
      </c>
      <c r="Z339">
        <v>163.19999999999999</v>
      </c>
      <c r="AA339">
        <v>165.2</v>
      </c>
      <c r="AB339">
        <v>168.2</v>
      </c>
      <c r="AC339">
        <v>163.80000000000001</v>
      </c>
      <c r="AD339">
        <v>170.8</v>
      </c>
      <c r="AE339">
        <v>2459.7000000000003</v>
      </c>
      <c r="AF339" s="4">
        <v>493.7</v>
      </c>
      <c r="AG339">
        <v>502.1</v>
      </c>
      <c r="AH339">
        <v>338.29999999999995</v>
      </c>
      <c r="AI339">
        <v>163.19999999999999</v>
      </c>
      <c r="AJ339">
        <v>327.3</v>
      </c>
      <c r="AK339">
        <v>163.80000000000001</v>
      </c>
    </row>
    <row r="340" spans="1:37" x14ac:dyDescent="0.3">
      <c r="A340" t="s">
        <v>34</v>
      </c>
      <c r="B340">
        <v>2022</v>
      </c>
      <c r="C340" t="s">
        <v>38</v>
      </c>
      <c r="D340">
        <v>154.1</v>
      </c>
      <c r="E340">
        <v>217</v>
      </c>
      <c r="F340">
        <v>162.4</v>
      </c>
      <c r="G340">
        <v>164.9</v>
      </c>
      <c r="H340">
        <v>202.4</v>
      </c>
      <c r="I340">
        <v>171</v>
      </c>
      <c r="J340">
        <v>174.9</v>
      </c>
      <c r="K340">
        <v>164.7</v>
      </c>
      <c r="L340">
        <v>119.7</v>
      </c>
      <c r="M340">
        <v>184.9</v>
      </c>
      <c r="N340">
        <v>167.1</v>
      </c>
      <c r="O340">
        <v>182.5</v>
      </c>
      <c r="P340">
        <v>173.3</v>
      </c>
      <c r="Q340">
        <v>194.1</v>
      </c>
      <c r="R340">
        <v>175.6</v>
      </c>
      <c r="S340">
        <v>168.4</v>
      </c>
      <c r="T340">
        <v>174.6</v>
      </c>
      <c r="U340">
        <v>167.5</v>
      </c>
      <c r="V340">
        <v>174.6</v>
      </c>
      <c r="W340">
        <v>165.2</v>
      </c>
      <c r="X340">
        <v>174.8</v>
      </c>
      <c r="Y340">
        <v>163</v>
      </c>
      <c r="Z340">
        <v>165.1</v>
      </c>
      <c r="AA340">
        <v>167.9</v>
      </c>
      <c r="AB340">
        <v>168.4</v>
      </c>
      <c r="AC340">
        <v>167.5</v>
      </c>
      <c r="AD340">
        <v>171.7</v>
      </c>
      <c r="AE340">
        <v>2433.0000000000005</v>
      </c>
      <c r="AF340" s="4">
        <v>518.6</v>
      </c>
      <c r="AG340">
        <v>507.3</v>
      </c>
      <c r="AH340">
        <v>343.20000000000005</v>
      </c>
      <c r="AI340">
        <v>165.1</v>
      </c>
      <c r="AJ340">
        <v>335.6</v>
      </c>
      <c r="AK340">
        <v>167.5</v>
      </c>
    </row>
    <row r="341" spans="1:37" x14ac:dyDescent="0.3">
      <c r="A341" t="s">
        <v>30</v>
      </c>
      <c r="B341">
        <v>2022</v>
      </c>
      <c r="C341" t="s">
        <v>39</v>
      </c>
      <c r="D341">
        <v>153.80000000000001</v>
      </c>
      <c r="E341">
        <v>217.2</v>
      </c>
      <c r="F341">
        <v>169.6</v>
      </c>
      <c r="G341">
        <v>165.4</v>
      </c>
      <c r="H341">
        <v>208.1</v>
      </c>
      <c r="I341">
        <v>165.8</v>
      </c>
      <c r="J341">
        <v>167.3</v>
      </c>
      <c r="K341">
        <v>164.6</v>
      </c>
      <c r="L341">
        <v>119.1</v>
      </c>
      <c r="M341">
        <v>188.9</v>
      </c>
      <c r="N341">
        <v>174.2</v>
      </c>
      <c r="O341">
        <v>181.9</v>
      </c>
      <c r="P341">
        <v>172.4</v>
      </c>
      <c r="Q341">
        <v>192.9</v>
      </c>
      <c r="R341" s="4">
        <v>180.7</v>
      </c>
      <c r="S341">
        <v>178.7</v>
      </c>
      <c r="T341">
        <v>180.4</v>
      </c>
      <c r="U341" t="s">
        <v>32</v>
      </c>
      <c r="V341">
        <v>176.7</v>
      </c>
      <c r="W341">
        <v>170.3</v>
      </c>
      <c r="X341">
        <v>178.2</v>
      </c>
      <c r="Y341">
        <v>165.5</v>
      </c>
      <c r="Z341">
        <v>168</v>
      </c>
      <c r="AA341">
        <v>172.6</v>
      </c>
      <c r="AB341">
        <v>169.5</v>
      </c>
      <c r="AC341">
        <v>171</v>
      </c>
      <c r="AD341">
        <v>173.6</v>
      </c>
      <c r="AE341">
        <v>2441.2000000000003</v>
      </c>
      <c r="AF341" s="4">
        <v>539.79999999999995</v>
      </c>
      <c r="AG341">
        <v>347</v>
      </c>
      <c r="AH341">
        <v>347.7</v>
      </c>
      <c r="AI341">
        <v>168</v>
      </c>
      <c r="AJ341">
        <v>332</v>
      </c>
      <c r="AK341">
        <v>171</v>
      </c>
    </row>
    <row r="342" spans="1:37" x14ac:dyDescent="0.3">
      <c r="A342" t="s">
        <v>33</v>
      </c>
      <c r="B342">
        <v>2022</v>
      </c>
      <c r="C342" t="s">
        <v>39</v>
      </c>
      <c r="D342">
        <v>157.5</v>
      </c>
      <c r="E342">
        <v>223.4</v>
      </c>
      <c r="F342">
        <v>172.8</v>
      </c>
      <c r="G342">
        <v>166.4</v>
      </c>
      <c r="H342">
        <v>188.6</v>
      </c>
      <c r="I342">
        <v>174.1</v>
      </c>
      <c r="J342">
        <v>211.5</v>
      </c>
      <c r="K342">
        <v>163.6</v>
      </c>
      <c r="L342">
        <v>121.4</v>
      </c>
      <c r="M342">
        <v>183.5</v>
      </c>
      <c r="N342">
        <v>159.1</v>
      </c>
      <c r="O342">
        <v>186.3</v>
      </c>
      <c r="P342">
        <v>179.3</v>
      </c>
      <c r="Q342">
        <v>198.3</v>
      </c>
      <c r="R342">
        <v>171.6</v>
      </c>
      <c r="S342">
        <v>157.4</v>
      </c>
      <c r="T342">
        <v>169.4</v>
      </c>
      <c r="U342">
        <v>166.8</v>
      </c>
      <c r="V342">
        <v>174.9</v>
      </c>
      <c r="W342">
        <v>162.1</v>
      </c>
      <c r="X342">
        <v>170.9</v>
      </c>
      <c r="Y342">
        <v>157.19999999999999</v>
      </c>
      <c r="Z342">
        <v>164.1</v>
      </c>
      <c r="AA342">
        <v>166.5</v>
      </c>
      <c r="AB342">
        <v>169.2</v>
      </c>
      <c r="AC342">
        <v>163.80000000000001</v>
      </c>
      <c r="AD342">
        <v>171.4</v>
      </c>
      <c r="AE342">
        <v>2485.8000000000002</v>
      </c>
      <c r="AF342" s="4">
        <v>498.4</v>
      </c>
      <c r="AG342">
        <v>503.80000000000007</v>
      </c>
      <c r="AH342">
        <v>340.1</v>
      </c>
      <c r="AI342">
        <v>164.1</v>
      </c>
      <c r="AJ342">
        <v>326.2</v>
      </c>
      <c r="AK342">
        <v>163.80000000000001</v>
      </c>
    </row>
    <row r="343" spans="1:37" x14ac:dyDescent="0.3">
      <c r="A343" t="s">
        <v>34</v>
      </c>
      <c r="B343">
        <v>2022</v>
      </c>
      <c r="C343" t="s">
        <v>39</v>
      </c>
      <c r="D343">
        <v>155</v>
      </c>
      <c r="E343">
        <v>219.4</v>
      </c>
      <c r="F343">
        <v>170.8</v>
      </c>
      <c r="G343">
        <v>165.8</v>
      </c>
      <c r="H343">
        <v>200.9</v>
      </c>
      <c r="I343">
        <v>169.7</v>
      </c>
      <c r="J343">
        <v>182.3</v>
      </c>
      <c r="K343">
        <v>164.3</v>
      </c>
      <c r="L343">
        <v>119.9</v>
      </c>
      <c r="M343">
        <v>187.1</v>
      </c>
      <c r="N343">
        <v>167.9</v>
      </c>
      <c r="O343">
        <v>183.9</v>
      </c>
      <c r="P343">
        <v>174.9</v>
      </c>
      <c r="Q343">
        <v>194.3</v>
      </c>
      <c r="R343">
        <v>177.1</v>
      </c>
      <c r="S343">
        <v>169.9</v>
      </c>
      <c r="T343">
        <v>176</v>
      </c>
      <c r="U343">
        <v>166.8</v>
      </c>
      <c r="V343">
        <v>176</v>
      </c>
      <c r="W343">
        <v>166.4</v>
      </c>
      <c r="X343">
        <v>175.4</v>
      </c>
      <c r="Y343">
        <v>161.1</v>
      </c>
      <c r="Z343">
        <v>165.8</v>
      </c>
      <c r="AA343">
        <v>169</v>
      </c>
      <c r="AB343">
        <v>169.4</v>
      </c>
      <c r="AC343">
        <v>167.5</v>
      </c>
      <c r="AD343">
        <v>172.6</v>
      </c>
      <c r="AE343">
        <v>2456.2000000000003</v>
      </c>
      <c r="AF343" s="4">
        <v>523</v>
      </c>
      <c r="AG343">
        <v>509.20000000000005</v>
      </c>
      <c r="AH343">
        <v>344.8</v>
      </c>
      <c r="AI343">
        <v>165.8</v>
      </c>
      <c r="AJ343">
        <v>335.79999999999995</v>
      </c>
      <c r="AK343">
        <v>167.5</v>
      </c>
    </row>
    <row r="344" spans="1:37" x14ac:dyDescent="0.3">
      <c r="A344" t="s">
        <v>30</v>
      </c>
      <c r="B344">
        <v>2022</v>
      </c>
      <c r="C344" t="s">
        <v>40</v>
      </c>
      <c r="D344">
        <v>155.19999999999999</v>
      </c>
      <c r="E344">
        <v>210.8</v>
      </c>
      <c r="F344">
        <v>174.3</v>
      </c>
      <c r="G344">
        <v>166.3</v>
      </c>
      <c r="H344">
        <v>202.2</v>
      </c>
      <c r="I344">
        <v>169.6</v>
      </c>
      <c r="J344">
        <v>168.6</v>
      </c>
      <c r="K344">
        <v>164.4</v>
      </c>
      <c r="L344">
        <v>119.2</v>
      </c>
      <c r="M344">
        <v>191.8</v>
      </c>
      <c r="N344">
        <v>174.5</v>
      </c>
      <c r="O344">
        <v>183.1</v>
      </c>
      <c r="P344">
        <v>172.5</v>
      </c>
      <c r="Q344">
        <v>193.2</v>
      </c>
      <c r="R344" s="4">
        <v>182</v>
      </c>
      <c r="S344">
        <v>180.3</v>
      </c>
      <c r="T344">
        <v>181.7</v>
      </c>
      <c r="U344" t="s">
        <v>32</v>
      </c>
      <c r="V344">
        <v>179.6</v>
      </c>
      <c r="W344">
        <v>171.3</v>
      </c>
      <c r="X344">
        <v>178.8</v>
      </c>
      <c r="Y344">
        <v>166.3</v>
      </c>
      <c r="Z344">
        <v>168.6</v>
      </c>
      <c r="AA344">
        <v>174.7</v>
      </c>
      <c r="AB344">
        <v>169.7</v>
      </c>
      <c r="AC344">
        <v>171.8</v>
      </c>
      <c r="AD344">
        <v>174.3</v>
      </c>
      <c r="AE344">
        <v>2445.6999999999998</v>
      </c>
      <c r="AF344" s="4">
        <v>544</v>
      </c>
      <c r="AG344">
        <v>350.9</v>
      </c>
      <c r="AH344">
        <v>348.5</v>
      </c>
      <c r="AI344">
        <v>168.6</v>
      </c>
      <c r="AJ344">
        <v>335.4</v>
      </c>
      <c r="AK344">
        <v>171.8</v>
      </c>
    </row>
    <row r="345" spans="1:37" x14ac:dyDescent="0.3">
      <c r="A345" t="s">
        <v>33</v>
      </c>
      <c r="B345">
        <v>2022</v>
      </c>
      <c r="C345" t="s">
        <v>40</v>
      </c>
      <c r="D345">
        <v>159.30000000000001</v>
      </c>
      <c r="E345">
        <v>217.1</v>
      </c>
      <c r="F345">
        <v>176.6</v>
      </c>
      <c r="G345">
        <v>167.1</v>
      </c>
      <c r="H345">
        <v>184.8</v>
      </c>
      <c r="I345">
        <v>179.5</v>
      </c>
      <c r="J345">
        <v>208.5</v>
      </c>
      <c r="K345">
        <v>164</v>
      </c>
      <c r="L345">
        <v>121.5</v>
      </c>
      <c r="M345">
        <v>186.3</v>
      </c>
      <c r="N345">
        <v>159.80000000000001</v>
      </c>
      <c r="O345">
        <v>187.7</v>
      </c>
      <c r="P345">
        <v>179.4</v>
      </c>
      <c r="Q345">
        <v>198.6</v>
      </c>
      <c r="R345">
        <v>172.7</v>
      </c>
      <c r="S345">
        <v>158.69999999999999</v>
      </c>
      <c r="T345">
        <v>170.6</v>
      </c>
      <c r="U345">
        <v>167.8</v>
      </c>
      <c r="V345">
        <v>179.5</v>
      </c>
      <c r="W345">
        <v>163.1</v>
      </c>
      <c r="X345">
        <v>171.7</v>
      </c>
      <c r="Y345">
        <v>157.4</v>
      </c>
      <c r="Z345">
        <v>164.6</v>
      </c>
      <c r="AA345">
        <v>169.1</v>
      </c>
      <c r="AB345">
        <v>169.8</v>
      </c>
      <c r="AC345">
        <v>164.7</v>
      </c>
      <c r="AD345">
        <v>172.3</v>
      </c>
      <c r="AE345">
        <v>2490.1999999999998</v>
      </c>
      <c r="AF345" s="4">
        <v>502</v>
      </c>
      <c r="AG345">
        <v>510.4</v>
      </c>
      <c r="AH345">
        <v>341.5</v>
      </c>
      <c r="AI345">
        <v>164.6</v>
      </c>
      <c r="AJ345">
        <v>328.8</v>
      </c>
      <c r="AK345">
        <v>164.7</v>
      </c>
    </row>
    <row r="346" spans="1:37" x14ac:dyDescent="0.3">
      <c r="A346" t="s">
        <v>34</v>
      </c>
      <c r="B346">
        <v>2022</v>
      </c>
      <c r="C346" t="s">
        <v>40</v>
      </c>
      <c r="D346">
        <v>156.5</v>
      </c>
      <c r="E346">
        <v>213</v>
      </c>
      <c r="F346">
        <v>175.2</v>
      </c>
      <c r="G346">
        <v>166.6</v>
      </c>
      <c r="H346">
        <v>195.8</v>
      </c>
      <c r="I346">
        <v>174.2</v>
      </c>
      <c r="J346">
        <v>182.1</v>
      </c>
      <c r="K346">
        <v>164.3</v>
      </c>
      <c r="L346">
        <v>120</v>
      </c>
      <c r="M346">
        <v>190</v>
      </c>
      <c r="N346">
        <v>168.4</v>
      </c>
      <c r="O346">
        <v>185.2</v>
      </c>
      <c r="P346">
        <v>175</v>
      </c>
      <c r="Q346">
        <v>194.6</v>
      </c>
      <c r="R346">
        <v>178.3</v>
      </c>
      <c r="S346">
        <v>171.3</v>
      </c>
      <c r="T346">
        <v>177.3</v>
      </c>
      <c r="U346">
        <v>167.8</v>
      </c>
      <c r="V346">
        <v>179.6</v>
      </c>
      <c r="W346">
        <v>167.4</v>
      </c>
      <c r="X346">
        <v>176.1</v>
      </c>
      <c r="Y346">
        <v>161.6</v>
      </c>
      <c r="Z346">
        <v>166.3</v>
      </c>
      <c r="AA346">
        <v>171.4</v>
      </c>
      <c r="AB346">
        <v>169.7</v>
      </c>
      <c r="AC346">
        <v>168.4</v>
      </c>
      <c r="AD346">
        <v>173.4</v>
      </c>
      <c r="AE346">
        <v>2460.9</v>
      </c>
      <c r="AF346" s="4">
        <v>526.90000000000009</v>
      </c>
      <c r="AG346">
        <v>514.79999999999995</v>
      </c>
      <c r="AH346">
        <v>345.79999999999995</v>
      </c>
      <c r="AI346">
        <v>166.3</v>
      </c>
      <c r="AJ346">
        <v>337.29999999999995</v>
      </c>
      <c r="AK346">
        <v>168.4</v>
      </c>
    </row>
    <row r="347" spans="1:37" x14ac:dyDescent="0.3">
      <c r="A347" t="s">
        <v>30</v>
      </c>
      <c r="B347">
        <v>2022</v>
      </c>
      <c r="C347" t="s">
        <v>41</v>
      </c>
      <c r="D347">
        <v>159.5</v>
      </c>
      <c r="E347">
        <v>204.1</v>
      </c>
      <c r="F347">
        <v>168.3</v>
      </c>
      <c r="G347">
        <v>167.9</v>
      </c>
      <c r="H347">
        <v>198.1</v>
      </c>
      <c r="I347">
        <v>169.2</v>
      </c>
      <c r="J347">
        <v>173.1</v>
      </c>
      <c r="K347">
        <v>167.1</v>
      </c>
      <c r="L347">
        <v>120.2</v>
      </c>
      <c r="M347">
        <v>195.6</v>
      </c>
      <c r="N347">
        <v>174.8</v>
      </c>
      <c r="O347">
        <v>184</v>
      </c>
      <c r="P347">
        <v>173.9</v>
      </c>
      <c r="Q347">
        <v>193.7</v>
      </c>
      <c r="R347" s="4">
        <v>183.2</v>
      </c>
      <c r="S347">
        <v>181.7</v>
      </c>
      <c r="T347">
        <v>183</v>
      </c>
      <c r="U347" t="s">
        <v>32</v>
      </c>
      <c r="V347">
        <v>179.1</v>
      </c>
      <c r="W347">
        <v>172.3</v>
      </c>
      <c r="X347">
        <v>179.4</v>
      </c>
      <c r="Y347">
        <v>166.6</v>
      </c>
      <c r="Z347">
        <v>169.3</v>
      </c>
      <c r="AA347">
        <v>175.7</v>
      </c>
      <c r="AB347">
        <v>171.1</v>
      </c>
      <c r="AC347">
        <v>172.6</v>
      </c>
      <c r="AD347">
        <v>175.3</v>
      </c>
      <c r="AE347">
        <v>2449.4999999999995</v>
      </c>
      <c r="AF347" s="4">
        <v>547.9</v>
      </c>
      <c r="AG347">
        <v>351.4</v>
      </c>
      <c r="AH347">
        <v>350.5</v>
      </c>
      <c r="AI347">
        <v>169.3</v>
      </c>
      <c r="AJ347">
        <v>336.5</v>
      </c>
      <c r="AK347">
        <v>172.6</v>
      </c>
    </row>
    <row r="348" spans="1:37" x14ac:dyDescent="0.3">
      <c r="A348" t="s">
        <v>33</v>
      </c>
      <c r="B348">
        <v>2022</v>
      </c>
      <c r="C348" t="s">
        <v>41</v>
      </c>
      <c r="D348">
        <v>162.1</v>
      </c>
      <c r="E348">
        <v>210.9</v>
      </c>
      <c r="F348">
        <v>170.6</v>
      </c>
      <c r="G348">
        <v>168.4</v>
      </c>
      <c r="H348">
        <v>182.5</v>
      </c>
      <c r="I348">
        <v>177.1</v>
      </c>
      <c r="J348">
        <v>213.1</v>
      </c>
      <c r="K348">
        <v>167.3</v>
      </c>
      <c r="L348">
        <v>122.2</v>
      </c>
      <c r="M348">
        <v>189.7</v>
      </c>
      <c r="N348">
        <v>160.5</v>
      </c>
      <c r="O348">
        <v>188.9</v>
      </c>
      <c r="P348">
        <v>180.4</v>
      </c>
      <c r="Q348">
        <v>198.7</v>
      </c>
      <c r="R348">
        <v>173.7</v>
      </c>
      <c r="S348">
        <v>160</v>
      </c>
      <c r="T348">
        <v>171.6</v>
      </c>
      <c r="U348">
        <v>169</v>
      </c>
      <c r="V348">
        <v>178.4</v>
      </c>
      <c r="W348">
        <v>164.2</v>
      </c>
      <c r="X348">
        <v>172.6</v>
      </c>
      <c r="Y348">
        <v>157.69999999999999</v>
      </c>
      <c r="Z348">
        <v>165.1</v>
      </c>
      <c r="AA348">
        <v>169.9</v>
      </c>
      <c r="AB348">
        <v>171.4</v>
      </c>
      <c r="AC348">
        <v>165.4</v>
      </c>
      <c r="AD348">
        <v>173.1</v>
      </c>
      <c r="AE348">
        <v>2492.3999999999996</v>
      </c>
      <c r="AF348" s="4">
        <v>505.29999999999995</v>
      </c>
      <c r="AG348">
        <v>511.59999999999997</v>
      </c>
      <c r="AH348">
        <v>344</v>
      </c>
      <c r="AI348">
        <v>165.1</v>
      </c>
      <c r="AJ348">
        <v>330</v>
      </c>
      <c r="AK348">
        <v>165.4</v>
      </c>
    </row>
    <row r="349" spans="1:37" x14ac:dyDescent="0.3">
      <c r="A349" t="s">
        <v>34</v>
      </c>
      <c r="B349">
        <v>2022</v>
      </c>
      <c r="C349" t="s">
        <v>41</v>
      </c>
      <c r="D349">
        <v>160.30000000000001</v>
      </c>
      <c r="E349">
        <v>206.5</v>
      </c>
      <c r="F349">
        <v>169.2</v>
      </c>
      <c r="G349">
        <v>168.1</v>
      </c>
      <c r="H349">
        <v>192.4</v>
      </c>
      <c r="I349">
        <v>172.9</v>
      </c>
      <c r="J349">
        <v>186.7</v>
      </c>
      <c r="K349">
        <v>167.2</v>
      </c>
      <c r="L349">
        <v>120.9</v>
      </c>
      <c r="M349">
        <v>193.6</v>
      </c>
      <c r="N349">
        <v>168.8</v>
      </c>
      <c r="O349">
        <v>186.3</v>
      </c>
      <c r="P349">
        <v>176.3</v>
      </c>
      <c r="Q349">
        <v>195</v>
      </c>
      <c r="R349">
        <v>179.5</v>
      </c>
      <c r="S349">
        <v>172.7</v>
      </c>
      <c r="T349">
        <v>178.5</v>
      </c>
      <c r="U349">
        <v>169</v>
      </c>
      <c r="V349">
        <v>178.8</v>
      </c>
      <c r="W349">
        <v>168.5</v>
      </c>
      <c r="X349">
        <v>176.8</v>
      </c>
      <c r="Y349">
        <v>161.9</v>
      </c>
      <c r="Z349">
        <v>166.9</v>
      </c>
      <c r="AA349">
        <v>172.3</v>
      </c>
      <c r="AB349">
        <v>171.2</v>
      </c>
      <c r="AC349">
        <v>169.1</v>
      </c>
      <c r="AD349">
        <v>174.3</v>
      </c>
      <c r="AE349">
        <v>2464.2000000000003</v>
      </c>
      <c r="AF349" s="4">
        <v>530.70000000000005</v>
      </c>
      <c r="AG349">
        <v>516.29999999999995</v>
      </c>
      <c r="AH349">
        <v>348</v>
      </c>
      <c r="AI349">
        <v>166.9</v>
      </c>
      <c r="AJ349">
        <v>338.1</v>
      </c>
      <c r="AK349">
        <v>169.1</v>
      </c>
    </row>
    <row r="350" spans="1:37" x14ac:dyDescent="0.3">
      <c r="A350" t="s">
        <v>30</v>
      </c>
      <c r="B350">
        <v>2022</v>
      </c>
      <c r="C350" t="s">
        <v>42</v>
      </c>
      <c r="D350">
        <v>162.9</v>
      </c>
      <c r="E350">
        <v>206.7</v>
      </c>
      <c r="F350">
        <v>169</v>
      </c>
      <c r="G350">
        <v>169.5</v>
      </c>
      <c r="H350">
        <v>194.1</v>
      </c>
      <c r="I350">
        <v>164.1</v>
      </c>
      <c r="J350">
        <v>176.9</v>
      </c>
      <c r="K350">
        <v>169</v>
      </c>
      <c r="L350">
        <v>120.8</v>
      </c>
      <c r="M350">
        <v>199.1</v>
      </c>
      <c r="N350">
        <v>175.4</v>
      </c>
      <c r="O350">
        <v>184.8</v>
      </c>
      <c r="P350">
        <v>175.5</v>
      </c>
      <c r="Q350">
        <v>194.5</v>
      </c>
      <c r="R350" s="4">
        <v>184.7</v>
      </c>
      <c r="S350">
        <v>183.3</v>
      </c>
      <c r="T350">
        <v>184.5</v>
      </c>
      <c r="U350" t="s">
        <v>32</v>
      </c>
      <c r="V350">
        <v>179.7</v>
      </c>
      <c r="W350">
        <v>173.6</v>
      </c>
      <c r="X350">
        <v>180.2</v>
      </c>
      <c r="Y350">
        <v>166.9</v>
      </c>
      <c r="Z350">
        <v>170</v>
      </c>
      <c r="AA350">
        <v>176.2</v>
      </c>
      <c r="AB350">
        <v>170.8</v>
      </c>
      <c r="AC350">
        <v>173.1</v>
      </c>
      <c r="AD350">
        <v>176.4</v>
      </c>
      <c r="AE350">
        <v>2462.3000000000002</v>
      </c>
      <c r="AF350" s="4">
        <v>552.5</v>
      </c>
      <c r="AG350">
        <v>353.29999999999995</v>
      </c>
      <c r="AH350">
        <v>351</v>
      </c>
      <c r="AI350">
        <v>170</v>
      </c>
      <c r="AJ350">
        <v>337.8</v>
      </c>
      <c r="AK350">
        <v>173.1</v>
      </c>
    </row>
    <row r="351" spans="1:37" x14ac:dyDescent="0.3">
      <c r="A351" t="s">
        <v>33</v>
      </c>
      <c r="B351">
        <v>2022</v>
      </c>
      <c r="C351" t="s">
        <v>42</v>
      </c>
      <c r="D351">
        <v>164.9</v>
      </c>
      <c r="E351">
        <v>213.7</v>
      </c>
      <c r="F351">
        <v>170.9</v>
      </c>
      <c r="G351">
        <v>170.1</v>
      </c>
      <c r="H351">
        <v>179.3</v>
      </c>
      <c r="I351">
        <v>167.5</v>
      </c>
      <c r="J351">
        <v>220.8</v>
      </c>
      <c r="K351">
        <v>169.2</v>
      </c>
      <c r="L351">
        <v>123.1</v>
      </c>
      <c r="M351">
        <v>193.6</v>
      </c>
      <c r="N351">
        <v>161.1</v>
      </c>
      <c r="O351">
        <v>190.4</v>
      </c>
      <c r="P351">
        <v>181.8</v>
      </c>
      <c r="Q351">
        <v>199.7</v>
      </c>
      <c r="R351">
        <v>175</v>
      </c>
      <c r="S351">
        <v>161.69999999999999</v>
      </c>
      <c r="T351">
        <v>173</v>
      </c>
      <c r="U351">
        <v>169.5</v>
      </c>
      <c r="V351">
        <v>179.2</v>
      </c>
      <c r="W351">
        <v>165</v>
      </c>
      <c r="X351">
        <v>173.8</v>
      </c>
      <c r="Y351">
        <v>158.19999999999999</v>
      </c>
      <c r="Z351">
        <v>165.8</v>
      </c>
      <c r="AA351">
        <v>170.9</v>
      </c>
      <c r="AB351">
        <v>171.1</v>
      </c>
      <c r="AC351">
        <v>166.1</v>
      </c>
      <c r="AD351">
        <v>174.1</v>
      </c>
      <c r="AE351">
        <v>2506.1</v>
      </c>
      <c r="AF351" s="4">
        <v>509.7</v>
      </c>
      <c r="AG351">
        <v>513.70000000000005</v>
      </c>
      <c r="AH351">
        <v>344.9</v>
      </c>
      <c r="AI351">
        <v>165.8</v>
      </c>
      <c r="AJ351">
        <v>331.29999999999995</v>
      </c>
      <c r="AK351">
        <v>166.1</v>
      </c>
    </row>
    <row r="352" spans="1:37" x14ac:dyDescent="0.3">
      <c r="A352" t="s">
        <v>34</v>
      </c>
      <c r="B352">
        <v>2022</v>
      </c>
      <c r="C352" t="s">
        <v>42</v>
      </c>
      <c r="D352">
        <v>163.5</v>
      </c>
      <c r="E352">
        <v>209.2</v>
      </c>
      <c r="F352">
        <v>169.7</v>
      </c>
      <c r="G352">
        <v>169.7</v>
      </c>
      <c r="H352">
        <v>188.7</v>
      </c>
      <c r="I352">
        <v>165.7</v>
      </c>
      <c r="J352">
        <v>191.8</v>
      </c>
      <c r="K352">
        <v>169.1</v>
      </c>
      <c r="L352">
        <v>121.6</v>
      </c>
      <c r="M352">
        <v>197.3</v>
      </c>
      <c r="N352">
        <v>169.4</v>
      </c>
      <c r="O352">
        <v>187.4</v>
      </c>
      <c r="P352">
        <v>177.8</v>
      </c>
      <c r="Q352">
        <v>195.9</v>
      </c>
      <c r="R352">
        <v>180.9</v>
      </c>
      <c r="S352">
        <v>174.3</v>
      </c>
      <c r="T352">
        <v>179.9</v>
      </c>
      <c r="U352">
        <v>169.5</v>
      </c>
      <c r="V352">
        <v>179.5</v>
      </c>
      <c r="W352">
        <v>169.5</v>
      </c>
      <c r="X352">
        <v>177.8</v>
      </c>
      <c r="Y352">
        <v>162.30000000000001</v>
      </c>
      <c r="Z352">
        <v>167.6</v>
      </c>
      <c r="AA352">
        <v>173.1</v>
      </c>
      <c r="AB352">
        <v>170.9</v>
      </c>
      <c r="AC352">
        <v>169.7</v>
      </c>
      <c r="AD352">
        <v>175.3</v>
      </c>
      <c r="AE352">
        <v>2476.8000000000002</v>
      </c>
      <c r="AF352" s="4">
        <v>535.1</v>
      </c>
      <c r="AG352">
        <v>518.5</v>
      </c>
      <c r="AH352">
        <v>348.70000000000005</v>
      </c>
      <c r="AI352">
        <v>167.6</v>
      </c>
      <c r="AJ352">
        <v>338.8</v>
      </c>
      <c r="AK352">
        <v>169.7</v>
      </c>
    </row>
    <row r="353" spans="1:37" x14ac:dyDescent="0.3">
      <c r="A353" t="s">
        <v>30</v>
      </c>
      <c r="B353">
        <v>2022</v>
      </c>
      <c r="C353" t="s">
        <v>43</v>
      </c>
      <c r="D353">
        <v>164.7</v>
      </c>
      <c r="E353">
        <v>208.8</v>
      </c>
      <c r="F353">
        <v>170.3</v>
      </c>
      <c r="G353">
        <v>170.9</v>
      </c>
      <c r="H353">
        <v>191.6</v>
      </c>
      <c r="I353">
        <v>162.19999999999999</v>
      </c>
      <c r="J353">
        <v>184.8</v>
      </c>
      <c r="K353">
        <v>169.7</v>
      </c>
      <c r="L353">
        <v>121.1</v>
      </c>
      <c r="M353">
        <v>201.6</v>
      </c>
      <c r="N353">
        <v>175.8</v>
      </c>
      <c r="O353">
        <v>185.6</v>
      </c>
      <c r="P353">
        <v>177.4</v>
      </c>
      <c r="Q353">
        <v>194.9</v>
      </c>
      <c r="R353" s="4">
        <v>186.1</v>
      </c>
      <c r="S353">
        <v>184.4</v>
      </c>
      <c r="T353">
        <v>185.9</v>
      </c>
      <c r="U353" t="s">
        <v>32</v>
      </c>
      <c r="V353">
        <v>180.8</v>
      </c>
      <c r="W353">
        <v>174.4</v>
      </c>
      <c r="X353">
        <v>181.2</v>
      </c>
      <c r="Y353">
        <v>167.4</v>
      </c>
      <c r="Z353">
        <v>170.6</v>
      </c>
      <c r="AA353">
        <v>176.5</v>
      </c>
      <c r="AB353">
        <v>172</v>
      </c>
      <c r="AC353">
        <v>173.9</v>
      </c>
      <c r="AD353">
        <v>177.9</v>
      </c>
      <c r="AE353">
        <v>2479.4</v>
      </c>
      <c r="AF353" s="4">
        <v>556.4</v>
      </c>
      <c r="AG353">
        <v>355.20000000000005</v>
      </c>
      <c r="AH353">
        <v>353.2</v>
      </c>
      <c r="AI353">
        <v>170.6</v>
      </c>
      <c r="AJ353">
        <v>338.6</v>
      </c>
      <c r="AK353">
        <v>173.9</v>
      </c>
    </row>
    <row r="354" spans="1:37" x14ac:dyDescent="0.3">
      <c r="A354" t="s">
        <v>33</v>
      </c>
      <c r="B354">
        <v>2022</v>
      </c>
      <c r="C354" t="s">
        <v>43</v>
      </c>
      <c r="D354">
        <v>166.4</v>
      </c>
      <c r="E354">
        <v>214.9</v>
      </c>
      <c r="F354">
        <v>171.9</v>
      </c>
      <c r="G354">
        <v>171</v>
      </c>
      <c r="H354">
        <v>177.7</v>
      </c>
      <c r="I354">
        <v>165.7</v>
      </c>
      <c r="J354">
        <v>228.6</v>
      </c>
      <c r="K354">
        <v>169.9</v>
      </c>
      <c r="L354">
        <v>123.4</v>
      </c>
      <c r="M354">
        <v>196.4</v>
      </c>
      <c r="N354">
        <v>161.6</v>
      </c>
      <c r="O354">
        <v>191.5</v>
      </c>
      <c r="P354">
        <v>183.3</v>
      </c>
      <c r="Q354">
        <v>200.1</v>
      </c>
      <c r="R354">
        <v>175.5</v>
      </c>
      <c r="S354">
        <v>162.6</v>
      </c>
      <c r="T354">
        <v>173.6</v>
      </c>
      <c r="U354">
        <v>171.2</v>
      </c>
      <c r="V354">
        <v>180</v>
      </c>
      <c r="W354">
        <v>166</v>
      </c>
      <c r="X354">
        <v>174.7</v>
      </c>
      <c r="Y354">
        <v>158.80000000000001</v>
      </c>
      <c r="Z354">
        <v>166.3</v>
      </c>
      <c r="AA354">
        <v>171.2</v>
      </c>
      <c r="AB354">
        <v>172.3</v>
      </c>
      <c r="AC354">
        <v>166.8</v>
      </c>
      <c r="AD354">
        <v>175.3</v>
      </c>
      <c r="AE354">
        <v>2522.4</v>
      </c>
      <c r="AF354" s="4">
        <v>511.70000000000005</v>
      </c>
      <c r="AG354">
        <v>517.20000000000005</v>
      </c>
      <c r="AH354">
        <v>347</v>
      </c>
      <c r="AI354">
        <v>166.3</v>
      </c>
      <c r="AJ354">
        <v>332.20000000000005</v>
      </c>
      <c r="AK354">
        <v>166.8</v>
      </c>
    </row>
    <row r="355" spans="1:37" x14ac:dyDescent="0.3">
      <c r="A355" t="s">
        <v>34</v>
      </c>
      <c r="B355">
        <v>2022</v>
      </c>
      <c r="C355" t="s">
        <v>43</v>
      </c>
      <c r="D355">
        <v>165.2</v>
      </c>
      <c r="E355">
        <v>210.9</v>
      </c>
      <c r="F355">
        <v>170.9</v>
      </c>
      <c r="G355">
        <v>170.9</v>
      </c>
      <c r="H355">
        <v>186.5</v>
      </c>
      <c r="I355">
        <v>163.80000000000001</v>
      </c>
      <c r="J355">
        <v>199.7</v>
      </c>
      <c r="K355">
        <v>169.8</v>
      </c>
      <c r="L355">
        <v>121.9</v>
      </c>
      <c r="M355">
        <v>199.9</v>
      </c>
      <c r="N355">
        <v>169.9</v>
      </c>
      <c r="O355">
        <v>188.3</v>
      </c>
      <c r="P355">
        <v>179.6</v>
      </c>
      <c r="Q355">
        <v>196.3</v>
      </c>
      <c r="R355">
        <v>181.9</v>
      </c>
      <c r="S355">
        <v>175.3</v>
      </c>
      <c r="T355">
        <v>181</v>
      </c>
      <c r="U355">
        <v>171.2</v>
      </c>
      <c r="V355">
        <v>180.5</v>
      </c>
      <c r="W355">
        <v>170.4</v>
      </c>
      <c r="X355">
        <v>178.7</v>
      </c>
      <c r="Y355">
        <v>162.9</v>
      </c>
      <c r="Z355">
        <v>168.2</v>
      </c>
      <c r="AA355">
        <v>173.4</v>
      </c>
      <c r="AB355">
        <v>172.1</v>
      </c>
      <c r="AC355">
        <v>170.5</v>
      </c>
      <c r="AD355">
        <v>176.7</v>
      </c>
      <c r="AE355">
        <v>2493.6000000000004</v>
      </c>
      <c r="AF355" s="4">
        <v>538.20000000000005</v>
      </c>
      <c r="AG355">
        <v>522.1</v>
      </c>
      <c r="AH355">
        <v>350.79999999999995</v>
      </c>
      <c r="AI355">
        <v>168.2</v>
      </c>
      <c r="AJ355">
        <v>339.8</v>
      </c>
      <c r="AK355">
        <v>170.5</v>
      </c>
    </row>
    <row r="356" spans="1:37" x14ac:dyDescent="0.3">
      <c r="A356" t="s">
        <v>30</v>
      </c>
      <c r="B356">
        <v>2022</v>
      </c>
      <c r="C356" t="s">
        <v>44</v>
      </c>
      <c r="D356">
        <v>166.9</v>
      </c>
      <c r="E356">
        <v>207.2</v>
      </c>
      <c r="F356">
        <v>180.2</v>
      </c>
      <c r="G356">
        <v>172.3</v>
      </c>
      <c r="H356">
        <v>194</v>
      </c>
      <c r="I356">
        <v>159.1</v>
      </c>
      <c r="J356">
        <v>171.6</v>
      </c>
      <c r="K356">
        <v>170.2</v>
      </c>
      <c r="L356">
        <v>121.5</v>
      </c>
      <c r="M356">
        <v>204.8</v>
      </c>
      <c r="N356">
        <v>176.4</v>
      </c>
      <c r="O356">
        <v>186.9</v>
      </c>
      <c r="P356">
        <v>176.6</v>
      </c>
      <c r="Q356">
        <v>195.5</v>
      </c>
      <c r="R356" s="4">
        <v>187.2</v>
      </c>
      <c r="S356">
        <v>185.2</v>
      </c>
      <c r="T356">
        <v>186.9</v>
      </c>
      <c r="U356" t="s">
        <v>32</v>
      </c>
      <c r="V356">
        <v>181.9</v>
      </c>
      <c r="W356">
        <v>175.5</v>
      </c>
      <c r="X356">
        <v>182.3</v>
      </c>
      <c r="Y356">
        <v>167.5</v>
      </c>
      <c r="Z356">
        <v>170.8</v>
      </c>
      <c r="AA356">
        <v>176.9</v>
      </c>
      <c r="AB356">
        <v>173.4</v>
      </c>
      <c r="AC356">
        <v>174.6</v>
      </c>
      <c r="AD356">
        <v>177.8</v>
      </c>
      <c r="AE356">
        <v>2483.1999999999998</v>
      </c>
      <c r="AF356" s="4">
        <v>559.29999999999995</v>
      </c>
      <c r="AG356">
        <v>357.4</v>
      </c>
      <c r="AH356">
        <v>355.70000000000005</v>
      </c>
      <c r="AI356">
        <v>170.8</v>
      </c>
      <c r="AJ356">
        <v>339</v>
      </c>
      <c r="AK356">
        <v>174.6</v>
      </c>
    </row>
    <row r="357" spans="1:37" x14ac:dyDescent="0.3">
      <c r="A357" t="s">
        <v>33</v>
      </c>
      <c r="B357">
        <v>2022</v>
      </c>
      <c r="C357" t="s">
        <v>44</v>
      </c>
      <c r="D357">
        <v>168.4</v>
      </c>
      <c r="E357">
        <v>213.4</v>
      </c>
      <c r="F357">
        <v>183.2</v>
      </c>
      <c r="G357">
        <v>172.3</v>
      </c>
      <c r="H357">
        <v>180</v>
      </c>
      <c r="I357">
        <v>162.6</v>
      </c>
      <c r="J357">
        <v>205.5</v>
      </c>
      <c r="K357">
        <v>171</v>
      </c>
      <c r="L357">
        <v>123.4</v>
      </c>
      <c r="M357">
        <v>198.8</v>
      </c>
      <c r="N357">
        <v>162.1</v>
      </c>
      <c r="O357">
        <v>192.4</v>
      </c>
      <c r="P357">
        <v>181.3</v>
      </c>
      <c r="Q357">
        <v>200.6</v>
      </c>
      <c r="R357">
        <v>176.7</v>
      </c>
      <c r="S357">
        <v>163.5</v>
      </c>
      <c r="T357">
        <v>174.7</v>
      </c>
      <c r="U357">
        <v>171.8</v>
      </c>
      <c r="V357">
        <v>180.3</v>
      </c>
      <c r="W357">
        <v>166.9</v>
      </c>
      <c r="X357">
        <v>175.8</v>
      </c>
      <c r="Y357">
        <v>158.9</v>
      </c>
      <c r="Z357">
        <v>166.7</v>
      </c>
      <c r="AA357">
        <v>171.5</v>
      </c>
      <c r="AB357">
        <v>173.8</v>
      </c>
      <c r="AC357">
        <v>167.4</v>
      </c>
      <c r="AD357">
        <v>174.1</v>
      </c>
      <c r="AE357">
        <v>2515</v>
      </c>
      <c r="AF357" s="4">
        <v>514.9</v>
      </c>
      <c r="AG357">
        <v>519</v>
      </c>
      <c r="AH357">
        <v>349.6</v>
      </c>
      <c r="AI357">
        <v>166.7</v>
      </c>
      <c r="AJ357">
        <v>332.6</v>
      </c>
      <c r="AK357">
        <v>167.4</v>
      </c>
    </row>
    <row r="358" spans="1:37" x14ac:dyDescent="0.3">
      <c r="A358" t="s">
        <v>34</v>
      </c>
      <c r="B358">
        <v>2022</v>
      </c>
      <c r="C358" t="s">
        <v>44</v>
      </c>
      <c r="D358">
        <v>167.4</v>
      </c>
      <c r="E358">
        <v>209.4</v>
      </c>
      <c r="F358">
        <v>181.4</v>
      </c>
      <c r="G358">
        <v>172.3</v>
      </c>
      <c r="H358">
        <v>188.9</v>
      </c>
      <c r="I358">
        <v>160.69999999999999</v>
      </c>
      <c r="J358">
        <v>183.1</v>
      </c>
      <c r="K358">
        <v>170.5</v>
      </c>
      <c r="L358">
        <v>122.1</v>
      </c>
      <c r="M358">
        <v>202.8</v>
      </c>
      <c r="N358">
        <v>170.4</v>
      </c>
      <c r="O358">
        <v>189.5</v>
      </c>
      <c r="P358">
        <v>178.3</v>
      </c>
      <c r="Q358">
        <v>196.9</v>
      </c>
      <c r="R358">
        <v>183.1</v>
      </c>
      <c r="S358">
        <v>176.2</v>
      </c>
      <c r="T358">
        <v>182.1</v>
      </c>
      <c r="U358">
        <v>171.8</v>
      </c>
      <c r="V358">
        <v>181.3</v>
      </c>
      <c r="W358">
        <v>171.4</v>
      </c>
      <c r="X358">
        <v>179.8</v>
      </c>
      <c r="Y358">
        <v>163</v>
      </c>
      <c r="Z358">
        <v>168.5</v>
      </c>
      <c r="AA358">
        <v>173.7</v>
      </c>
      <c r="AB358">
        <v>173.6</v>
      </c>
      <c r="AC358">
        <v>171.1</v>
      </c>
      <c r="AD358">
        <v>176.5</v>
      </c>
      <c r="AE358">
        <v>2493.7000000000003</v>
      </c>
      <c r="AF358" s="4">
        <v>541.4</v>
      </c>
      <c r="AG358">
        <v>524.5</v>
      </c>
      <c r="AH358">
        <v>353.4</v>
      </c>
      <c r="AI358">
        <v>168.5</v>
      </c>
      <c r="AJ358">
        <v>340.3</v>
      </c>
      <c r="AK358">
        <v>171.1</v>
      </c>
    </row>
    <row r="359" spans="1:37" x14ac:dyDescent="0.3">
      <c r="A359" t="s">
        <v>30</v>
      </c>
      <c r="B359">
        <v>2022</v>
      </c>
      <c r="C359" t="s">
        <v>45</v>
      </c>
      <c r="D359">
        <v>168.8</v>
      </c>
      <c r="E359">
        <v>206.9</v>
      </c>
      <c r="F359">
        <v>189.1</v>
      </c>
      <c r="G359">
        <v>173.4</v>
      </c>
      <c r="H359">
        <v>193.9</v>
      </c>
      <c r="I359">
        <v>156.69999999999999</v>
      </c>
      <c r="J359">
        <v>150.19999999999999</v>
      </c>
      <c r="K359">
        <v>170.5</v>
      </c>
      <c r="L359">
        <v>121.2</v>
      </c>
      <c r="M359">
        <v>207.5</v>
      </c>
      <c r="N359">
        <v>176.8</v>
      </c>
      <c r="O359">
        <v>187.7</v>
      </c>
      <c r="P359">
        <v>174.4</v>
      </c>
      <c r="Q359">
        <v>195.9</v>
      </c>
      <c r="R359" s="4">
        <v>188.1</v>
      </c>
      <c r="S359">
        <v>185.9</v>
      </c>
      <c r="T359">
        <v>187.8</v>
      </c>
      <c r="U359" t="s">
        <v>32</v>
      </c>
      <c r="V359">
        <v>182.8</v>
      </c>
      <c r="W359">
        <v>176.4</v>
      </c>
      <c r="X359">
        <v>183.5</v>
      </c>
      <c r="Y359">
        <v>167.8</v>
      </c>
      <c r="Z359">
        <v>171.2</v>
      </c>
      <c r="AA359">
        <v>177.3</v>
      </c>
      <c r="AB359">
        <v>175.7</v>
      </c>
      <c r="AC359">
        <v>175.5</v>
      </c>
      <c r="AD359">
        <v>177.1</v>
      </c>
      <c r="AE359">
        <v>2473</v>
      </c>
      <c r="AF359" s="4">
        <v>561.79999999999995</v>
      </c>
      <c r="AG359">
        <v>359.20000000000005</v>
      </c>
      <c r="AH359">
        <v>359.2</v>
      </c>
      <c r="AI359">
        <v>171.2</v>
      </c>
      <c r="AJ359">
        <v>339.6</v>
      </c>
      <c r="AK359">
        <v>175.5</v>
      </c>
    </row>
    <row r="360" spans="1:37" x14ac:dyDescent="0.3">
      <c r="A360" t="s">
        <v>33</v>
      </c>
      <c r="B360">
        <v>2022</v>
      </c>
      <c r="C360" t="s">
        <v>45</v>
      </c>
      <c r="D360">
        <v>170.2</v>
      </c>
      <c r="E360">
        <v>212.9</v>
      </c>
      <c r="F360">
        <v>191.9</v>
      </c>
      <c r="G360">
        <v>173.9</v>
      </c>
      <c r="H360">
        <v>179.1</v>
      </c>
      <c r="I360">
        <v>159.5</v>
      </c>
      <c r="J360">
        <v>178.7</v>
      </c>
      <c r="K360">
        <v>171.3</v>
      </c>
      <c r="L360">
        <v>123.1</v>
      </c>
      <c r="M360">
        <v>200.5</v>
      </c>
      <c r="N360">
        <v>162.80000000000001</v>
      </c>
      <c r="O360">
        <v>193.3</v>
      </c>
      <c r="P360">
        <v>178.6</v>
      </c>
      <c r="Q360">
        <v>201.1</v>
      </c>
      <c r="R360">
        <v>177.7</v>
      </c>
      <c r="S360">
        <v>164.5</v>
      </c>
      <c r="T360">
        <v>175.7</v>
      </c>
      <c r="U360">
        <v>170.7</v>
      </c>
      <c r="V360">
        <v>180.6</v>
      </c>
      <c r="W360">
        <v>167.3</v>
      </c>
      <c r="X360">
        <v>177.2</v>
      </c>
      <c r="Y360">
        <v>159.4</v>
      </c>
      <c r="Z360">
        <v>167.1</v>
      </c>
      <c r="AA360">
        <v>171.8</v>
      </c>
      <c r="AB360">
        <v>176</v>
      </c>
      <c r="AC360">
        <v>168.2</v>
      </c>
      <c r="AD360">
        <v>174.1</v>
      </c>
      <c r="AE360">
        <v>2496.8999999999996</v>
      </c>
      <c r="AF360" s="4">
        <v>517.9</v>
      </c>
      <c r="AG360">
        <v>518.59999999999991</v>
      </c>
      <c r="AH360">
        <v>353.2</v>
      </c>
      <c r="AI360">
        <v>167.1</v>
      </c>
      <c r="AJ360">
        <v>333.5</v>
      </c>
      <c r="AK360">
        <v>168.2</v>
      </c>
    </row>
    <row r="361" spans="1:37" x14ac:dyDescent="0.3">
      <c r="A361" t="s">
        <v>34</v>
      </c>
      <c r="B361">
        <v>2022</v>
      </c>
      <c r="C361" t="s">
        <v>45</v>
      </c>
      <c r="D361">
        <v>169.2</v>
      </c>
      <c r="E361">
        <v>209</v>
      </c>
      <c r="F361">
        <v>190.2</v>
      </c>
      <c r="G361">
        <v>173.6</v>
      </c>
      <c r="H361">
        <v>188.5</v>
      </c>
      <c r="I361">
        <v>158</v>
      </c>
      <c r="J361">
        <v>159.9</v>
      </c>
      <c r="K361">
        <v>170.8</v>
      </c>
      <c r="L361">
        <v>121.8</v>
      </c>
      <c r="M361">
        <v>205.2</v>
      </c>
      <c r="N361">
        <v>171</v>
      </c>
      <c r="O361">
        <v>190.3</v>
      </c>
      <c r="P361">
        <v>175.9</v>
      </c>
      <c r="Q361">
        <v>197.3</v>
      </c>
      <c r="R361">
        <v>184</v>
      </c>
      <c r="S361">
        <v>177</v>
      </c>
      <c r="T361">
        <v>183</v>
      </c>
      <c r="U361">
        <v>170.7</v>
      </c>
      <c r="V361">
        <v>182</v>
      </c>
      <c r="W361">
        <v>172.1</v>
      </c>
      <c r="X361">
        <v>181.1</v>
      </c>
      <c r="Y361">
        <v>163.4</v>
      </c>
      <c r="Z361">
        <v>168.9</v>
      </c>
      <c r="AA361">
        <v>174.1</v>
      </c>
      <c r="AB361">
        <v>175.8</v>
      </c>
      <c r="AC361">
        <v>172</v>
      </c>
      <c r="AD361">
        <v>175.7</v>
      </c>
      <c r="AE361">
        <v>2480.7000000000003</v>
      </c>
      <c r="AF361" s="4">
        <v>544</v>
      </c>
      <c r="AG361">
        <v>524.79999999999995</v>
      </c>
      <c r="AH361">
        <v>356.9</v>
      </c>
      <c r="AI361">
        <v>168.9</v>
      </c>
      <c r="AJ361">
        <v>341.20000000000005</v>
      </c>
      <c r="AK361">
        <v>172</v>
      </c>
    </row>
    <row r="362" spans="1:37" x14ac:dyDescent="0.3">
      <c r="A362" t="s">
        <v>30</v>
      </c>
      <c r="B362">
        <v>2023</v>
      </c>
      <c r="C362" t="s">
        <v>31</v>
      </c>
      <c r="D362">
        <v>174</v>
      </c>
      <c r="E362">
        <v>208.3</v>
      </c>
      <c r="F362">
        <v>192.9</v>
      </c>
      <c r="G362">
        <v>174.3</v>
      </c>
      <c r="H362">
        <v>192.6</v>
      </c>
      <c r="I362">
        <v>156.30000000000001</v>
      </c>
      <c r="J362">
        <v>142.9</v>
      </c>
      <c r="K362">
        <v>170.7</v>
      </c>
      <c r="L362">
        <v>120.3</v>
      </c>
      <c r="M362">
        <v>210.5</v>
      </c>
      <c r="N362">
        <v>176.9</v>
      </c>
      <c r="O362">
        <v>188.5</v>
      </c>
      <c r="P362">
        <v>175</v>
      </c>
      <c r="Q362">
        <v>196.9</v>
      </c>
      <c r="R362" s="4">
        <v>189</v>
      </c>
      <c r="S362">
        <v>186.3</v>
      </c>
      <c r="T362">
        <v>188.6</v>
      </c>
      <c r="U362" t="s">
        <v>32</v>
      </c>
      <c r="V362">
        <v>183.2</v>
      </c>
      <c r="W362">
        <v>177.2</v>
      </c>
      <c r="X362">
        <v>184.7</v>
      </c>
      <c r="Y362">
        <v>168.2</v>
      </c>
      <c r="Z362">
        <v>171.8</v>
      </c>
      <c r="AA362">
        <v>177.8</v>
      </c>
      <c r="AB362">
        <v>178.4</v>
      </c>
      <c r="AC362">
        <v>176.5</v>
      </c>
      <c r="AD362">
        <v>177.8</v>
      </c>
      <c r="AE362">
        <v>2480.1000000000004</v>
      </c>
      <c r="AF362" s="4">
        <v>563.9</v>
      </c>
      <c r="AG362">
        <v>360.4</v>
      </c>
      <c r="AH362">
        <v>363.1</v>
      </c>
      <c r="AI362">
        <v>171.8</v>
      </c>
      <c r="AJ362">
        <v>340</v>
      </c>
      <c r="AK362">
        <v>176.5</v>
      </c>
    </row>
    <row r="363" spans="1:37" x14ac:dyDescent="0.3">
      <c r="A363" t="s">
        <v>33</v>
      </c>
      <c r="B363">
        <v>2023</v>
      </c>
      <c r="C363" t="s">
        <v>31</v>
      </c>
      <c r="D363">
        <v>173.3</v>
      </c>
      <c r="E363">
        <v>215.2</v>
      </c>
      <c r="F363">
        <v>197</v>
      </c>
      <c r="G363">
        <v>175.2</v>
      </c>
      <c r="H363">
        <v>178</v>
      </c>
      <c r="I363">
        <v>160.5</v>
      </c>
      <c r="J363">
        <v>175.3</v>
      </c>
      <c r="K363">
        <v>171.2</v>
      </c>
      <c r="L363">
        <v>122.7</v>
      </c>
      <c r="M363">
        <v>204.3</v>
      </c>
      <c r="N363">
        <v>163.69999999999999</v>
      </c>
      <c r="O363">
        <v>194.3</v>
      </c>
      <c r="P363">
        <v>179.5</v>
      </c>
      <c r="Q363">
        <v>201.6</v>
      </c>
      <c r="R363">
        <v>178.7</v>
      </c>
      <c r="S363">
        <v>165.3</v>
      </c>
      <c r="T363">
        <v>176.6</v>
      </c>
      <c r="U363">
        <v>172.1</v>
      </c>
      <c r="V363">
        <v>180.1</v>
      </c>
      <c r="W363">
        <v>168</v>
      </c>
      <c r="X363">
        <v>178.5</v>
      </c>
      <c r="Y363">
        <v>159.5</v>
      </c>
      <c r="Z363">
        <v>167.8</v>
      </c>
      <c r="AA363">
        <v>171.8</v>
      </c>
      <c r="AB363">
        <v>178.8</v>
      </c>
      <c r="AC363">
        <v>168.9</v>
      </c>
      <c r="AD363">
        <v>174.9</v>
      </c>
      <c r="AE363">
        <v>2511.8000000000002</v>
      </c>
      <c r="AF363" s="4">
        <v>520.6</v>
      </c>
      <c r="AG363">
        <v>520.20000000000005</v>
      </c>
      <c r="AH363">
        <v>357.3</v>
      </c>
      <c r="AI363">
        <v>167.8</v>
      </c>
      <c r="AJ363">
        <v>333.8</v>
      </c>
      <c r="AK363">
        <v>168.9</v>
      </c>
    </row>
    <row r="364" spans="1:37" x14ac:dyDescent="0.3">
      <c r="A364" t="s">
        <v>34</v>
      </c>
      <c r="B364">
        <v>2023</v>
      </c>
      <c r="C364" t="s">
        <v>31</v>
      </c>
      <c r="D364">
        <v>173.8</v>
      </c>
      <c r="E364">
        <v>210.7</v>
      </c>
      <c r="F364">
        <v>194.5</v>
      </c>
      <c r="G364">
        <v>174.6</v>
      </c>
      <c r="H364">
        <v>187.2</v>
      </c>
      <c r="I364">
        <v>158.30000000000001</v>
      </c>
      <c r="J364">
        <v>153.9</v>
      </c>
      <c r="K364">
        <v>170.9</v>
      </c>
      <c r="L364">
        <v>121.1</v>
      </c>
      <c r="M364">
        <v>208.4</v>
      </c>
      <c r="N364">
        <v>171.4</v>
      </c>
      <c r="O364">
        <v>191.2</v>
      </c>
      <c r="P364">
        <v>176.7</v>
      </c>
      <c r="Q364">
        <v>198.2</v>
      </c>
      <c r="R364">
        <v>184.9</v>
      </c>
      <c r="S364">
        <v>177.6</v>
      </c>
      <c r="T364">
        <v>183.8</v>
      </c>
      <c r="U364">
        <v>172.1</v>
      </c>
      <c r="V364">
        <v>182</v>
      </c>
      <c r="W364">
        <v>172.9</v>
      </c>
      <c r="X364">
        <v>182.3</v>
      </c>
      <c r="Y364">
        <v>163.6</v>
      </c>
      <c r="Z364">
        <v>169.5</v>
      </c>
      <c r="AA364">
        <v>174.3</v>
      </c>
      <c r="AB364">
        <v>178.6</v>
      </c>
      <c r="AC364">
        <v>172.8</v>
      </c>
      <c r="AD364">
        <v>176.5</v>
      </c>
      <c r="AE364">
        <v>2490.8999999999996</v>
      </c>
      <c r="AF364" s="4">
        <v>546.29999999999995</v>
      </c>
      <c r="AG364">
        <v>527</v>
      </c>
      <c r="AH364">
        <v>360.9</v>
      </c>
      <c r="AI364">
        <v>169.5</v>
      </c>
      <c r="AJ364">
        <v>342.1</v>
      </c>
      <c r="AK364">
        <v>172.8</v>
      </c>
    </row>
    <row r="365" spans="1:37" x14ac:dyDescent="0.3">
      <c r="A365" t="s">
        <v>30</v>
      </c>
      <c r="B365">
        <v>2023</v>
      </c>
      <c r="C365" t="s">
        <v>35</v>
      </c>
      <c r="D365">
        <v>174.2</v>
      </c>
      <c r="E365">
        <v>205.2</v>
      </c>
      <c r="F365">
        <v>173.9</v>
      </c>
      <c r="G365">
        <v>177</v>
      </c>
      <c r="H365">
        <v>183.4</v>
      </c>
      <c r="I365">
        <v>167.2</v>
      </c>
      <c r="J365">
        <v>140.9</v>
      </c>
      <c r="K365">
        <v>170.4</v>
      </c>
      <c r="L365">
        <v>119.1</v>
      </c>
      <c r="M365">
        <v>212.1</v>
      </c>
      <c r="N365">
        <v>177.6</v>
      </c>
      <c r="O365">
        <v>189.9</v>
      </c>
      <c r="P365">
        <v>174.8</v>
      </c>
      <c r="Q365">
        <v>198.3</v>
      </c>
      <c r="R365" s="4">
        <v>190</v>
      </c>
      <c r="S365">
        <v>187</v>
      </c>
      <c r="T365">
        <v>189.6</v>
      </c>
      <c r="U365" t="s">
        <v>32</v>
      </c>
      <c r="V365">
        <v>181.6</v>
      </c>
      <c r="W365">
        <v>178.6</v>
      </c>
      <c r="X365">
        <v>186.6</v>
      </c>
      <c r="Y365">
        <v>169</v>
      </c>
      <c r="Z365">
        <v>172.8</v>
      </c>
      <c r="AA365">
        <v>178.5</v>
      </c>
      <c r="AB365">
        <v>180.7</v>
      </c>
      <c r="AC365">
        <v>177.9</v>
      </c>
      <c r="AD365">
        <v>178</v>
      </c>
      <c r="AE365">
        <v>2464</v>
      </c>
      <c r="AF365" s="4">
        <v>566.6</v>
      </c>
      <c r="AG365">
        <v>360.2</v>
      </c>
      <c r="AH365">
        <v>367.29999999999995</v>
      </c>
      <c r="AI365">
        <v>172.8</v>
      </c>
      <c r="AJ365">
        <v>341.5</v>
      </c>
      <c r="AK365">
        <v>177.9</v>
      </c>
    </row>
    <row r="366" spans="1:37" x14ac:dyDescent="0.3">
      <c r="A366" t="s">
        <v>33</v>
      </c>
      <c r="B366">
        <v>2023</v>
      </c>
      <c r="C366" t="s">
        <v>35</v>
      </c>
      <c r="D366">
        <v>174.7</v>
      </c>
      <c r="E366">
        <v>212.2</v>
      </c>
      <c r="F366">
        <v>177.2</v>
      </c>
      <c r="G366">
        <v>177.9</v>
      </c>
      <c r="H366">
        <v>172.2</v>
      </c>
      <c r="I366">
        <v>172.1</v>
      </c>
      <c r="J366">
        <v>175.8</v>
      </c>
      <c r="K366">
        <v>172.2</v>
      </c>
      <c r="L366">
        <v>121.9</v>
      </c>
      <c r="M366">
        <v>204.8</v>
      </c>
      <c r="N366">
        <v>164.9</v>
      </c>
      <c r="O366">
        <v>196.6</v>
      </c>
      <c r="P366">
        <v>180.7</v>
      </c>
      <c r="Q366">
        <v>202.7</v>
      </c>
      <c r="R366">
        <v>180.3</v>
      </c>
      <c r="S366">
        <v>167</v>
      </c>
      <c r="T366">
        <v>178.2</v>
      </c>
      <c r="U366">
        <v>173.5</v>
      </c>
      <c r="V366">
        <v>182.8</v>
      </c>
      <c r="W366">
        <v>169.2</v>
      </c>
      <c r="X366">
        <v>180.8</v>
      </c>
      <c r="Y366">
        <v>159.80000000000001</v>
      </c>
      <c r="Z366">
        <v>168.4</v>
      </c>
      <c r="AA366">
        <v>172.5</v>
      </c>
      <c r="AB366">
        <v>181.4</v>
      </c>
      <c r="AC366">
        <v>170</v>
      </c>
      <c r="AD366">
        <v>176.3</v>
      </c>
      <c r="AE366">
        <v>2505.8999999999996</v>
      </c>
      <c r="AF366" s="4">
        <v>525.5</v>
      </c>
      <c r="AG366">
        <v>525.5</v>
      </c>
      <c r="AH366">
        <v>362.20000000000005</v>
      </c>
      <c r="AI366">
        <v>168.4</v>
      </c>
      <c r="AJ366">
        <v>334.8</v>
      </c>
      <c r="AK366">
        <v>170</v>
      </c>
    </row>
    <row r="367" spans="1:37" x14ac:dyDescent="0.3">
      <c r="A367" t="s">
        <v>34</v>
      </c>
      <c r="B367">
        <v>2023</v>
      </c>
      <c r="C367" t="s">
        <v>35</v>
      </c>
      <c r="D367">
        <v>174.4</v>
      </c>
      <c r="E367">
        <v>207.7</v>
      </c>
      <c r="F367">
        <v>175.2</v>
      </c>
      <c r="G367">
        <v>177.3</v>
      </c>
      <c r="H367">
        <v>179.3</v>
      </c>
      <c r="I367">
        <v>169.5</v>
      </c>
      <c r="J367">
        <v>152.69999999999999</v>
      </c>
      <c r="K367">
        <v>171</v>
      </c>
      <c r="L367">
        <v>120</v>
      </c>
      <c r="M367">
        <v>209.7</v>
      </c>
      <c r="N367">
        <v>172.3</v>
      </c>
      <c r="O367">
        <v>193</v>
      </c>
      <c r="P367">
        <v>177</v>
      </c>
      <c r="Q367">
        <v>199.5</v>
      </c>
      <c r="R367">
        <v>186.2</v>
      </c>
      <c r="S367">
        <v>178.7</v>
      </c>
      <c r="T367">
        <v>185.1</v>
      </c>
      <c r="U367">
        <v>173.5</v>
      </c>
      <c r="V367">
        <v>182.1</v>
      </c>
      <c r="W367">
        <v>174.2</v>
      </c>
      <c r="X367">
        <v>184.4</v>
      </c>
      <c r="Y367">
        <v>164.2</v>
      </c>
      <c r="Z367">
        <v>170.3</v>
      </c>
      <c r="AA367">
        <v>175</v>
      </c>
      <c r="AB367">
        <v>181</v>
      </c>
      <c r="AC367">
        <v>174.1</v>
      </c>
      <c r="AD367">
        <v>177.2</v>
      </c>
      <c r="AE367">
        <v>2478.6</v>
      </c>
      <c r="AF367" s="4">
        <v>550</v>
      </c>
      <c r="AG367">
        <v>529.79999999999995</v>
      </c>
      <c r="AH367">
        <v>365.4</v>
      </c>
      <c r="AI367">
        <v>170.3</v>
      </c>
      <c r="AJ367">
        <v>342.7</v>
      </c>
      <c r="AK367">
        <v>174.1</v>
      </c>
    </row>
    <row r="368" spans="1:37" x14ac:dyDescent="0.3">
      <c r="A368" t="s">
        <v>30</v>
      </c>
      <c r="B368">
        <v>2023</v>
      </c>
      <c r="C368" t="s">
        <v>36</v>
      </c>
      <c r="D368">
        <v>174.3</v>
      </c>
      <c r="E368">
        <v>205.2</v>
      </c>
      <c r="F368">
        <v>173.9</v>
      </c>
      <c r="G368">
        <v>177</v>
      </c>
      <c r="H368">
        <v>183.3</v>
      </c>
      <c r="I368">
        <v>167.2</v>
      </c>
      <c r="J368">
        <v>140.9</v>
      </c>
      <c r="K368">
        <v>170.5</v>
      </c>
      <c r="L368">
        <v>119.1</v>
      </c>
      <c r="M368">
        <v>212.1</v>
      </c>
      <c r="N368">
        <v>177.6</v>
      </c>
      <c r="O368">
        <v>189.9</v>
      </c>
      <c r="P368">
        <v>174.8</v>
      </c>
      <c r="Q368">
        <v>198.4</v>
      </c>
      <c r="R368" s="4">
        <v>190</v>
      </c>
      <c r="S368">
        <v>187</v>
      </c>
      <c r="T368">
        <v>189.6</v>
      </c>
      <c r="U368" t="s">
        <v>32</v>
      </c>
      <c r="V368">
        <v>181.4</v>
      </c>
      <c r="W368">
        <v>178.6</v>
      </c>
      <c r="X368">
        <v>186.6</v>
      </c>
      <c r="Y368">
        <v>169</v>
      </c>
      <c r="Z368">
        <v>172.8</v>
      </c>
      <c r="AA368">
        <v>178.5</v>
      </c>
      <c r="AB368">
        <v>180.7</v>
      </c>
      <c r="AC368">
        <v>177.9</v>
      </c>
      <c r="AD368">
        <v>178</v>
      </c>
      <c r="AE368">
        <v>2464.2000000000003</v>
      </c>
      <c r="AF368" s="4">
        <v>566.6</v>
      </c>
      <c r="AG368">
        <v>360</v>
      </c>
      <c r="AH368">
        <v>367.29999999999995</v>
      </c>
      <c r="AI368">
        <v>172.8</v>
      </c>
      <c r="AJ368">
        <v>341.5</v>
      </c>
      <c r="AK368">
        <v>177.9</v>
      </c>
    </row>
    <row r="369" spans="1:37" x14ac:dyDescent="0.3">
      <c r="A369" t="s">
        <v>33</v>
      </c>
      <c r="B369">
        <v>2023</v>
      </c>
      <c r="C369" t="s">
        <v>36</v>
      </c>
      <c r="D369">
        <v>174.7</v>
      </c>
      <c r="E369">
        <v>212.2</v>
      </c>
      <c r="F369">
        <v>177.2</v>
      </c>
      <c r="G369">
        <v>177.9</v>
      </c>
      <c r="H369">
        <v>172.2</v>
      </c>
      <c r="I369">
        <v>172.1</v>
      </c>
      <c r="J369">
        <v>175.9</v>
      </c>
      <c r="K369">
        <v>172.2</v>
      </c>
      <c r="L369">
        <v>121.9</v>
      </c>
      <c r="M369">
        <v>204.8</v>
      </c>
      <c r="N369">
        <v>164.9</v>
      </c>
      <c r="O369">
        <v>196.6</v>
      </c>
      <c r="P369">
        <v>180.8</v>
      </c>
      <c r="Q369">
        <v>202.7</v>
      </c>
      <c r="R369">
        <v>180.2</v>
      </c>
      <c r="S369">
        <v>167</v>
      </c>
      <c r="T369">
        <v>178.2</v>
      </c>
      <c r="U369">
        <v>173.5</v>
      </c>
      <c r="V369">
        <v>182.6</v>
      </c>
      <c r="W369">
        <v>169.2</v>
      </c>
      <c r="X369">
        <v>180.8</v>
      </c>
      <c r="Y369">
        <v>159.80000000000001</v>
      </c>
      <c r="Z369">
        <v>168.4</v>
      </c>
      <c r="AA369">
        <v>172.5</v>
      </c>
      <c r="AB369">
        <v>181.5</v>
      </c>
      <c r="AC369">
        <v>170</v>
      </c>
      <c r="AD369">
        <v>176.3</v>
      </c>
      <c r="AE369">
        <v>2506.1</v>
      </c>
      <c r="AF369" s="4">
        <v>525.4</v>
      </c>
      <c r="AG369">
        <v>525.29999999999995</v>
      </c>
      <c r="AH369">
        <v>362.3</v>
      </c>
      <c r="AI369">
        <v>168.4</v>
      </c>
      <c r="AJ369">
        <v>334.8</v>
      </c>
      <c r="AK369">
        <v>170</v>
      </c>
    </row>
    <row r="370" spans="1:37" x14ac:dyDescent="0.3">
      <c r="A370" t="s">
        <v>34</v>
      </c>
      <c r="B370">
        <v>2023</v>
      </c>
      <c r="C370" t="s">
        <v>36</v>
      </c>
      <c r="D370">
        <v>174.4</v>
      </c>
      <c r="E370">
        <v>207.7</v>
      </c>
      <c r="F370">
        <v>175.2</v>
      </c>
      <c r="G370">
        <v>177.3</v>
      </c>
      <c r="H370">
        <v>179.2</v>
      </c>
      <c r="I370">
        <v>169.5</v>
      </c>
      <c r="J370">
        <v>152.80000000000001</v>
      </c>
      <c r="K370">
        <v>171.1</v>
      </c>
      <c r="L370">
        <v>120</v>
      </c>
      <c r="M370">
        <v>209.7</v>
      </c>
      <c r="N370">
        <v>172.3</v>
      </c>
      <c r="O370">
        <v>193</v>
      </c>
      <c r="P370">
        <v>177</v>
      </c>
      <c r="Q370">
        <v>199.5</v>
      </c>
      <c r="R370">
        <v>186.1</v>
      </c>
      <c r="S370">
        <v>178.7</v>
      </c>
      <c r="T370">
        <v>185.1</v>
      </c>
      <c r="U370">
        <v>173.5</v>
      </c>
      <c r="V370">
        <v>181.9</v>
      </c>
      <c r="W370">
        <v>174.2</v>
      </c>
      <c r="X370">
        <v>184.4</v>
      </c>
      <c r="Y370">
        <v>164.2</v>
      </c>
      <c r="Z370">
        <v>170.3</v>
      </c>
      <c r="AA370">
        <v>175</v>
      </c>
      <c r="AB370">
        <v>181</v>
      </c>
      <c r="AC370">
        <v>174.1</v>
      </c>
      <c r="AD370">
        <v>177.2</v>
      </c>
      <c r="AE370">
        <v>2478.6999999999998</v>
      </c>
      <c r="AF370" s="4">
        <v>549.9</v>
      </c>
      <c r="AG370">
        <v>529.59999999999991</v>
      </c>
      <c r="AH370">
        <v>365.4</v>
      </c>
      <c r="AI370">
        <v>170.3</v>
      </c>
      <c r="AJ370">
        <v>343.6</v>
      </c>
      <c r="AK370">
        <v>174.1</v>
      </c>
    </row>
    <row r="371" spans="1:37" x14ac:dyDescent="0.3">
      <c r="A371" t="s">
        <v>30</v>
      </c>
      <c r="B371">
        <v>2023</v>
      </c>
      <c r="C371" t="s">
        <v>37</v>
      </c>
      <c r="D371">
        <v>173.3</v>
      </c>
      <c r="E371">
        <v>206.9</v>
      </c>
      <c r="F371">
        <v>167.9</v>
      </c>
      <c r="G371">
        <v>178.2</v>
      </c>
      <c r="H371">
        <v>178.5</v>
      </c>
      <c r="I371">
        <v>173.7</v>
      </c>
      <c r="J371">
        <v>142.80000000000001</v>
      </c>
      <c r="K371">
        <v>172.8</v>
      </c>
      <c r="L371">
        <v>120.4</v>
      </c>
      <c r="M371">
        <v>215.5</v>
      </c>
      <c r="N371">
        <v>178.2</v>
      </c>
      <c r="O371">
        <v>190.5</v>
      </c>
      <c r="P371">
        <v>175.5</v>
      </c>
      <c r="Q371">
        <v>199.5</v>
      </c>
      <c r="R371" s="4">
        <v>190.7</v>
      </c>
      <c r="S371">
        <v>187.3</v>
      </c>
      <c r="T371">
        <v>190.2</v>
      </c>
      <c r="U371" t="s">
        <v>47</v>
      </c>
      <c r="V371">
        <v>181.5</v>
      </c>
      <c r="W371">
        <v>179.1</v>
      </c>
      <c r="X371">
        <v>187.2</v>
      </c>
      <c r="Y371">
        <v>169.4</v>
      </c>
      <c r="Z371">
        <v>173.2</v>
      </c>
      <c r="AA371">
        <v>179.4</v>
      </c>
      <c r="AB371">
        <v>183.8</v>
      </c>
      <c r="AC371">
        <v>178.9</v>
      </c>
      <c r="AD371">
        <v>178.8</v>
      </c>
      <c r="AE371">
        <v>2473.6999999999998</v>
      </c>
      <c r="AF371" s="4">
        <v>568.20000000000005</v>
      </c>
      <c r="AG371">
        <v>360.6</v>
      </c>
      <c r="AH371">
        <v>371</v>
      </c>
      <c r="AI371">
        <v>173.2</v>
      </c>
      <c r="AJ371">
        <v>343.6</v>
      </c>
      <c r="AK371">
        <v>178.9</v>
      </c>
    </row>
    <row r="372" spans="1:37" x14ac:dyDescent="0.3">
      <c r="A372" t="s">
        <v>33</v>
      </c>
      <c r="B372">
        <v>2023</v>
      </c>
      <c r="C372" t="s">
        <v>37</v>
      </c>
      <c r="D372">
        <v>174.8</v>
      </c>
      <c r="E372">
        <v>213.7</v>
      </c>
      <c r="F372">
        <v>172.4</v>
      </c>
      <c r="G372">
        <v>178.8</v>
      </c>
      <c r="H372">
        <v>168.7</v>
      </c>
      <c r="I372">
        <v>179.2</v>
      </c>
      <c r="J372">
        <v>179.9</v>
      </c>
      <c r="K372">
        <v>174.7</v>
      </c>
      <c r="L372">
        <v>123.1</v>
      </c>
      <c r="M372">
        <v>207.8</v>
      </c>
      <c r="N372">
        <v>165.5</v>
      </c>
      <c r="O372">
        <v>197</v>
      </c>
      <c r="P372">
        <v>182.1</v>
      </c>
      <c r="Q372">
        <v>203.5</v>
      </c>
      <c r="R372">
        <v>181</v>
      </c>
      <c r="S372">
        <v>167.7</v>
      </c>
      <c r="T372">
        <v>178.9</v>
      </c>
      <c r="U372">
        <v>175.2</v>
      </c>
      <c r="V372">
        <v>182.1</v>
      </c>
      <c r="W372">
        <v>169.6</v>
      </c>
      <c r="X372">
        <v>181.5</v>
      </c>
      <c r="Y372">
        <v>160.1</v>
      </c>
      <c r="Z372">
        <v>168.8</v>
      </c>
      <c r="AA372">
        <v>174.2</v>
      </c>
      <c r="AB372">
        <v>184.4</v>
      </c>
      <c r="AC372">
        <v>170.9</v>
      </c>
      <c r="AD372">
        <v>177.4</v>
      </c>
      <c r="AE372">
        <v>2521.2000000000003</v>
      </c>
      <c r="AF372" s="4">
        <v>527.6</v>
      </c>
      <c r="AG372">
        <v>526.9</v>
      </c>
      <c r="AH372">
        <v>365.9</v>
      </c>
      <c r="AI372">
        <v>168.8</v>
      </c>
      <c r="AJ372">
        <v>336.5</v>
      </c>
      <c r="AK372">
        <v>170.9</v>
      </c>
    </row>
    <row r="373" spans="1:37" x14ac:dyDescent="0.3">
      <c r="A373" t="s">
        <v>34</v>
      </c>
      <c r="B373">
        <v>2023</v>
      </c>
      <c r="C373" t="s">
        <v>37</v>
      </c>
      <c r="D373">
        <v>173.8</v>
      </c>
      <c r="E373">
        <v>209.3</v>
      </c>
      <c r="F373">
        <v>169.6</v>
      </c>
      <c r="G373">
        <v>178.4</v>
      </c>
      <c r="H373">
        <v>174.9</v>
      </c>
      <c r="I373">
        <v>176.3</v>
      </c>
      <c r="J373">
        <v>155.4</v>
      </c>
      <c r="K373">
        <v>173.4</v>
      </c>
      <c r="L373">
        <v>121.3</v>
      </c>
      <c r="M373">
        <v>212.9</v>
      </c>
      <c r="N373">
        <v>172.9</v>
      </c>
      <c r="O373">
        <v>193.5</v>
      </c>
      <c r="P373">
        <v>177.9</v>
      </c>
      <c r="Q373">
        <v>200.6</v>
      </c>
      <c r="R373">
        <v>186.9</v>
      </c>
      <c r="S373">
        <v>179.2</v>
      </c>
      <c r="T373">
        <v>185.7</v>
      </c>
      <c r="U373">
        <v>175.2</v>
      </c>
      <c r="V373">
        <v>181.7</v>
      </c>
      <c r="W373">
        <v>174.6</v>
      </c>
      <c r="X373">
        <v>185</v>
      </c>
      <c r="Y373">
        <v>164.5</v>
      </c>
      <c r="Z373">
        <v>170.7</v>
      </c>
      <c r="AA373">
        <v>176.4</v>
      </c>
      <c r="AB373">
        <v>184</v>
      </c>
      <c r="AC373">
        <v>175</v>
      </c>
      <c r="AD373">
        <v>178.1</v>
      </c>
      <c r="AE373">
        <v>2490.2000000000003</v>
      </c>
      <c r="AF373" s="4">
        <v>551.79999999999995</v>
      </c>
      <c r="AG373">
        <v>531.5</v>
      </c>
      <c r="AH373">
        <v>369</v>
      </c>
      <c r="AI373">
        <v>170.7</v>
      </c>
      <c r="AJ373">
        <v>344.8</v>
      </c>
      <c r="AK373">
        <v>175</v>
      </c>
    </row>
    <row r="374" spans="1:37" x14ac:dyDescent="0.3">
      <c r="A374" t="s">
        <v>30</v>
      </c>
      <c r="B374">
        <v>2023</v>
      </c>
      <c r="C374" t="s">
        <v>38</v>
      </c>
      <c r="D374">
        <v>173.2</v>
      </c>
      <c r="E374">
        <v>211.5</v>
      </c>
      <c r="F374">
        <v>171</v>
      </c>
      <c r="G374">
        <v>179.6</v>
      </c>
      <c r="H374">
        <v>173.3</v>
      </c>
      <c r="I374">
        <v>169</v>
      </c>
      <c r="J374">
        <v>148.69999999999999</v>
      </c>
      <c r="K374">
        <v>174.9</v>
      </c>
      <c r="L374">
        <v>121.9</v>
      </c>
      <c r="M374">
        <v>221</v>
      </c>
      <c r="N374">
        <v>178.7</v>
      </c>
      <c r="O374">
        <v>191.1</v>
      </c>
      <c r="P374">
        <v>176.8</v>
      </c>
      <c r="Q374">
        <v>199.9</v>
      </c>
      <c r="R374" s="4">
        <v>191.2</v>
      </c>
      <c r="S374">
        <v>187.9</v>
      </c>
      <c r="T374">
        <v>190.8</v>
      </c>
      <c r="U374" t="s">
        <v>47</v>
      </c>
      <c r="V374">
        <v>182.5</v>
      </c>
      <c r="W374">
        <v>179.8</v>
      </c>
      <c r="X374">
        <v>187.8</v>
      </c>
      <c r="Y374">
        <v>169.7</v>
      </c>
      <c r="Z374">
        <v>173.8</v>
      </c>
      <c r="AA374">
        <v>180.3</v>
      </c>
      <c r="AB374">
        <v>184.9</v>
      </c>
      <c r="AC374">
        <v>179.5</v>
      </c>
      <c r="AD374">
        <v>179.8</v>
      </c>
      <c r="AE374">
        <v>2490.6000000000008</v>
      </c>
      <c r="AF374" s="4">
        <v>569.90000000000009</v>
      </c>
      <c r="AG374">
        <v>362.3</v>
      </c>
      <c r="AH374">
        <v>372.70000000000005</v>
      </c>
      <c r="AI374">
        <v>173.8</v>
      </c>
      <c r="AJ374">
        <v>344.5</v>
      </c>
      <c r="AK374">
        <v>179.5</v>
      </c>
    </row>
    <row r="375" spans="1:37" x14ac:dyDescent="0.3">
      <c r="A375" t="s">
        <v>33</v>
      </c>
      <c r="B375">
        <v>2023</v>
      </c>
      <c r="C375" t="s">
        <v>38</v>
      </c>
      <c r="D375">
        <v>174.7</v>
      </c>
      <c r="E375">
        <v>219.4</v>
      </c>
      <c r="F375">
        <v>176.7</v>
      </c>
      <c r="G375">
        <v>179.4</v>
      </c>
      <c r="H375">
        <v>164.4</v>
      </c>
      <c r="I375">
        <v>175.8</v>
      </c>
      <c r="J375">
        <v>185</v>
      </c>
      <c r="K375">
        <v>176.9</v>
      </c>
      <c r="L375">
        <v>124.2</v>
      </c>
      <c r="M375">
        <v>211.9</v>
      </c>
      <c r="N375">
        <v>165.9</v>
      </c>
      <c r="O375">
        <v>197.7</v>
      </c>
      <c r="P375">
        <v>183.1</v>
      </c>
      <c r="Q375">
        <v>204.2</v>
      </c>
      <c r="R375">
        <v>181.3</v>
      </c>
      <c r="S375">
        <v>168.1</v>
      </c>
      <c r="T375">
        <v>179.3</v>
      </c>
      <c r="U375">
        <v>175.6</v>
      </c>
      <c r="V375">
        <v>183.4</v>
      </c>
      <c r="W375">
        <v>170.1</v>
      </c>
      <c r="X375">
        <v>182.2</v>
      </c>
      <c r="Y375">
        <v>160.4</v>
      </c>
      <c r="Z375">
        <v>169.2</v>
      </c>
      <c r="AA375">
        <v>174.8</v>
      </c>
      <c r="AB375">
        <v>185.6</v>
      </c>
      <c r="AC375">
        <v>171.6</v>
      </c>
      <c r="AD375">
        <v>178.2</v>
      </c>
      <c r="AE375">
        <v>2539.2999999999997</v>
      </c>
      <c r="AF375" s="4">
        <v>528.70000000000005</v>
      </c>
      <c r="AG375">
        <v>529.1</v>
      </c>
      <c r="AH375">
        <v>367.79999999999995</v>
      </c>
      <c r="AI375">
        <v>169.2</v>
      </c>
      <c r="AJ375">
        <v>337.5</v>
      </c>
      <c r="AK375">
        <v>171.6</v>
      </c>
    </row>
    <row r="376" spans="1:37" x14ac:dyDescent="0.3">
      <c r="A376" t="s">
        <v>34</v>
      </c>
      <c r="B376">
        <v>2023</v>
      </c>
      <c r="C376" t="s">
        <v>38</v>
      </c>
      <c r="D376">
        <v>173.7</v>
      </c>
      <c r="E376">
        <v>214.3</v>
      </c>
      <c r="F376">
        <v>173.2</v>
      </c>
      <c r="G376">
        <v>179.5</v>
      </c>
      <c r="H376">
        <v>170</v>
      </c>
      <c r="I376">
        <v>172.2</v>
      </c>
      <c r="J376">
        <v>161</v>
      </c>
      <c r="K376">
        <v>175.6</v>
      </c>
      <c r="L376">
        <v>122.7</v>
      </c>
      <c r="M376">
        <v>218</v>
      </c>
      <c r="N376">
        <v>173.4</v>
      </c>
      <c r="O376">
        <v>194.2</v>
      </c>
      <c r="P376">
        <v>179.1</v>
      </c>
      <c r="Q376">
        <v>201</v>
      </c>
      <c r="R376">
        <v>187.3</v>
      </c>
      <c r="S376">
        <v>179.7</v>
      </c>
      <c r="T376">
        <v>186.2</v>
      </c>
      <c r="U376">
        <v>175.6</v>
      </c>
      <c r="V376">
        <v>182.8</v>
      </c>
      <c r="W376">
        <v>175.2</v>
      </c>
      <c r="X376">
        <v>185.7</v>
      </c>
      <c r="Y376">
        <v>164.8</v>
      </c>
      <c r="Z376">
        <v>171.2</v>
      </c>
      <c r="AA376">
        <v>177.1</v>
      </c>
      <c r="AB376">
        <v>185.2</v>
      </c>
      <c r="AC376">
        <v>175.7</v>
      </c>
      <c r="AD376">
        <v>179.1</v>
      </c>
      <c r="AE376">
        <v>2507.9</v>
      </c>
      <c r="AF376" s="4">
        <v>553.20000000000005</v>
      </c>
      <c r="AG376">
        <v>533.59999999999991</v>
      </c>
      <c r="AH376">
        <v>370.9</v>
      </c>
      <c r="AI376">
        <v>171.2</v>
      </c>
      <c r="AJ376">
        <v>164.8</v>
      </c>
      <c r="AK376">
        <v>175.7</v>
      </c>
    </row>
  </sheetData>
  <autoFilter ref="A1:AD376" xr:uid="{C9B25AF8-14E1-47A4-B54C-BE13D3586B8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CE158-1641-4BBA-B4BB-191C07DC8D75}">
  <dimension ref="A2:C31"/>
  <sheetViews>
    <sheetView topLeftCell="A7" workbookViewId="0">
      <selection activeCell="E38" sqref="E38"/>
    </sheetView>
  </sheetViews>
  <sheetFormatPr defaultRowHeight="14.4" x14ac:dyDescent="0.3"/>
  <cols>
    <col min="1" max="1" width="30.44140625" bestFit="1" customWidth="1"/>
    <col min="2" max="2" width="20" customWidth="1"/>
  </cols>
  <sheetData>
    <row r="2" spans="1:3" x14ac:dyDescent="0.3">
      <c r="A2" t="s">
        <v>0</v>
      </c>
    </row>
    <row r="3" spans="1:3" x14ac:dyDescent="0.3">
      <c r="A3" t="s">
        <v>1</v>
      </c>
    </row>
    <row r="4" spans="1:3" ht="15" thickBot="1" x14ac:dyDescent="0.35">
      <c r="A4" t="s">
        <v>2</v>
      </c>
    </row>
    <row r="5" spans="1:3" x14ac:dyDescent="0.3">
      <c r="A5" s="16" t="s">
        <v>3</v>
      </c>
      <c r="B5" s="17" t="s">
        <v>51</v>
      </c>
    </row>
    <row r="6" spans="1:3" x14ac:dyDescent="0.3">
      <c r="A6" s="9" t="s">
        <v>4</v>
      </c>
      <c r="B6" s="18" t="s">
        <v>51</v>
      </c>
    </row>
    <row r="7" spans="1:3" x14ac:dyDescent="0.3">
      <c r="A7" s="9" t="s">
        <v>5</v>
      </c>
      <c r="B7" s="18" t="s">
        <v>51</v>
      </c>
    </row>
    <row r="8" spans="1:3" x14ac:dyDescent="0.3">
      <c r="A8" s="9" t="s">
        <v>6</v>
      </c>
      <c r="B8" s="18" t="s">
        <v>51</v>
      </c>
    </row>
    <row r="9" spans="1:3" x14ac:dyDescent="0.3">
      <c r="A9" s="9" t="s">
        <v>7</v>
      </c>
      <c r="B9" s="18" t="s">
        <v>51</v>
      </c>
    </row>
    <row r="10" spans="1:3" x14ac:dyDescent="0.3">
      <c r="A10" s="9" t="s">
        <v>8</v>
      </c>
      <c r="B10" s="18" t="s">
        <v>51</v>
      </c>
    </row>
    <row r="11" spans="1:3" x14ac:dyDescent="0.3">
      <c r="A11" s="9" t="s">
        <v>9</v>
      </c>
      <c r="B11" s="18" t="s">
        <v>51</v>
      </c>
      <c r="C11">
        <v>14</v>
      </c>
    </row>
    <row r="12" spans="1:3" x14ac:dyDescent="0.3">
      <c r="A12" s="9" t="s">
        <v>10</v>
      </c>
      <c r="B12" s="18" t="s">
        <v>51</v>
      </c>
    </row>
    <row r="13" spans="1:3" x14ac:dyDescent="0.3">
      <c r="A13" s="9" t="s">
        <v>11</v>
      </c>
      <c r="B13" s="18" t="s">
        <v>51</v>
      </c>
    </row>
    <row r="14" spans="1:3" x14ac:dyDescent="0.3">
      <c r="A14" s="9" t="s">
        <v>12</v>
      </c>
      <c r="B14" s="18" t="s">
        <v>51</v>
      </c>
    </row>
    <row r="15" spans="1:3" x14ac:dyDescent="0.3">
      <c r="A15" s="9" t="s">
        <v>13</v>
      </c>
      <c r="B15" s="18" t="s">
        <v>51</v>
      </c>
    </row>
    <row r="16" spans="1:3" x14ac:dyDescent="0.3">
      <c r="A16" s="9" t="s">
        <v>14</v>
      </c>
      <c r="B16" s="18" t="s">
        <v>51</v>
      </c>
    </row>
    <row r="17" spans="1:3" x14ac:dyDescent="0.3">
      <c r="A17" s="9" t="s">
        <v>15</v>
      </c>
      <c r="B17" s="18" t="s">
        <v>51</v>
      </c>
    </row>
    <row r="18" spans="1:3" ht="15" thickBot="1" x14ac:dyDescent="0.35">
      <c r="A18" s="12" t="s">
        <v>16</v>
      </c>
      <c r="B18" s="19" t="s">
        <v>51</v>
      </c>
    </row>
    <row r="19" spans="1:3" ht="15" thickBot="1" x14ac:dyDescent="0.35">
      <c r="A19" s="16" t="s">
        <v>17</v>
      </c>
      <c r="B19" s="20" t="s">
        <v>94</v>
      </c>
    </row>
    <row r="20" spans="1:3" ht="15" thickBot="1" x14ac:dyDescent="0.35">
      <c r="A20" s="9" t="s">
        <v>18</v>
      </c>
      <c r="B20" s="20" t="s">
        <v>94</v>
      </c>
      <c r="C20">
        <v>3</v>
      </c>
    </row>
    <row r="21" spans="1:3" ht="15" thickBot="1" x14ac:dyDescent="0.35">
      <c r="A21" s="12" t="s">
        <v>19</v>
      </c>
      <c r="B21" s="20" t="s">
        <v>94</v>
      </c>
    </row>
    <row r="22" spans="1:3" x14ac:dyDescent="0.3">
      <c r="A22" s="16" t="s">
        <v>20</v>
      </c>
      <c r="B22" s="21" t="s">
        <v>52</v>
      </c>
    </row>
    <row r="23" spans="1:3" x14ac:dyDescent="0.3">
      <c r="A23" s="9" t="s">
        <v>21</v>
      </c>
      <c r="B23" s="22" t="s">
        <v>52</v>
      </c>
      <c r="C23">
        <v>3</v>
      </c>
    </row>
    <row r="24" spans="1:3" ht="15" thickBot="1" x14ac:dyDescent="0.35">
      <c r="A24" s="12" t="s">
        <v>22</v>
      </c>
      <c r="B24" s="23" t="s">
        <v>52</v>
      </c>
    </row>
    <row r="25" spans="1:3" x14ac:dyDescent="0.3">
      <c r="A25" t="s">
        <v>27</v>
      </c>
      <c r="B25" s="24" t="s">
        <v>57</v>
      </c>
      <c r="C25">
        <v>2</v>
      </c>
    </row>
    <row r="26" spans="1:3" x14ac:dyDescent="0.3">
      <c r="A26" t="s">
        <v>23</v>
      </c>
      <c r="B26" s="24" t="s">
        <v>57</v>
      </c>
    </row>
    <row r="27" spans="1:3" x14ac:dyDescent="0.3">
      <c r="A27" t="s">
        <v>25</v>
      </c>
      <c r="B27" s="26" t="s">
        <v>55</v>
      </c>
      <c r="C27">
        <v>1</v>
      </c>
    </row>
    <row r="28" spans="1:3" x14ac:dyDescent="0.3">
      <c r="A28" t="s">
        <v>24</v>
      </c>
      <c r="B28" s="27" t="s">
        <v>56</v>
      </c>
    </row>
    <row r="29" spans="1:3" x14ac:dyDescent="0.3">
      <c r="A29" t="s">
        <v>26</v>
      </c>
      <c r="B29" s="27" t="s">
        <v>56</v>
      </c>
      <c r="C29">
        <v>2</v>
      </c>
    </row>
    <row r="30" spans="1:3" x14ac:dyDescent="0.3">
      <c r="A30" t="s">
        <v>28</v>
      </c>
      <c r="B30" s="28" t="s">
        <v>54</v>
      </c>
      <c r="C30">
        <v>1</v>
      </c>
    </row>
    <row r="31" spans="1:3" x14ac:dyDescent="0.3">
      <c r="A31" t="s">
        <v>29</v>
      </c>
      <c r="B31" s="29" t="s">
        <v>53</v>
      </c>
      <c r="C3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50651-9376-4EB1-86A2-05B7B4096F8E}">
  <dimension ref="A1:AK64"/>
  <sheetViews>
    <sheetView topLeftCell="A52" workbookViewId="0">
      <selection activeCell="C57" sqref="C57"/>
    </sheetView>
  </sheetViews>
  <sheetFormatPr defaultRowHeight="14.4" x14ac:dyDescent="0.3"/>
  <cols>
    <col min="1" max="1" width="15.21875" bestFit="1" customWidth="1"/>
    <col min="2" max="2" width="18.21875" bestFit="1" customWidth="1"/>
    <col min="3" max="3" width="14.21875" bestFit="1" customWidth="1"/>
    <col min="4" max="4" width="12.6640625" bestFit="1" customWidth="1"/>
    <col min="8" max="8" width="18.21875" customWidth="1"/>
    <col min="11" max="11" width="11" customWidth="1"/>
    <col min="14" max="14" width="14.5546875" customWidth="1"/>
  </cols>
  <sheetData>
    <row r="1" spans="1:37" x14ac:dyDescent="0.3">
      <c r="A1" s="32" t="s">
        <v>67</v>
      </c>
    </row>
    <row r="3" spans="1:37" x14ac:dyDescent="0.3">
      <c r="A3" s="3" t="s">
        <v>0</v>
      </c>
      <c r="B3" s="3" t="s">
        <v>1</v>
      </c>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25" t="s">
        <v>51</v>
      </c>
      <c r="AF3" s="25" t="s">
        <v>17</v>
      </c>
      <c r="AG3" s="25" t="s">
        <v>52</v>
      </c>
      <c r="AH3" s="25" t="s">
        <v>57</v>
      </c>
      <c r="AI3" s="25" t="s">
        <v>55</v>
      </c>
      <c r="AJ3" s="25" t="s">
        <v>56</v>
      </c>
      <c r="AK3" s="25" t="s">
        <v>54</v>
      </c>
    </row>
    <row r="4" spans="1:37" x14ac:dyDescent="0.3">
      <c r="A4" t="s">
        <v>30</v>
      </c>
      <c r="B4">
        <v>2023</v>
      </c>
      <c r="C4" t="s">
        <v>38</v>
      </c>
      <c r="D4">
        <v>173.2</v>
      </c>
      <c r="E4">
        <v>211.5</v>
      </c>
      <c r="F4">
        <v>171</v>
      </c>
      <c r="G4">
        <v>179.6</v>
      </c>
      <c r="H4">
        <v>173.3</v>
      </c>
      <c r="I4">
        <v>169</v>
      </c>
      <c r="J4">
        <v>148.69999999999999</v>
      </c>
      <c r="K4">
        <v>174.9</v>
      </c>
      <c r="L4">
        <v>121.9</v>
      </c>
      <c r="M4">
        <v>221</v>
      </c>
      <c r="N4">
        <v>178.7</v>
      </c>
      <c r="O4">
        <v>191.1</v>
      </c>
      <c r="P4">
        <v>176.8</v>
      </c>
      <c r="Q4">
        <v>199.9</v>
      </c>
      <c r="R4" s="4">
        <v>191.2</v>
      </c>
      <c r="S4">
        <v>187.9</v>
      </c>
      <c r="T4">
        <v>190.8</v>
      </c>
      <c r="U4" t="s">
        <v>47</v>
      </c>
      <c r="V4">
        <v>182.5</v>
      </c>
      <c r="W4">
        <v>179.8</v>
      </c>
      <c r="X4">
        <v>187.8</v>
      </c>
      <c r="Y4">
        <v>169.7</v>
      </c>
      <c r="Z4">
        <v>173.8</v>
      </c>
      <c r="AA4">
        <v>180.3</v>
      </c>
      <c r="AB4">
        <v>184.9</v>
      </c>
      <c r="AC4">
        <v>179.5</v>
      </c>
      <c r="AD4">
        <v>179.8</v>
      </c>
      <c r="AE4">
        <v>2490.6000000000008</v>
      </c>
      <c r="AF4" s="4">
        <v>569.90000000000009</v>
      </c>
      <c r="AG4">
        <v>362.3</v>
      </c>
      <c r="AH4">
        <v>372.70000000000005</v>
      </c>
      <c r="AI4">
        <v>173.8</v>
      </c>
      <c r="AJ4">
        <v>344.5</v>
      </c>
      <c r="AK4">
        <v>179.5</v>
      </c>
    </row>
    <row r="5" spans="1:37" x14ac:dyDescent="0.3">
      <c r="A5" t="s">
        <v>33</v>
      </c>
      <c r="B5">
        <v>2023</v>
      </c>
      <c r="C5" t="s">
        <v>38</v>
      </c>
      <c r="D5">
        <v>174.7</v>
      </c>
      <c r="E5">
        <v>219.4</v>
      </c>
      <c r="F5">
        <v>176.7</v>
      </c>
      <c r="G5">
        <v>179.4</v>
      </c>
      <c r="H5">
        <v>164.4</v>
      </c>
      <c r="I5">
        <v>175.8</v>
      </c>
      <c r="J5">
        <v>185</v>
      </c>
      <c r="K5">
        <v>176.9</v>
      </c>
      <c r="L5">
        <v>124.2</v>
      </c>
      <c r="M5">
        <v>211.9</v>
      </c>
      <c r="N5">
        <v>165.9</v>
      </c>
      <c r="O5">
        <v>197.7</v>
      </c>
      <c r="P5">
        <v>183.1</v>
      </c>
      <c r="Q5">
        <v>204.2</v>
      </c>
      <c r="R5">
        <v>181.3</v>
      </c>
      <c r="S5">
        <v>168.1</v>
      </c>
      <c r="T5">
        <v>179.3</v>
      </c>
      <c r="U5">
        <v>175.6</v>
      </c>
      <c r="V5">
        <v>183.4</v>
      </c>
      <c r="W5">
        <v>170.1</v>
      </c>
      <c r="X5">
        <v>182.2</v>
      </c>
      <c r="Y5">
        <v>160.4</v>
      </c>
      <c r="Z5">
        <v>169.2</v>
      </c>
      <c r="AA5">
        <v>174.8</v>
      </c>
      <c r="AB5">
        <v>185.6</v>
      </c>
      <c r="AC5">
        <v>171.6</v>
      </c>
      <c r="AD5">
        <v>178.2</v>
      </c>
      <c r="AE5">
        <v>2539.2999999999997</v>
      </c>
      <c r="AF5" s="4">
        <v>528.70000000000005</v>
      </c>
      <c r="AG5">
        <v>529.1</v>
      </c>
      <c r="AH5">
        <v>367.79999999999995</v>
      </c>
      <c r="AI5">
        <v>169.2</v>
      </c>
      <c r="AJ5">
        <v>337.5</v>
      </c>
      <c r="AK5">
        <v>171.6</v>
      </c>
    </row>
    <row r="6" spans="1:37" x14ac:dyDescent="0.3">
      <c r="A6" t="s">
        <v>34</v>
      </c>
      <c r="B6">
        <v>2023</v>
      </c>
      <c r="C6" t="s">
        <v>38</v>
      </c>
      <c r="D6">
        <v>173.7</v>
      </c>
      <c r="E6">
        <v>214.3</v>
      </c>
      <c r="F6">
        <v>173.2</v>
      </c>
      <c r="G6">
        <v>179.5</v>
      </c>
      <c r="H6">
        <v>170</v>
      </c>
      <c r="I6">
        <v>172.2</v>
      </c>
      <c r="J6">
        <v>161</v>
      </c>
      <c r="K6">
        <v>175.6</v>
      </c>
      <c r="L6">
        <v>122.7</v>
      </c>
      <c r="M6">
        <v>218</v>
      </c>
      <c r="N6">
        <v>173.4</v>
      </c>
      <c r="O6">
        <v>194.2</v>
      </c>
      <c r="P6">
        <v>179.1</v>
      </c>
      <c r="Q6">
        <v>201</v>
      </c>
      <c r="R6">
        <v>187.3</v>
      </c>
      <c r="S6">
        <v>179.7</v>
      </c>
      <c r="T6">
        <v>186.2</v>
      </c>
      <c r="U6">
        <v>175.6</v>
      </c>
      <c r="V6">
        <v>182.8</v>
      </c>
      <c r="W6">
        <v>175.2</v>
      </c>
      <c r="X6">
        <v>185.7</v>
      </c>
      <c r="Y6">
        <v>164.8</v>
      </c>
      <c r="Z6">
        <v>171.2</v>
      </c>
      <c r="AA6">
        <v>177.1</v>
      </c>
      <c r="AB6">
        <v>185.2</v>
      </c>
      <c r="AC6">
        <v>175.7</v>
      </c>
      <c r="AD6">
        <v>179.1</v>
      </c>
      <c r="AE6">
        <v>2507.9</v>
      </c>
      <c r="AF6" s="4">
        <v>553.20000000000005</v>
      </c>
      <c r="AG6">
        <v>533.59999999999991</v>
      </c>
      <c r="AH6">
        <v>370.9</v>
      </c>
      <c r="AI6">
        <v>171.2</v>
      </c>
      <c r="AJ6">
        <v>164.8</v>
      </c>
      <c r="AK6">
        <v>175.7</v>
      </c>
    </row>
    <row r="10" spans="1:37" ht="15" thickBot="1" x14ac:dyDescent="0.35"/>
    <row r="11" spans="1:37" x14ac:dyDescent="0.3">
      <c r="H11" s="38" t="s">
        <v>58</v>
      </c>
      <c r="I11" s="39" t="s">
        <v>30</v>
      </c>
      <c r="J11" s="39" t="s">
        <v>33</v>
      </c>
      <c r="K11" s="39" t="s">
        <v>34</v>
      </c>
      <c r="L11" s="39" t="s">
        <v>30</v>
      </c>
      <c r="M11" s="39" t="s">
        <v>33</v>
      </c>
      <c r="N11" s="40" t="s">
        <v>34</v>
      </c>
    </row>
    <row r="12" spans="1:37" x14ac:dyDescent="0.3">
      <c r="H12" s="41" t="s">
        <v>51</v>
      </c>
      <c r="I12" s="35">
        <v>2490.6000000000008</v>
      </c>
      <c r="J12" s="35">
        <v>2539.2999999999997</v>
      </c>
      <c r="K12" s="35">
        <v>2507.9</v>
      </c>
      <c r="L12" s="36">
        <v>0.55429194578594798</v>
      </c>
      <c r="M12" s="36">
        <v>0.54688576843556158</v>
      </c>
      <c r="N12" s="42">
        <v>0.56013668952270346</v>
      </c>
    </row>
    <row r="13" spans="1:37" x14ac:dyDescent="0.3">
      <c r="H13" s="41" t="s">
        <v>94</v>
      </c>
      <c r="I13" s="35">
        <v>569.90000000000009</v>
      </c>
      <c r="J13" s="35">
        <v>528.70000000000005</v>
      </c>
      <c r="K13" s="35">
        <v>553.20000000000005</v>
      </c>
      <c r="L13" s="36">
        <v>0.12683328511339104</v>
      </c>
      <c r="M13" s="36">
        <v>0.11386543762922122</v>
      </c>
      <c r="N13" s="42">
        <v>0.12355660777700847</v>
      </c>
    </row>
    <row r="14" spans="1:37" x14ac:dyDescent="0.3">
      <c r="H14" s="41" t="s">
        <v>52</v>
      </c>
      <c r="I14" s="35">
        <v>362.3</v>
      </c>
      <c r="J14" s="35">
        <v>529.1</v>
      </c>
      <c r="K14" s="35">
        <v>533.59999999999991</v>
      </c>
      <c r="L14" s="36">
        <v>8.0631161952239988E-2</v>
      </c>
      <c r="M14" s="36">
        <v>0.11395158511371467</v>
      </c>
      <c r="N14" s="42">
        <v>0.11917896946820626</v>
      </c>
    </row>
    <row r="15" spans="1:37" x14ac:dyDescent="0.3">
      <c r="H15" s="41" t="s">
        <v>57</v>
      </c>
      <c r="I15" s="35">
        <v>372.70000000000005</v>
      </c>
      <c r="J15" s="35">
        <v>367.79999999999995</v>
      </c>
      <c r="K15" s="35">
        <v>370.9</v>
      </c>
      <c r="L15" s="36">
        <v>8.294571918189303E-2</v>
      </c>
      <c r="M15" s="36">
        <v>7.9212611991729825E-2</v>
      </c>
      <c r="N15" s="42">
        <v>8.2840104527282063E-2</v>
      </c>
    </row>
    <row r="16" spans="1:37" x14ac:dyDescent="0.3">
      <c r="H16" s="41" t="s">
        <v>55</v>
      </c>
      <c r="I16" s="35">
        <v>173.8</v>
      </c>
      <c r="J16" s="35">
        <v>169.2</v>
      </c>
      <c r="K16" s="35">
        <v>171.2</v>
      </c>
      <c r="L16" s="36">
        <v>3.8679812164778664E-2</v>
      </c>
      <c r="M16" s="36">
        <v>3.644038594073052E-2</v>
      </c>
      <c r="N16" s="42">
        <v>3.8237330534027197E-2</v>
      </c>
    </row>
    <row r="17" spans="1:14" x14ac:dyDescent="0.3">
      <c r="H17" s="41" t="s">
        <v>56</v>
      </c>
      <c r="I17" s="35">
        <v>344.5</v>
      </c>
      <c r="J17" s="35">
        <v>337.5</v>
      </c>
      <c r="K17" s="35">
        <v>164.8</v>
      </c>
      <c r="L17" s="36">
        <v>7.6669708232256897E-2</v>
      </c>
      <c r="M17" s="36">
        <v>7.2686940041350775E-2</v>
      </c>
      <c r="N17" s="42">
        <v>3.6807897616867306E-2</v>
      </c>
    </row>
    <row r="18" spans="1:14" x14ac:dyDescent="0.3">
      <c r="H18" s="41" t="s">
        <v>54</v>
      </c>
      <c r="I18" s="35">
        <v>179.5</v>
      </c>
      <c r="J18" s="35">
        <v>171.6</v>
      </c>
      <c r="K18" s="35">
        <v>175.7</v>
      </c>
      <c r="L18" s="36">
        <v>3.9948367569492348E-2</v>
      </c>
      <c r="M18" s="36">
        <v>3.6957270847691237E-2</v>
      </c>
      <c r="N18" s="42">
        <v>3.9242400553905252E-2</v>
      </c>
    </row>
    <row r="19" spans="1:14" x14ac:dyDescent="0.3">
      <c r="H19" s="41" t="s">
        <v>65</v>
      </c>
      <c r="I19" s="35">
        <v>179.8</v>
      </c>
      <c r="J19" s="35">
        <v>178.2</v>
      </c>
      <c r="K19" s="35">
        <v>179.1</v>
      </c>
      <c r="L19" s="37" t="s">
        <v>66</v>
      </c>
      <c r="M19" s="37" t="s">
        <v>66</v>
      </c>
      <c r="N19" s="43" t="s">
        <v>66</v>
      </c>
    </row>
    <row r="20" spans="1:14" ht="15" thickBot="1" x14ac:dyDescent="0.35">
      <c r="H20" s="44" t="s">
        <v>70</v>
      </c>
      <c r="I20" s="45">
        <f>SUM(I12:I19)</f>
        <v>4673.1000000000013</v>
      </c>
      <c r="J20" s="45">
        <f t="shared" ref="J20:K20" si="0">SUM(J12:J19)</f>
        <v>4821.3999999999996</v>
      </c>
      <c r="K20" s="45">
        <f t="shared" si="0"/>
        <v>4656.4000000000005</v>
      </c>
      <c r="L20" s="46">
        <f>SUM(L12:L18)</f>
        <v>0.99999999999999989</v>
      </c>
      <c r="M20" s="46">
        <f t="shared" ref="M20:N20" si="1">SUM(M12:M18)</f>
        <v>0.99999999999999978</v>
      </c>
      <c r="N20" s="47">
        <f t="shared" si="1"/>
        <v>1</v>
      </c>
    </row>
    <row r="21" spans="1:14" x14ac:dyDescent="0.3">
      <c r="A21" s="30" t="s">
        <v>59</v>
      </c>
      <c r="B21" t="s">
        <v>62</v>
      </c>
    </row>
    <row r="22" spans="1:14" x14ac:dyDescent="0.3">
      <c r="A22" s="31" t="s">
        <v>94</v>
      </c>
      <c r="B22" s="33">
        <v>0.12683328511339104</v>
      </c>
    </row>
    <row r="23" spans="1:14" x14ac:dyDescent="0.3">
      <c r="A23" s="31" t="s">
        <v>55</v>
      </c>
      <c r="B23" s="33">
        <v>3.8679812164778664E-2</v>
      </c>
    </row>
    <row r="24" spans="1:14" x14ac:dyDescent="0.3">
      <c r="A24" s="31" t="s">
        <v>56</v>
      </c>
      <c r="B24" s="33">
        <v>7.6669708232256897E-2</v>
      </c>
    </row>
    <row r="25" spans="1:14" x14ac:dyDescent="0.3">
      <c r="A25" s="31" t="s">
        <v>51</v>
      </c>
      <c r="B25" s="33">
        <v>0.55429194578594798</v>
      </c>
    </row>
    <row r="26" spans="1:14" x14ac:dyDescent="0.3">
      <c r="A26" s="31" t="s">
        <v>57</v>
      </c>
      <c r="B26" s="33">
        <v>8.294571918189303E-2</v>
      </c>
    </row>
    <row r="27" spans="1:14" x14ac:dyDescent="0.3">
      <c r="A27" s="31" t="s">
        <v>54</v>
      </c>
      <c r="B27" s="33">
        <v>3.9948367569492348E-2</v>
      </c>
    </row>
    <row r="28" spans="1:14" x14ac:dyDescent="0.3">
      <c r="A28" s="31" t="s">
        <v>52</v>
      </c>
      <c r="B28" s="33">
        <v>8.0631161952239988E-2</v>
      </c>
    </row>
    <row r="29" spans="1:14" x14ac:dyDescent="0.3">
      <c r="A29" s="31" t="s">
        <v>60</v>
      </c>
      <c r="B29" s="33">
        <v>1</v>
      </c>
    </row>
    <row r="39" spans="1:2" x14ac:dyDescent="0.3">
      <c r="A39" s="30" t="s">
        <v>59</v>
      </c>
      <c r="B39" t="s">
        <v>63</v>
      </c>
    </row>
    <row r="40" spans="1:2" x14ac:dyDescent="0.3">
      <c r="A40" s="31" t="s">
        <v>94</v>
      </c>
      <c r="B40" s="33">
        <v>0.11386543762922122</v>
      </c>
    </row>
    <row r="41" spans="1:2" x14ac:dyDescent="0.3">
      <c r="A41" s="31" t="s">
        <v>55</v>
      </c>
      <c r="B41" s="33">
        <v>3.644038594073052E-2</v>
      </c>
    </row>
    <row r="42" spans="1:2" x14ac:dyDescent="0.3">
      <c r="A42" s="31" t="s">
        <v>56</v>
      </c>
      <c r="B42" s="33">
        <v>7.2686940041350775E-2</v>
      </c>
    </row>
    <row r="43" spans="1:2" x14ac:dyDescent="0.3">
      <c r="A43" s="31" t="s">
        <v>51</v>
      </c>
      <c r="B43" s="33">
        <v>0.54688576843556158</v>
      </c>
    </row>
    <row r="44" spans="1:2" x14ac:dyDescent="0.3">
      <c r="A44" s="31" t="s">
        <v>57</v>
      </c>
      <c r="B44" s="33">
        <v>7.9212611991729825E-2</v>
      </c>
    </row>
    <row r="45" spans="1:2" x14ac:dyDescent="0.3">
      <c r="A45" s="31" t="s">
        <v>54</v>
      </c>
      <c r="B45" s="33">
        <v>3.6957270847691237E-2</v>
      </c>
    </row>
    <row r="46" spans="1:2" x14ac:dyDescent="0.3">
      <c r="A46" s="31" t="s">
        <v>52</v>
      </c>
      <c r="B46" s="33">
        <v>0.11395158511371467</v>
      </c>
    </row>
    <row r="47" spans="1:2" x14ac:dyDescent="0.3">
      <c r="A47" s="31" t="s">
        <v>60</v>
      </c>
      <c r="B47" s="33">
        <v>1</v>
      </c>
    </row>
    <row r="56" spans="1:2" x14ac:dyDescent="0.3">
      <c r="A56" s="30" t="s">
        <v>59</v>
      </c>
      <c r="B56" t="s">
        <v>64</v>
      </c>
    </row>
    <row r="57" spans="1:2" x14ac:dyDescent="0.3">
      <c r="A57" s="31" t="s">
        <v>94</v>
      </c>
      <c r="B57" s="33">
        <v>0.12355660777700847</v>
      </c>
    </row>
    <row r="58" spans="1:2" x14ac:dyDescent="0.3">
      <c r="A58" s="31" t="s">
        <v>55</v>
      </c>
      <c r="B58" s="33">
        <v>3.8237330534027197E-2</v>
      </c>
    </row>
    <row r="59" spans="1:2" x14ac:dyDescent="0.3">
      <c r="A59" s="31" t="s">
        <v>56</v>
      </c>
      <c r="B59" s="33">
        <v>3.6807897616867306E-2</v>
      </c>
    </row>
    <row r="60" spans="1:2" x14ac:dyDescent="0.3">
      <c r="A60" s="31" t="s">
        <v>51</v>
      </c>
      <c r="B60" s="33">
        <v>0.56013668952270346</v>
      </c>
    </row>
    <row r="61" spans="1:2" x14ac:dyDescent="0.3">
      <c r="A61" s="31" t="s">
        <v>57</v>
      </c>
      <c r="B61" s="33">
        <v>8.2840104527282063E-2</v>
      </c>
    </row>
    <row r="62" spans="1:2" x14ac:dyDescent="0.3">
      <c r="A62" s="31" t="s">
        <v>54</v>
      </c>
      <c r="B62" s="33">
        <v>3.9242400553905252E-2</v>
      </c>
    </row>
    <row r="63" spans="1:2" x14ac:dyDescent="0.3">
      <c r="A63" s="31" t="s">
        <v>52</v>
      </c>
      <c r="B63" s="33">
        <v>0.11917896946820626</v>
      </c>
    </row>
    <row r="64" spans="1:2" x14ac:dyDescent="0.3">
      <c r="A64" s="31" t="s">
        <v>60</v>
      </c>
      <c r="B64" s="33">
        <v>1</v>
      </c>
    </row>
  </sheetData>
  <conditionalFormatting sqref="L12:N18">
    <cfRule type="colorScale" priority="1">
      <colorScale>
        <cfvo type="min"/>
        <cfvo type="percentile" val="50"/>
        <cfvo type="max"/>
        <color theme="9" tint="-0.249977111117893"/>
        <color rgb="FFFFEB84"/>
        <color rgb="FFFF0000"/>
      </colorScale>
    </cfRule>
  </conditionalFormatting>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BEE7-2CF0-49B3-9C07-36A60EC15997}">
  <sheetPr filterMode="1"/>
  <dimension ref="A1:K136"/>
  <sheetViews>
    <sheetView topLeftCell="A158" workbookViewId="0">
      <selection activeCell="M146" sqref="M146"/>
    </sheetView>
  </sheetViews>
  <sheetFormatPr defaultRowHeight="14.4" x14ac:dyDescent="0.3"/>
  <cols>
    <col min="1" max="1" width="11.21875" bestFit="1" customWidth="1"/>
    <col min="2" max="2" width="5" bestFit="1" customWidth="1"/>
    <col min="3" max="3" width="9.77734375" bestFit="1" customWidth="1"/>
    <col min="4" max="4" width="12.109375" bestFit="1" customWidth="1"/>
    <col min="6" max="6" width="12.88671875" bestFit="1" customWidth="1"/>
    <col min="9" max="9" width="19" customWidth="1"/>
    <col min="10" max="10" width="16.109375" bestFit="1" customWidth="1"/>
    <col min="11" max="11" width="19.109375" bestFit="1" customWidth="1"/>
  </cols>
  <sheetData>
    <row r="1" spans="1:11" x14ac:dyDescent="0.3">
      <c r="A1" s="32" t="s">
        <v>69</v>
      </c>
    </row>
    <row r="3" spans="1:11" x14ac:dyDescent="0.3">
      <c r="A3" s="3" t="s">
        <v>0</v>
      </c>
      <c r="B3" s="3" t="s">
        <v>1</v>
      </c>
      <c r="C3" s="3" t="s">
        <v>2</v>
      </c>
      <c r="D3" s="3" t="s">
        <v>29</v>
      </c>
    </row>
    <row r="4" spans="1:11" hidden="1" x14ac:dyDescent="0.3">
      <c r="A4" t="s">
        <v>34</v>
      </c>
      <c r="B4">
        <v>2013</v>
      </c>
      <c r="C4" t="s">
        <v>31</v>
      </c>
      <c r="D4">
        <v>104.6</v>
      </c>
      <c r="I4" s="30" t="s">
        <v>2</v>
      </c>
      <c r="J4" t="s">
        <v>74</v>
      </c>
    </row>
    <row r="5" spans="1:11" hidden="1" x14ac:dyDescent="0.3">
      <c r="A5" t="s">
        <v>34</v>
      </c>
      <c r="B5">
        <v>2013</v>
      </c>
      <c r="C5" t="s">
        <v>35</v>
      </c>
      <c r="D5">
        <v>105.3</v>
      </c>
    </row>
    <row r="6" spans="1:11" hidden="1" x14ac:dyDescent="0.3">
      <c r="A6" t="s">
        <v>34</v>
      </c>
      <c r="B6">
        <v>2013</v>
      </c>
      <c r="C6" t="s">
        <v>36</v>
      </c>
      <c r="D6">
        <v>105.5</v>
      </c>
      <c r="I6" s="30" t="s">
        <v>0</v>
      </c>
      <c r="J6" s="30" t="s">
        <v>1</v>
      </c>
      <c r="K6" t="s">
        <v>61</v>
      </c>
    </row>
    <row r="7" spans="1:11" hidden="1" x14ac:dyDescent="0.3">
      <c r="A7" t="s">
        <v>34</v>
      </c>
      <c r="B7">
        <v>2013</v>
      </c>
      <c r="C7" t="s">
        <v>37</v>
      </c>
      <c r="D7">
        <v>106.1</v>
      </c>
      <c r="I7" t="s">
        <v>34</v>
      </c>
      <c r="J7">
        <v>2017</v>
      </c>
      <c r="K7">
        <v>267.5</v>
      </c>
    </row>
    <row r="8" spans="1:11" hidden="1" x14ac:dyDescent="0.3">
      <c r="A8" t="s">
        <v>34</v>
      </c>
      <c r="B8">
        <v>2013</v>
      </c>
      <c r="C8" t="s">
        <v>38</v>
      </c>
      <c r="D8">
        <v>106.9</v>
      </c>
      <c r="J8">
        <v>2018</v>
      </c>
      <c r="K8">
        <v>277</v>
      </c>
    </row>
    <row r="9" spans="1:11" hidden="1" x14ac:dyDescent="0.3">
      <c r="A9" t="s">
        <v>34</v>
      </c>
      <c r="B9">
        <v>2013</v>
      </c>
      <c r="C9" t="s">
        <v>39</v>
      </c>
      <c r="D9">
        <v>109.3</v>
      </c>
      <c r="J9">
        <v>2019</v>
      </c>
      <c r="K9">
        <v>290</v>
      </c>
    </row>
    <row r="10" spans="1:11" hidden="1" x14ac:dyDescent="0.3">
      <c r="A10" t="s">
        <v>34</v>
      </c>
      <c r="B10">
        <v>2013</v>
      </c>
      <c r="C10" t="s">
        <v>40</v>
      </c>
      <c r="D10">
        <v>111</v>
      </c>
      <c r="J10">
        <v>2020</v>
      </c>
      <c r="K10">
        <v>309.10000000000002</v>
      </c>
    </row>
    <row r="11" spans="1:11" hidden="1" x14ac:dyDescent="0.3">
      <c r="A11" t="s">
        <v>34</v>
      </c>
      <c r="B11">
        <v>2013</v>
      </c>
      <c r="C11" t="s">
        <v>41</v>
      </c>
      <c r="D11">
        <v>112.4</v>
      </c>
      <c r="J11">
        <v>2021</v>
      </c>
      <c r="K11">
        <v>323.5</v>
      </c>
    </row>
    <row r="12" spans="1:11" hidden="1" x14ac:dyDescent="0.3">
      <c r="A12" t="s">
        <v>34</v>
      </c>
      <c r="B12">
        <v>2013</v>
      </c>
      <c r="C12" t="s">
        <v>42</v>
      </c>
      <c r="D12">
        <v>113.7</v>
      </c>
      <c r="J12">
        <v>2022</v>
      </c>
      <c r="K12">
        <v>341.4</v>
      </c>
    </row>
    <row r="13" spans="1:11" hidden="1" x14ac:dyDescent="0.3">
      <c r="A13" t="s">
        <v>34</v>
      </c>
      <c r="B13">
        <v>2013</v>
      </c>
      <c r="C13" t="s">
        <v>43</v>
      </c>
      <c r="D13">
        <v>114.8</v>
      </c>
      <c r="J13">
        <v>2023</v>
      </c>
      <c r="K13">
        <v>176.5</v>
      </c>
    </row>
    <row r="14" spans="1:11" hidden="1" x14ac:dyDescent="0.3">
      <c r="A14" t="s">
        <v>34</v>
      </c>
      <c r="B14">
        <v>2013</v>
      </c>
      <c r="C14" t="s">
        <v>44</v>
      </c>
      <c r="D14">
        <v>116.3</v>
      </c>
      <c r="I14" t="s">
        <v>60</v>
      </c>
      <c r="K14">
        <v>1985</v>
      </c>
    </row>
    <row r="15" spans="1:11" hidden="1" x14ac:dyDescent="0.3">
      <c r="A15" t="s">
        <v>34</v>
      </c>
      <c r="B15">
        <v>2013</v>
      </c>
      <c r="C15" t="s">
        <v>45</v>
      </c>
      <c r="D15">
        <v>114.5</v>
      </c>
    </row>
    <row r="16" spans="1:11" hidden="1" x14ac:dyDescent="0.3">
      <c r="A16" t="s">
        <v>34</v>
      </c>
      <c r="B16">
        <v>2014</v>
      </c>
      <c r="C16" t="s">
        <v>31</v>
      </c>
      <c r="D16">
        <v>113.6</v>
      </c>
    </row>
    <row r="17" spans="1:4" hidden="1" x14ac:dyDescent="0.3">
      <c r="A17" t="s">
        <v>34</v>
      </c>
      <c r="B17">
        <v>2014</v>
      </c>
      <c r="C17" t="s">
        <v>35</v>
      </c>
      <c r="D17">
        <v>113.6</v>
      </c>
    </row>
    <row r="18" spans="1:4" hidden="1" x14ac:dyDescent="0.3">
      <c r="A18" t="s">
        <v>34</v>
      </c>
      <c r="B18">
        <v>2014</v>
      </c>
      <c r="C18" t="s">
        <v>36</v>
      </c>
      <c r="D18">
        <v>114.2</v>
      </c>
    </row>
    <row r="19" spans="1:4" hidden="1" x14ac:dyDescent="0.3">
      <c r="A19" t="s">
        <v>34</v>
      </c>
      <c r="B19">
        <v>2014</v>
      </c>
      <c r="C19" t="s">
        <v>37</v>
      </c>
      <c r="D19">
        <v>115.1</v>
      </c>
    </row>
    <row r="20" spans="1:4" hidden="1" x14ac:dyDescent="0.3">
      <c r="A20" t="s">
        <v>34</v>
      </c>
      <c r="B20">
        <v>2014</v>
      </c>
      <c r="C20" t="s">
        <v>38</v>
      </c>
      <c r="D20">
        <v>115.8</v>
      </c>
    </row>
    <row r="21" spans="1:4" hidden="1" x14ac:dyDescent="0.3">
      <c r="A21" t="s">
        <v>34</v>
      </c>
      <c r="B21">
        <v>2014</v>
      </c>
      <c r="C21" t="s">
        <v>39</v>
      </c>
      <c r="D21">
        <v>116.7</v>
      </c>
    </row>
    <row r="22" spans="1:4" hidden="1" x14ac:dyDescent="0.3">
      <c r="A22" t="s">
        <v>34</v>
      </c>
      <c r="B22">
        <v>2014</v>
      </c>
      <c r="C22" t="s">
        <v>40</v>
      </c>
      <c r="D22">
        <v>119.2</v>
      </c>
    </row>
    <row r="23" spans="1:4" hidden="1" x14ac:dyDescent="0.3">
      <c r="A23" t="s">
        <v>34</v>
      </c>
      <c r="B23">
        <v>2014</v>
      </c>
      <c r="C23" t="s">
        <v>41</v>
      </c>
      <c r="D23">
        <v>120.3</v>
      </c>
    </row>
    <row r="24" spans="1:4" hidden="1" x14ac:dyDescent="0.3">
      <c r="A24" t="s">
        <v>34</v>
      </c>
      <c r="B24">
        <v>2014</v>
      </c>
      <c r="C24" t="s">
        <v>42</v>
      </c>
      <c r="D24">
        <v>120.1</v>
      </c>
    </row>
    <row r="25" spans="1:4" hidden="1" x14ac:dyDescent="0.3">
      <c r="A25" t="s">
        <v>34</v>
      </c>
      <c r="B25">
        <v>2014</v>
      </c>
      <c r="C25" t="s">
        <v>43</v>
      </c>
      <c r="D25">
        <v>120.1</v>
      </c>
    </row>
    <row r="26" spans="1:4" hidden="1" x14ac:dyDescent="0.3">
      <c r="A26" t="s">
        <v>34</v>
      </c>
      <c r="B26">
        <v>2014</v>
      </c>
      <c r="C26" t="s">
        <v>44</v>
      </c>
      <c r="D26">
        <v>120.1</v>
      </c>
    </row>
    <row r="27" spans="1:4" hidden="1" x14ac:dyDescent="0.3">
      <c r="A27" t="s">
        <v>34</v>
      </c>
      <c r="B27">
        <v>2014</v>
      </c>
      <c r="C27" t="s">
        <v>45</v>
      </c>
      <c r="D27">
        <v>119.4</v>
      </c>
    </row>
    <row r="28" spans="1:4" hidden="1" x14ac:dyDescent="0.3">
      <c r="A28" t="s">
        <v>34</v>
      </c>
      <c r="B28">
        <v>2015</v>
      </c>
      <c r="C28" t="s">
        <v>31</v>
      </c>
      <c r="D28">
        <v>119.5</v>
      </c>
    </row>
    <row r="29" spans="1:4" hidden="1" x14ac:dyDescent="0.3">
      <c r="A29" t="s">
        <v>34</v>
      </c>
      <c r="B29">
        <v>2015</v>
      </c>
      <c r="C29" t="s">
        <v>35</v>
      </c>
      <c r="D29">
        <v>119.7</v>
      </c>
    </row>
    <row r="30" spans="1:4" hidden="1" x14ac:dyDescent="0.3">
      <c r="A30" t="s">
        <v>34</v>
      </c>
      <c r="B30">
        <v>2015</v>
      </c>
      <c r="C30" t="s">
        <v>36</v>
      </c>
      <c r="D30">
        <v>120.2</v>
      </c>
    </row>
    <row r="31" spans="1:4" hidden="1" x14ac:dyDescent="0.3">
      <c r="A31" t="s">
        <v>34</v>
      </c>
      <c r="B31">
        <v>2015</v>
      </c>
      <c r="C31" t="s">
        <v>37</v>
      </c>
      <c r="D31">
        <v>120.7</v>
      </c>
    </row>
    <row r="32" spans="1:4" hidden="1" x14ac:dyDescent="0.3">
      <c r="A32" t="s">
        <v>34</v>
      </c>
      <c r="B32">
        <v>2015</v>
      </c>
      <c r="C32" t="s">
        <v>38</v>
      </c>
      <c r="D32">
        <v>121.6</v>
      </c>
    </row>
    <row r="33" spans="1:4" hidden="1" x14ac:dyDescent="0.3">
      <c r="A33" t="s">
        <v>34</v>
      </c>
      <c r="B33">
        <v>2015</v>
      </c>
      <c r="C33" t="s">
        <v>39</v>
      </c>
      <c r="D33">
        <v>123</v>
      </c>
    </row>
    <row r="34" spans="1:4" hidden="1" x14ac:dyDescent="0.3">
      <c r="A34" t="s">
        <v>34</v>
      </c>
      <c r="B34">
        <v>2015</v>
      </c>
      <c r="C34" t="s">
        <v>40</v>
      </c>
      <c r="D34">
        <v>123.6</v>
      </c>
    </row>
    <row r="35" spans="1:4" hidden="1" x14ac:dyDescent="0.3">
      <c r="A35" t="s">
        <v>34</v>
      </c>
      <c r="B35">
        <v>2015</v>
      </c>
      <c r="C35" t="s">
        <v>41</v>
      </c>
      <c r="D35">
        <v>124.8</v>
      </c>
    </row>
    <row r="36" spans="1:4" hidden="1" x14ac:dyDescent="0.3">
      <c r="A36" t="s">
        <v>34</v>
      </c>
      <c r="B36">
        <v>2015</v>
      </c>
      <c r="C36" t="s">
        <v>42</v>
      </c>
      <c r="D36">
        <v>125.4</v>
      </c>
    </row>
    <row r="37" spans="1:4" hidden="1" x14ac:dyDescent="0.3">
      <c r="A37" t="s">
        <v>34</v>
      </c>
      <c r="B37">
        <v>2015</v>
      </c>
      <c r="C37" t="s">
        <v>43</v>
      </c>
      <c r="D37">
        <v>126.1</v>
      </c>
    </row>
    <row r="38" spans="1:4" hidden="1" x14ac:dyDescent="0.3">
      <c r="A38" t="s">
        <v>34</v>
      </c>
      <c r="B38">
        <v>2015</v>
      </c>
      <c r="C38" t="s">
        <v>44</v>
      </c>
      <c r="D38">
        <v>126.6</v>
      </c>
    </row>
    <row r="39" spans="1:4" hidden="1" x14ac:dyDescent="0.3">
      <c r="A39" t="s">
        <v>34</v>
      </c>
      <c r="B39">
        <v>2015</v>
      </c>
      <c r="C39" t="s">
        <v>45</v>
      </c>
      <c r="D39">
        <v>126.1</v>
      </c>
    </row>
    <row r="40" spans="1:4" hidden="1" x14ac:dyDescent="0.3">
      <c r="A40" t="s">
        <v>34</v>
      </c>
      <c r="B40">
        <v>2016</v>
      </c>
      <c r="C40" t="s">
        <v>31</v>
      </c>
      <c r="D40">
        <v>126.3</v>
      </c>
    </row>
    <row r="41" spans="1:4" hidden="1" x14ac:dyDescent="0.3">
      <c r="A41" t="s">
        <v>34</v>
      </c>
      <c r="B41">
        <v>2016</v>
      </c>
      <c r="C41" t="s">
        <v>35</v>
      </c>
      <c r="D41">
        <v>126</v>
      </c>
    </row>
    <row r="42" spans="1:4" hidden="1" x14ac:dyDescent="0.3">
      <c r="A42" t="s">
        <v>34</v>
      </c>
      <c r="B42">
        <v>2016</v>
      </c>
      <c r="C42" t="s">
        <v>36</v>
      </c>
      <c r="D42">
        <v>126</v>
      </c>
    </row>
    <row r="43" spans="1:4" hidden="1" x14ac:dyDescent="0.3">
      <c r="A43" t="s">
        <v>34</v>
      </c>
      <c r="B43">
        <v>2016</v>
      </c>
      <c r="C43" t="s">
        <v>37</v>
      </c>
      <c r="D43">
        <v>127.3</v>
      </c>
    </row>
    <row r="44" spans="1:4" hidden="1" x14ac:dyDescent="0.3">
      <c r="A44" t="s">
        <v>34</v>
      </c>
      <c r="B44">
        <v>2016</v>
      </c>
      <c r="C44" t="s">
        <v>38</v>
      </c>
      <c r="D44">
        <v>128.6</v>
      </c>
    </row>
    <row r="45" spans="1:4" hidden="1" x14ac:dyDescent="0.3">
      <c r="A45" t="s">
        <v>34</v>
      </c>
      <c r="B45">
        <v>2016</v>
      </c>
      <c r="C45" t="s">
        <v>39</v>
      </c>
      <c r="D45">
        <v>130.1</v>
      </c>
    </row>
    <row r="46" spans="1:4" hidden="1" x14ac:dyDescent="0.3">
      <c r="A46" t="s">
        <v>34</v>
      </c>
      <c r="B46">
        <v>2016</v>
      </c>
      <c r="C46" t="s">
        <v>40</v>
      </c>
      <c r="D46">
        <v>131.1</v>
      </c>
    </row>
    <row r="47" spans="1:4" hidden="1" x14ac:dyDescent="0.3">
      <c r="A47" t="s">
        <v>34</v>
      </c>
      <c r="B47">
        <v>2016</v>
      </c>
      <c r="C47" t="s">
        <v>41</v>
      </c>
      <c r="D47">
        <v>131.1</v>
      </c>
    </row>
    <row r="48" spans="1:4" hidden="1" x14ac:dyDescent="0.3">
      <c r="A48" t="s">
        <v>34</v>
      </c>
      <c r="B48">
        <v>2016</v>
      </c>
      <c r="C48" t="s">
        <v>42</v>
      </c>
      <c r="D48">
        <v>130.9</v>
      </c>
    </row>
    <row r="49" spans="1:4" hidden="1" x14ac:dyDescent="0.3">
      <c r="A49" t="s">
        <v>34</v>
      </c>
      <c r="B49">
        <v>2016</v>
      </c>
      <c r="C49" t="s">
        <v>43</v>
      </c>
      <c r="D49">
        <v>131.4</v>
      </c>
    </row>
    <row r="50" spans="1:4" hidden="1" x14ac:dyDescent="0.3">
      <c r="A50" t="s">
        <v>34</v>
      </c>
      <c r="B50">
        <v>2016</v>
      </c>
      <c r="C50" t="s">
        <v>44</v>
      </c>
      <c r="D50">
        <v>131.19999999999999</v>
      </c>
    </row>
    <row r="51" spans="1:4" hidden="1" x14ac:dyDescent="0.3">
      <c r="A51" t="s">
        <v>34</v>
      </c>
      <c r="B51">
        <v>2016</v>
      </c>
      <c r="C51" t="s">
        <v>45</v>
      </c>
      <c r="D51">
        <v>130.4</v>
      </c>
    </row>
    <row r="52" spans="1:4" hidden="1" x14ac:dyDescent="0.3">
      <c r="A52" t="s">
        <v>34</v>
      </c>
      <c r="B52">
        <v>2017</v>
      </c>
      <c r="C52" t="s">
        <v>31</v>
      </c>
      <c r="D52">
        <v>130.30000000000001</v>
      </c>
    </row>
    <row r="53" spans="1:4" hidden="1" x14ac:dyDescent="0.3">
      <c r="A53" t="s">
        <v>34</v>
      </c>
      <c r="B53">
        <v>2017</v>
      </c>
      <c r="C53" t="s">
        <v>35</v>
      </c>
      <c r="D53">
        <v>130.6</v>
      </c>
    </row>
    <row r="54" spans="1:4" hidden="1" x14ac:dyDescent="0.3">
      <c r="A54" t="s">
        <v>34</v>
      </c>
      <c r="B54">
        <v>2017</v>
      </c>
      <c r="C54" t="s">
        <v>36</v>
      </c>
      <c r="D54">
        <v>130.9</v>
      </c>
    </row>
    <row r="55" spans="1:4" hidden="1" x14ac:dyDescent="0.3">
      <c r="A55" t="s">
        <v>34</v>
      </c>
      <c r="B55">
        <v>2017</v>
      </c>
      <c r="C55" t="s">
        <v>37</v>
      </c>
      <c r="D55">
        <v>131.1</v>
      </c>
    </row>
    <row r="56" spans="1:4" hidden="1" x14ac:dyDescent="0.3">
      <c r="A56" t="s">
        <v>34</v>
      </c>
      <c r="B56">
        <v>2017</v>
      </c>
      <c r="C56" t="s">
        <v>38</v>
      </c>
      <c r="D56">
        <v>131.4</v>
      </c>
    </row>
    <row r="57" spans="1:4" hidden="1" x14ac:dyDescent="0.3">
      <c r="A57" t="s">
        <v>34</v>
      </c>
      <c r="B57">
        <v>2017</v>
      </c>
      <c r="C57" t="s">
        <v>39</v>
      </c>
      <c r="D57">
        <v>132</v>
      </c>
    </row>
    <row r="58" spans="1:4" hidden="1" x14ac:dyDescent="0.3">
      <c r="A58" t="s">
        <v>34</v>
      </c>
      <c r="B58">
        <v>2017</v>
      </c>
      <c r="C58" t="s">
        <v>40</v>
      </c>
      <c r="D58">
        <v>134.19999999999999</v>
      </c>
    </row>
    <row r="59" spans="1:4" hidden="1" x14ac:dyDescent="0.3">
      <c r="A59" t="s">
        <v>34</v>
      </c>
      <c r="B59">
        <v>2017</v>
      </c>
      <c r="C59" t="s">
        <v>41</v>
      </c>
      <c r="D59">
        <v>135.4</v>
      </c>
    </row>
    <row r="60" spans="1:4" hidden="1" x14ac:dyDescent="0.3">
      <c r="A60" t="s">
        <v>34</v>
      </c>
      <c r="B60">
        <v>2017</v>
      </c>
      <c r="C60" t="s">
        <v>42</v>
      </c>
      <c r="D60">
        <v>135.19999999999999</v>
      </c>
    </row>
    <row r="61" spans="1:4" hidden="1" x14ac:dyDescent="0.3">
      <c r="A61" t="s">
        <v>34</v>
      </c>
      <c r="B61">
        <v>2017</v>
      </c>
      <c r="C61" t="s">
        <v>43</v>
      </c>
      <c r="D61">
        <v>136.1</v>
      </c>
    </row>
    <row r="62" spans="1:4" hidden="1" x14ac:dyDescent="0.3">
      <c r="A62" t="s">
        <v>34</v>
      </c>
      <c r="B62">
        <v>2017</v>
      </c>
      <c r="C62" t="s">
        <v>44</v>
      </c>
      <c r="D62">
        <v>137.6</v>
      </c>
    </row>
    <row r="63" spans="1:4" hidden="1" x14ac:dyDescent="0.3">
      <c r="A63" t="s">
        <v>34</v>
      </c>
      <c r="B63">
        <v>2017</v>
      </c>
      <c r="C63" t="s">
        <v>45</v>
      </c>
      <c r="D63">
        <v>137.19999999999999</v>
      </c>
    </row>
    <row r="64" spans="1:4" hidden="1" x14ac:dyDescent="0.3">
      <c r="A64" t="s">
        <v>34</v>
      </c>
      <c r="B64">
        <v>2018</v>
      </c>
      <c r="C64" t="s">
        <v>31</v>
      </c>
      <c r="D64">
        <v>136.9</v>
      </c>
    </row>
    <row r="65" spans="1:4" hidden="1" x14ac:dyDescent="0.3">
      <c r="A65" t="s">
        <v>34</v>
      </c>
      <c r="B65">
        <v>2018</v>
      </c>
      <c r="C65" t="s">
        <v>35</v>
      </c>
      <c r="D65">
        <v>136.4</v>
      </c>
    </row>
    <row r="66" spans="1:4" hidden="1" x14ac:dyDescent="0.3">
      <c r="A66" t="s">
        <v>34</v>
      </c>
      <c r="B66">
        <v>2018</v>
      </c>
      <c r="C66" t="s">
        <v>36</v>
      </c>
      <c r="D66">
        <v>136.5</v>
      </c>
    </row>
    <row r="67" spans="1:4" hidden="1" x14ac:dyDescent="0.3">
      <c r="A67" t="s">
        <v>34</v>
      </c>
      <c r="B67">
        <v>2018</v>
      </c>
      <c r="C67" t="s">
        <v>37</v>
      </c>
      <c r="D67">
        <v>137.1</v>
      </c>
    </row>
    <row r="68" spans="1:4" hidden="1" x14ac:dyDescent="0.3">
      <c r="A68" t="s">
        <v>34</v>
      </c>
      <c r="B68">
        <v>2018</v>
      </c>
      <c r="C68" t="s">
        <v>38</v>
      </c>
      <c r="D68">
        <v>137.80000000000001</v>
      </c>
    </row>
    <row r="69" spans="1:4" hidden="1" x14ac:dyDescent="0.3">
      <c r="A69" t="s">
        <v>34</v>
      </c>
      <c r="B69">
        <v>2018</v>
      </c>
      <c r="C69" t="s">
        <v>39</v>
      </c>
      <c r="D69">
        <v>138.5</v>
      </c>
    </row>
    <row r="70" spans="1:4" hidden="1" x14ac:dyDescent="0.3">
      <c r="A70" t="s">
        <v>34</v>
      </c>
      <c r="B70">
        <v>2018</v>
      </c>
      <c r="C70" t="s">
        <v>40</v>
      </c>
      <c r="D70">
        <v>139.80000000000001</v>
      </c>
    </row>
    <row r="71" spans="1:4" hidden="1" x14ac:dyDescent="0.3">
      <c r="A71" t="s">
        <v>34</v>
      </c>
      <c r="B71">
        <v>2018</v>
      </c>
      <c r="C71" t="s">
        <v>41</v>
      </c>
      <c r="D71">
        <v>140.4</v>
      </c>
    </row>
    <row r="72" spans="1:4" hidden="1" x14ac:dyDescent="0.3">
      <c r="A72" t="s">
        <v>34</v>
      </c>
      <c r="B72">
        <v>2018</v>
      </c>
      <c r="C72" t="s">
        <v>42</v>
      </c>
      <c r="D72">
        <v>140.19999999999999</v>
      </c>
    </row>
    <row r="73" spans="1:4" hidden="1" x14ac:dyDescent="0.3">
      <c r="A73" t="s">
        <v>34</v>
      </c>
      <c r="B73">
        <v>2018</v>
      </c>
      <c r="C73" t="s">
        <v>43</v>
      </c>
      <c r="D73">
        <v>140.80000000000001</v>
      </c>
    </row>
    <row r="74" spans="1:4" hidden="1" x14ac:dyDescent="0.3">
      <c r="A74" t="s">
        <v>34</v>
      </c>
      <c r="B74">
        <v>2018</v>
      </c>
      <c r="C74" t="s">
        <v>44</v>
      </c>
      <c r="D74">
        <v>140.80000000000001</v>
      </c>
    </row>
    <row r="75" spans="1:4" hidden="1" x14ac:dyDescent="0.3">
      <c r="A75" t="s">
        <v>34</v>
      </c>
      <c r="B75">
        <v>2018</v>
      </c>
      <c r="C75" t="s">
        <v>45</v>
      </c>
      <c r="D75">
        <v>140.1</v>
      </c>
    </row>
    <row r="76" spans="1:4" hidden="1" x14ac:dyDescent="0.3">
      <c r="A76" t="s">
        <v>34</v>
      </c>
      <c r="B76">
        <v>2019</v>
      </c>
      <c r="C76" t="s">
        <v>31</v>
      </c>
      <c r="D76">
        <v>139.6</v>
      </c>
    </row>
    <row r="77" spans="1:4" hidden="1" x14ac:dyDescent="0.3">
      <c r="A77" t="s">
        <v>34</v>
      </c>
      <c r="B77">
        <v>2019</v>
      </c>
      <c r="C77" t="s">
        <v>35</v>
      </c>
      <c r="D77">
        <v>139.9</v>
      </c>
    </row>
    <row r="78" spans="1:4" hidden="1" x14ac:dyDescent="0.3">
      <c r="A78" t="s">
        <v>34</v>
      </c>
      <c r="B78">
        <v>2019</v>
      </c>
      <c r="C78" t="s">
        <v>36</v>
      </c>
      <c r="D78">
        <v>140.4</v>
      </c>
    </row>
    <row r="79" spans="1:4" hidden="1" x14ac:dyDescent="0.3">
      <c r="A79" t="s">
        <v>34</v>
      </c>
      <c r="B79">
        <v>2019</v>
      </c>
      <c r="C79" t="s">
        <v>38</v>
      </c>
      <c r="D79">
        <v>142</v>
      </c>
    </row>
    <row r="80" spans="1:4" hidden="1" x14ac:dyDescent="0.3">
      <c r="A80" t="s">
        <v>34</v>
      </c>
      <c r="B80">
        <v>2019</v>
      </c>
      <c r="C80" t="s">
        <v>39</v>
      </c>
      <c r="D80">
        <v>142.9</v>
      </c>
    </row>
    <row r="81" spans="1:4" hidden="1" x14ac:dyDescent="0.3">
      <c r="A81" t="s">
        <v>34</v>
      </c>
      <c r="B81">
        <v>2019</v>
      </c>
      <c r="C81" t="s">
        <v>40</v>
      </c>
      <c r="D81">
        <v>144.19999999999999</v>
      </c>
    </row>
    <row r="82" spans="1:4" hidden="1" x14ac:dyDescent="0.3">
      <c r="A82" t="s">
        <v>34</v>
      </c>
      <c r="B82">
        <v>2019</v>
      </c>
      <c r="C82" t="s">
        <v>41</v>
      </c>
      <c r="D82">
        <v>145</v>
      </c>
    </row>
    <row r="83" spans="1:4" hidden="1" x14ac:dyDescent="0.3">
      <c r="A83" t="s">
        <v>34</v>
      </c>
      <c r="B83">
        <v>2019</v>
      </c>
      <c r="C83" t="s">
        <v>42</v>
      </c>
      <c r="D83">
        <v>145.80000000000001</v>
      </c>
    </row>
    <row r="84" spans="1:4" hidden="1" x14ac:dyDescent="0.3">
      <c r="A84" t="s">
        <v>34</v>
      </c>
      <c r="B84">
        <v>2019</v>
      </c>
      <c r="C84" t="s">
        <v>43</v>
      </c>
      <c r="D84">
        <v>147.19999999999999</v>
      </c>
    </row>
    <row r="85" spans="1:4" hidden="1" x14ac:dyDescent="0.3">
      <c r="A85" t="s">
        <v>34</v>
      </c>
      <c r="B85">
        <v>2019</v>
      </c>
      <c r="C85" t="s">
        <v>44</v>
      </c>
      <c r="D85">
        <v>148.6</v>
      </c>
    </row>
    <row r="86" spans="1:4" hidden="1" x14ac:dyDescent="0.3">
      <c r="A86" t="s">
        <v>34</v>
      </c>
      <c r="B86">
        <v>2019</v>
      </c>
      <c r="C86" t="s">
        <v>45</v>
      </c>
      <c r="D86">
        <v>150.4</v>
      </c>
    </row>
    <row r="87" spans="1:4" hidden="1" x14ac:dyDescent="0.3">
      <c r="A87" t="s">
        <v>34</v>
      </c>
      <c r="B87">
        <v>2020</v>
      </c>
      <c r="C87" t="s">
        <v>31</v>
      </c>
      <c r="D87">
        <v>150.19999999999999</v>
      </c>
    </row>
    <row r="88" spans="1:4" hidden="1" x14ac:dyDescent="0.3">
      <c r="A88" t="s">
        <v>34</v>
      </c>
      <c r="B88">
        <v>2020</v>
      </c>
      <c r="C88" t="s">
        <v>35</v>
      </c>
      <c r="D88">
        <v>149.1</v>
      </c>
    </row>
    <row r="89" spans="1:4" hidden="1" x14ac:dyDescent="0.3">
      <c r="A89" t="s">
        <v>34</v>
      </c>
      <c r="B89">
        <v>2020</v>
      </c>
      <c r="C89" t="s">
        <v>36</v>
      </c>
      <c r="D89">
        <v>148.6</v>
      </c>
    </row>
    <row r="90" spans="1:4" hidden="1" x14ac:dyDescent="0.3">
      <c r="A90" t="s">
        <v>34</v>
      </c>
      <c r="B90">
        <v>2020</v>
      </c>
      <c r="C90" t="s">
        <v>37</v>
      </c>
      <c r="D90" s="2">
        <v>150.9</v>
      </c>
    </row>
    <row r="91" spans="1:4" hidden="1" x14ac:dyDescent="0.3">
      <c r="A91" t="s">
        <v>34</v>
      </c>
      <c r="B91">
        <v>2020</v>
      </c>
      <c r="C91" t="s">
        <v>38</v>
      </c>
      <c r="D91" s="2">
        <v>151.35000000000002</v>
      </c>
    </row>
    <row r="92" spans="1:4" hidden="1" x14ac:dyDescent="0.3">
      <c r="A92" t="s">
        <v>34</v>
      </c>
      <c r="B92">
        <v>2020</v>
      </c>
      <c r="C92" t="s">
        <v>39</v>
      </c>
      <c r="D92">
        <v>151.80000000000001</v>
      </c>
    </row>
    <row r="93" spans="1:4" hidden="1" x14ac:dyDescent="0.3">
      <c r="A93" t="s">
        <v>34</v>
      </c>
      <c r="B93">
        <v>2020</v>
      </c>
      <c r="C93" t="s">
        <v>40</v>
      </c>
      <c r="D93">
        <v>151.80000000000001</v>
      </c>
    </row>
    <row r="94" spans="1:4" hidden="1" x14ac:dyDescent="0.3">
      <c r="A94" t="s">
        <v>34</v>
      </c>
      <c r="B94">
        <v>2020</v>
      </c>
      <c r="C94" t="s">
        <v>41</v>
      </c>
      <c r="D94">
        <v>153.9</v>
      </c>
    </row>
    <row r="95" spans="1:4" hidden="1" x14ac:dyDescent="0.3">
      <c r="A95" t="s">
        <v>34</v>
      </c>
      <c r="B95">
        <v>2020</v>
      </c>
      <c r="C95" t="s">
        <v>42</v>
      </c>
      <c r="D95">
        <v>154.69999999999999</v>
      </c>
    </row>
    <row r="96" spans="1:4" hidden="1" x14ac:dyDescent="0.3">
      <c r="A96" t="s">
        <v>34</v>
      </c>
      <c r="B96">
        <v>2020</v>
      </c>
      <c r="C96" t="s">
        <v>43</v>
      </c>
      <c r="D96">
        <v>156.4</v>
      </c>
    </row>
    <row r="97" spans="1:4" hidden="1" x14ac:dyDescent="0.3">
      <c r="A97" t="s">
        <v>34</v>
      </c>
      <c r="B97">
        <v>2020</v>
      </c>
      <c r="C97" t="s">
        <v>44</v>
      </c>
      <c r="D97">
        <v>158.4</v>
      </c>
    </row>
    <row r="98" spans="1:4" hidden="1" x14ac:dyDescent="0.3">
      <c r="A98" t="s">
        <v>34</v>
      </c>
      <c r="B98">
        <v>2020</v>
      </c>
      <c r="C98" t="s">
        <v>45</v>
      </c>
      <c r="D98">
        <v>158.9</v>
      </c>
    </row>
    <row r="99" spans="1:4" hidden="1" x14ac:dyDescent="0.3">
      <c r="A99" t="s">
        <v>34</v>
      </c>
      <c r="B99">
        <v>2021</v>
      </c>
      <c r="C99" t="s">
        <v>31</v>
      </c>
      <c r="D99">
        <v>157.30000000000001</v>
      </c>
    </row>
    <row r="100" spans="1:4" hidden="1" x14ac:dyDescent="0.3">
      <c r="A100" t="s">
        <v>34</v>
      </c>
      <c r="B100">
        <v>2021</v>
      </c>
      <c r="C100" t="s">
        <v>35</v>
      </c>
      <c r="D100">
        <v>156.6</v>
      </c>
    </row>
    <row r="101" spans="1:4" hidden="1" x14ac:dyDescent="0.3">
      <c r="A101" t="s">
        <v>34</v>
      </c>
      <c r="B101">
        <v>2021</v>
      </c>
      <c r="C101" t="s">
        <v>36</v>
      </c>
      <c r="D101">
        <v>156.80000000000001</v>
      </c>
    </row>
    <row r="102" spans="1:4" hidden="1" x14ac:dyDescent="0.3">
      <c r="A102" t="s">
        <v>34</v>
      </c>
      <c r="B102">
        <v>2021</v>
      </c>
      <c r="C102" t="s">
        <v>37</v>
      </c>
      <c r="D102">
        <v>157.80000000000001</v>
      </c>
    </row>
    <row r="103" spans="1:4" hidden="1" x14ac:dyDescent="0.3">
      <c r="A103" t="s">
        <v>34</v>
      </c>
      <c r="B103">
        <v>2021</v>
      </c>
      <c r="C103" t="s">
        <v>38</v>
      </c>
      <c r="D103">
        <v>160.4</v>
      </c>
    </row>
    <row r="104" spans="1:4" hidden="1" x14ac:dyDescent="0.3">
      <c r="A104" t="s">
        <v>34</v>
      </c>
      <c r="B104">
        <v>2021</v>
      </c>
      <c r="C104" t="s">
        <v>39</v>
      </c>
      <c r="D104">
        <v>161.30000000000001</v>
      </c>
    </row>
    <row r="105" spans="1:4" hidden="1" x14ac:dyDescent="0.3">
      <c r="A105" t="s">
        <v>34</v>
      </c>
      <c r="B105">
        <v>2021</v>
      </c>
      <c r="C105" t="s">
        <v>40</v>
      </c>
      <c r="D105">
        <v>162.5</v>
      </c>
    </row>
    <row r="106" spans="1:4" hidden="1" x14ac:dyDescent="0.3">
      <c r="A106" t="s">
        <v>34</v>
      </c>
      <c r="B106">
        <v>2021</v>
      </c>
      <c r="C106" t="s">
        <v>41</v>
      </c>
      <c r="D106">
        <v>163.19999999999999</v>
      </c>
    </row>
    <row r="107" spans="1:4" hidden="1" x14ac:dyDescent="0.3">
      <c r="A107" t="s">
        <v>34</v>
      </c>
      <c r="B107">
        <v>2021</v>
      </c>
      <c r="C107" t="s">
        <v>42</v>
      </c>
      <c r="D107">
        <v>163.19999999999999</v>
      </c>
    </row>
    <row r="108" spans="1:4" hidden="1" x14ac:dyDescent="0.3">
      <c r="A108" t="s">
        <v>34</v>
      </c>
      <c r="B108">
        <v>2021</v>
      </c>
      <c r="C108" t="s">
        <v>43</v>
      </c>
      <c r="D108">
        <v>165.5</v>
      </c>
    </row>
    <row r="109" spans="1:4" hidden="1" x14ac:dyDescent="0.3">
      <c r="A109" t="s">
        <v>34</v>
      </c>
      <c r="B109">
        <v>2021</v>
      </c>
      <c r="C109" t="s">
        <v>44</v>
      </c>
      <c r="D109">
        <v>166.7</v>
      </c>
    </row>
    <row r="110" spans="1:4" hidden="1" x14ac:dyDescent="0.3">
      <c r="A110" t="s">
        <v>34</v>
      </c>
      <c r="B110">
        <v>2021</v>
      </c>
      <c r="C110" t="s">
        <v>45</v>
      </c>
      <c r="D110">
        <v>166.2</v>
      </c>
    </row>
    <row r="111" spans="1:4" x14ac:dyDescent="0.3">
      <c r="A111" t="s">
        <v>34</v>
      </c>
      <c r="B111">
        <v>2022</v>
      </c>
      <c r="C111" t="s">
        <v>31</v>
      </c>
      <c r="D111">
        <v>165.7</v>
      </c>
    </row>
    <row r="112" spans="1:4" hidden="1" x14ac:dyDescent="0.3">
      <c r="A112" t="s">
        <v>34</v>
      </c>
      <c r="B112">
        <v>2022</v>
      </c>
      <c r="C112" t="s">
        <v>35</v>
      </c>
      <c r="D112">
        <v>166.1</v>
      </c>
    </row>
    <row r="113" spans="1:10" hidden="1" x14ac:dyDescent="0.3">
      <c r="A113" t="s">
        <v>34</v>
      </c>
      <c r="B113">
        <v>2022</v>
      </c>
      <c r="C113" t="s">
        <v>36</v>
      </c>
      <c r="D113">
        <v>167.7</v>
      </c>
    </row>
    <row r="114" spans="1:10" hidden="1" x14ac:dyDescent="0.3">
      <c r="A114" t="s">
        <v>34</v>
      </c>
      <c r="B114">
        <v>2022</v>
      </c>
      <c r="C114" t="s">
        <v>37</v>
      </c>
      <c r="D114">
        <v>170.1</v>
      </c>
    </row>
    <row r="115" spans="1:10" hidden="1" x14ac:dyDescent="0.3">
      <c r="A115" t="s">
        <v>34</v>
      </c>
      <c r="B115">
        <v>2022</v>
      </c>
      <c r="C115" t="s">
        <v>38</v>
      </c>
      <c r="D115">
        <v>171.7</v>
      </c>
    </row>
    <row r="116" spans="1:10" hidden="1" x14ac:dyDescent="0.3">
      <c r="A116" t="s">
        <v>34</v>
      </c>
      <c r="B116">
        <v>2022</v>
      </c>
      <c r="C116" t="s">
        <v>39</v>
      </c>
      <c r="D116">
        <v>172.6</v>
      </c>
    </row>
    <row r="117" spans="1:10" hidden="1" x14ac:dyDescent="0.3">
      <c r="A117" t="s">
        <v>34</v>
      </c>
      <c r="B117">
        <v>2022</v>
      </c>
      <c r="C117" t="s">
        <v>40</v>
      </c>
      <c r="D117">
        <v>173.4</v>
      </c>
    </row>
    <row r="118" spans="1:10" hidden="1" x14ac:dyDescent="0.3">
      <c r="A118" t="s">
        <v>34</v>
      </c>
      <c r="B118">
        <v>2022</v>
      </c>
      <c r="C118" t="s">
        <v>41</v>
      </c>
      <c r="D118">
        <v>174.3</v>
      </c>
    </row>
    <row r="119" spans="1:10" hidden="1" x14ac:dyDescent="0.3">
      <c r="A119" t="s">
        <v>34</v>
      </c>
      <c r="B119">
        <v>2022</v>
      </c>
      <c r="C119" t="s">
        <v>42</v>
      </c>
      <c r="D119">
        <v>175.3</v>
      </c>
    </row>
    <row r="120" spans="1:10" hidden="1" x14ac:dyDescent="0.3">
      <c r="A120" t="s">
        <v>34</v>
      </c>
      <c r="B120">
        <v>2022</v>
      </c>
      <c r="C120" t="s">
        <v>43</v>
      </c>
      <c r="D120">
        <v>176.7</v>
      </c>
    </row>
    <row r="121" spans="1:10" hidden="1" x14ac:dyDescent="0.3">
      <c r="A121" t="s">
        <v>34</v>
      </c>
      <c r="B121">
        <v>2022</v>
      </c>
      <c r="C121" t="s">
        <v>44</v>
      </c>
      <c r="D121">
        <v>176.5</v>
      </c>
    </row>
    <row r="122" spans="1:10" x14ac:dyDescent="0.3">
      <c r="A122" t="s">
        <v>34</v>
      </c>
      <c r="B122">
        <v>2022</v>
      </c>
      <c r="C122" t="s">
        <v>45</v>
      </c>
      <c r="D122">
        <v>175.7</v>
      </c>
    </row>
    <row r="123" spans="1:10" x14ac:dyDescent="0.3">
      <c r="A123" t="s">
        <v>34</v>
      </c>
      <c r="B123">
        <v>2023</v>
      </c>
      <c r="C123" t="s">
        <v>31</v>
      </c>
      <c r="D123">
        <v>176.5</v>
      </c>
    </row>
    <row r="124" spans="1:10" hidden="1" x14ac:dyDescent="0.3">
      <c r="A124" t="s">
        <v>34</v>
      </c>
      <c r="B124">
        <v>2023</v>
      </c>
      <c r="C124" t="s">
        <v>35</v>
      </c>
      <c r="D124">
        <v>177.2</v>
      </c>
    </row>
    <row r="125" spans="1:10" hidden="1" x14ac:dyDescent="0.3">
      <c r="A125" t="s">
        <v>34</v>
      </c>
      <c r="B125">
        <v>2023</v>
      </c>
      <c r="C125" t="s">
        <v>36</v>
      </c>
      <c r="D125">
        <v>177.2</v>
      </c>
    </row>
    <row r="126" spans="1:10" hidden="1" x14ac:dyDescent="0.3">
      <c r="A126" t="s">
        <v>34</v>
      </c>
      <c r="B126">
        <v>2023</v>
      </c>
      <c r="C126" t="s">
        <v>37</v>
      </c>
      <c r="D126">
        <v>178.1</v>
      </c>
    </row>
    <row r="127" spans="1:10" hidden="1" x14ac:dyDescent="0.3">
      <c r="A127" t="s">
        <v>34</v>
      </c>
      <c r="B127">
        <v>2023</v>
      </c>
      <c r="C127" t="s">
        <v>38</v>
      </c>
      <c r="D127">
        <v>179.1</v>
      </c>
    </row>
    <row r="128" spans="1:10" x14ac:dyDescent="0.3">
      <c r="I128" t="s">
        <v>1</v>
      </c>
      <c r="J128" s="49" t="s">
        <v>73</v>
      </c>
    </row>
    <row r="129" spans="3:10" x14ac:dyDescent="0.3">
      <c r="D129" s="49" t="s">
        <v>71</v>
      </c>
      <c r="E129" s="49" t="s">
        <v>72</v>
      </c>
      <c r="F129" s="49" t="s">
        <v>73</v>
      </c>
      <c r="I129">
        <v>2017</v>
      </c>
      <c r="J129" s="48">
        <v>5.295471987720627E-2</v>
      </c>
    </row>
    <row r="130" spans="3:10" x14ac:dyDescent="0.3">
      <c r="C130">
        <v>2017</v>
      </c>
      <c r="D130">
        <v>130.30000000000001</v>
      </c>
      <c r="E130">
        <v>137.19999999999999</v>
      </c>
      <c r="F130" s="48">
        <f>(E130-D130)/D130</f>
        <v>5.295471987720627E-2</v>
      </c>
      <c r="I130">
        <v>2018</v>
      </c>
      <c r="J130" s="48">
        <v>2.3374726077428697E-2</v>
      </c>
    </row>
    <row r="131" spans="3:10" x14ac:dyDescent="0.3">
      <c r="C131">
        <v>2018</v>
      </c>
      <c r="D131">
        <v>136.9</v>
      </c>
      <c r="E131">
        <v>140.1</v>
      </c>
      <c r="F131" s="48">
        <f t="shared" ref="F131:F135" si="0">(E131-D131)/D131</f>
        <v>2.3374726077428697E-2</v>
      </c>
      <c r="I131">
        <v>2019</v>
      </c>
      <c r="J131" s="48">
        <v>7.7363896848137617E-2</v>
      </c>
    </row>
    <row r="132" spans="3:10" x14ac:dyDescent="0.3">
      <c r="C132">
        <v>2019</v>
      </c>
      <c r="D132">
        <v>139.6</v>
      </c>
      <c r="E132">
        <v>150.4</v>
      </c>
      <c r="F132" s="48">
        <f t="shared" si="0"/>
        <v>7.7363896848137617E-2</v>
      </c>
      <c r="I132">
        <v>2020</v>
      </c>
      <c r="J132" s="48">
        <v>5.7922769640479481E-2</v>
      </c>
    </row>
    <row r="133" spans="3:10" x14ac:dyDescent="0.3">
      <c r="C133">
        <v>2020</v>
      </c>
      <c r="D133">
        <v>150.19999999999999</v>
      </c>
      <c r="E133">
        <v>158.9</v>
      </c>
      <c r="F133" s="48">
        <f t="shared" si="0"/>
        <v>5.7922769640479481E-2</v>
      </c>
      <c r="I133">
        <v>2021</v>
      </c>
      <c r="J133" s="48">
        <v>5.657978385251098E-2</v>
      </c>
    </row>
    <row r="134" spans="3:10" x14ac:dyDescent="0.3">
      <c r="C134">
        <v>2021</v>
      </c>
      <c r="D134">
        <v>157.30000000000001</v>
      </c>
      <c r="E134">
        <v>166.2</v>
      </c>
      <c r="F134" s="48">
        <f t="shared" si="0"/>
        <v>5.657978385251098E-2</v>
      </c>
      <c r="I134">
        <v>2022</v>
      </c>
      <c r="J134" s="48">
        <v>6.0350030175015092E-2</v>
      </c>
    </row>
    <row r="135" spans="3:10" x14ac:dyDescent="0.3">
      <c r="C135">
        <v>2022</v>
      </c>
      <c r="D135">
        <v>165.7</v>
      </c>
      <c r="E135">
        <v>175.7</v>
      </c>
      <c r="F135" s="48">
        <f t="shared" si="0"/>
        <v>6.0350030175015092E-2</v>
      </c>
      <c r="I135">
        <v>2023</v>
      </c>
    </row>
    <row r="136" spans="3:10" x14ac:dyDescent="0.3">
      <c r="C136">
        <v>2023</v>
      </c>
      <c r="D136">
        <v>176.5</v>
      </c>
    </row>
  </sheetData>
  <autoFilter ref="A3:D127" xr:uid="{6AB1BEE7-2CF0-49B3-9C07-36A60EC15997}">
    <filterColumn colId="1">
      <filters>
        <filter val="2022"/>
        <filter val="2023"/>
      </filters>
    </filterColumn>
    <filterColumn colId="2">
      <filters>
        <filter val="December"/>
        <filter val="January"/>
      </filters>
    </filterColumn>
  </autoFilter>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C5C8-18FC-457D-B18B-E5562B88CF0D}">
  <dimension ref="A1:Q514"/>
  <sheetViews>
    <sheetView topLeftCell="A504" workbookViewId="0">
      <selection activeCell="K449" sqref="K449"/>
    </sheetView>
  </sheetViews>
  <sheetFormatPr defaultRowHeight="14.4" x14ac:dyDescent="0.3"/>
  <cols>
    <col min="1" max="1" width="30.44140625" bestFit="1" customWidth="1"/>
  </cols>
  <sheetData>
    <row r="1" spans="1:4" x14ac:dyDescent="0.3">
      <c r="A1" s="32" t="s">
        <v>76</v>
      </c>
    </row>
    <row r="3" spans="1:4" x14ac:dyDescent="0.3">
      <c r="A3" s="3" t="s">
        <v>0</v>
      </c>
      <c r="B3" s="3" t="s">
        <v>1</v>
      </c>
      <c r="C3" s="3" t="s">
        <v>2</v>
      </c>
      <c r="D3" s="25" t="s">
        <v>51</v>
      </c>
    </row>
    <row r="4" spans="1:4" x14ac:dyDescent="0.3">
      <c r="A4" t="s">
        <v>30</v>
      </c>
      <c r="B4">
        <v>2013</v>
      </c>
      <c r="C4" t="s">
        <v>31</v>
      </c>
      <c r="D4">
        <v>1476.7999999999997</v>
      </c>
    </row>
    <row r="5" spans="1:4" x14ac:dyDescent="0.3">
      <c r="A5" t="s">
        <v>33</v>
      </c>
      <c r="B5">
        <v>2013</v>
      </c>
      <c r="C5" t="s">
        <v>31</v>
      </c>
      <c r="D5">
        <v>1481.6000000000001</v>
      </c>
    </row>
    <row r="6" spans="1:4" x14ac:dyDescent="0.3">
      <c r="A6" t="s">
        <v>34</v>
      </c>
      <c r="B6">
        <v>2013</v>
      </c>
      <c r="C6" t="s">
        <v>31</v>
      </c>
      <c r="D6">
        <v>1478.4</v>
      </c>
    </row>
    <row r="7" spans="1:4" x14ac:dyDescent="0.3">
      <c r="A7" t="s">
        <v>30</v>
      </c>
      <c r="B7">
        <v>2013</v>
      </c>
      <c r="C7" t="s">
        <v>35</v>
      </c>
      <c r="D7">
        <v>1485.9999999999998</v>
      </c>
    </row>
    <row r="8" spans="1:4" x14ac:dyDescent="0.3">
      <c r="A8" t="s">
        <v>33</v>
      </c>
      <c r="B8">
        <v>2013</v>
      </c>
      <c r="C8" t="s">
        <v>35</v>
      </c>
      <c r="D8">
        <v>1496.6000000000001</v>
      </c>
    </row>
    <row r="9" spans="1:4" x14ac:dyDescent="0.3">
      <c r="A9" t="s">
        <v>34</v>
      </c>
      <c r="B9">
        <v>2013</v>
      </c>
      <c r="C9" t="s">
        <v>35</v>
      </c>
      <c r="D9">
        <v>1489.9</v>
      </c>
    </row>
    <row r="10" spans="1:4" x14ac:dyDescent="0.3">
      <c r="A10" t="s">
        <v>30</v>
      </c>
      <c r="B10">
        <v>2013</v>
      </c>
      <c r="C10" t="s">
        <v>36</v>
      </c>
      <c r="D10">
        <v>1488.7</v>
      </c>
    </row>
    <row r="11" spans="1:4" x14ac:dyDescent="0.3">
      <c r="A11" t="s">
        <v>33</v>
      </c>
      <c r="B11">
        <v>2013</v>
      </c>
      <c r="C11" t="s">
        <v>36</v>
      </c>
      <c r="D11">
        <v>1493.6</v>
      </c>
    </row>
    <row r="12" spans="1:4" x14ac:dyDescent="0.3">
      <c r="A12" t="s">
        <v>34</v>
      </c>
      <c r="B12">
        <v>2013</v>
      </c>
      <c r="C12" t="s">
        <v>36</v>
      </c>
      <c r="D12">
        <v>1490.6000000000001</v>
      </c>
    </row>
    <row r="13" spans="1:4" x14ac:dyDescent="0.3">
      <c r="A13" t="s">
        <v>30</v>
      </c>
      <c r="B13">
        <v>2013</v>
      </c>
      <c r="C13" t="s">
        <v>37</v>
      </c>
      <c r="D13">
        <v>1492.8999999999999</v>
      </c>
    </row>
    <row r="14" spans="1:4" x14ac:dyDescent="0.3">
      <c r="A14" t="s">
        <v>33</v>
      </c>
      <c r="B14">
        <v>2013</v>
      </c>
      <c r="C14" t="s">
        <v>37</v>
      </c>
      <c r="D14">
        <v>1506.1999999999998</v>
      </c>
    </row>
    <row r="15" spans="1:4" x14ac:dyDescent="0.3">
      <c r="A15" t="s">
        <v>34</v>
      </c>
      <c r="B15">
        <v>2013</v>
      </c>
      <c r="C15" t="s">
        <v>37</v>
      </c>
      <c r="D15">
        <v>1497.7</v>
      </c>
    </row>
    <row r="16" spans="1:4" x14ac:dyDescent="0.3">
      <c r="A16" t="s">
        <v>30</v>
      </c>
      <c r="B16">
        <v>2013</v>
      </c>
      <c r="C16" t="s">
        <v>38</v>
      </c>
      <c r="D16">
        <v>1502.1</v>
      </c>
    </row>
    <row r="17" spans="1:4" x14ac:dyDescent="0.3">
      <c r="A17" t="s">
        <v>33</v>
      </c>
      <c r="B17">
        <v>2013</v>
      </c>
      <c r="C17" t="s">
        <v>38</v>
      </c>
      <c r="D17">
        <v>1526.9999999999998</v>
      </c>
    </row>
    <row r="18" spans="1:4" x14ac:dyDescent="0.3">
      <c r="A18" t="s">
        <v>34</v>
      </c>
      <c r="B18">
        <v>2013</v>
      </c>
      <c r="C18" t="s">
        <v>38</v>
      </c>
      <c r="D18">
        <v>1510.7999999999997</v>
      </c>
    </row>
    <row r="19" spans="1:4" x14ac:dyDescent="0.3">
      <c r="A19" t="s">
        <v>30</v>
      </c>
      <c r="B19">
        <v>2013</v>
      </c>
      <c r="C19" t="s">
        <v>39</v>
      </c>
      <c r="D19">
        <v>1529</v>
      </c>
    </row>
    <row r="20" spans="1:4" x14ac:dyDescent="0.3">
      <c r="A20" t="s">
        <v>33</v>
      </c>
      <c r="B20">
        <v>2013</v>
      </c>
      <c r="C20" t="s">
        <v>39</v>
      </c>
      <c r="D20">
        <v>1575.5000000000002</v>
      </c>
    </row>
    <row r="21" spans="1:4" x14ac:dyDescent="0.3">
      <c r="A21" t="s">
        <v>34</v>
      </c>
      <c r="B21">
        <v>2013</v>
      </c>
      <c r="C21" t="s">
        <v>39</v>
      </c>
      <c r="D21">
        <v>1545.5</v>
      </c>
    </row>
    <row r="22" spans="1:4" x14ac:dyDescent="0.3">
      <c r="A22" t="s">
        <v>30</v>
      </c>
      <c r="B22">
        <v>2013</v>
      </c>
      <c r="C22" t="s">
        <v>40</v>
      </c>
      <c r="D22">
        <v>1555.6999999999996</v>
      </c>
    </row>
    <row r="23" spans="1:4" x14ac:dyDescent="0.3">
      <c r="A23" t="s">
        <v>33</v>
      </c>
      <c r="B23">
        <v>2013</v>
      </c>
      <c r="C23" t="s">
        <v>40</v>
      </c>
      <c r="D23">
        <v>1601.1000000000001</v>
      </c>
    </row>
    <row r="24" spans="1:4" x14ac:dyDescent="0.3">
      <c r="A24" t="s">
        <v>34</v>
      </c>
      <c r="B24">
        <v>2013</v>
      </c>
      <c r="C24" t="s">
        <v>40</v>
      </c>
      <c r="D24">
        <v>1571.6999999999998</v>
      </c>
    </row>
    <row r="25" spans="1:4" x14ac:dyDescent="0.3">
      <c r="A25" t="s">
        <v>30</v>
      </c>
      <c r="B25">
        <v>2013</v>
      </c>
      <c r="C25" t="s">
        <v>41</v>
      </c>
      <c r="D25">
        <v>1573.2</v>
      </c>
    </row>
    <row r="26" spans="1:4" x14ac:dyDescent="0.3">
      <c r="A26" t="s">
        <v>33</v>
      </c>
      <c r="B26">
        <v>2013</v>
      </c>
      <c r="C26" t="s">
        <v>41</v>
      </c>
      <c r="D26">
        <v>1618.5000000000002</v>
      </c>
    </row>
    <row r="27" spans="1:4" x14ac:dyDescent="0.3">
      <c r="A27" t="s">
        <v>34</v>
      </c>
      <c r="B27">
        <v>2013</v>
      </c>
      <c r="C27" t="s">
        <v>41</v>
      </c>
      <c r="D27">
        <v>1588.6000000000001</v>
      </c>
    </row>
    <row r="28" spans="1:4" x14ac:dyDescent="0.3">
      <c r="A28" t="s">
        <v>30</v>
      </c>
      <c r="B28">
        <v>2013</v>
      </c>
      <c r="C28" t="s">
        <v>42</v>
      </c>
      <c r="D28">
        <v>1600.2000000000003</v>
      </c>
    </row>
    <row r="29" spans="1:4" x14ac:dyDescent="0.3">
      <c r="A29" t="s">
        <v>33</v>
      </c>
      <c r="B29">
        <v>2013</v>
      </c>
      <c r="C29" t="s">
        <v>42</v>
      </c>
      <c r="D29">
        <v>1613.3000000000002</v>
      </c>
    </row>
    <row r="30" spans="1:4" x14ac:dyDescent="0.3">
      <c r="A30" t="s">
        <v>34</v>
      </c>
      <c r="B30">
        <v>2013</v>
      </c>
      <c r="C30" t="s">
        <v>42</v>
      </c>
      <c r="D30">
        <v>1603.6999999999998</v>
      </c>
    </row>
    <row r="31" spans="1:4" x14ac:dyDescent="0.3">
      <c r="A31" t="s">
        <v>30</v>
      </c>
      <c r="B31">
        <v>2013</v>
      </c>
      <c r="C31" t="s">
        <v>43</v>
      </c>
      <c r="D31">
        <v>1620.2</v>
      </c>
    </row>
    <row r="32" spans="1:4" x14ac:dyDescent="0.3">
      <c r="A32" t="s">
        <v>33</v>
      </c>
      <c r="B32">
        <v>2013</v>
      </c>
      <c r="C32" t="s">
        <v>43</v>
      </c>
      <c r="D32">
        <v>1630.6999999999998</v>
      </c>
    </row>
    <row r="33" spans="1:4" x14ac:dyDescent="0.3">
      <c r="A33" t="s">
        <v>34</v>
      </c>
      <c r="B33">
        <v>2013</v>
      </c>
      <c r="C33" t="s">
        <v>43</v>
      </c>
      <c r="D33">
        <v>1622.7000000000003</v>
      </c>
    </row>
    <row r="34" spans="1:4" x14ac:dyDescent="0.3">
      <c r="A34" t="s">
        <v>30</v>
      </c>
      <c r="B34">
        <v>2013</v>
      </c>
      <c r="C34" t="s">
        <v>44</v>
      </c>
      <c r="D34">
        <v>1649.6</v>
      </c>
    </row>
    <row r="35" spans="1:4" x14ac:dyDescent="0.3">
      <c r="A35" t="s">
        <v>33</v>
      </c>
      <c r="B35">
        <v>2013</v>
      </c>
      <c r="C35" t="s">
        <v>44</v>
      </c>
      <c r="D35">
        <v>1658.6999999999998</v>
      </c>
    </row>
    <row r="36" spans="1:4" x14ac:dyDescent="0.3">
      <c r="A36" t="s">
        <v>34</v>
      </c>
      <c r="B36">
        <v>2013</v>
      </c>
      <c r="C36" t="s">
        <v>44</v>
      </c>
      <c r="D36">
        <v>1651.8999999999999</v>
      </c>
    </row>
    <row r="37" spans="1:4" x14ac:dyDescent="0.3">
      <c r="A37" t="s">
        <v>30</v>
      </c>
      <c r="B37">
        <v>2013</v>
      </c>
      <c r="C37" t="s">
        <v>45</v>
      </c>
      <c r="D37">
        <v>1622.6</v>
      </c>
    </row>
    <row r="38" spans="1:4" x14ac:dyDescent="0.3">
      <c r="A38" t="s">
        <v>33</v>
      </c>
      <c r="B38">
        <v>2013</v>
      </c>
      <c r="C38" t="s">
        <v>45</v>
      </c>
      <c r="D38">
        <v>1619.4</v>
      </c>
    </row>
    <row r="39" spans="1:4" x14ac:dyDescent="0.3">
      <c r="A39" t="s">
        <v>34</v>
      </c>
      <c r="B39">
        <v>2013</v>
      </c>
      <c r="C39" t="s">
        <v>45</v>
      </c>
      <c r="D39">
        <v>1621.3000000000002</v>
      </c>
    </row>
    <row r="40" spans="1:4" x14ac:dyDescent="0.3">
      <c r="A40" t="s">
        <v>30</v>
      </c>
      <c r="B40">
        <v>2014</v>
      </c>
      <c r="C40" t="s">
        <v>31</v>
      </c>
      <c r="D40">
        <v>1600.6000000000001</v>
      </c>
    </row>
    <row r="41" spans="1:4" x14ac:dyDescent="0.3">
      <c r="A41" t="s">
        <v>33</v>
      </c>
      <c r="B41">
        <v>2014</v>
      </c>
      <c r="C41" t="s">
        <v>31</v>
      </c>
      <c r="D41">
        <v>1600</v>
      </c>
    </row>
    <row r="42" spans="1:4" x14ac:dyDescent="0.3">
      <c r="A42" t="s">
        <v>34</v>
      </c>
      <c r="B42">
        <v>2014</v>
      </c>
      <c r="C42" t="s">
        <v>31</v>
      </c>
      <c r="D42">
        <v>1600.2999999999997</v>
      </c>
    </row>
    <row r="43" spans="1:4" x14ac:dyDescent="0.3">
      <c r="A43" t="s">
        <v>30</v>
      </c>
      <c r="B43">
        <v>2014</v>
      </c>
      <c r="C43" t="s">
        <v>35</v>
      </c>
      <c r="D43">
        <v>1596.4</v>
      </c>
    </row>
    <row r="44" spans="1:4" x14ac:dyDescent="0.3">
      <c r="A44" t="s">
        <v>33</v>
      </c>
      <c r="B44">
        <v>2014</v>
      </c>
      <c r="C44" t="s">
        <v>35</v>
      </c>
      <c r="D44">
        <v>1592.2</v>
      </c>
    </row>
    <row r="45" spans="1:4" x14ac:dyDescent="0.3">
      <c r="A45" t="s">
        <v>34</v>
      </c>
      <c r="B45">
        <v>2014</v>
      </c>
      <c r="C45" t="s">
        <v>35</v>
      </c>
      <c r="D45">
        <v>1594.8</v>
      </c>
    </row>
    <row r="46" spans="1:4" x14ac:dyDescent="0.3">
      <c r="A46" t="s">
        <v>30</v>
      </c>
      <c r="B46">
        <v>2014</v>
      </c>
      <c r="C46" t="s">
        <v>36</v>
      </c>
      <c r="D46">
        <v>1606</v>
      </c>
    </row>
    <row r="47" spans="1:4" x14ac:dyDescent="0.3">
      <c r="A47" t="s">
        <v>33</v>
      </c>
      <c r="B47">
        <v>2014</v>
      </c>
      <c r="C47" t="s">
        <v>36</v>
      </c>
      <c r="D47">
        <v>1599.7</v>
      </c>
    </row>
    <row r="48" spans="1:4" x14ac:dyDescent="0.3">
      <c r="A48" t="s">
        <v>34</v>
      </c>
      <c r="B48">
        <v>2014</v>
      </c>
      <c r="C48" t="s">
        <v>36</v>
      </c>
      <c r="D48">
        <v>1603.4999999999998</v>
      </c>
    </row>
    <row r="49" spans="1:4" x14ac:dyDescent="0.3">
      <c r="A49" t="s">
        <v>30</v>
      </c>
      <c r="B49">
        <v>2014</v>
      </c>
      <c r="C49" t="s">
        <v>37</v>
      </c>
      <c r="D49">
        <v>1619.5000000000002</v>
      </c>
    </row>
    <row r="50" spans="1:4" x14ac:dyDescent="0.3">
      <c r="A50" t="s">
        <v>33</v>
      </c>
      <c r="B50">
        <v>2014</v>
      </c>
      <c r="C50" t="s">
        <v>37</v>
      </c>
      <c r="D50">
        <v>1621.6000000000001</v>
      </c>
    </row>
    <row r="51" spans="1:4" x14ac:dyDescent="0.3">
      <c r="A51" t="s">
        <v>34</v>
      </c>
      <c r="B51">
        <v>2014</v>
      </c>
      <c r="C51" t="s">
        <v>37</v>
      </c>
      <c r="D51">
        <v>1620.1</v>
      </c>
    </row>
    <row r="52" spans="1:4" x14ac:dyDescent="0.3">
      <c r="A52" t="s">
        <v>30</v>
      </c>
      <c r="B52">
        <v>2014</v>
      </c>
      <c r="C52" t="s">
        <v>38</v>
      </c>
      <c r="D52">
        <v>1630.1999999999998</v>
      </c>
    </row>
    <row r="53" spans="1:4" x14ac:dyDescent="0.3">
      <c r="A53" t="s">
        <v>33</v>
      </c>
      <c r="B53">
        <v>2014</v>
      </c>
      <c r="C53" t="s">
        <v>38</v>
      </c>
      <c r="D53">
        <v>1643.6000000000001</v>
      </c>
    </row>
    <row r="54" spans="1:4" x14ac:dyDescent="0.3">
      <c r="A54" t="s">
        <v>34</v>
      </c>
      <c r="B54">
        <v>2014</v>
      </c>
      <c r="C54" t="s">
        <v>38</v>
      </c>
      <c r="D54">
        <v>1635.3000000000004</v>
      </c>
    </row>
    <row r="55" spans="1:4" x14ac:dyDescent="0.3">
      <c r="A55" t="s">
        <v>30</v>
      </c>
      <c r="B55">
        <v>2014</v>
      </c>
      <c r="C55" t="s">
        <v>39</v>
      </c>
      <c r="D55">
        <v>1642.9999999999998</v>
      </c>
    </row>
    <row r="56" spans="1:4" x14ac:dyDescent="0.3">
      <c r="A56" t="s">
        <v>33</v>
      </c>
      <c r="B56">
        <v>2014</v>
      </c>
      <c r="C56" t="s">
        <v>39</v>
      </c>
      <c r="D56">
        <v>1666</v>
      </c>
    </row>
    <row r="57" spans="1:4" x14ac:dyDescent="0.3">
      <c r="A57" t="s">
        <v>34</v>
      </c>
      <c r="B57">
        <v>2014</v>
      </c>
      <c r="C57" t="s">
        <v>39</v>
      </c>
      <c r="D57">
        <v>1651.5000000000002</v>
      </c>
    </row>
    <row r="58" spans="1:4" x14ac:dyDescent="0.3">
      <c r="A58" t="s">
        <v>30</v>
      </c>
      <c r="B58">
        <v>2014</v>
      </c>
      <c r="C58" t="s">
        <v>40</v>
      </c>
      <c r="D58">
        <v>1681.2</v>
      </c>
    </row>
    <row r="59" spans="1:4" x14ac:dyDescent="0.3">
      <c r="A59" t="s">
        <v>33</v>
      </c>
      <c r="B59">
        <v>2014</v>
      </c>
      <c r="C59" t="s">
        <v>40</v>
      </c>
      <c r="D59">
        <v>1720.5</v>
      </c>
    </row>
    <row r="60" spans="1:4" x14ac:dyDescent="0.3">
      <c r="A60" t="s">
        <v>34</v>
      </c>
      <c r="B60">
        <v>2014</v>
      </c>
      <c r="C60" t="s">
        <v>40</v>
      </c>
      <c r="D60">
        <v>1695.1</v>
      </c>
    </row>
    <row r="61" spans="1:4" x14ac:dyDescent="0.3">
      <c r="A61" t="s">
        <v>30</v>
      </c>
      <c r="B61">
        <v>2014</v>
      </c>
      <c r="C61" t="s">
        <v>41</v>
      </c>
      <c r="D61">
        <v>1701.0999999999997</v>
      </c>
    </row>
    <row r="62" spans="1:4" x14ac:dyDescent="0.3">
      <c r="A62" t="s">
        <v>33</v>
      </c>
      <c r="B62">
        <v>2014</v>
      </c>
      <c r="C62" t="s">
        <v>41</v>
      </c>
      <c r="D62">
        <v>1740</v>
      </c>
    </row>
    <row r="63" spans="1:4" x14ac:dyDescent="0.3">
      <c r="A63" t="s">
        <v>34</v>
      </c>
      <c r="B63">
        <v>2014</v>
      </c>
      <c r="C63" t="s">
        <v>41</v>
      </c>
      <c r="D63">
        <v>1714.3999999999999</v>
      </c>
    </row>
    <row r="64" spans="1:4" x14ac:dyDescent="0.3">
      <c r="A64" t="s">
        <v>30</v>
      </c>
      <c r="B64">
        <v>2014</v>
      </c>
      <c r="C64" t="s">
        <v>42</v>
      </c>
      <c r="D64">
        <v>1702.7</v>
      </c>
    </row>
    <row r="65" spans="1:4" x14ac:dyDescent="0.3">
      <c r="A65" t="s">
        <v>33</v>
      </c>
      <c r="B65">
        <v>2014</v>
      </c>
      <c r="C65" t="s">
        <v>42</v>
      </c>
      <c r="D65">
        <v>1718.0000000000002</v>
      </c>
    </row>
    <row r="66" spans="1:4" x14ac:dyDescent="0.3">
      <c r="A66" t="s">
        <v>34</v>
      </c>
      <c r="B66">
        <v>2014</v>
      </c>
      <c r="C66" t="s">
        <v>42</v>
      </c>
      <c r="D66">
        <v>1706.8999999999996</v>
      </c>
    </row>
    <row r="67" spans="1:4" x14ac:dyDescent="0.3">
      <c r="A67" t="s">
        <v>30</v>
      </c>
      <c r="B67">
        <v>2014</v>
      </c>
      <c r="C67" t="s">
        <v>43</v>
      </c>
      <c r="D67">
        <v>1701.1999999999998</v>
      </c>
    </row>
    <row r="68" spans="1:4" x14ac:dyDescent="0.3">
      <c r="A68" t="s">
        <v>33</v>
      </c>
      <c r="B68">
        <v>2014</v>
      </c>
      <c r="C68" t="s">
        <v>43</v>
      </c>
      <c r="D68">
        <v>1711.8</v>
      </c>
    </row>
    <row r="69" spans="1:4" x14ac:dyDescent="0.3">
      <c r="A69" t="s">
        <v>34</v>
      </c>
      <c r="B69">
        <v>2014</v>
      </c>
      <c r="C69" t="s">
        <v>43</v>
      </c>
      <c r="D69">
        <v>1703.8</v>
      </c>
    </row>
    <row r="70" spans="1:4" x14ac:dyDescent="0.3">
      <c r="A70" t="s">
        <v>30</v>
      </c>
      <c r="B70">
        <v>2014</v>
      </c>
      <c r="C70" t="s">
        <v>44</v>
      </c>
      <c r="D70">
        <v>1702.8</v>
      </c>
    </row>
    <row r="71" spans="1:4" x14ac:dyDescent="0.3">
      <c r="A71" t="s">
        <v>33</v>
      </c>
      <c r="B71">
        <v>2014</v>
      </c>
      <c r="C71" t="s">
        <v>44</v>
      </c>
      <c r="D71">
        <v>1713.6</v>
      </c>
    </row>
    <row r="72" spans="1:4" x14ac:dyDescent="0.3">
      <c r="A72" t="s">
        <v>34</v>
      </c>
      <c r="B72">
        <v>2014</v>
      </c>
      <c r="C72" t="s">
        <v>44</v>
      </c>
      <c r="D72">
        <v>1705.3</v>
      </c>
    </row>
    <row r="73" spans="1:4" x14ac:dyDescent="0.3">
      <c r="A73" t="s">
        <v>30</v>
      </c>
      <c r="B73">
        <v>2014</v>
      </c>
      <c r="C73" t="s">
        <v>45</v>
      </c>
      <c r="D73">
        <v>1691.3</v>
      </c>
    </row>
    <row r="74" spans="1:4" x14ac:dyDescent="0.3">
      <c r="A74" t="s">
        <v>33</v>
      </c>
      <c r="B74">
        <v>2014</v>
      </c>
      <c r="C74" t="s">
        <v>45</v>
      </c>
      <c r="D74">
        <v>1703.6</v>
      </c>
    </row>
    <row r="75" spans="1:4" x14ac:dyDescent="0.3">
      <c r="A75" t="s">
        <v>34</v>
      </c>
      <c r="B75">
        <v>2014</v>
      </c>
      <c r="C75" t="s">
        <v>45</v>
      </c>
      <c r="D75">
        <v>1694.6999999999998</v>
      </c>
    </row>
    <row r="76" spans="1:4" x14ac:dyDescent="0.3">
      <c r="A76" t="s">
        <v>30</v>
      </c>
      <c r="B76">
        <v>2015</v>
      </c>
      <c r="C76" t="s">
        <v>31</v>
      </c>
      <c r="D76">
        <v>1690.8</v>
      </c>
    </row>
    <row r="77" spans="1:4" x14ac:dyDescent="0.3">
      <c r="A77" t="s">
        <v>33</v>
      </c>
      <c r="B77">
        <v>2015</v>
      </c>
      <c r="C77" t="s">
        <v>31</v>
      </c>
      <c r="D77">
        <v>1702.3</v>
      </c>
    </row>
    <row r="78" spans="1:4" x14ac:dyDescent="0.3">
      <c r="A78" t="s">
        <v>34</v>
      </c>
      <c r="B78">
        <v>2015</v>
      </c>
      <c r="C78" t="s">
        <v>31</v>
      </c>
      <c r="D78">
        <v>1693.3</v>
      </c>
    </row>
    <row r="79" spans="1:4" x14ac:dyDescent="0.3">
      <c r="A79" t="s">
        <v>30</v>
      </c>
      <c r="B79">
        <v>2015</v>
      </c>
      <c r="C79" t="s">
        <v>35</v>
      </c>
      <c r="D79">
        <v>1694.7999999999997</v>
      </c>
    </row>
    <row r="80" spans="1:4" x14ac:dyDescent="0.3">
      <c r="A80" t="s">
        <v>33</v>
      </c>
      <c r="B80">
        <v>2015</v>
      </c>
      <c r="C80" t="s">
        <v>35</v>
      </c>
      <c r="D80">
        <v>1699.2</v>
      </c>
    </row>
    <row r="81" spans="1:4" x14ac:dyDescent="0.3">
      <c r="A81" t="s">
        <v>34</v>
      </c>
      <c r="B81">
        <v>2015</v>
      </c>
      <c r="C81" t="s">
        <v>35</v>
      </c>
      <c r="D81">
        <v>1694.5999999999997</v>
      </c>
    </row>
    <row r="82" spans="1:4" x14ac:dyDescent="0.3">
      <c r="A82" t="s">
        <v>30</v>
      </c>
      <c r="B82">
        <v>2015</v>
      </c>
      <c r="C82" t="s">
        <v>36</v>
      </c>
      <c r="D82">
        <v>1696.2</v>
      </c>
    </row>
    <row r="83" spans="1:4" x14ac:dyDescent="0.3">
      <c r="A83" t="s">
        <v>33</v>
      </c>
      <c r="B83">
        <v>2015</v>
      </c>
      <c r="C83" t="s">
        <v>36</v>
      </c>
      <c r="D83">
        <v>1696.8000000000002</v>
      </c>
    </row>
    <row r="84" spans="1:4" x14ac:dyDescent="0.3">
      <c r="A84" t="s">
        <v>34</v>
      </c>
      <c r="B84">
        <v>2015</v>
      </c>
      <c r="C84" t="s">
        <v>36</v>
      </c>
      <c r="D84">
        <v>1694.8999999999999</v>
      </c>
    </row>
    <row r="85" spans="1:4" x14ac:dyDescent="0.3">
      <c r="A85" t="s">
        <v>30</v>
      </c>
      <c r="B85">
        <v>2015</v>
      </c>
      <c r="C85" t="s">
        <v>37</v>
      </c>
      <c r="D85">
        <v>1702.9</v>
      </c>
    </row>
    <row r="86" spans="1:4" x14ac:dyDescent="0.3">
      <c r="A86" t="s">
        <v>33</v>
      </c>
      <c r="B86">
        <v>2015</v>
      </c>
      <c r="C86" t="s">
        <v>37</v>
      </c>
      <c r="D86">
        <v>1706.1999999999998</v>
      </c>
    </row>
    <row r="87" spans="1:4" x14ac:dyDescent="0.3">
      <c r="A87" t="s">
        <v>34</v>
      </c>
      <c r="B87">
        <v>2015</v>
      </c>
      <c r="C87" t="s">
        <v>37</v>
      </c>
      <c r="D87">
        <v>1702.6000000000001</v>
      </c>
    </row>
    <row r="88" spans="1:4" x14ac:dyDescent="0.3">
      <c r="A88" t="s">
        <v>30</v>
      </c>
      <c r="B88">
        <v>2015</v>
      </c>
      <c r="C88" t="s">
        <v>38</v>
      </c>
      <c r="D88">
        <v>1714.4</v>
      </c>
    </row>
    <row r="89" spans="1:4" x14ac:dyDescent="0.3">
      <c r="A89" t="s">
        <v>33</v>
      </c>
      <c r="B89">
        <v>2015</v>
      </c>
      <c r="C89" t="s">
        <v>38</v>
      </c>
      <c r="D89">
        <v>1730.2</v>
      </c>
    </row>
    <row r="90" spans="1:4" x14ac:dyDescent="0.3">
      <c r="A90" t="s">
        <v>34</v>
      </c>
      <c r="B90">
        <v>2015</v>
      </c>
      <c r="C90" t="s">
        <v>38</v>
      </c>
      <c r="D90">
        <v>1718.3000000000002</v>
      </c>
    </row>
    <row r="91" spans="1:4" x14ac:dyDescent="0.3">
      <c r="A91" t="s">
        <v>30</v>
      </c>
      <c r="B91">
        <v>2015</v>
      </c>
      <c r="C91" t="s">
        <v>39</v>
      </c>
      <c r="D91">
        <v>1746.1</v>
      </c>
    </row>
    <row r="92" spans="1:4" x14ac:dyDescent="0.3">
      <c r="A92" t="s">
        <v>33</v>
      </c>
      <c r="B92">
        <v>2015</v>
      </c>
      <c r="C92" t="s">
        <v>39</v>
      </c>
      <c r="D92">
        <v>1768.6999999999998</v>
      </c>
    </row>
    <row r="93" spans="1:4" x14ac:dyDescent="0.3">
      <c r="A93" t="s">
        <v>34</v>
      </c>
      <c r="B93">
        <v>2015</v>
      </c>
      <c r="C93" t="s">
        <v>39</v>
      </c>
      <c r="D93">
        <v>1752.7</v>
      </c>
    </row>
    <row r="94" spans="1:4" x14ac:dyDescent="0.3">
      <c r="A94" t="s">
        <v>30</v>
      </c>
      <c r="B94">
        <v>2015</v>
      </c>
      <c r="C94" t="s">
        <v>40</v>
      </c>
      <c r="D94">
        <v>1754.7</v>
      </c>
    </row>
    <row r="95" spans="1:4" x14ac:dyDescent="0.3">
      <c r="A95" t="s">
        <v>33</v>
      </c>
      <c r="B95">
        <v>2015</v>
      </c>
      <c r="C95" t="s">
        <v>40</v>
      </c>
      <c r="D95">
        <v>1775.9999999999998</v>
      </c>
    </row>
    <row r="96" spans="1:4" x14ac:dyDescent="0.3">
      <c r="A96" t="s">
        <v>34</v>
      </c>
      <c r="B96">
        <v>2015</v>
      </c>
      <c r="C96" t="s">
        <v>40</v>
      </c>
      <c r="D96">
        <v>1761.0000000000002</v>
      </c>
    </row>
    <row r="97" spans="1:4" x14ac:dyDescent="0.3">
      <c r="A97" t="s">
        <v>30</v>
      </c>
      <c r="B97">
        <v>2015</v>
      </c>
      <c r="C97" t="s">
        <v>41</v>
      </c>
      <c r="D97">
        <v>1776.6999999999998</v>
      </c>
    </row>
    <row r="98" spans="1:4" x14ac:dyDescent="0.3">
      <c r="A98" t="s">
        <v>33</v>
      </c>
      <c r="B98">
        <v>2015</v>
      </c>
      <c r="C98" t="s">
        <v>41</v>
      </c>
      <c r="D98">
        <v>1793.1</v>
      </c>
    </row>
    <row r="99" spans="1:4" x14ac:dyDescent="0.3">
      <c r="A99" t="s">
        <v>34</v>
      </c>
      <c r="B99">
        <v>2015</v>
      </c>
      <c r="C99" t="s">
        <v>41</v>
      </c>
      <c r="D99">
        <v>1780.8</v>
      </c>
    </row>
    <row r="100" spans="1:4" x14ac:dyDescent="0.3">
      <c r="A100" t="s">
        <v>30</v>
      </c>
      <c r="B100">
        <v>2015</v>
      </c>
      <c r="C100" t="s">
        <v>42</v>
      </c>
      <c r="D100">
        <v>1788.6000000000001</v>
      </c>
    </row>
    <row r="101" spans="1:4" x14ac:dyDescent="0.3">
      <c r="A101" t="s">
        <v>33</v>
      </c>
      <c r="B101">
        <v>2015</v>
      </c>
      <c r="C101" t="s">
        <v>42</v>
      </c>
      <c r="D101">
        <v>1799.5</v>
      </c>
    </row>
    <row r="102" spans="1:4" x14ac:dyDescent="0.3">
      <c r="A102" t="s">
        <v>34</v>
      </c>
      <c r="B102">
        <v>2015</v>
      </c>
      <c r="C102" t="s">
        <v>42</v>
      </c>
      <c r="D102">
        <v>1790.3000000000002</v>
      </c>
    </row>
    <row r="103" spans="1:4" x14ac:dyDescent="0.3">
      <c r="A103" t="s">
        <v>30</v>
      </c>
      <c r="B103">
        <v>2015</v>
      </c>
      <c r="C103" t="s">
        <v>43</v>
      </c>
      <c r="D103">
        <v>1806.1</v>
      </c>
    </row>
    <row r="104" spans="1:4" x14ac:dyDescent="0.3">
      <c r="A104" t="s">
        <v>33</v>
      </c>
      <c r="B104">
        <v>2015</v>
      </c>
      <c r="C104" t="s">
        <v>43</v>
      </c>
      <c r="D104">
        <v>1828.1000000000001</v>
      </c>
    </row>
    <row r="105" spans="1:4" x14ac:dyDescent="0.3">
      <c r="A105" t="s">
        <v>34</v>
      </c>
      <c r="B105">
        <v>2015</v>
      </c>
      <c r="C105" t="s">
        <v>43</v>
      </c>
      <c r="D105">
        <v>1811.4999999999998</v>
      </c>
    </row>
    <row r="106" spans="1:4" x14ac:dyDescent="0.3">
      <c r="A106" t="s">
        <v>30</v>
      </c>
      <c r="B106">
        <v>2015</v>
      </c>
      <c r="C106" t="s">
        <v>44</v>
      </c>
      <c r="D106">
        <v>1818.5</v>
      </c>
    </row>
    <row r="107" spans="1:4" x14ac:dyDescent="0.3">
      <c r="A107" t="s">
        <v>33</v>
      </c>
      <c r="B107">
        <v>2015</v>
      </c>
      <c r="C107" t="s">
        <v>44</v>
      </c>
      <c r="D107">
        <v>1846.0999999999997</v>
      </c>
    </row>
    <row r="108" spans="1:4" x14ac:dyDescent="0.3">
      <c r="A108" t="s">
        <v>34</v>
      </c>
      <c r="B108">
        <v>2015</v>
      </c>
      <c r="C108" t="s">
        <v>44</v>
      </c>
      <c r="D108">
        <v>1825.6999999999998</v>
      </c>
    </row>
    <row r="109" spans="1:4" x14ac:dyDescent="0.3">
      <c r="A109" t="s">
        <v>30</v>
      </c>
      <c r="B109">
        <v>2015</v>
      </c>
      <c r="C109" t="s">
        <v>45</v>
      </c>
      <c r="D109">
        <v>1815.4</v>
      </c>
    </row>
    <row r="110" spans="1:4" x14ac:dyDescent="0.3">
      <c r="A110" t="s">
        <v>33</v>
      </c>
      <c r="B110">
        <v>2015</v>
      </c>
      <c r="C110" t="s">
        <v>45</v>
      </c>
      <c r="D110">
        <v>1837</v>
      </c>
    </row>
    <row r="111" spans="1:4" x14ac:dyDescent="0.3">
      <c r="A111" t="s">
        <v>34</v>
      </c>
      <c r="B111">
        <v>2015</v>
      </c>
      <c r="C111" t="s">
        <v>45</v>
      </c>
      <c r="D111">
        <v>1820.6000000000001</v>
      </c>
    </row>
    <row r="112" spans="1:4" x14ac:dyDescent="0.3">
      <c r="A112" t="s">
        <v>30</v>
      </c>
      <c r="B112">
        <v>2016</v>
      </c>
      <c r="C112" t="s">
        <v>31</v>
      </c>
      <c r="D112">
        <v>1823.7</v>
      </c>
    </row>
    <row r="113" spans="1:4" x14ac:dyDescent="0.3">
      <c r="A113" t="s">
        <v>33</v>
      </c>
      <c r="B113">
        <v>2016</v>
      </c>
      <c r="C113" t="s">
        <v>31</v>
      </c>
      <c r="D113">
        <v>1840.9</v>
      </c>
    </row>
    <row r="114" spans="1:4" x14ac:dyDescent="0.3">
      <c r="A114" t="s">
        <v>34</v>
      </c>
      <c r="B114">
        <v>2016</v>
      </c>
      <c r="C114" t="s">
        <v>31</v>
      </c>
      <c r="D114">
        <v>1826.9</v>
      </c>
    </row>
    <row r="115" spans="1:4" x14ac:dyDescent="0.3">
      <c r="A115" t="s">
        <v>30</v>
      </c>
      <c r="B115">
        <v>2016</v>
      </c>
      <c r="C115" t="s">
        <v>35</v>
      </c>
      <c r="D115">
        <v>1817</v>
      </c>
    </row>
    <row r="116" spans="1:4" x14ac:dyDescent="0.3">
      <c r="A116" t="s">
        <v>33</v>
      </c>
      <c r="B116">
        <v>2016</v>
      </c>
      <c r="C116" t="s">
        <v>35</v>
      </c>
      <c r="D116">
        <v>1816.1</v>
      </c>
    </row>
    <row r="117" spans="1:4" x14ac:dyDescent="0.3">
      <c r="A117" t="s">
        <v>34</v>
      </c>
      <c r="B117">
        <v>2016</v>
      </c>
      <c r="C117" t="s">
        <v>35</v>
      </c>
      <c r="D117">
        <v>1814</v>
      </c>
    </row>
    <row r="118" spans="1:4" x14ac:dyDescent="0.3">
      <c r="A118" t="s">
        <v>30</v>
      </c>
      <c r="B118">
        <v>2016</v>
      </c>
      <c r="C118" t="s">
        <v>36</v>
      </c>
      <c r="D118">
        <v>1817.7000000000003</v>
      </c>
    </row>
    <row r="119" spans="1:4" x14ac:dyDescent="0.3">
      <c r="A119" t="s">
        <v>33</v>
      </c>
      <c r="B119">
        <v>2016</v>
      </c>
      <c r="C119" t="s">
        <v>36</v>
      </c>
      <c r="D119">
        <v>1808.2</v>
      </c>
    </row>
    <row r="120" spans="1:4" x14ac:dyDescent="0.3">
      <c r="A120" t="s">
        <v>34</v>
      </c>
      <c r="B120">
        <v>2016</v>
      </c>
      <c r="C120" t="s">
        <v>36</v>
      </c>
      <c r="D120">
        <v>1811.7</v>
      </c>
    </row>
    <row r="121" spans="1:4" x14ac:dyDescent="0.3">
      <c r="A121" t="s">
        <v>30</v>
      </c>
      <c r="B121">
        <v>2016</v>
      </c>
      <c r="C121" t="s">
        <v>37</v>
      </c>
      <c r="D121">
        <v>1837.1000000000004</v>
      </c>
    </row>
    <row r="122" spans="1:4" x14ac:dyDescent="0.3">
      <c r="A122" t="s">
        <v>33</v>
      </c>
      <c r="B122">
        <v>2016</v>
      </c>
      <c r="C122" t="s">
        <v>37</v>
      </c>
      <c r="D122">
        <v>1847.8</v>
      </c>
    </row>
    <row r="123" spans="1:4" x14ac:dyDescent="0.3">
      <c r="A123" t="s">
        <v>34</v>
      </c>
      <c r="B123">
        <v>2016</v>
      </c>
      <c r="C123" t="s">
        <v>37</v>
      </c>
      <c r="D123">
        <v>1838.3999999999999</v>
      </c>
    </row>
    <row r="124" spans="1:4" x14ac:dyDescent="0.3">
      <c r="A124" t="s">
        <v>30</v>
      </c>
      <c r="B124">
        <v>2016</v>
      </c>
      <c r="C124" t="s">
        <v>38</v>
      </c>
      <c r="D124">
        <v>1859.6999999999998</v>
      </c>
    </row>
    <row r="125" spans="1:4" x14ac:dyDescent="0.3">
      <c r="A125" t="s">
        <v>33</v>
      </c>
      <c r="B125">
        <v>2016</v>
      </c>
      <c r="C125" t="s">
        <v>38</v>
      </c>
      <c r="D125">
        <v>1888.9999999999998</v>
      </c>
    </row>
    <row r="126" spans="1:4" x14ac:dyDescent="0.3">
      <c r="A126" t="s">
        <v>34</v>
      </c>
      <c r="B126">
        <v>2016</v>
      </c>
      <c r="C126" t="s">
        <v>38</v>
      </c>
      <c r="D126">
        <v>1868.1000000000001</v>
      </c>
    </row>
    <row r="127" spans="1:4" x14ac:dyDescent="0.3">
      <c r="A127" t="s">
        <v>30</v>
      </c>
      <c r="B127">
        <v>2016</v>
      </c>
      <c r="C127" t="s">
        <v>39</v>
      </c>
      <c r="D127">
        <v>1885.8</v>
      </c>
    </row>
    <row r="128" spans="1:4" x14ac:dyDescent="0.3">
      <c r="A128" t="s">
        <v>33</v>
      </c>
      <c r="B128">
        <v>2016</v>
      </c>
      <c r="C128" t="s">
        <v>39</v>
      </c>
      <c r="D128">
        <v>1929.7000000000003</v>
      </c>
    </row>
    <row r="129" spans="1:4" x14ac:dyDescent="0.3">
      <c r="A129" t="s">
        <v>34</v>
      </c>
      <c r="B129">
        <v>2016</v>
      </c>
      <c r="C129" t="s">
        <v>39</v>
      </c>
      <c r="D129">
        <v>1899.3</v>
      </c>
    </row>
    <row r="130" spans="1:4" x14ac:dyDescent="0.3">
      <c r="A130" t="s">
        <v>30</v>
      </c>
      <c r="B130">
        <v>2016</v>
      </c>
      <c r="C130" t="s">
        <v>40</v>
      </c>
      <c r="D130">
        <v>1908.2999999999997</v>
      </c>
    </row>
    <row r="131" spans="1:4" x14ac:dyDescent="0.3">
      <c r="A131" t="s">
        <v>33</v>
      </c>
      <c r="B131">
        <v>2016</v>
      </c>
      <c r="C131" t="s">
        <v>40</v>
      </c>
      <c r="D131">
        <v>1954.4000000000003</v>
      </c>
    </row>
    <row r="132" spans="1:4" x14ac:dyDescent="0.3">
      <c r="A132" t="s">
        <v>34</v>
      </c>
      <c r="B132">
        <v>2016</v>
      </c>
      <c r="C132" t="s">
        <v>40</v>
      </c>
      <c r="D132">
        <v>1922.8</v>
      </c>
    </row>
    <row r="133" spans="1:4" x14ac:dyDescent="0.3">
      <c r="A133" t="s">
        <v>30</v>
      </c>
      <c r="B133">
        <v>2016</v>
      </c>
      <c r="C133" t="s">
        <v>41</v>
      </c>
      <c r="D133">
        <v>1916.3999999999999</v>
      </c>
    </row>
    <row r="134" spans="1:4" x14ac:dyDescent="0.3">
      <c r="A134" t="s">
        <v>33</v>
      </c>
      <c r="B134">
        <v>2016</v>
      </c>
      <c r="C134" t="s">
        <v>41</v>
      </c>
      <c r="D134">
        <v>1927.5999999999995</v>
      </c>
    </row>
    <row r="135" spans="1:4" x14ac:dyDescent="0.3">
      <c r="A135" t="s">
        <v>34</v>
      </c>
      <c r="B135">
        <v>2016</v>
      </c>
      <c r="C135" t="s">
        <v>41</v>
      </c>
      <c r="D135">
        <v>1918.1000000000001</v>
      </c>
    </row>
    <row r="136" spans="1:4" x14ac:dyDescent="0.3">
      <c r="A136" t="s">
        <v>30</v>
      </c>
      <c r="B136">
        <v>2016</v>
      </c>
      <c r="C136" t="s">
        <v>42</v>
      </c>
      <c r="D136">
        <v>1910.6000000000001</v>
      </c>
    </row>
    <row r="137" spans="1:4" x14ac:dyDescent="0.3">
      <c r="A137" t="s">
        <v>33</v>
      </c>
      <c r="B137">
        <v>2016</v>
      </c>
      <c r="C137" t="s">
        <v>42</v>
      </c>
      <c r="D137">
        <v>1900.2999999999997</v>
      </c>
    </row>
    <row r="138" spans="1:4" x14ac:dyDescent="0.3">
      <c r="A138" t="s">
        <v>34</v>
      </c>
      <c r="B138">
        <v>2016</v>
      </c>
      <c r="C138" t="s">
        <v>42</v>
      </c>
      <c r="D138">
        <v>1904.6999999999998</v>
      </c>
    </row>
    <row r="139" spans="1:4" x14ac:dyDescent="0.3">
      <c r="A139" t="s">
        <v>30</v>
      </c>
      <c r="B139">
        <v>2016</v>
      </c>
      <c r="C139" t="s">
        <v>43</v>
      </c>
      <c r="D139">
        <v>1912.7000000000003</v>
      </c>
    </row>
    <row r="140" spans="1:4" x14ac:dyDescent="0.3">
      <c r="A140" t="s">
        <v>33</v>
      </c>
      <c r="B140">
        <v>2016</v>
      </c>
      <c r="C140" t="s">
        <v>43</v>
      </c>
      <c r="D140">
        <v>1907.1999999999998</v>
      </c>
    </row>
    <row r="141" spans="1:4" x14ac:dyDescent="0.3">
      <c r="A141" t="s">
        <v>34</v>
      </c>
      <c r="B141">
        <v>2016</v>
      </c>
      <c r="C141" t="s">
        <v>43</v>
      </c>
      <c r="D141">
        <v>1908.5999999999995</v>
      </c>
    </row>
    <row r="142" spans="1:4" x14ac:dyDescent="0.3">
      <c r="A142" t="s">
        <v>30</v>
      </c>
      <c r="B142">
        <v>2016</v>
      </c>
      <c r="C142" t="s">
        <v>44</v>
      </c>
      <c r="D142">
        <v>1905.8</v>
      </c>
    </row>
    <row r="143" spans="1:4" x14ac:dyDescent="0.3">
      <c r="A143" t="s">
        <v>33</v>
      </c>
      <c r="B143">
        <v>2016</v>
      </c>
      <c r="C143" t="s">
        <v>44</v>
      </c>
      <c r="D143">
        <v>1899.5</v>
      </c>
    </row>
    <row r="144" spans="1:4" x14ac:dyDescent="0.3">
      <c r="A144" t="s">
        <v>34</v>
      </c>
      <c r="B144">
        <v>2016</v>
      </c>
      <c r="C144" t="s">
        <v>44</v>
      </c>
      <c r="D144">
        <v>1901.8</v>
      </c>
    </row>
    <row r="145" spans="1:4" x14ac:dyDescent="0.3">
      <c r="A145" t="s">
        <v>30</v>
      </c>
      <c r="B145">
        <v>2016</v>
      </c>
      <c r="C145" t="s">
        <v>45</v>
      </c>
      <c r="D145">
        <v>1891.5</v>
      </c>
    </row>
    <row r="146" spans="1:4" x14ac:dyDescent="0.3">
      <c r="A146" t="s">
        <v>33</v>
      </c>
      <c r="B146">
        <v>2016</v>
      </c>
      <c r="C146" t="s">
        <v>45</v>
      </c>
      <c r="D146">
        <v>1874.8</v>
      </c>
    </row>
    <row r="147" spans="1:4" x14ac:dyDescent="0.3">
      <c r="A147" t="s">
        <v>34</v>
      </c>
      <c r="B147">
        <v>2016</v>
      </c>
      <c r="C147" t="s">
        <v>45</v>
      </c>
      <c r="D147">
        <v>1883.8</v>
      </c>
    </row>
    <row r="148" spans="1:4" x14ac:dyDescent="0.3">
      <c r="A148" t="s">
        <v>30</v>
      </c>
      <c r="B148">
        <v>2017</v>
      </c>
      <c r="C148" t="s">
        <v>31</v>
      </c>
      <c r="D148">
        <v>1880.4</v>
      </c>
    </row>
    <row r="149" spans="1:4" x14ac:dyDescent="0.3">
      <c r="A149" t="s">
        <v>33</v>
      </c>
      <c r="B149">
        <v>2017</v>
      </c>
      <c r="C149" t="s">
        <v>31</v>
      </c>
      <c r="D149">
        <v>1858.8</v>
      </c>
    </row>
    <row r="150" spans="1:4" x14ac:dyDescent="0.3">
      <c r="A150" t="s">
        <v>34</v>
      </c>
      <c r="B150">
        <v>2017</v>
      </c>
      <c r="C150" t="s">
        <v>31</v>
      </c>
      <c r="D150">
        <v>1871.0999999999995</v>
      </c>
    </row>
    <row r="151" spans="1:4" x14ac:dyDescent="0.3">
      <c r="A151" t="s">
        <v>30</v>
      </c>
      <c r="B151">
        <v>2017</v>
      </c>
      <c r="C151" t="s">
        <v>35</v>
      </c>
      <c r="D151">
        <v>1878.2000000000003</v>
      </c>
    </row>
    <row r="152" spans="1:4" x14ac:dyDescent="0.3">
      <c r="A152" t="s">
        <v>33</v>
      </c>
      <c r="B152">
        <v>2017</v>
      </c>
      <c r="C152" t="s">
        <v>35</v>
      </c>
      <c r="D152">
        <v>1851.6000000000001</v>
      </c>
    </row>
    <row r="153" spans="1:4" x14ac:dyDescent="0.3">
      <c r="A153" t="s">
        <v>34</v>
      </c>
      <c r="B153">
        <v>2017</v>
      </c>
      <c r="C153" t="s">
        <v>35</v>
      </c>
      <c r="D153">
        <v>1866.7000000000003</v>
      </c>
    </row>
    <row r="154" spans="1:4" x14ac:dyDescent="0.3">
      <c r="A154" t="s">
        <v>30</v>
      </c>
      <c r="B154">
        <v>2017</v>
      </c>
      <c r="C154" t="s">
        <v>36</v>
      </c>
      <c r="D154">
        <v>1872.7000000000003</v>
      </c>
    </row>
    <row r="155" spans="1:4" x14ac:dyDescent="0.3">
      <c r="A155" t="s">
        <v>33</v>
      </c>
      <c r="B155">
        <v>2017</v>
      </c>
      <c r="C155" t="s">
        <v>36</v>
      </c>
      <c r="D155">
        <v>1853.1999999999998</v>
      </c>
    </row>
    <row r="156" spans="1:4" x14ac:dyDescent="0.3">
      <c r="A156" t="s">
        <v>34</v>
      </c>
      <c r="B156">
        <v>2017</v>
      </c>
      <c r="C156" t="s">
        <v>36</v>
      </c>
      <c r="D156">
        <v>1864</v>
      </c>
    </row>
    <row r="157" spans="1:4" x14ac:dyDescent="0.3">
      <c r="A157" t="s">
        <v>30</v>
      </c>
      <c r="B157">
        <v>2017</v>
      </c>
      <c r="C157" t="s">
        <v>37</v>
      </c>
      <c r="D157">
        <v>1870.7</v>
      </c>
    </row>
    <row r="158" spans="1:4" x14ac:dyDescent="0.3">
      <c r="A158" t="s">
        <v>33</v>
      </c>
      <c r="B158">
        <v>2017</v>
      </c>
      <c r="C158" t="s">
        <v>37</v>
      </c>
      <c r="D158">
        <v>1856.1</v>
      </c>
    </row>
    <row r="159" spans="1:4" x14ac:dyDescent="0.3">
      <c r="A159" t="s">
        <v>34</v>
      </c>
      <c r="B159">
        <v>2017</v>
      </c>
      <c r="C159" t="s">
        <v>37</v>
      </c>
      <c r="D159">
        <v>1863.8000000000002</v>
      </c>
    </row>
    <row r="160" spans="1:4" x14ac:dyDescent="0.3">
      <c r="A160" t="s">
        <v>30</v>
      </c>
      <c r="B160">
        <v>2017</v>
      </c>
      <c r="C160" t="s">
        <v>38</v>
      </c>
      <c r="D160">
        <v>1872.9999999999995</v>
      </c>
    </row>
    <row r="161" spans="1:4" x14ac:dyDescent="0.3">
      <c r="A161" t="s">
        <v>33</v>
      </c>
      <c r="B161">
        <v>2017</v>
      </c>
      <c r="C161" t="s">
        <v>38</v>
      </c>
      <c r="D161">
        <v>1857.8999999999999</v>
      </c>
    </row>
    <row r="162" spans="1:4" x14ac:dyDescent="0.3">
      <c r="A162" t="s">
        <v>34</v>
      </c>
      <c r="B162">
        <v>2017</v>
      </c>
      <c r="C162" t="s">
        <v>38</v>
      </c>
      <c r="D162">
        <v>1865.8000000000002</v>
      </c>
    </row>
    <row r="163" spans="1:4" x14ac:dyDescent="0.3">
      <c r="A163" t="s">
        <v>30</v>
      </c>
      <c r="B163">
        <v>2017</v>
      </c>
      <c r="C163" t="s">
        <v>39</v>
      </c>
      <c r="D163">
        <v>1884.6000000000001</v>
      </c>
    </row>
    <row r="164" spans="1:4" x14ac:dyDescent="0.3">
      <c r="A164" t="s">
        <v>33</v>
      </c>
      <c r="B164">
        <v>2017</v>
      </c>
      <c r="C164" t="s">
        <v>39</v>
      </c>
      <c r="D164">
        <v>1879.6000000000001</v>
      </c>
    </row>
    <row r="165" spans="1:4" x14ac:dyDescent="0.3">
      <c r="A165" t="s">
        <v>34</v>
      </c>
      <c r="B165">
        <v>2017</v>
      </c>
      <c r="C165" t="s">
        <v>39</v>
      </c>
      <c r="D165">
        <v>1881.2</v>
      </c>
    </row>
    <row r="166" spans="1:4" x14ac:dyDescent="0.3">
      <c r="A166" t="s">
        <v>30</v>
      </c>
      <c r="B166">
        <v>2017</v>
      </c>
      <c r="C166" t="s">
        <v>40</v>
      </c>
      <c r="D166">
        <v>1920.3000000000002</v>
      </c>
    </row>
    <row r="167" spans="1:4" x14ac:dyDescent="0.3">
      <c r="A167" t="s">
        <v>33</v>
      </c>
      <c r="B167">
        <v>2017</v>
      </c>
      <c r="C167" t="s">
        <v>40</v>
      </c>
      <c r="D167">
        <v>1918.6</v>
      </c>
    </row>
    <row r="168" spans="1:4" x14ac:dyDescent="0.3">
      <c r="A168" t="s">
        <v>34</v>
      </c>
      <c r="B168">
        <v>2017</v>
      </c>
      <c r="C168" t="s">
        <v>40</v>
      </c>
      <c r="D168">
        <v>1917.6</v>
      </c>
    </row>
    <row r="169" spans="1:4" x14ac:dyDescent="0.3">
      <c r="A169" t="s">
        <v>30</v>
      </c>
      <c r="B169">
        <v>2017</v>
      </c>
      <c r="C169" t="s">
        <v>41</v>
      </c>
      <c r="D169">
        <v>1941.4999999999998</v>
      </c>
    </row>
    <row r="170" spans="1:4" x14ac:dyDescent="0.3">
      <c r="A170" t="s">
        <v>33</v>
      </c>
      <c r="B170">
        <v>2017</v>
      </c>
      <c r="C170" t="s">
        <v>41</v>
      </c>
      <c r="D170">
        <v>1925.0999999999997</v>
      </c>
    </row>
    <row r="171" spans="1:4" x14ac:dyDescent="0.3">
      <c r="A171" t="s">
        <v>34</v>
      </c>
      <c r="B171">
        <v>2017</v>
      </c>
      <c r="C171" t="s">
        <v>41</v>
      </c>
      <c r="D171">
        <v>1933.6</v>
      </c>
    </row>
    <row r="172" spans="1:4" x14ac:dyDescent="0.3">
      <c r="A172" t="s">
        <v>30</v>
      </c>
      <c r="B172">
        <v>2017</v>
      </c>
      <c r="C172" t="s">
        <v>42</v>
      </c>
      <c r="D172">
        <v>1934.1</v>
      </c>
    </row>
    <row r="173" spans="1:4" x14ac:dyDescent="0.3">
      <c r="A173" t="s">
        <v>33</v>
      </c>
      <c r="B173">
        <v>2017</v>
      </c>
      <c r="C173" t="s">
        <v>42</v>
      </c>
      <c r="D173">
        <v>1903.3</v>
      </c>
    </row>
    <row r="174" spans="1:4" x14ac:dyDescent="0.3">
      <c r="A174" t="s">
        <v>34</v>
      </c>
      <c r="B174">
        <v>2017</v>
      </c>
      <c r="C174" t="s">
        <v>42</v>
      </c>
      <c r="D174">
        <v>1920.7999999999997</v>
      </c>
    </row>
    <row r="175" spans="1:4" x14ac:dyDescent="0.3">
      <c r="A175" t="s">
        <v>30</v>
      </c>
      <c r="B175">
        <v>2017</v>
      </c>
      <c r="C175" t="s">
        <v>43</v>
      </c>
      <c r="D175">
        <v>1941.3999999999999</v>
      </c>
    </row>
    <row r="176" spans="1:4" x14ac:dyDescent="0.3">
      <c r="A176" t="s">
        <v>33</v>
      </c>
      <c r="B176">
        <v>2017</v>
      </c>
      <c r="C176" t="s">
        <v>43</v>
      </c>
      <c r="D176">
        <v>1920.2999999999997</v>
      </c>
    </row>
    <row r="177" spans="1:4" x14ac:dyDescent="0.3">
      <c r="A177" t="s">
        <v>34</v>
      </c>
      <c r="B177">
        <v>2017</v>
      </c>
      <c r="C177" t="s">
        <v>43</v>
      </c>
      <c r="D177">
        <v>1931.2999999999997</v>
      </c>
    </row>
    <row r="178" spans="1:4" x14ac:dyDescent="0.3">
      <c r="A178" t="s">
        <v>30</v>
      </c>
      <c r="B178">
        <v>2017</v>
      </c>
      <c r="C178" t="s">
        <v>44</v>
      </c>
      <c r="D178">
        <v>1969.8000000000002</v>
      </c>
    </row>
    <row r="179" spans="1:4" x14ac:dyDescent="0.3">
      <c r="A179" t="s">
        <v>33</v>
      </c>
      <c r="B179">
        <v>2017</v>
      </c>
      <c r="C179" t="s">
        <v>44</v>
      </c>
      <c r="D179">
        <v>1952.9</v>
      </c>
    </row>
    <row r="180" spans="1:4" x14ac:dyDescent="0.3">
      <c r="A180" t="s">
        <v>34</v>
      </c>
      <c r="B180">
        <v>2017</v>
      </c>
      <c r="C180" t="s">
        <v>44</v>
      </c>
      <c r="D180">
        <v>1961.4</v>
      </c>
    </row>
    <row r="181" spans="1:4" x14ac:dyDescent="0.3">
      <c r="A181" t="s">
        <v>30</v>
      </c>
      <c r="B181">
        <v>2017</v>
      </c>
      <c r="C181" t="s">
        <v>45</v>
      </c>
      <c r="D181">
        <v>1966.8000000000002</v>
      </c>
    </row>
    <row r="182" spans="1:4" x14ac:dyDescent="0.3">
      <c r="A182" t="s">
        <v>33</v>
      </c>
      <c r="B182">
        <v>2017</v>
      </c>
      <c r="C182" t="s">
        <v>45</v>
      </c>
      <c r="D182">
        <v>1924.5</v>
      </c>
    </row>
    <row r="183" spans="1:4" x14ac:dyDescent="0.3">
      <c r="A183" t="s">
        <v>34</v>
      </c>
      <c r="B183">
        <v>2017</v>
      </c>
      <c r="C183" t="s">
        <v>45</v>
      </c>
      <c r="D183">
        <v>1949.1999999999998</v>
      </c>
    </row>
    <row r="184" spans="1:4" x14ac:dyDescent="0.3">
      <c r="A184" t="s">
        <v>30</v>
      </c>
      <c r="B184">
        <v>2018</v>
      </c>
      <c r="C184" t="s">
        <v>31</v>
      </c>
      <c r="D184">
        <v>1954.3</v>
      </c>
    </row>
    <row r="185" spans="1:4" x14ac:dyDescent="0.3">
      <c r="A185" t="s">
        <v>33</v>
      </c>
      <c r="B185">
        <v>2018</v>
      </c>
      <c r="C185" t="s">
        <v>31</v>
      </c>
      <c r="D185">
        <v>1906.0000000000002</v>
      </c>
    </row>
    <row r="186" spans="1:4" x14ac:dyDescent="0.3">
      <c r="A186" t="s">
        <v>34</v>
      </c>
      <c r="B186">
        <v>2018</v>
      </c>
      <c r="C186" t="s">
        <v>31</v>
      </c>
      <c r="D186">
        <v>1934.6000000000001</v>
      </c>
    </row>
    <row r="187" spans="1:4" x14ac:dyDescent="0.3">
      <c r="A187" t="s">
        <v>30</v>
      </c>
      <c r="B187">
        <v>2018</v>
      </c>
      <c r="C187" t="s">
        <v>35</v>
      </c>
      <c r="D187">
        <v>1934.8</v>
      </c>
    </row>
    <row r="188" spans="1:4" x14ac:dyDescent="0.3">
      <c r="A188" t="s">
        <v>33</v>
      </c>
      <c r="B188">
        <v>2018</v>
      </c>
      <c r="C188" t="s">
        <v>35</v>
      </c>
      <c r="D188">
        <v>1887.2</v>
      </c>
    </row>
    <row r="189" spans="1:4" x14ac:dyDescent="0.3">
      <c r="A189" t="s">
        <v>34</v>
      </c>
      <c r="B189">
        <v>2018</v>
      </c>
      <c r="C189" t="s">
        <v>35</v>
      </c>
      <c r="D189">
        <v>1915.2999999999997</v>
      </c>
    </row>
    <row r="190" spans="1:4" x14ac:dyDescent="0.3">
      <c r="A190" t="s">
        <v>30</v>
      </c>
      <c r="B190">
        <v>2018</v>
      </c>
      <c r="C190" t="s">
        <v>36</v>
      </c>
      <c r="D190">
        <v>1937.0999999999997</v>
      </c>
    </row>
    <row r="191" spans="1:4" x14ac:dyDescent="0.3">
      <c r="A191" t="s">
        <v>33</v>
      </c>
      <c r="B191">
        <v>2018</v>
      </c>
      <c r="C191" t="s">
        <v>36</v>
      </c>
      <c r="D191">
        <v>1875.2</v>
      </c>
    </row>
    <row r="192" spans="1:4" x14ac:dyDescent="0.3">
      <c r="A192" t="s">
        <v>34</v>
      </c>
      <c r="B192">
        <v>2018</v>
      </c>
      <c r="C192" t="s">
        <v>36</v>
      </c>
      <c r="D192">
        <v>1912.3</v>
      </c>
    </row>
    <row r="193" spans="1:4" x14ac:dyDescent="0.3">
      <c r="A193" t="s">
        <v>30</v>
      </c>
      <c r="B193">
        <v>2018</v>
      </c>
      <c r="C193" t="s">
        <v>37</v>
      </c>
      <c r="D193">
        <v>1936.1</v>
      </c>
    </row>
    <row r="194" spans="1:4" x14ac:dyDescent="0.3">
      <c r="A194" t="s">
        <v>33</v>
      </c>
      <c r="B194">
        <v>2018</v>
      </c>
      <c r="C194" t="s">
        <v>37</v>
      </c>
      <c r="D194">
        <v>1879.2000000000003</v>
      </c>
    </row>
    <row r="195" spans="1:4" x14ac:dyDescent="0.3">
      <c r="A195" t="s">
        <v>34</v>
      </c>
      <c r="B195">
        <v>2018</v>
      </c>
      <c r="C195" t="s">
        <v>37</v>
      </c>
      <c r="D195">
        <v>1914.0000000000002</v>
      </c>
    </row>
    <row r="196" spans="1:4" x14ac:dyDescent="0.3">
      <c r="A196" t="s">
        <v>30</v>
      </c>
      <c r="B196">
        <v>2018</v>
      </c>
      <c r="C196" t="s">
        <v>38</v>
      </c>
      <c r="D196">
        <v>1939.4</v>
      </c>
    </row>
    <row r="197" spans="1:4" x14ac:dyDescent="0.3">
      <c r="A197" t="s">
        <v>33</v>
      </c>
      <c r="B197">
        <v>2018</v>
      </c>
      <c r="C197" t="s">
        <v>38</v>
      </c>
      <c r="D197">
        <v>1883.1999999999998</v>
      </c>
    </row>
    <row r="198" spans="1:4" x14ac:dyDescent="0.3">
      <c r="A198" t="s">
        <v>34</v>
      </c>
      <c r="B198">
        <v>2018</v>
      </c>
      <c r="C198" t="s">
        <v>38</v>
      </c>
      <c r="D198">
        <v>1917.7</v>
      </c>
    </row>
    <row r="199" spans="1:4" x14ac:dyDescent="0.3">
      <c r="A199" t="s">
        <v>30</v>
      </c>
      <c r="B199">
        <v>2018</v>
      </c>
      <c r="C199" t="s">
        <v>39</v>
      </c>
      <c r="D199">
        <v>1947.5999999999997</v>
      </c>
    </row>
    <row r="200" spans="1:4" x14ac:dyDescent="0.3">
      <c r="A200" t="s">
        <v>33</v>
      </c>
      <c r="B200">
        <v>2018</v>
      </c>
      <c r="C200" t="s">
        <v>39</v>
      </c>
      <c r="D200">
        <v>1908.3000000000002</v>
      </c>
    </row>
    <row r="201" spans="1:4" x14ac:dyDescent="0.3">
      <c r="A201" t="s">
        <v>34</v>
      </c>
      <c r="B201">
        <v>2018</v>
      </c>
      <c r="C201" t="s">
        <v>39</v>
      </c>
      <c r="D201">
        <v>1932.4</v>
      </c>
    </row>
    <row r="202" spans="1:4" x14ac:dyDescent="0.3">
      <c r="A202" t="s">
        <v>30</v>
      </c>
      <c r="B202">
        <v>2018</v>
      </c>
      <c r="C202" t="s">
        <v>40</v>
      </c>
      <c r="D202">
        <v>1966.6000000000001</v>
      </c>
    </row>
    <row r="203" spans="1:4" x14ac:dyDescent="0.3">
      <c r="A203" t="s">
        <v>33</v>
      </c>
      <c r="B203">
        <v>2018</v>
      </c>
      <c r="C203" t="s">
        <v>40</v>
      </c>
      <c r="D203">
        <v>1932.5</v>
      </c>
    </row>
    <row r="204" spans="1:4" x14ac:dyDescent="0.3">
      <c r="A204" t="s">
        <v>34</v>
      </c>
      <c r="B204">
        <v>2018</v>
      </c>
      <c r="C204" t="s">
        <v>40</v>
      </c>
      <c r="D204">
        <v>1952.8</v>
      </c>
    </row>
    <row r="205" spans="1:4" x14ac:dyDescent="0.3">
      <c r="A205" t="s">
        <v>30</v>
      </c>
      <c r="B205">
        <v>2018</v>
      </c>
      <c r="C205" t="s">
        <v>41</v>
      </c>
      <c r="D205">
        <v>1975.2</v>
      </c>
    </row>
    <row r="206" spans="1:4" x14ac:dyDescent="0.3">
      <c r="A206" t="s">
        <v>33</v>
      </c>
      <c r="B206">
        <v>2018</v>
      </c>
      <c r="C206" t="s">
        <v>41</v>
      </c>
      <c r="D206">
        <v>1929.6999999999998</v>
      </c>
    </row>
    <row r="207" spans="1:4" x14ac:dyDescent="0.3">
      <c r="A207" t="s">
        <v>34</v>
      </c>
      <c r="B207">
        <v>2018</v>
      </c>
      <c r="C207" t="s">
        <v>41</v>
      </c>
      <c r="D207">
        <v>1956.6000000000004</v>
      </c>
    </row>
    <row r="208" spans="1:4" x14ac:dyDescent="0.3">
      <c r="A208" t="s">
        <v>30</v>
      </c>
      <c r="B208">
        <v>2018</v>
      </c>
      <c r="C208" t="s">
        <v>42</v>
      </c>
      <c r="D208">
        <v>1957.5000000000002</v>
      </c>
    </row>
    <row r="209" spans="1:4" x14ac:dyDescent="0.3">
      <c r="A209" t="s">
        <v>33</v>
      </c>
      <c r="B209">
        <v>2018</v>
      </c>
      <c r="C209" t="s">
        <v>42</v>
      </c>
      <c r="D209">
        <v>1911.7</v>
      </c>
    </row>
    <row r="210" spans="1:4" x14ac:dyDescent="0.3">
      <c r="A210" t="s">
        <v>34</v>
      </c>
      <c r="B210">
        <v>2018</v>
      </c>
      <c r="C210" t="s">
        <v>42</v>
      </c>
      <c r="D210">
        <v>1938.7</v>
      </c>
    </row>
    <row r="211" spans="1:4" x14ac:dyDescent="0.3">
      <c r="A211" t="s">
        <v>30</v>
      </c>
      <c r="B211">
        <v>2018</v>
      </c>
      <c r="C211" t="s">
        <v>43</v>
      </c>
      <c r="D211">
        <v>1941.8</v>
      </c>
    </row>
    <row r="212" spans="1:4" x14ac:dyDescent="0.3">
      <c r="A212" t="s">
        <v>33</v>
      </c>
      <c r="B212">
        <v>2018</v>
      </c>
      <c r="C212" t="s">
        <v>43</v>
      </c>
      <c r="D212">
        <v>1918.1</v>
      </c>
    </row>
    <row r="213" spans="1:4" x14ac:dyDescent="0.3">
      <c r="A213" t="s">
        <v>34</v>
      </c>
      <c r="B213">
        <v>2018</v>
      </c>
      <c r="C213" t="s">
        <v>43</v>
      </c>
      <c r="D213">
        <v>1938.8</v>
      </c>
    </row>
    <row r="214" spans="1:4" x14ac:dyDescent="0.3">
      <c r="A214" t="s">
        <v>30</v>
      </c>
      <c r="B214">
        <v>2018</v>
      </c>
      <c r="C214" t="s">
        <v>44</v>
      </c>
      <c r="D214">
        <v>1949.3999999999996</v>
      </c>
    </row>
    <row r="215" spans="1:4" x14ac:dyDescent="0.3">
      <c r="A215" t="s">
        <v>33</v>
      </c>
      <c r="B215">
        <v>2018</v>
      </c>
      <c r="C215" t="s">
        <v>44</v>
      </c>
      <c r="D215">
        <v>1921.8999999999999</v>
      </c>
    </row>
    <row r="216" spans="1:4" x14ac:dyDescent="0.3">
      <c r="A216" t="s">
        <v>34</v>
      </c>
      <c r="B216">
        <v>2018</v>
      </c>
      <c r="C216" t="s">
        <v>44</v>
      </c>
      <c r="D216">
        <v>1938.3000000000002</v>
      </c>
    </row>
    <row r="217" spans="1:4" x14ac:dyDescent="0.3">
      <c r="A217" t="s">
        <v>30</v>
      </c>
      <c r="B217">
        <v>2018</v>
      </c>
      <c r="C217" t="s">
        <v>45</v>
      </c>
      <c r="D217">
        <v>1935.5000000000002</v>
      </c>
    </row>
    <row r="218" spans="1:4" x14ac:dyDescent="0.3">
      <c r="A218" t="s">
        <v>33</v>
      </c>
      <c r="B218">
        <v>2018</v>
      </c>
      <c r="C218" t="s">
        <v>45</v>
      </c>
      <c r="D218">
        <v>1911.1999999999998</v>
      </c>
    </row>
    <row r="219" spans="1:4" x14ac:dyDescent="0.3">
      <c r="A219" t="s">
        <v>34</v>
      </c>
      <c r="B219">
        <v>2018</v>
      </c>
      <c r="C219" t="s">
        <v>45</v>
      </c>
      <c r="D219">
        <v>1925.7999999999997</v>
      </c>
    </row>
    <row r="220" spans="1:4" x14ac:dyDescent="0.3">
      <c r="A220" t="s">
        <v>30</v>
      </c>
      <c r="B220">
        <v>2019</v>
      </c>
      <c r="C220" t="s">
        <v>31</v>
      </c>
      <c r="D220">
        <v>1922.3000000000002</v>
      </c>
    </row>
    <row r="221" spans="1:4" x14ac:dyDescent="0.3">
      <c r="A221" t="s">
        <v>33</v>
      </c>
      <c r="B221">
        <v>2019</v>
      </c>
      <c r="C221" t="s">
        <v>31</v>
      </c>
      <c r="D221">
        <v>1909.0000000000002</v>
      </c>
    </row>
    <row r="222" spans="1:4" x14ac:dyDescent="0.3">
      <c r="A222" t="s">
        <v>34</v>
      </c>
      <c r="B222">
        <v>2019</v>
      </c>
      <c r="C222" t="s">
        <v>31</v>
      </c>
      <c r="D222">
        <v>1916.6</v>
      </c>
    </row>
    <row r="223" spans="1:4" x14ac:dyDescent="0.3">
      <c r="A223" t="s">
        <v>30</v>
      </c>
      <c r="B223">
        <v>2019</v>
      </c>
      <c r="C223" t="s">
        <v>35</v>
      </c>
      <c r="D223">
        <v>1922.6000000000001</v>
      </c>
    </row>
    <row r="224" spans="1:4" x14ac:dyDescent="0.3">
      <c r="A224" t="s">
        <v>33</v>
      </c>
      <c r="B224">
        <v>2019</v>
      </c>
      <c r="C224" t="s">
        <v>35</v>
      </c>
      <c r="D224">
        <v>1919.3000000000002</v>
      </c>
    </row>
    <row r="225" spans="1:4" x14ac:dyDescent="0.3">
      <c r="A225" t="s">
        <v>34</v>
      </c>
      <c r="B225">
        <v>2019</v>
      </c>
      <c r="C225" t="s">
        <v>35</v>
      </c>
      <c r="D225">
        <v>1920.5</v>
      </c>
    </row>
    <row r="226" spans="1:4" x14ac:dyDescent="0.3">
      <c r="A226" t="s">
        <v>30</v>
      </c>
      <c r="B226">
        <v>2019</v>
      </c>
      <c r="C226" t="s">
        <v>36</v>
      </c>
      <c r="D226">
        <v>1924.1000000000004</v>
      </c>
    </row>
    <row r="227" spans="1:4" x14ac:dyDescent="0.3">
      <c r="A227" t="s">
        <v>33</v>
      </c>
      <c r="B227">
        <v>2019</v>
      </c>
      <c r="C227" t="s">
        <v>36</v>
      </c>
      <c r="D227">
        <v>1933.7</v>
      </c>
    </row>
    <row r="228" spans="1:4" x14ac:dyDescent="0.3">
      <c r="A228" t="s">
        <v>34</v>
      </c>
      <c r="B228">
        <v>2019</v>
      </c>
      <c r="C228" t="s">
        <v>36</v>
      </c>
      <c r="D228">
        <v>1926.4</v>
      </c>
    </row>
    <row r="229" spans="1:4" x14ac:dyDescent="0.3">
      <c r="A229" t="s">
        <v>30</v>
      </c>
      <c r="B229">
        <v>2019</v>
      </c>
      <c r="C229" t="s">
        <v>38</v>
      </c>
      <c r="D229">
        <v>1945.4</v>
      </c>
    </row>
    <row r="230" spans="1:4" x14ac:dyDescent="0.3">
      <c r="A230" t="s">
        <v>33</v>
      </c>
      <c r="B230">
        <v>2019</v>
      </c>
      <c r="C230" t="s">
        <v>38</v>
      </c>
      <c r="D230">
        <v>1977.7000000000003</v>
      </c>
    </row>
    <row r="231" spans="1:4" x14ac:dyDescent="0.3">
      <c r="A231" t="s">
        <v>34</v>
      </c>
      <c r="B231">
        <v>2019</v>
      </c>
      <c r="C231" t="s">
        <v>38</v>
      </c>
      <c r="D231">
        <v>1956.0000000000002</v>
      </c>
    </row>
    <row r="232" spans="1:4" x14ac:dyDescent="0.3">
      <c r="A232" t="s">
        <v>30</v>
      </c>
      <c r="B232">
        <v>2019</v>
      </c>
      <c r="C232" t="s">
        <v>39</v>
      </c>
      <c r="D232">
        <v>1968.3999999999999</v>
      </c>
    </row>
    <row r="233" spans="1:4" x14ac:dyDescent="0.3">
      <c r="A233" t="s">
        <v>33</v>
      </c>
      <c r="B233">
        <v>2019</v>
      </c>
      <c r="C233" t="s">
        <v>39</v>
      </c>
      <c r="D233">
        <v>1999.9999999999998</v>
      </c>
    </row>
    <row r="234" spans="1:4" x14ac:dyDescent="0.3">
      <c r="A234" t="s">
        <v>34</v>
      </c>
      <c r="B234">
        <v>2019</v>
      </c>
      <c r="C234" t="s">
        <v>39</v>
      </c>
      <c r="D234">
        <v>1979.0000000000002</v>
      </c>
    </row>
    <row r="235" spans="1:4" x14ac:dyDescent="0.3">
      <c r="A235" t="s">
        <v>30</v>
      </c>
      <c r="B235">
        <v>2019</v>
      </c>
      <c r="C235" t="s">
        <v>40</v>
      </c>
      <c r="D235">
        <v>1991.3999999999999</v>
      </c>
    </row>
    <row r="236" spans="1:4" x14ac:dyDescent="0.3">
      <c r="A236" t="s">
        <v>33</v>
      </c>
      <c r="B236">
        <v>2019</v>
      </c>
      <c r="C236" t="s">
        <v>40</v>
      </c>
      <c r="D236">
        <v>2024.6</v>
      </c>
    </row>
    <row r="237" spans="1:4" x14ac:dyDescent="0.3">
      <c r="A237" t="s">
        <v>34</v>
      </c>
      <c r="B237">
        <v>2019</v>
      </c>
      <c r="C237" t="s">
        <v>40</v>
      </c>
      <c r="D237">
        <v>2002.7</v>
      </c>
    </row>
    <row r="238" spans="1:4" x14ac:dyDescent="0.3">
      <c r="A238" t="s">
        <v>30</v>
      </c>
      <c r="B238">
        <v>2019</v>
      </c>
      <c r="C238" t="s">
        <v>41</v>
      </c>
      <c r="D238">
        <v>1999.6000000000001</v>
      </c>
    </row>
    <row r="239" spans="1:4" x14ac:dyDescent="0.3">
      <c r="A239" t="s">
        <v>33</v>
      </c>
      <c r="B239">
        <v>2019</v>
      </c>
      <c r="C239" t="s">
        <v>41</v>
      </c>
      <c r="D239">
        <v>2037</v>
      </c>
    </row>
    <row r="240" spans="1:4" x14ac:dyDescent="0.3">
      <c r="A240" t="s">
        <v>34</v>
      </c>
      <c r="B240">
        <v>2019</v>
      </c>
      <c r="C240" t="s">
        <v>41</v>
      </c>
      <c r="D240">
        <v>2012.3</v>
      </c>
    </row>
    <row r="241" spans="1:4" x14ac:dyDescent="0.3">
      <c r="A241" t="s">
        <v>30</v>
      </c>
      <c r="B241">
        <v>2019</v>
      </c>
      <c r="C241" t="s">
        <v>42</v>
      </c>
      <c r="D241">
        <v>2014.4</v>
      </c>
    </row>
    <row r="242" spans="1:4" x14ac:dyDescent="0.3">
      <c r="A242" t="s">
        <v>33</v>
      </c>
      <c r="B242">
        <v>2019</v>
      </c>
      <c r="C242" t="s">
        <v>42</v>
      </c>
      <c r="D242">
        <v>2043.5</v>
      </c>
    </row>
    <row r="243" spans="1:4" x14ac:dyDescent="0.3">
      <c r="A243" t="s">
        <v>34</v>
      </c>
      <c r="B243">
        <v>2019</v>
      </c>
      <c r="C243" t="s">
        <v>42</v>
      </c>
      <c r="D243">
        <v>2024.1999999999998</v>
      </c>
    </row>
    <row r="244" spans="1:4" x14ac:dyDescent="0.3">
      <c r="A244" t="s">
        <v>30</v>
      </c>
      <c r="B244">
        <v>2019</v>
      </c>
      <c r="C244" t="s">
        <v>43</v>
      </c>
      <c r="D244">
        <v>2043.1999999999996</v>
      </c>
    </row>
    <row r="245" spans="1:4" x14ac:dyDescent="0.3">
      <c r="A245" t="s">
        <v>33</v>
      </c>
      <c r="B245">
        <v>2019</v>
      </c>
      <c r="C245" t="s">
        <v>43</v>
      </c>
      <c r="D245">
        <v>2071.9</v>
      </c>
    </row>
    <row r="246" spans="1:4" x14ac:dyDescent="0.3">
      <c r="A246" t="s">
        <v>34</v>
      </c>
      <c r="B246">
        <v>2019</v>
      </c>
      <c r="C246" t="s">
        <v>43</v>
      </c>
      <c r="D246">
        <v>2052.6999999999998</v>
      </c>
    </row>
    <row r="247" spans="1:4" x14ac:dyDescent="0.3">
      <c r="A247" t="s">
        <v>30</v>
      </c>
      <c r="B247">
        <v>2019</v>
      </c>
      <c r="C247" t="s">
        <v>44</v>
      </c>
      <c r="D247">
        <v>2071.8000000000002</v>
      </c>
    </row>
    <row r="248" spans="1:4" x14ac:dyDescent="0.3">
      <c r="A248" t="s">
        <v>33</v>
      </c>
      <c r="B248">
        <v>2019</v>
      </c>
      <c r="C248" t="s">
        <v>44</v>
      </c>
      <c r="D248">
        <v>2093.8999999999996</v>
      </c>
    </row>
    <row r="249" spans="1:4" x14ac:dyDescent="0.3">
      <c r="A249" t="s">
        <v>34</v>
      </c>
      <c r="B249">
        <v>2019</v>
      </c>
      <c r="C249" t="s">
        <v>44</v>
      </c>
      <c r="D249">
        <v>2078.8000000000002</v>
      </c>
    </row>
    <row r="250" spans="1:4" x14ac:dyDescent="0.3">
      <c r="A250" t="s">
        <v>30</v>
      </c>
      <c r="B250">
        <v>2019</v>
      </c>
      <c r="C250" t="s">
        <v>45</v>
      </c>
      <c r="D250">
        <v>2108.7999999999997</v>
      </c>
    </row>
    <row r="251" spans="1:4" x14ac:dyDescent="0.3">
      <c r="A251" t="s">
        <v>33</v>
      </c>
      <c r="B251">
        <v>2019</v>
      </c>
      <c r="C251" t="s">
        <v>45</v>
      </c>
      <c r="D251">
        <v>2127.1</v>
      </c>
    </row>
    <row r="252" spans="1:4" x14ac:dyDescent="0.3">
      <c r="A252" t="s">
        <v>34</v>
      </c>
      <c r="B252">
        <v>2019</v>
      </c>
      <c r="C252" t="s">
        <v>45</v>
      </c>
      <c r="D252">
        <v>2114.6000000000004</v>
      </c>
    </row>
    <row r="253" spans="1:4" x14ac:dyDescent="0.3">
      <c r="A253" t="s">
        <v>30</v>
      </c>
      <c r="B253">
        <v>2020</v>
      </c>
      <c r="C253" t="s">
        <v>31</v>
      </c>
      <c r="D253">
        <v>2107.1999999999998</v>
      </c>
    </row>
    <row r="254" spans="1:4" x14ac:dyDescent="0.3">
      <c r="A254" t="s">
        <v>33</v>
      </c>
      <c r="B254">
        <v>2020</v>
      </c>
      <c r="C254" t="s">
        <v>31</v>
      </c>
      <c r="D254">
        <v>2116.1999999999998</v>
      </c>
    </row>
    <row r="255" spans="1:4" x14ac:dyDescent="0.3">
      <c r="A255" t="s">
        <v>34</v>
      </c>
      <c r="B255">
        <v>2020</v>
      </c>
      <c r="C255" t="s">
        <v>31</v>
      </c>
      <c r="D255">
        <v>2109.6</v>
      </c>
    </row>
    <row r="256" spans="1:4" x14ac:dyDescent="0.3">
      <c r="A256" t="s">
        <v>30</v>
      </c>
      <c r="B256">
        <v>2020</v>
      </c>
      <c r="C256" t="s">
        <v>35</v>
      </c>
      <c r="D256">
        <v>2079.1999999999998</v>
      </c>
    </row>
    <row r="257" spans="1:4" x14ac:dyDescent="0.3">
      <c r="A257" t="s">
        <v>33</v>
      </c>
      <c r="B257">
        <v>2020</v>
      </c>
      <c r="C257" t="s">
        <v>35</v>
      </c>
      <c r="D257">
        <v>2088.6</v>
      </c>
    </row>
    <row r="258" spans="1:4" x14ac:dyDescent="0.3">
      <c r="A258" t="s">
        <v>34</v>
      </c>
      <c r="B258">
        <v>2020</v>
      </c>
      <c r="C258" t="s">
        <v>35</v>
      </c>
      <c r="D258">
        <v>2081.6999999999998</v>
      </c>
    </row>
    <row r="259" spans="1:4" x14ac:dyDescent="0.3">
      <c r="A259" t="s">
        <v>30</v>
      </c>
      <c r="B259">
        <v>2020</v>
      </c>
      <c r="C259" t="s">
        <v>36</v>
      </c>
      <c r="D259">
        <v>2065.0999999999995</v>
      </c>
    </row>
    <row r="260" spans="1:4" x14ac:dyDescent="0.3">
      <c r="A260" t="s">
        <v>33</v>
      </c>
      <c r="B260">
        <v>2020</v>
      </c>
      <c r="C260" t="s">
        <v>36</v>
      </c>
      <c r="D260">
        <v>2071.8000000000002</v>
      </c>
    </row>
    <row r="261" spans="1:4" x14ac:dyDescent="0.3">
      <c r="A261" t="s">
        <v>34</v>
      </c>
      <c r="B261">
        <v>2020</v>
      </c>
      <c r="C261" t="s">
        <v>36</v>
      </c>
      <c r="D261">
        <v>2066.6</v>
      </c>
    </row>
    <row r="262" spans="1:4" x14ac:dyDescent="0.3">
      <c r="A262" t="s">
        <v>30</v>
      </c>
      <c r="B262">
        <v>2020</v>
      </c>
      <c r="C262" t="s">
        <v>37</v>
      </c>
      <c r="D262">
        <v>2129.7249999999999</v>
      </c>
    </row>
    <row r="263" spans="1:4" x14ac:dyDescent="0.3">
      <c r="A263" t="s">
        <v>33</v>
      </c>
      <c r="B263">
        <v>2020</v>
      </c>
      <c r="C263" t="s">
        <v>37</v>
      </c>
      <c r="D263">
        <v>2159.1166666666668</v>
      </c>
    </row>
    <row r="264" spans="1:4" x14ac:dyDescent="0.3">
      <c r="A264" t="s">
        <v>34</v>
      </c>
      <c r="B264">
        <v>2020</v>
      </c>
      <c r="C264" t="s">
        <v>37</v>
      </c>
      <c r="D264">
        <v>2139.6166666666663</v>
      </c>
    </row>
    <row r="265" spans="1:4" x14ac:dyDescent="0.3">
      <c r="A265" t="s">
        <v>30</v>
      </c>
      <c r="B265">
        <v>2020</v>
      </c>
      <c r="C265" t="s">
        <v>38</v>
      </c>
      <c r="D265">
        <v>2131.5625</v>
      </c>
    </row>
    <row r="266" spans="1:4" x14ac:dyDescent="0.3">
      <c r="A266" t="s">
        <v>33</v>
      </c>
      <c r="B266">
        <v>2020</v>
      </c>
      <c r="C266" t="s">
        <v>38</v>
      </c>
      <c r="D266">
        <v>2170.4083333333333</v>
      </c>
    </row>
    <row r="267" spans="1:4" x14ac:dyDescent="0.3">
      <c r="A267" t="s">
        <v>34</v>
      </c>
      <c r="B267">
        <v>2020</v>
      </c>
      <c r="C267" t="s">
        <v>38</v>
      </c>
      <c r="D267">
        <v>2144.9583333333335</v>
      </c>
    </row>
    <row r="268" spans="1:4" x14ac:dyDescent="0.3">
      <c r="A268" t="s">
        <v>30</v>
      </c>
      <c r="B268">
        <v>2020</v>
      </c>
      <c r="C268" t="s">
        <v>39</v>
      </c>
      <c r="D268">
        <v>2133.4</v>
      </c>
    </row>
    <row r="269" spans="1:4" x14ac:dyDescent="0.3">
      <c r="A269" t="s">
        <v>33</v>
      </c>
      <c r="B269">
        <v>2020</v>
      </c>
      <c r="C269" t="s">
        <v>39</v>
      </c>
      <c r="D269">
        <v>2181.6999999999998</v>
      </c>
    </row>
    <row r="270" spans="1:4" x14ac:dyDescent="0.3">
      <c r="A270" t="s">
        <v>34</v>
      </c>
      <c r="B270">
        <v>2020</v>
      </c>
      <c r="C270" t="s">
        <v>39</v>
      </c>
      <c r="D270">
        <v>2150.3000000000002</v>
      </c>
    </row>
    <row r="271" spans="1:4" x14ac:dyDescent="0.3">
      <c r="A271" t="s">
        <v>30</v>
      </c>
      <c r="B271">
        <v>2020</v>
      </c>
      <c r="C271" t="s">
        <v>40</v>
      </c>
      <c r="D271">
        <v>2133.4</v>
      </c>
    </row>
    <row r="272" spans="1:4" x14ac:dyDescent="0.3">
      <c r="A272" t="s">
        <v>33</v>
      </c>
      <c r="B272">
        <v>2020</v>
      </c>
      <c r="C272" t="s">
        <v>40</v>
      </c>
      <c r="D272">
        <v>2181.6999999999998</v>
      </c>
    </row>
    <row r="273" spans="1:4" x14ac:dyDescent="0.3">
      <c r="A273" t="s">
        <v>34</v>
      </c>
      <c r="B273">
        <v>2020</v>
      </c>
      <c r="C273" t="s">
        <v>40</v>
      </c>
      <c r="D273">
        <v>2150.3000000000002</v>
      </c>
    </row>
    <row r="274" spans="1:4" x14ac:dyDescent="0.3">
      <c r="A274" t="s">
        <v>30</v>
      </c>
      <c r="B274">
        <v>2020</v>
      </c>
      <c r="C274" t="s">
        <v>41</v>
      </c>
      <c r="D274">
        <v>2159.5</v>
      </c>
    </row>
    <row r="275" spans="1:4" x14ac:dyDescent="0.3">
      <c r="A275" t="s">
        <v>33</v>
      </c>
      <c r="B275">
        <v>2020</v>
      </c>
      <c r="C275" t="s">
        <v>41</v>
      </c>
      <c r="D275">
        <v>2212.1</v>
      </c>
    </row>
    <row r="276" spans="1:4" x14ac:dyDescent="0.3">
      <c r="A276" t="s">
        <v>34</v>
      </c>
      <c r="B276">
        <v>2020</v>
      </c>
      <c r="C276" t="s">
        <v>41</v>
      </c>
      <c r="D276">
        <v>2177.7999999999997</v>
      </c>
    </row>
    <row r="277" spans="1:4" x14ac:dyDescent="0.3">
      <c r="A277" t="s">
        <v>30</v>
      </c>
      <c r="B277">
        <v>2020</v>
      </c>
      <c r="C277" t="s">
        <v>42</v>
      </c>
      <c r="D277">
        <v>2170.2999999999997</v>
      </c>
    </row>
    <row r="278" spans="1:4" x14ac:dyDescent="0.3">
      <c r="A278" t="s">
        <v>33</v>
      </c>
      <c r="B278">
        <v>2020</v>
      </c>
      <c r="C278" t="s">
        <v>42</v>
      </c>
      <c r="D278">
        <v>2230.3000000000002</v>
      </c>
    </row>
    <row r="279" spans="1:4" x14ac:dyDescent="0.3">
      <c r="A279" t="s">
        <v>34</v>
      </c>
      <c r="B279">
        <v>2020</v>
      </c>
      <c r="C279" t="s">
        <v>42</v>
      </c>
      <c r="D279">
        <v>2191.4</v>
      </c>
    </row>
    <row r="280" spans="1:4" x14ac:dyDescent="0.3">
      <c r="A280" t="s">
        <v>30</v>
      </c>
      <c r="B280">
        <v>2020</v>
      </c>
      <c r="C280" t="s">
        <v>43</v>
      </c>
      <c r="D280">
        <v>2213.6</v>
      </c>
    </row>
    <row r="281" spans="1:4" x14ac:dyDescent="0.3">
      <c r="A281" t="s">
        <v>33</v>
      </c>
      <c r="B281">
        <v>2020</v>
      </c>
      <c r="C281" t="s">
        <v>43</v>
      </c>
      <c r="D281">
        <v>2268.8999999999996</v>
      </c>
    </row>
    <row r="282" spans="1:4" x14ac:dyDescent="0.3">
      <c r="A282" t="s">
        <v>34</v>
      </c>
      <c r="B282">
        <v>2020</v>
      </c>
      <c r="C282" t="s">
        <v>43</v>
      </c>
      <c r="D282">
        <v>2232.9000000000005</v>
      </c>
    </row>
    <row r="283" spans="1:4" x14ac:dyDescent="0.3">
      <c r="A283" t="s">
        <v>30</v>
      </c>
      <c r="B283">
        <v>2020</v>
      </c>
      <c r="C283" t="s">
        <v>44</v>
      </c>
      <c r="D283">
        <v>2265.8000000000002</v>
      </c>
    </row>
    <row r="284" spans="1:4" x14ac:dyDescent="0.3">
      <c r="A284" t="s">
        <v>33</v>
      </c>
      <c r="B284">
        <v>2020</v>
      </c>
      <c r="C284" t="s">
        <v>44</v>
      </c>
      <c r="D284">
        <v>2309.5</v>
      </c>
    </row>
    <row r="285" spans="1:4" x14ac:dyDescent="0.3">
      <c r="A285" t="s">
        <v>34</v>
      </c>
      <c r="B285">
        <v>2020</v>
      </c>
      <c r="C285" t="s">
        <v>44</v>
      </c>
      <c r="D285">
        <v>2280.4</v>
      </c>
    </row>
    <row r="286" spans="1:4" x14ac:dyDescent="0.3">
      <c r="A286" t="s">
        <v>30</v>
      </c>
      <c r="B286">
        <v>2020</v>
      </c>
      <c r="C286" t="s">
        <v>45</v>
      </c>
      <c r="D286">
        <v>2284.1</v>
      </c>
    </row>
    <row r="287" spans="1:4" x14ac:dyDescent="0.3">
      <c r="A287" t="s">
        <v>33</v>
      </c>
      <c r="B287">
        <v>2020</v>
      </c>
      <c r="C287" t="s">
        <v>45</v>
      </c>
      <c r="D287">
        <v>2315.6</v>
      </c>
    </row>
    <row r="288" spans="1:4" x14ac:dyDescent="0.3">
      <c r="A288" t="s">
        <v>34</v>
      </c>
      <c r="B288">
        <v>2020</v>
      </c>
      <c r="C288" t="s">
        <v>45</v>
      </c>
      <c r="D288">
        <v>2294.5</v>
      </c>
    </row>
    <row r="289" spans="1:4" x14ac:dyDescent="0.3">
      <c r="A289" t="s">
        <v>30</v>
      </c>
      <c r="B289">
        <v>2021</v>
      </c>
      <c r="C289" t="s">
        <v>31</v>
      </c>
      <c r="D289">
        <v>2250.2999999999997</v>
      </c>
    </row>
    <row r="290" spans="1:4" x14ac:dyDescent="0.3">
      <c r="A290" t="s">
        <v>33</v>
      </c>
      <c r="B290">
        <v>2021</v>
      </c>
      <c r="C290" t="s">
        <v>31</v>
      </c>
      <c r="D290">
        <v>2288.8000000000002</v>
      </c>
    </row>
    <row r="291" spans="1:4" x14ac:dyDescent="0.3">
      <c r="A291" t="s">
        <v>34</v>
      </c>
      <c r="B291">
        <v>2021</v>
      </c>
      <c r="C291" t="s">
        <v>31</v>
      </c>
      <c r="D291">
        <v>2263</v>
      </c>
    </row>
    <row r="292" spans="1:4" x14ac:dyDescent="0.3">
      <c r="A292" t="s">
        <v>30</v>
      </c>
      <c r="B292">
        <v>2021</v>
      </c>
      <c r="C292" t="s">
        <v>35</v>
      </c>
      <c r="D292">
        <v>2211.8000000000002</v>
      </c>
    </row>
    <row r="293" spans="1:4" x14ac:dyDescent="0.3">
      <c r="A293" t="s">
        <v>33</v>
      </c>
      <c r="B293">
        <v>2021</v>
      </c>
      <c r="C293" t="s">
        <v>35</v>
      </c>
      <c r="D293">
        <v>2259.3000000000002</v>
      </c>
    </row>
    <row r="294" spans="1:4" x14ac:dyDescent="0.3">
      <c r="A294" t="s">
        <v>34</v>
      </c>
      <c r="B294">
        <v>2021</v>
      </c>
      <c r="C294" t="s">
        <v>35</v>
      </c>
      <c r="D294">
        <v>2227.6000000000004</v>
      </c>
    </row>
    <row r="295" spans="1:4" x14ac:dyDescent="0.3">
      <c r="A295" t="s">
        <v>30</v>
      </c>
      <c r="B295">
        <v>2021</v>
      </c>
      <c r="C295" t="s">
        <v>36</v>
      </c>
      <c r="D295">
        <v>2211.8000000000002</v>
      </c>
    </row>
    <row r="296" spans="1:4" x14ac:dyDescent="0.3">
      <c r="A296" t="s">
        <v>33</v>
      </c>
      <c r="B296">
        <v>2021</v>
      </c>
      <c r="C296" t="s">
        <v>36</v>
      </c>
      <c r="D296">
        <v>2257.9999999999995</v>
      </c>
    </row>
    <row r="297" spans="1:4" x14ac:dyDescent="0.3">
      <c r="A297" t="s">
        <v>34</v>
      </c>
      <c r="B297">
        <v>2021</v>
      </c>
      <c r="C297" t="s">
        <v>36</v>
      </c>
      <c r="D297">
        <v>2227.5</v>
      </c>
    </row>
    <row r="298" spans="1:4" x14ac:dyDescent="0.3">
      <c r="A298" t="s">
        <v>30</v>
      </c>
      <c r="B298">
        <v>2021</v>
      </c>
      <c r="C298" t="s">
        <v>37</v>
      </c>
      <c r="D298">
        <v>2236.3000000000002</v>
      </c>
    </row>
    <row r="299" spans="1:4" x14ac:dyDescent="0.3">
      <c r="A299" t="s">
        <v>33</v>
      </c>
      <c r="B299">
        <v>2021</v>
      </c>
      <c r="C299" t="s">
        <v>37</v>
      </c>
      <c r="D299">
        <v>2284</v>
      </c>
    </row>
    <row r="300" spans="1:4" x14ac:dyDescent="0.3">
      <c r="A300" t="s">
        <v>34</v>
      </c>
      <c r="B300">
        <v>2021</v>
      </c>
      <c r="C300" t="s">
        <v>37</v>
      </c>
      <c r="D300">
        <v>2252.9</v>
      </c>
    </row>
    <row r="301" spans="1:4" x14ac:dyDescent="0.3">
      <c r="A301" t="s">
        <v>30</v>
      </c>
      <c r="B301">
        <v>2021</v>
      </c>
      <c r="C301" t="s">
        <v>38</v>
      </c>
      <c r="D301">
        <v>2284.8999999999996</v>
      </c>
    </row>
    <row r="302" spans="1:4" x14ac:dyDescent="0.3">
      <c r="A302" t="s">
        <v>33</v>
      </c>
      <c r="B302">
        <v>2021</v>
      </c>
      <c r="C302" t="s">
        <v>38</v>
      </c>
      <c r="D302">
        <v>2322.9</v>
      </c>
    </row>
    <row r="303" spans="1:4" x14ac:dyDescent="0.3">
      <c r="A303" t="s">
        <v>34</v>
      </c>
      <c r="B303">
        <v>2021</v>
      </c>
      <c r="C303" t="s">
        <v>38</v>
      </c>
      <c r="D303">
        <v>2297.6000000000004</v>
      </c>
    </row>
    <row r="304" spans="1:4" x14ac:dyDescent="0.3">
      <c r="A304" t="s">
        <v>30</v>
      </c>
      <c r="B304">
        <v>2021</v>
      </c>
      <c r="C304" t="s">
        <v>39</v>
      </c>
      <c r="D304">
        <v>2311.6999999999998</v>
      </c>
    </row>
    <row r="305" spans="1:4" x14ac:dyDescent="0.3">
      <c r="A305" t="s">
        <v>33</v>
      </c>
      <c r="B305">
        <v>2021</v>
      </c>
      <c r="C305" t="s">
        <v>39</v>
      </c>
      <c r="D305">
        <v>2349.7999999999997</v>
      </c>
    </row>
    <row r="306" spans="1:4" x14ac:dyDescent="0.3">
      <c r="A306" t="s">
        <v>34</v>
      </c>
      <c r="B306">
        <v>2021</v>
      </c>
      <c r="C306" t="s">
        <v>39</v>
      </c>
      <c r="D306">
        <v>2324.7000000000003</v>
      </c>
    </row>
    <row r="307" spans="1:4" x14ac:dyDescent="0.3">
      <c r="A307" t="s">
        <v>30</v>
      </c>
      <c r="B307">
        <v>2021</v>
      </c>
      <c r="C307" t="s">
        <v>40</v>
      </c>
      <c r="D307">
        <v>2322.1</v>
      </c>
    </row>
    <row r="308" spans="1:4" x14ac:dyDescent="0.3">
      <c r="A308" t="s">
        <v>33</v>
      </c>
      <c r="B308">
        <v>2021</v>
      </c>
      <c r="C308" t="s">
        <v>40</v>
      </c>
      <c r="D308">
        <v>2367.3000000000002</v>
      </c>
    </row>
    <row r="309" spans="1:4" x14ac:dyDescent="0.3">
      <c r="A309" t="s">
        <v>34</v>
      </c>
      <c r="B309">
        <v>2021</v>
      </c>
      <c r="C309" t="s">
        <v>40</v>
      </c>
      <c r="D309">
        <v>2338.1999999999998</v>
      </c>
    </row>
    <row r="310" spans="1:4" x14ac:dyDescent="0.3">
      <c r="A310" t="s">
        <v>30</v>
      </c>
      <c r="B310">
        <v>2021</v>
      </c>
      <c r="C310" t="s">
        <v>41</v>
      </c>
      <c r="D310">
        <v>2321</v>
      </c>
    </row>
    <row r="311" spans="1:4" x14ac:dyDescent="0.3">
      <c r="A311" t="s">
        <v>33</v>
      </c>
      <c r="B311">
        <v>2021</v>
      </c>
      <c r="C311" t="s">
        <v>41</v>
      </c>
      <c r="D311">
        <v>2354.4</v>
      </c>
    </row>
    <row r="312" spans="1:4" x14ac:dyDescent="0.3">
      <c r="A312" t="s">
        <v>34</v>
      </c>
      <c r="B312">
        <v>2021</v>
      </c>
      <c r="C312" t="s">
        <v>41</v>
      </c>
      <c r="D312">
        <v>2334.1</v>
      </c>
    </row>
    <row r="313" spans="1:4" x14ac:dyDescent="0.3">
      <c r="A313" t="s">
        <v>30</v>
      </c>
      <c r="B313">
        <v>2021</v>
      </c>
      <c r="C313" t="s">
        <v>42</v>
      </c>
      <c r="D313">
        <v>2324.1</v>
      </c>
    </row>
    <row r="314" spans="1:4" x14ac:dyDescent="0.3">
      <c r="A314" t="s">
        <v>33</v>
      </c>
      <c r="B314">
        <v>2021</v>
      </c>
      <c r="C314" t="s">
        <v>42</v>
      </c>
      <c r="D314">
        <v>2354.4</v>
      </c>
    </row>
    <row r="315" spans="1:4" x14ac:dyDescent="0.3">
      <c r="A315" t="s">
        <v>34</v>
      </c>
      <c r="B315">
        <v>2021</v>
      </c>
      <c r="C315" t="s">
        <v>42</v>
      </c>
      <c r="D315">
        <v>2334.1</v>
      </c>
    </row>
    <row r="316" spans="1:4" x14ac:dyDescent="0.3">
      <c r="A316" t="s">
        <v>30</v>
      </c>
      <c r="B316">
        <v>2021</v>
      </c>
      <c r="C316" t="s">
        <v>43</v>
      </c>
      <c r="D316">
        <v>2355.3999999999996</v>
      </c>
    </row>
    <row r="317" spans="1:4" x14ac:dyDescent="0.3">
      <c r="A317" t="s">
        <v>33</v>
      </c>
      <c r="B317">
        <v>2021</v>
      </c>
      <c r="C317" t="s">
        <v>43</v>
      </c>
      <c r="D317">
        <v>2395.4000000000005</v>
      </c>
    </row>
    <row r="318" spans="1:4" x14ac:dyDescent="0.3">
      <c r="A318" t="s">
        <v>34</v>
      </c>
      <c r="B318">
        <v>2021</v>
      </c>
      <c r="C318" t="s">
        <v>43</v>
      </c>
      <c r="D318">
        <v>2368.1999999999998</v>
      </c>
    </row>
    <row r="319" spans="1:4" x14ac:dyDescent="0.3">
      <c r="A319" t="s">
        <v>30</v>
      </c>
      <c r="B319">
        <v>2021</v>
      </c>
      <c r="C319" t="s">
        <v>44</v>
      </c>
      <c r="D319">
        <v>2373.4</v>
      </c>
    </row>
    <row r="320" spans="1:4" x14ac:dyDescent="0.3">
      <c r="A320" t="s">
        <v>33</v>
      </c>
      <c r="B320">
        <v>2021</v>
      </c>
      <c r="C320" t="s">
        <v>44</v>
      </c>
      <c r="D320">
        <v>2414.8999999999996</v>
      </c>
    </row>
    <row r="321" spans="1:4" x14ac:dyDescent="0.3">
      <c r="A321" t="s">
        <v>34</v>
      </c>
      <c r="B321">
        <v>2021</v>
      </c>
      <c r="C321" t="s">
        <v>44</v>
      </c>
      <c r="D321">
        <v>2387</v>
      </c>
    </row>
    <row r="322" spans="1:4" x14ac:dyDescent="0.3">
      <c r="A322" t="s">
        <v>30</v>
      </c>
      <c r="B322">
        <v>2021</v>
      </c>
      <c r="C322" t="s">
        <v>45</v>
      </c>
      <c r="D322">
        <v>2359</v>
      </c>
    </row>
    <row r="323" spans="1:4" x14ac:dyDescent="0.3">
      <c r="A323" t="s">
        <v>33</v>
      </c>
      <c r="B323">
        <v>2021</v>
      </c>
      <c r="C323" t="s">
        <v>45</v>
      </c>
      <c r="D323">
        <v>2403.1000000000004</v>
      </c>
    </row>
    <row r="324" spans="1:4" x14ac:dyDescent="0.3">
      <c r="A324" t="s">
        <v>34</v>
      </c>
      <c r="B324">
        <v>2021</v>
      </c>
      <c r="C324" t="s">
        <v>45</v>
      </c>
      <c r="D324">
        <v>2373.3000000000002</v>
      </c>
    </row>
    <row r="325" spans="1:4" x14ac:dyDescent="0.3">
      <c r="A325" t="s">
        <v>30</v>
      </c>
      <c r="B325">
        <v>2022</v>
      </c>
      <c r="C325" t="s">
        <v>31</v>
      </c>
      <c r="D325">
        <v>2343.6999999999998</v>
      </c>
    </row>
    <row r="326" spans="1:4" x14ac:dyDescent="0.3">
      <c r="A326" t="s">
        <v>33</v>
      </c>
      <c r="B326">
        <v>2022</v>
      </c>
      <c r="C326" t="s">
        <v>31</v>
      </c>
      <c r="D326">
        <v>2383.1</v>
      </c>
    </row>
    <row r="327" spans="1:4" x14ac:dyDescent="0.3">
      <c r="A327" t="s">
        <v>34</v>
      </c>
      <c r="B327">
        <v>2022</v>
      </c>
      <c r="C327" t="s">
        <v>31</v>
      </c>
      <c r="D327">
        <v>2356.3999999999996</v>
      </c>
    </row>
    <row r="328" spans="1:4" x14ac:dyDescent="0.3">
      <c r="A328" t="s">
        <v>30</v>
      </c>
      <c r="B328">
        <v>2022</v>
      </c>
      <c r="C328" t="s">
        <v>35</v>
      </c>
      <c r="D328">
        <v>2341.9</v>
      </c>
    </row>
    <row r="329" spans="1:4" x14ac:dyDescent="0.3">
      <c r="A329" t="s">
        <v>33</v>
      </c>
      <c r="B329">
        <v>2022</v>
      </c>
      <c r="C329" t="s">
        <v>35</v>
      </c>
      <c r="D329">
        <v>2380</v>
      </c>
    </row>
    <row r="330" spans="1:4" x14ac:dyDescent="0.3">
      <c r="A330" t="s">
        <v>34</v>
      </c>
      <c r="B330">
        <v>2022</v>
      </c>
      <c r="C330" t="s">
        <v>35</v>
      </c>
      <c r="D330">
        <v>2354.0000000000005</v>
      </c>
    </row>
    <row r="331" spans="1:4" x14ac:dyDescent="0.3">
      <c r="A331" t="s">
        <v>30</v>
      </c>
      <c r="B331">
        <v>2022</v>
      </c>
      <c r="C331" t="s">
        <v>36</v>
      </c>
      <c r="D331">
        <v>2371.4000000000005</v>
      </c>
    </row>
    <row r="332" spans="1:4" x14ac:dyDescent="0.3">
      <c r="A332" t="s">
        <v>33</v>
      </c>
      <c r="B332">
        <v>2022</v>
      </c>
      <c r="C332" t="s">
        <v>36</v>
      </c>
      <c r="D332">
        <v>2393.8000000000002</v>
      </c>
    </row>
    <row r="333" spans="1:4" x14ac:dyDescent="0.3">
      <c r="A333" t="s">
        <v>34</v>
      </c>
      <c r="B333">
        <v>2022</v>
      </c>
      <c r="C333" t="s">
        <v>36</v>
      </c>
      <c r="D333">
        <v>2377.9</v>
      </c>
    </row>
    <row r="334" spans="1:4" x14ac:dyDescent="0.3">
      <c r="A334" t="s">
        <v>30</v>
      </c>
      <c r="B334">
        <v>2022</v>
      </c>
      <c r="C334" t="s">
        <v>37</v>
      </c>
      <c r="D334">
        <v>2399.4</v>
      </c>
    </row>
    <row r="335" spans="1:4" x14ac:dyDescent="0.3">
      <c r="A335" t="s">
        <v>33</v>
      </c>
      <c r="B335">
        <v>2022</v>
      </c>
      <c r="C335" t="s">
        <v>37</v>
      </c>
      <c r="D335">
        <v>2427.5</v>
      </c>
    </row>
    <row r="336" spans="1:4" x14ac:dyDescent="0.3">
      <c r="A336" t="s">
        <v>34</v>
      </c>
      <c r="B336">
        <v>2022</v>
      </c>
      <c r="C336" t="s">
        <v>37</v>
      </c>
      <c r="D336">
        <v>2408.2000000000003</v>
      </c>
    </row>
    <row r="337" spans="1:4" x14ac:dyDescent="0.3">
      <c r="A337" t="s">
        <v>30</v>
      </c>
      <c r="B337">
        <v>2022</v>
      </c>
      <c r="C337" t="s">
        <v>38</v>
      </c>
      <c r="D337">
        <v>2419.7000000000003</v>
      </c>
    </row>
    <row r="338" spans="1:4" x14ac:dyDescent="0.3">
      <c r="A338" t="s">
        <v>33</v>
      </c>
      <c r="B338">
        <v>2022</v>
      </c>
      <c r="C338" t="s">
        <v>38</v>
      </c>
      <c r="D338">
        <v>2459.7000000000003</v>
      </c>
    </row>
    <row r="339" spans="1:4" x14ac:dyDescent="0.3">
      <c r="A339" t="s">
        <v>34</v>
      </c>
      <c r="B339">
        <v>2022</v>
      </c>
      <c r="C339" t="s">
        <v>38</v>
      </c>
      <c r="D339">
        <v>2433.0000000000005</v>
      </c>
    </row>
    <row r="340" spans="1:4" x14ac:dyDescent="0.3">
      <c r="A340" t="s">
        <v>30</v>
      </c>
      <c r="B340">
        <v>2022</v>
      </c>
      <c r="C340" t="s">
        <v>39</v>
      </c>
      <c r="D340">
        <v>2441.2000000000003</v>
      </c>
    </row>
    <row r="341" spans="1:4" x14ac:dyDescent="0.3">
      <c r="A341" t="s">
        <v>33</v>
      </c>
      <c r="B341">
        <v>2022</v>
      </c>
      <c r="C341" t="s">
        <v>39</v>
      </c>
      <c r="D341">
        <v>2485.8000000000002</v>
      </c>
    </row>
    <row r="342" spans="1:4" x14ac:dyDescent="0.3">
      <c r="A342" t="s">
        <v>34</v>
      </c>
      <c r="B342">
        <v>2022</v>
      </c>
      <c r="C342" t="s">
        <v>39</v>
      </c>
      <c r="D342">
        <v>2456.2000000000003</v>
      </c>
    </row>
    <row r="343" spans="1:4" x14ac:dyDescent="0.3">
      <c r="A343" t="s">
        <v>30</v>
      </c>
      <c r="B343">
        <v>2022</v>
      </c>
      <c r="C343" t="s">
        <v>40</v>
      </c>
      <c r="D343">
        <v>2445.6999999999998</v>
      </c>
    </row>
    <row r="344" spans="1:4" x14ac:dyDescent="0.3">
      <c r="A344" t="s">
        <v>33</v>
      </c>
      <c r="B344">
        <v>2022</v>
      </c>
      <c r="C344" t="s">
        <v>40</v>
      </c>
      <c r="D344">
        <v>2490.1999999999998</v>
      </c>
    </row>
    <row r="345" spans="1:4" x14ac:dyDescent="0.3">
      <c r="A345" t="s">
        <v>34</v>
      </c>
      <c r="B345">
        <v>2022</v>
      </c>
      <c r="C345" t="s">
        <v>40</v>
      </c>
      <c r="D345">
        <v>2460.9</v>
      </c>
    </row>
    <row r="346" spans="1:4" x14ac:dyDescent="0.3">
      <c r="A346" t="s">
        <v>30</v>
      </c>
      <c r="B346">
        <v>2022</v>
      </c>
      <c r="C346" t="s">
        <v>41</v>
      </c>
      <c r="D346">
        <v>2449.4999999999995</v>
      </c>
    </row>
    <row r="347" spans="1:4" x14ac:dyDescent="0.3">
      <c r="A347" t="s">
        <v>33</v>
      </c>
      <c r="B347">
        <v>2022</v>
      </c>
      <c r="C347" t="s">
        <v>41</v>
      </c>
      <c r="D347">
        <v>2492.3999999999996</v>
      </c>
    </row>
    <row r="348" spans="1:4" x14ac:dyDescent="0.3">
      <c r="A348" t="s">
        <v>34</v>
      </c>
      <c r="B348">
        <v>2022</v>
      </c>
      <c r="C348" t="s">
        <v>41</v>
      </c>
      <c r="D348">
        <v>2464.2000000000003</v>
      </c>
    </row>
    <row r="349" spans="1:4" x14ac:dyDescent="0.3">
      <c r="A349" t="s">
        <v>30</v>
      </c>
      <c r="B349">
        <v>2022</v>
      </c>
      <c r="C349" t="s">
        <v>42</v>
      </c>
      <c r="D349">
        <v>2462.3000000000002</v>
      </c>
    </row>
    <row r="350" spans="1:4" x14ac:dyDescent="0.3">
      <c r="A350" t="s">
        <v>33</v>
      </c>
      <c r="B350">
        <v>2022</v>
      </c>
      <c r="C350" t="s">
        <v>42</v>
      </c>
      <c r="D350">
        <v>2506.1</v>
      </c>
    </row>
    <row r="351" spans="1:4" x14ac:dyDescent="0.3">
      <c r="A351" t="s">
        <v>34</v>
      </c>
      <c r="B351">
        <v>2022</v>
      </c>
      <c r="C351" t="s">
        <v>42</v>
      </c>
      <c r="D351">
        <v>2476.8000000000002</v>
      </c>
    </row>
    <row r="352" spans="1:4" x14ac:dyDescent="0.3">
      <c r="A352" t="s">
        <v>30</v>
      </c>
      <c r="B352">
        <v>2022</v>
      </c>
      <c r="C352" t="s">
        <v>43</v>
      </c>
      <c r="D352">
        <v>2479.4</v>
      </c>
    </row>
    <row r="353" spans="1:4" x14ac:dyDescent="0.3">
      <c r="A353" t="s">
        <v>33</v>
      </c>
      <c r="B353">
        <v>2022</v>
      </c>
      <c r="C353" t="s">
        <v>43</v>
      </c>
      <c r="D353">
        <v>2522.4</v>
      </c>
    </row>
    <row r="354" spans="1:4" x14ac:dyDescent="0.3">
      <c r="A354" t="s">
        <v>34</v>
      </c>
      <c r="B354">
        <v>2022</v>
      </c>
      <c r="C354" t="s">
        <v>43</v>
      </c>
      <c r="D354">
        <v>2493.6000000000004</v>
      </c>
    </row>
    <row r="355" spans="1:4" x14ac:dyDescent="0.3">
      <c r="A355" t="s">
        <v>30</v>
      </c>
      <c r="B355">
        <v>2022</v>
      </c>
      <c r="C355" t="s">
        <v>44</v>
      </c>
      <c r="D355">
        <v>2483.1999999999998</v>
      </c>
    </row>
    <row r="356" spans="1:4" x14ac:dyDescent="0.3">
      <c r="A356" t="s">
        <v>33</v>
      </c>
      <c r="B356">
        <v>2022</v>
      </c>
      <c r="C356" t="s">
        <v>44</v>
      </c>
      <c r="D356">
        <v>2515</v>
      </c>
    </row>
    <row r="357" spans="1:4" x14ac:dyDescent="0.3">
      <c r="A357" t="s">
        <v>34</v>
      </c>
      <c r="B357">
        <v>2022</v>
      </c>
      <c r="C357" t="s">
        <v>44</v>
      </c>
      <c r="D357">
        <v>2493.7000000000003</v>
      </c>
    </row>
    <row r="358" spans="1:4" x14ac:dyDescent="0.3">
      <c r="A358" t="s">
        <v>30</v>
      </c>
      <c r="B358">
        <v>2022</v>
      </c>
      <c r="C358" t="s">
        <v>45</v>
      </c>
      <c r="D358">
        <v>2473</v>
      </c>
    </row>
    <row r="359" spans="1:4" x14ac:dyDescent="0.3">
      <c r="A359" t="s">
        <v>33</v>
      </c>
      <c r="B359">
        <v>2022</v>
      </c>
      <c r="C359" t="s">
        <v>45</v>
      </c>
      <c r="D359">
        <v>2496.8999999999996</v>
      </c>
    </row>
    <row r="360" spans="1:4" x14ac:dyDescent="0.3">
      <c r="A360" t="s">
        <v>34</v>
      </c>
      <c r="B360">
        <v>2022</v>
      </c>
      <c r="C360" t="s">
        <v>45</v>
      </c>
      <c r="D360">
        <v>2480.7000000000003</v>
      </c>
    </row>
    <row r="361" spans="1:4" x14ac:dyDescent="0.3">
      <c r="A361" t="s">
        <v>30</v>
      </c>
      <c r="B361">
        <v>2023</v>
      </c>
      <c r="C361" t="s">
        <v>31</v>
      </c>
      <c r="D361">
        <v>2480.1000000000004</v>
      </c>
    </row>
    <row r="362" spans="1:4" x14ac:dyDescent="0.3">
      <c r="A362" t="s">
        <v>33</v>
      </c>
      <c r="B362">
        <v>2023</v>
      </c>
      <c r="C362" t="s">
        <v>31</v>
      </c>
      <c r="D362">
        <v>2511.8000000000002</v>
      </c>
    </row>
    <row r="363" spans="1:4" x14ac:dyDescent="0.3">
      <c r="A363" t="s">
        <v>34</v>
      </c>
      <c r="B363">
        <v>2023</v>
      </c>
      <c r="C363" t="s">
        <v>31</v>
      </c>
      <c r="D363">
        <v>2490.8999999999996</v>
      </c>
    </row>
    <row r="364" spans="1:4" x14ac:dyDescent="0.3">
      <c r="A364" t="s">
        <v>30</v>
      </c>
      <c r="B364">
        <v>2023</v>
      </c>
      <c r="C364" t="s">
        <v>35</v>
      </c>
      <c r="D364">
        <v>2464</v>
      </c>
    </row>
    <row r="365" spans="1:4" x14ac:dyDescent="0.3">
      <c r="A365" t="s">
        <v>33</v>
      </c>
      <c r="B365">
        <v>2023</v>
      </c>
      <c r="C365" t="s">
        <v>35</v>
      </c>
      <c r="D365">
        <v>2505.8999999999996</v>
      </c>
    </row>
    <row r="366" spans="1:4" x14ac:dyDescent="0.3">
      <c r="A366" t="s">
        <v>34</v>
      </c>
      <c r="B366">
        <v>2023</v>
      </c>
      <c r="C366" t="s">
        <v>35</v>
      </c>
      <c r="D366">
        <v>2478.6</v>
      </c>
    </row>
    <row r="367" spans="1:4" x14ac:dyDescent="0.3">
      <c r="A367" t="s">
        <v>30</v>
      </c>
      <c r="B367">
        <v>2023</v>
      </c>
      <c r="C367" t="s">
        <v>36</v>
      </c>
      <c r="D367">
        <v>2464.2000000000003</v>
      </c>
    </row>
    <row r="368" spans="1:4" x14ac:dyDescent="0.3">
      <c r="A368" t="s">
        <v>33</v>
      </c>
      <c r="B368">
        <v>2023</v>
      </c>
      <c r="C368" t="s">
        <v>36</v>
      </c>
      <c r="D368">
        <v>2506.1</v>
      </c>
    </row>
    <row r="369" spans="1:8" x14ac:dyDescent="0.3">
      <c r="A369" t="s">
        <v>34</v>
      </c>
      <c r="B369">
        <v>2023</v>
      </c>
      <c r="C369" t="s">
        <v>36</v>
      </c>
      <c r="D369">
        <v>2478.6999999999998</v>
      </c>
    </row>
    <row r="370" spans="1:8" x14ac:dyDescent="0.3">
      <c r="A370" t="s">
        <v>30</v>
      </c>
      <c r="B370">
        <v>2023</v>
      </c>
      <c r="C370" t="s">
        <v>37</v>
      </c>
      <c r="D370">
        <v>2473.6999999999998</v>
      </c>
    </row>
    <row r="371" spans="1:8" x14ac:dyDescent="0.3">
      <c r="A371" t="s">
        <v>33</v>
      </c>
      <c r="B371">
        <v>2023</v>
      </c>
      <c r="C371" t="s">
        <v>37</v>
      </c>
      <c r="D371">
        <v>2521.2000000000003</v>
      </c>
    </row>
    <row r="372" spans="1:8" x14ac:dyDescent="0.3">
      <c r="A372" t="s">
        <v>34</v>
      </c>
      <c r="B372">
        <v>2023</v>
      </c>
      <c r="C372" t="s">
        <v>37</v>
      </c>
      <c r="D372">
        <v>2490.2000000000003</v>
      </c>
    </row>
    <row r="373" spans="1:8" x14ac:dyDescent="0.3">
      <c r="A373" t="s">
        <v>30</v>
      </c>
      <c r="B373">
        <v>2023</v>
      </c>
      <c r="C373" t="s">
        <v>38</v>
      </c>
      <c r="D373">
        <v>2490.6000000000008</v>
      </c>
    </row>
    <row r="374" spans="1:8" x14ac:dyDescent="0.3">
      <c r="A374" t="s">
        <v>33</v>
      </c>
      <c r="B374">
        <v>2023</v>
      </c>
      <c r="C374" t="s">
        <v>38</v>
      </c>
      <c r="D374">
        <v>2539.2999999999997</v>
      </c>
    </row>
    <row r="375" spans="1:8" x14ac:dyDescent="0.3">
      <c r="A375" t="s">
        <v>34</v>
      </c>
      <c r="B375">
        <v>2023</v>
      </c>
      <c r="C375" t="s">
        <v>38</v>
      </c>
      <c r="D375">
        <v>2507.9</v>
      </c>
    </row>
    <row r="378" spans="1:8" x14ac:dyDescent="0.3">
      <c r="A378" s="52" t="s">
        <v>0</v>
      </c>
      <c r="B378" s="52" t="s">
        <v>1</v>
      </c>
      <c r="C378" s="52" t="s">
        <v>2</v>
      </c>
      <c r="D378" s="52" t="s">
        <v>78</v>
      </c>
      <c r="E378" s="52" t="s">
        <v>79</v>
      </c>
      <c r="G378" s="52" t="s">
        <v>2</v>
      </c>
      <c r="H378" s="52" t="s">
        <v>79</v>
      </c>
    </row>
    <row r="379" spans="1:8" x14ac:dyDescent="0.3">
      <c r="A379" t="s">
        <v>34</v>
      </c>
      <c r="B379">
        <v>2022</v>
      </c>
      <c r="C379" t="s">
        <v>38</v>
      </c>
      <c r="D379">
        <v>2433.0000000000005</v>
      </c>
      <c r="G379" t="s">
        <v>38</v>
      </c>
    </row>
    <row r="380" spans="1:8" x14ac:dyDescent="0.3">
      <c r="A380" t="s">
        <v>34</v>
      </c>
      <c r="B380">
        <v>2022</v>
      </c>
      <c r="C380" t="s">
        <v>39</v>
      </c>
      <c r="D380">
        <v>2456.2000000000003</v>
      </c>
      <c r="E380" s="51">
        <f>(D380-D379)/D379</f>
        <v>9.5355528154540958E-3</v>
      </c>
      <c r="G380" t="s">
        <v>39</v>
      </c>
      <c r="H380" s="51">
        <v>9.5355528154540958E-3</v>
      </c>
    </row>
    <row r="381" spans="1:8" x14ac:dyDescent="0.3">
      <c r="A381" t="s">
        <v>34</v>
      </c>
      <c r="B381">
        <v>2022</v>
      </c>
      <c r="C381" t="s">
        <v>40</v>
      </c>
      <c r="D381">
        <v>2460.9</v>
      </c>
      <c r="E381" s="51">
        <f t="shared" ref="E381:E391" si="0">(D381-D380)/D380</f>
        <v>1.9135249572509638E-3</v>
      </c>
      <c r="G381" t="s">
        <v>40</v>
      </c>
      <c r="H381" s="51">
        <v>1.9135249572509638E-3</v>
      </c>
    </row>
    <row r="382" spans="1:8" x14ac:dyDescent="0.3">
      <c r="A382" t="s">
        <v>34</v>
      </c>
      <c r="B382">
        <v>2022</v>
      </c>
      <c r="C382" t="s">
        <v>41</v>
      </c>
      <c r="D382">
        <v>2464.2000000000003</v>
      </c>
      <c r="E382" s="51">
        <f t="shared" si="0"/>
        <v>1.3409728148239188E-3</v>
      </c>
      <c r="G382" t="s">
        <v>41</v>
      </c>
      <c r="H382" s="51">
        <v>1.3409728148239188E-3</v>
      </c>
    </row>
    <row r="383" spans="1:8" x14ac:dyDescent="0.3">
      <c r="A383" t="s">
        <v>34</v>
      </c>
      <c r="B383">
        <v>2022</v>
      </c>
      <c r="C383" t="s">
        <v>42</v>
      </c>
      <c r="D383">
        <v>2476.8000000000002</v>
      </c>
      <c r="E383" s="51">
        <f t="shared" si="0"/>
        <v>5.1132213294375079E-3</v>
      </c>
      <c r="G383" t="s">
        <v>42</v>
      </c>
      <c r="H383" s="51">
        <v>5.1132213294375079E-3</v>
      </c>
    </row>
    <row r="384" spans="1:8" x14ac:dyDescent="0.3">
      <c r="A384" t="s">
        <v>34</v>
      </c>
      <c r="B384">
        <v>2022</v>
      </c>
      <c r="C384" t="s">
        <v>43</v>
      </c>
      <c r="D384">
        <v>2493.6000000000004</v>
      </c>
      <c r="E384" s="51">
        <f t="shared" si="0"/>
        <v>6.7829457364341813E-3</v>
      </c>
      <c r="G384" t="s">
        <v>43</v>
      </c>
      <c r="H384" s="51">
        <v>6.7829457364341813E-3</v>
      </c>
    </row>
    <row r="385" spans="1:8" x14ac:dyDescent="0.3">
      <c r="A385" t="s">
        <v>34</v>
      </c>
      <c r="B385">
        <v>2022</v>
      </c>
      <c r="C385" t="s">
        <v>44</v>
      </c>
      <c r="D385">
        <v>2493.7000000000003</v>
      </c>
      <c r="E385" s="51">
        <f t="shared" si="0"/>
        <v>4.010266281677456E-5</v>
      </c>
      <c r="G385" t="s">
        <v>44</v>
      </c>
      <c r="H385" s="51">
        <v>4.010266281677456E-5</v>
      </c>
    </row>
    <row r="386" spans="1:8" x14ac:dyDescent="0.3">
      <c r="A386" t="s">
        <v>34</v>
      </c>
      <c r="B386">
        <v>2022</v>
      </c>
      <c r="C386" t="s">
        <v>45</v>
      </c>
      <c r="D386">
        <v>2480.7000000000003</v>
      </c>
      <c r="E386" s="51">
        <f t="shared" si="0"/>
        <v>-5.2131371055058745E-3</v>
      </c>
      <c r="G386" t="s">
        <v>45</v>
      </c>
      <c r="H386" s="51">
        <v>-5.2131371055058745E-3</v>
      </c>
    </row>
    <row r="387" spans="1:8" x14ac:dyDescent="0.3">
      <c r="A387" t="s">
        <v>34</v>
      </c>
      <c r="B387">
        <v>2023</v>
      </c>
      <c r="C387" t="s">
        <v>31</v>
      </c>
      <c r="D387">
        <v>2490.8999999999996</v>
      </c>
      <c r="E387" s="51">
        <f t="shared" si="0"/>
        <v>4.1117426532830906E-3</v>
      </c>
      <c r="G387" t="s">
        <v>31</v>
      </c>
      <c r="H387" s="51">
        <v>4.1117426532830906E-3</v>
      </c>
    </row>
    <row r="388" spans="1:8" x14ac:dyDescent="0.3">
      <c r="A388" t="s">
        <v>34</v>
      </c>
      <c r="B388">
        <v>2023</v>
      </c>
      <c r="C388" t="s">
        <v>35</v>
      </c>
      <c r="D388">
        <v>2478.6</v>
      </c>
      <c r="E388" s="51">
        <f t="shared" si="0"/>
        <v>-4.9379742261831984E-3</v>
      </c>
      <c r="G388" t="s">
        <v>35</v>
      </c>
      <c r="H388" s="51">
        <v>-4.9379742261831984E-3</v>
      </c>
    </row>
    <row r="389" spans="1:8" x14ac:dyDescent="0.3">
      <c r="A389" t="s">
        <v>34</v>
      </c>
      <c r="B389">
        <v>2023</v>
      </c>
      <c r="C389" t="s">
        <v>36</v>
      </c>
      <c r="D389">
        <v>2478.6999999999998</v>
      </c>
      <c r="E389" s="51">
        <f t="shared" si="0"/>
        <v>4.034535624945899E-5</v>
      </c>
      <c r="G389" t="s">
        <v>36</v>
      </c>
      <c r="H389" s="51">
        <v>4.034535624945899E-5</v>
      </c>
    </row>
    <row r="390" spans="1:8" x14ac:dyDescent="0.3">
      <c r="A390" t="s">
        <v>34</v>
      </c>
      <c r="B390">
        <v>2023</v>
      </c>
      <c r="C390" t="s">
        <v>37</v>
      </c>
      <c r="D390">
        <v>2490.2000000000003</v>
      </c>
      <c r="E390" s="51">
        <f t="shared" si="0"/>
        <v>4.6395287852505169E-3</v>
      </c>
      <c r="G390" t="s">
        <v>37</v>
      </c>
      <c r="H390" s="51">
        <v>4.6395287852505169E-3</v>
      </c>
    </row>
    <row r="391" spans="1:8" x14ac:dyDescent="0.3">
      <c r="A391" t="s">
        <v>34</v>
      </c>
      <c r="B391">
        <v>2023</v>
      </c>
      <c r="C391" t="s">
        <v>38</v>
      </c>
      <c r="D391">
        <v>2507.9</v>
      </c>
      <c r="E391" s="51">
        <f t="shared" si="0"/>
        <v>7.107862822263198E-3</v>
      </c>
      <c r="G391" t="s">
        <v>38</v>
      </c>
      <c r="H391" s="51">
        <v>7.107862822263198E-3</v>
      </c>
    </row>
    <row r="393" spans="1:8" x14ac:dyDescent="0.3">
      <c r="A393" s="52" t="s">
        <v>0</v>
      </c>
      <c r="B393" s="52" t="s">
        <v>1</v>
      </c>
      <c r="C393" s="52" t="s">
        <v>2</v>
      </c>
      <c r="D393" s="52" t="s">
        <v>78</v>
      </c>
      <c r="E393" s="52" t="s">
        <v>79</v>
      </c>
      <c r="G393" s="52" t="s">
        <v>2</v>
      </c>
      <c r="H393" s="52" t="s">
        <v>79</v>
      </c>
    </row>
    <row r="394" spans="1:8" x14ac:dyDescent="0.3">
      <c r="A394" t="s">
        <v>30</v>
      </c>
      <c r="B394">
        <v>2022</v>
      </c>
      <c r="C394" t="s">
        <v>38</v>
      </c>
      <c r="D394">
        <v>2419.7000000000003</v>
      </c>
      <c r="G394" t="s">
        <v>38</v>
      </c>
    </row>
    <row r="395" spans="1:8" x14ac:dyDescent="0.3">
      <c r="A395" t="s">
        <v>30</v>
      </c>
      <c r="B395">
        <v>2022</v>
      </c>
      <c r="C395" t="s">
        <v>39</v>
      </c>
      <c r="D395">
        <v>2441.2000000000003</v>
      </c>
      <c r="E395" s="51">
        <f>(D395-D394)/D394</f>
        <v>8.8853990164069908E-3</v>
      </c>
      <c r="G395" t="s">
        <v>39</v>
      </c>
      <c r="H395" s="51">
        <v>8.8853990164069908E-3</v>
      </c>
    </row>
    <row r="396" spans="1:8" x14ac:dyDescent="0.3">
      <c r="A396" t="s">
        <v>30</v>
      </c>
      <c r="B396">
        <v>2022</v>
      </c>
      <c r="C396" t="s">
        <v>40</v>
      </c>
      <c r="D396">
        <v>2445.6999999999998</v>
      </c>
      <c r="E396" s="51">
        <f t="shared" ref="E396:E406" si="1">(D396-D395)/D395</f>
        <v>1.8433557266916045E-3</v>
      </c>
      <c r="G396" t="s">
        <v>40</v>
      </c>
      <c r="H396" s="51">
        <v>1.8433557266916045E-3</v>
      </c>
    </row>
    <row r="397" spans="1:8" x14ac:dyDescent="0.3">
      <c r="A397" t="s">
        <v>30</v>
      </c>
      <c r="B397">
        <v>2022</v>
      </c>
      <c r="C397" t="s">
        <v>41</v>
      </c>
      <c r="D397">
        <v>2449.4999999999995</v>
      </c>
      <c r="E397" s="51">
        <f t="shared" si="1"/>
        <v>1.5537473933841957E-3</v>
      </c>
      <c r="G397" t="s">
        <v>41</v>
      </c>
      <c r="H397" s="51">
        <v>1.5537473933841957E-3</v>
      </c>
    </row>
    <row r="398" spans="1:8" x14ac:dyDescent="0.3">
      <c r="A398" t="s">
        <v>30</v>
      </c>
      <c r="B398">
        <v>2022</v>
      </c>
      <c r="C398" t="s">
        <v>42</v>
      </c>
      <c r="D398">
        <v>2462.3000000000002</v>
      </c>
      <c r="E398" s="51">
        <f t="shared" si="1"/>
        <v>5.2255562359667844E-3</v>
      </c>
      <c r="G398" t="s">
        <v>42</v>
      </c>
      <c r="H398" s="51">
        <v>5.2255562359667844E-3</v>
      </c>
    </row>
    <row r="399" spans="1:8" x14ac:dyDescent="0.3">
      <c r="A399" t="s">
        <v>30</v>
      </c>
      <c r="B399">
        <v>2022</v>
      </c>
      <c r="C399" t="s">
        <v>43</v>
      </c>
      <c r="D399">
        <v>2479.4</v>
      </c>
      <c r="E399" s="51">
        <f t="shared" si="1"/>
        <v>6.9447264752466832E-3</v>
      </c>
      <c r="G399" t="s">
        <v>43</v>
      </c>
      <c r="H399" s="51">
        <v>6.9447264752466832E-3</v>
      </c>
    </row>
    <row r="400" spans="1:8" x14ac:dyDescent="0.3">
      <c r="A400" t="s">
        <v>30</v>
      </c>
      <c r="B400">
        <v>2022</v>
      </c>
      <c r="C400" t="s">
        <v>44</v>
      </c>
      <c r="D400">
        <v>2483.1999999999998</v>
      </c>
      <c r="E400" s="51">
        <f t="shared" si="1"/>
        <v>1.5326288618212982E-3</v>
      </c>
      <c r="G400" t="s">
        <v>44</v>
      </c>
      <c r="H400" s="51">
        <v>1.5326288618212982E-3</v>
      </c>
    </row>
    <row r="401" spans="1:8" x14ac:dyDescent="0.3">
      <c r="A401" t="s">
        <v>30</v>
      </c>
      <c r="B401">
        <v>2022</v>
      </c>
      <c r="C401" t="s">
        <v>45</v>
      </c>
      <c r="D401">
        <v>2473</v>
      </c>
      <c r="E401" s="51">
        <f t="shared" si="1"/>
        <v>-4.1076030927834324E-3</v>
      </c>
      <c r="G401" t="s">
        <v>45</v>
      </c>
      <c r="H401" s="51">
        <v>-4.1076030927834324E-3</v>
      </c>
    </row>
    <row r="402" spans="1:8" x14ac:dyDescent="0.3">
      <c r="A402" t="s">
        <v>30</v>
      </c>
      <c r="B402">
        <v>2023</v>
      </c>
      <c r="C402" t="s">
        <v>31</v>
      </c>
      <c r="D402">
        <v>2480.1000000000004</v>
      </c>
      <c r="E402" s="51">
        <f t="shared" si="1"/>
        <v>2.8710068742419585E-3</v>
      </c>
      <c r="G402" t="s">
        <v>31</v>
      </c>
      <c r="H402" s="51">
        <v>2.8710068742419585E-3</v>
      </c>
    </row>
    <row r="403" spans="1:8" x14ac:dyDescent="0.3">
      <c r="A403" t="s">
        <v>30</v>
      </c>
      <c r="B403">
        <v>2023</v>
      </c>
      <c r="C403" t="s">
        <v>35</v>
      </c>
      <c r="D403">
        <v>2464</v>
      </c>
      <c r="E403" s="51">
        <f t="shared" si="1"/>
        <v>-6.4916737228339029E-3</v>
      </c>
      <c r="G403" t="s">
        <v>35</v>
      </c>
      <c r="H403" s="51">
        <v>-6.4916737228339029E-3</v>
      </c>
    </row>
    <row r="404" spans="1:8" x14ac:dyDescent="0.3">
      <c r="A404" t="s">
        <v>30</v>
      </c>
      <c r="B404">
        <v>2023</v>
      </c>
      <c r="C404" t="s">
        <v>36</v>
      </c>
      <c r="D404">
        <v>2464.2000000000003</v>
      </c>
      <c r="E404" s="51">
        <f t="shared" si="1"/>
        <v>8.1168831168941906E-5</v>
      </c>
      <c r="G404" t="s">
        <v>36</v>
      </c>
      <c r="H404" s="51">
        <v>8.1168831168941906E-5</v>
      </c>
    </row>
    <row r="405" spans="1:8" x14ac:dyDescent="0.3">
      <c r="A405" t="s">
        <v>30</v>
      </c>
      <c r="B405">
        <v>2023</v>
      </c>
      <c r="C405" t="s">
        <v>37</v>
      </c>
      <c r="D405">
        <v>2473.6999999999998</v>
      </c>
      <c r="E405" s="51">
        <f t="shared" si="1"/>
        <v>3.8552065579090756E-3</v>
      </c>
      <c r="G405" t="s">
        <v>37</v>
      </c>
      <c r="H405" s="51">
        <v>3.8552065579090756E-3</v>
      </c>
    </row>
    <row r="406" spans="1:8" x14ac:dyDescent="0.3">
      <c r="A406" t="s">
        <v>30</v>
      </c>
      <c r="B406">
        <v>2023</v>
      </c>
      <c r="C406" t="s">
        <v>38</v>
      </c>
      <c r="D406">
        <v>2490.6000000000008</v>
      </c>
      <c r="E406" s="51">
        <f t="shared" si="1"/>
        <v>6.8318712859283667E-3</v>
      </c>
      <c r="G406" t="s">
        <v>38</v>
      </c>
      <c r="H406" s="51">
        <v>6.8318712859283667E-3</v>
      </c>
    </row>
    <row r="408" spans="1:8" x14ac:dyDescent="0.3">
      <c r="A408" s="52" t="s">
        <v>0</v>
      </c>
      <c r="B408" s="52" t="s">
        <v>1</v>
      </c>
      <c r="C408" s="52" t="s">
        <v>2</v>
      </c>
      <c r="D408" s="52" t="s">
        <v>78</v>
      </c>
      <c r="E408" s="52" t="s">
        <v>79</v>
      </c>
      <c r="G408" s="52" t="s">
        <v>2</v>
      </c>
      <c r="H408" s="52" t="s">
        <v>79</v>
      </c>
    </row>
    <row r="409" spans="1:8" x14ac:dyDescent="0.3">
      <c r="A409" t="s">
        <v>33</v>
      </c>
      <c r="B409">
        <v>2022</v>
      </c>
      <c r="C409" t="s">
        <v>38</v>
      </c>
      <c r="D409">
        <v>2459.7000000000003</v>
      </c>
      <c r="G409" t="s">
        <v>38</v>
      </c>
    </row>
    <row r="410" spans="1:8" x14ac:dyDescent="0.3">
      <c r="A410" t="s">
        <v>33</v>
      </c>
      <c r="B410">
        <v>2022</v>
      </c>
      <c r="C410" t="s">
        <v>39</v>
      </c>
      <c r="D410">
        <v>2485.8000000000002</v>
      </c>
      <c r="E410" s="51">
        <f>(D410-D409)/D409</f>
        <v>1.061105012806436E-2</v>
      </c>
      <c r="G410" t="s">
        <v>39</v>
      </c>
      <c r="H410" s="51">
        <v>1.061105012806436E-2</v>
      </c>
    </row>
    <row r="411" spans="1:8" x14ac:dyDescent="0.3">
      <c r="A411" t="s">
        <v>33</v>
      </c>
      <c r="B411">
        <v>2022</v>
      </c>
      <c r="C411" t="s">
        <v>40</v>
      </c>
      <c r="D411">
        <v>2490.1999999999998</v>
      </c>
      <c r="E411" s="51">
        <f t="shared" ref="E411:E421" si="2">(D411-D410)/D410</f>
        <v>1.7700539061869965E-3</v>
      </c>
      <c r="G411" t="s">
        <v>40</v>
      </c>
      <c r="H411" s="51">
        <v>1.7700539061869965E-3</v>
      </c>
    </row>
    <row r="412" spans="1:8" x14ac:dyDescent="0.3">
      <c r="A412" t="s">
        <v>33</v>
      </c>
      <c r="B412">
        <v>2022</v>
      </c>
      <c r="C412" t="s">
        <v>41</v>
      </c>
      <c r="D412">
        <v>2492.3999999999996</v>
      </c>
      <c r="E412" s="51">
        <f t="shared" si="2"/>
        <v>8.8346317564846932E-4</v>
      </c>
      <c r="G412" t="s">
        <v>41</v>
      </c>
      <c r="H412" s="51">
        <v>8.8346317564846932E-4</v>
      </c>
    </row>
    <row r="413" spans="1:8" x14ac:dyDescent="0.3">
      <c r="A413" t="s">
        <v>33</v>
      </c>
      <c r="B413">
        <v>2022</v>
      </c>
      <c r="C413" t="s">
        <v>42</v>
      </c>
      <c r="D413">
        <v>2506.1</v>
      </c>
      <c r="E413" s="51">
        <f t="shared" si="2"/>
        <v>5.4967099983952317E-3</v>
      </c>
      <c r="G413" t="s">
        <v>42</v>
      </c>
      <c r="H413" s="51">
        <v>5.4967099983952317E-3</v>
      </c>
    </row>
    <row r="414" spans="1:8" x14ac:dyDescent="0.3">
      <c r="A414" t="s">
        <v>33</v>
      </c>
      <c r="B414">
        <v>2022</v>
      </c>
      <c r="C414" t="s">
        <v>43</v>
      </c>
      <c r="D414">
        <v>2522.4</v>
      </c>
      <c r="E414" s="51">
        <f t="shared" si="2"/>
        <v>6.504129922987982E-3</v>
      </c>
      <c r="G414" t="s">
        <v>43</v>
      </c>
      <c r="H414" s="51">
        <v>6.504129922987982E-3</v>
      </c>
    </row>
    <row r="415" spans="1:8" x14ac:dyDescent="0.3">
      <c r="A415" t="s">
        <v>33</v>
      </c>
      <c r="B415">
        <v>2022</v>
      </c>
      <c r="C415" t="s">
        <v>44</v>
      </c>
      <c r="D415">
        <v>2515</v>
      </c>
      <c r="E415" s="51">
        <f t="shared" si="2"/>
        <v>-2.9337139232477366E-3</v>
      </c>
      <c r="G415" t="s">
        <v>44</v>
      </c>
      <c r="H415" s="51">
        <v>-2.9337139232477366E-3</v>
      </c>
    </row>
    <row r="416" spans="1:8" x14ac:dyDescent="0.3">
      <c r="A416" t="s">
        <v>33</v>
      </c>
      <c r="B416">
        <v>2022</v>
      </c>
      <c r="C416" t="s">
        <v>45</v>
      </c>
      <c r="D416">
        <v>2496.8999999999996</v>
      </c>
      <c r="E416" s="51">
        <f t="shared" si="2"/>
        <v>-7.1968190854872225E-3</v>
      </c>
      <c r="G416" t="s">
        <v>45</v>
      </c>
      <c r="H416" s="51">
        <v>-7.1968190854872225E-3</v>
      </c>
    </row>
    <row r="417" spans="1:8" x14ac:dyDescent="0.3">
      <c r="A417" t="s">
        <v>33</v>
      </c>
      <c r="B417">
        <v>2023</v>
      </c>
      <c r="C417" t="s">
        <v>31</v>
      </c>
      <c r="D417">
        <v>2511.8000000000002</v>
      </c>
      <c r="E417" s="51">
        <f t="shared" si="2"/>
        <v>5.9673995754738066E-3</v>
      </c>
      <c r="G417" t="s">
        <v>31</v>
      </c>
      <c r="H417" s="51">
        <v>5.9673995754738066E-3</v>
      </c>
    </row>
    <row r="418" spans="1:8" x14ac:dyDescent="0.3">
      <c r="A418" t="s">
        <v>33</v>
      </c>
      <c r="B418">
        <v>2023</v>
      </c>
      <c r="C418" t="s">
        <v>35</v>
      </c>
      <c r="D418">
        <v>2505.8999999999996</v>
      </c>
      <c r="E418" s="51">
        <f t="shared" si="2"/>
        <v>-2.3489131300264933E-3</v>
      </c>
      <c r="G418" t="s">
        <v>35</v>
      </c>
      <c r="H418" s="51">
        <v>-2.3489131300264933E-3</v>
      </c>
    </row>
    <row r="419" spans="1:8" x14ac:dyDescent="0.3">
      <c r="A419" t="s">
        <v>33</v>
      </c>
      <c r="B419">
        <v>2023</v>
      </c>
      <c r="C419" t="s">
        <v>36</v>
      </c>
      <c r="D419">
        <v>2506.1</v>
      </c>
      <c r="E419" s="51">
        <f t="shared" si="2"/>
        <v>7.9811644519044213E-5</v>
      </c>
      <c r="G419" t="s">
        <v>36</v>
      </c>
      <c r="H419" s="51">
        <v>7.9811644519044213E-5</v>
      </c>
    </row>
    <row r="420" spans="1:8" x14ac:dyDescent="0.3">
      <c r="A420" t="s">
        <v>33</v>
      </c>
      <c r="B420">
        <v>2023</v>
      </c>
      <c r="C420" t="s">
        <v>37</v>
      </c>
      <c r="D420">
        <v>2521.2000000000003</v>
      </c>
      <c r="E420" s="51">
        <f t="shared" si="2"/>
        <v>6.0252982722159391E-3</v>
      </c>
      <c r="G420" t="s">
        <v>37</v>
      </c>
      <c r="H420" s="51">
        <v>6.0252982722159391E-3</v>
      </c>
    </row>
    <row r="421" spans="1:8" x14ac:dyDescent="0.3">
      <c r="A421" t="s">
        <v>33</v>
      </c>
      <c r="B421">
        <v>2023</v>
      </c>
      <c r="C421" t="s">
        <v>38</v>
      </c>
      <c r="D421">
        <v>2539.2999999999997</v>
      </c>
      <c r="E421" s="51">
        <f t="shared" si="2"/>
        <v>7.1791210534663859E-3</v>
      </c>
      <c r="G421" t="s">
        <v>38</v>
      </c>
      <c r="H421" s="51">
        <v>7.1791210534663859E-3</v>
      </c>
    </row>
    <row r="431" spans="1:8" x14ac:dyDescent="0.3">
      <c r="A431" s="32" t="s">
        <v>90</v>
      </c>
    </row>
    <row r="434" spans="1:17" x14ac:dyDescent="0.3">
      <c r="A434" s="3" t="s">
        <v>0</v>
      </c>
      <c r="B434" s="3" t="s">
        <v>1</v>
      </c>
      <c r="C434" s="3" t="s">
        <v>2</v>
      </c>
      <c r="D434" s="3" t="s">
        <v>3</v>
      </c>
      <c r="E434" s="3" t="s">
        <v>4</v>
      </c>
      <c r="F434" s="3" t="s">
        <v>5</v>
      </c>
      <c r="G434" s="3" t="s">
        <v>6</v>
      </c>
      <c r="H434" s="3" t="s">
        <v>7</v>
      </c>
      <c r="I434" s="3" t="s">
        <v>8</v>
      </c>
      <c r="J434" s="3" t="s">
        <v>9</v>
      </c>
      <c r="K434" s="3" t="s">
        <v>10</v>
      </c>
      <c r="L434" s="3" t="s">
        <v>11</v>
      </c>
      <c r="M434" s="3" t="s">
        <v>12</v>
      </c>
      <c r="N434" s="3" t="s">
        <v>13</v>
      </c>
      <c r="O434" s="3" t="s">
        <v>14</v>
      </c>
      <c r="P434" s="3" t="s">
        <v>15</v>
      </c>
      <c r="Q434" s="3" t="s">
        <v>16</v>
      </c>
    </row>
    <row r="435" spans="1:17" x14ac:dyDescent="0.3">
      <c r="A435" t="s">
        <v>30</v>
      </c>
      <c r="B435">
        <v>2022</v>
      </c>
      <c r="C435" t="s">
        <v>38</v>
      </c>
      <c r="D435">
        <v>152.9</v>
      </c>
      <c r="E435">
        <v>214.7</v>
      </c>
      <c r="F435">
        <v>161.4</v>
      </c>
      <c r="G435">
        <v>164.6</v>
      </c>
      <c r="H435">
        <v>209.9</v>
      </c>
      <c r="I435">
        <v>168</v>
      </c>
      <c r="J435">
        <v>160.4</v>
      </c>
      <c r="K435">
        <v>165</v>
      </c>
      <c r="L435">
        <v>118.9</v>
      </c>
      <c r="M435">
        <v>186.6</v>
      </c>
      <c r="N435">
        <v>173.2</v>
      </c>
      <c r="O435">
        <v>180.4</v>
      </c>
      <c r="P435">
        <v>170.8</v>
      </c>
      <c r="Q435">
        <v>192.9</v>
      </c>
    </row>
    <row r="436" spans="1:17" x14ac:dyDescent="0.3">
      <c r="A436" t="s">
        <v>33</v>
      </c>
      <c r="B436">
        <v>2022</v>
      </c>
      <c r="C436" t="s">
        <v>38</v>
      </c>
      <c r="D436">
        <v>156.69999999999999</v>
      </c>
      <c r="E436">
        <v>221.2</v>
      </c>
      <c r="F436">
        <v>164.1</v>
      </c>
      <c r="G436">
        <v>165.4</v>
      </c>
      <c r="H436">
        <v>189.5</v>
      </c>
      <c r="I436">
        <v>174.5</v>
      </c>
      <c r="J436">
        <v>203.2</v>
      </c>
      <c r="K436">
        <v>164.1</v>
      </c>
      <c r="L436">
        <v>121.2</v>
      </c>
      <c r="M436">
        <v>181.4</v>
      </c>
      <c r="N436">
        <v>158.5</v>
      </c>
      <c r="O436">
        <v>184.9</v>
      </c>
      <c r="P436">
        <v>177.5</v>
      </c>
      <c r="Q436">
        <v>197.5</v>
      </c>
    </row>
    <row r="437" spans="1:17" x14ac:dyDescent="0.3">
      <c r="A437" t="s">
        <v>34</v>
      </c>
      <c r="B437">
        <v>2022</v>
      </c>
      <c r="C437" t="s">
        <v>38</v>
      </c>
      <c r="D437">
        <v>154.1</v>
      </c>
      <c r="E437">
        <v>217</v>
      </c>
      <c r="F437">
        <v>162.4</v>
      </c>
      <c r="G437">
        <v>164.9</v>
      </c>
      <c r="H437">
        <v>202.4</v>
      </c>
      <c r="I437">
        <v>171</v>
      </c>
      <c r="J437">
        <v>174.9</v>
      </c>
      <c r="K437">
        <v>164.7</v>
      </c>
      <c r="L437">
        <v>119.7</v>
      </c>
      <c r="M437">
        <v>184.9</v>
      </c>
      <c r="N437">
        <v>167.1</v>
      </c>
      <c r="O437">
        <v>182.5</v>
      </c>
      <c r="P437">
        <v>173.3</v>
      </c>
      <c r="Q437">
        <v>194.1</v>
      </c>
    </row>
    <row r="438" spans="1:17" x14ac:dyDescent="0.3">
      <c r="A438" t="s">
        <v>30</v>
      </c>
      <c r="B438">
        <v>2022</v>
      </c>
      <c r="C438" t="s">
        <v>39</v>
      </c>
      <c r="D438">
        <v>153.80000000000001</v>
      </c>
      <c r="E438">
        <v>217.2</v>
      </c>
      <c r="F438">
        <v>169.6</v>
      </c>
      <c r="G438">
        <v>165.4</v>
      </c>
      <c r="H438">
        <v>208.1</v>
      </c>
      <c r="I438">
        <v>165.8</v>
      </c>
      <c r="J438">
        <v>167.3</v>
      </c>
      <c r="K438">
        <v>164.6</v>
      </c>
      <c r="L438">
        <v>119.1</v>
      </c>
      <c r="M438">
        <v>188.9</v>
      </c>
      <c r="N438">
        <v>174.2</v>
      </c>
      <c r="O438">
        <v>181.9</v>
      </c>
      <c r="P438">
        <v>172.4</v>
      </c>
      <c r="Q438">
        <v>192.9</v>
      </c>
    </row>
    <row r="439" spans="1:17" x14ac:dyDescent="0.3">
      <c r="A439" t="s">
        <v>33</v>
      </c>
      <c r="B439">
        <v>2022</v>
      </c>
      <c r="C439" t="s">
        <v>39</v>
      </c>
      <c r="D439">
        <v>157.5</v>
      </c>
      <c r="E439">
        <v>223.4</v>
      </c>
      <c r="F439">
        <v>172.8</v>
      </c>
      <c r="G439">
        <v>166.4</v>
      </c>
      <c r="H439">
        <v>188.6</v>
      </c>
      <c r="I439">
        <v>174.1</v>
      </c>
      <c r="J439">
        <v>211.5</v>
      </c>
      <c r="K439">
        <v>163.6</v>
      </c>
      <c r="L439">
        <v>121.4</v>
      </c>
      <c r="M439">
        <v>183.5</v>
      </c>
      <c r="N439">
        <v>159.1</v>
      </c>
      <c r="O439">
        <v>186.3</v>
      </c>
      <c r="P439">
        <v>179.3</v>
      </c>
      <c r="Q439">
        <v>198.3</v>
      </c>
    </row>
    <row r="440" spans="1:17" x14ac:dyDescent="0.3">
      <c r="A440" t="s">
        <v>34</v>
      </c>
      <c r="B440">
        <v>2022</v>
      </c>
      <c r="C440" t="s">
        <v>39</v>
      </c>
      <c r="D440">
        <v>155</v>
      </c>
      <c r="E440">
        <v>219.4</v>
      </c>
      <c r="F440">
        <v>170.8</v>
      </c>
      <c r="G440">
        <v>165.8</v>
      </c>
      <c r="H440">
        <v>200.9</v>
      </c>
      <c r="I440">
        <v>169.7</v>
      </c>
      <c r="J440">
        <v>182.3</v>
      </c>
      <c r="K440">
        <v>164.3</v>
      </c>
      <c r="L440">
        <v>119.9</v>
      </c>
      <c r="M440">
        <v>187.1</v>
      </c>
      <c r="N440">
        <v>167.9</v>
      </c>
      <c r="O440">
        <v>183.9</v>
      </c>
      <c r="P440">
        <v>174.9</v>
      </c>
      <c r="Q440">
        <v>194.3</v>
      </c>
    </row>
    <row r="441" spans="1:17" x14ac:dyDescent="0.3">
      <c r="A441" t="s">
        <v>30</v>
      </c>
      <c r="B441">
        <v>2023</v>
      </c>
      <c r="C441" t="s">
        <v>38</v>
      </c>
      <c r="D441">
        <v>173.2</v>
      </c>
      <c r="E441">
        <v>211.5</v>
      </c>
      <c r="F441">
        <v>171</v>
      </c>
      <c r="G441">
        <v>179.6</v>
      </c>
      <c r="H441">
        <v>173.3</v>
      </c>
      <c r="I441">
        <v>169</v>
      </c>
      <c r="J441">
        <v>148.69999999999999</v>
      </c>
      <c r="K441">
        <v>174.9</v>
      </c>
      <c r="L441">
        <v>121.9</v>
      </c>
      <c r="M441">
        <v>221</v>
      </c>
      <c r="N441">
        <v>178.7</v>
      </c>
      <c r="O441">
        <v>191.1</v>
      </c>
      <c r="P441">
        <v>176.8</v>
      </c>
      <c r="Q441">
        <v>199.9</v>
      </c>
    </row>
    <row r="442" spans="1:17" x14ac:dyDescent="0.3">
      <c r="A442" t="s">
        <v>33</v>
      </c>
      <c r="B442">
        <v>2023</v>
      </c>
      <c r="C442" t="s">
        <v>38</v>
      </c>
      <c r="D442">
        <v>174.7</v>
      </c>
      <c r="E442">
        <v>219.4</v>
      </c>
      <c r="F442">
        <v>176.7</v>
      </c>
      <c r="G442">
        <v>179.4</v>
      </c>
      <c r="H442">
        <v>164.4</v>
      </c>
      <c r="I442">
        <v>175.8</v>
      </c>
      <c r="J442">
        <v>185</v>
      </c>
      <c r="K442">
        <v>176.9</v>
      </c>
      <c r="L442">
        <v>124.2</v>
      </c>
      <c r="M442">
        <v>211.9</v>
      </c>
      <c r="N442">
        <v>165.9</v>
      </c>
      <c r="O442">
        <v>197.7</v>
      </c>
      <c r="P442">
        <v>183.1</v>
      </c>
      <c r="Q442">
        <v>204.2</v>
      </c>
    </row>
    <row r="443" spans="1:17" x14ac:dyDescent="0.3">
      <c r="A443" t="s">
        <v>34</v>
      </c>
      <c r="B443">
        <v>2023</v>
      </c>
      <c r="C443" t="s">
        <v>38</v>
      </c>
      <c r="D443">
        <v>173.7</v>
      </c>
      <c r="E443">
        <v>214.3</v>
      </c>
      <c r="F443">
        <v>173.2</v>
      </c>
      <c r="G443">
        <v>179.5</v>
      </c>
      <c r="H443">
        <v>170</v>
      </c>
      <c r="I443">
        <v>172.2</v>
      </c>
      <c r="J443">
        <v>161</v>
      </c>
      <c r="K443">
        <v>175.6</v>
      </c>
      <c r="L443">
        <v>122.7</v>
      </c>
      <c r="M443">
        <v>218</v>
      </c>
      <c r="N443">
        <v>173.4</v>
      </c>
      <c r="O443">
        <v>194.2</v>
      </c>
      <c r="P443">
        <v>179.1</v>
      </c>
      <c r="Q443">
        <v>201</v>
      </c>
    </row>
    <row r="445" spans="1:17" x14ac:dyDescent="0.3">
      <c r="B445" s="55" t="s">
        <v>30</v>
      </c>
      <c r="C445" s="55" t="s">
        <v>33</v>
      </c>
      <c r="D445" s="55" t="s">
        <v>81</v>
      </c>
      <c r="E445" s="55" t="s">
        <v>30</v>
      </c>
      <c r="F445" s="55" t="s">
        <v>33</v>
      </c>
      <c r="G445" s="55" t="s">
        <v>81</v>
      </c>
      <c r="H445" s="55" t="s">
        <v>30</v>
      </c>
      <c r="I445" s="55" t="s">
        <v>33</v>
      </c>
      <c r="J445" s="55" t="s">
        <v>34</v>
      </c>
    </row>
    <row r="446" spans="1:17" x14ac:dyDescent="0.3">
      <c r="A446" t="s">
        <v>86</v>
      </c>
      <c r="B446" s="54">
        <v>44713</v>
      </c>
      <c r="C446" s="54">
        <v>44713</v>
      </c>
      <c r="D446" s="54">
        <v>44713</v>
      </c>
      <c r="E446" s="54">
        <v>45047</v>
      </c>
      <c r="F446" s="54">
        <v>45047</v>
      </c>
      <c r="G446" s="54">
        <v>45047</v>
      </c>
      <c r="H446" s="52" t="s">
        <v>30</v>
      </c>
      <c r="I446" s="52" t="s">
        <v>33</v>
      </c>
      <c r="J446" s="52" t="s">
        <v>81</v>
      </c>
    </row>
    <row r="447" spans="1:17" x14ac:dyDescent="0.3">
      <c r="A447" t="s">
        <v>3</v>
      </c>
      <c r="B447">
        <v>153.80000000000001</v>
      </c>
      <c r="C447">
        <v>157.5</v>
      </c>
      <c r="D447">
        <v>155</v>
      </c>
      <c r="E447">
        <v>173.2</v>
      </c>
      <c r="F447">
        <v>174.7</v>
      </c>
      <c r="G447">
        <v>173.7</v>
      </c>
      <c r="H447" s="50">
        <f t="shared" ref="H447:H460" si="3">(E447-B447)/B447</f>
        <v>0.12613784135240558</v>
      </c>
      <c r="I447" s="50">
        <f t="shared" ref="I447:I460" si="4">(F447-C447)/C447</f>
        <v>0.10920634920634914</v>
      </c>
      <c r="J447" s="50">
        <f t="shared" ref="J447:J460" si="5">(G447-D447)/D447</f>
        <v>0.1206451612903225</v>
      </c>
      <c r="K447" s="57">
        <f>SUM(H447,I447,J447)</f>
        <v>0.35598935184907721</v>
      </c>
    </row>
    <row r="448" spans="1:17" x14ac:dyDescent="0.3">
      <c r="A448" t="s">
        <v>4</v>
      </c>
      <c r="B448">
        <v>217.2</v>
      </c>
      <c r="C448">
        <v>223.4</v>
      </c>
      <c r="D448">
        <v>219.4</v>
      </c>
      <c r="E448">
        <v>211.5</v>
      </c>
      <c r="F448">
        <v>219.4</v>
      </c>
      <c r="G448">
        <v>214.3</v>
      </c>
      <c r="H448" s="50">
        <f t="shared" si="3"/>
        <v>-2.6243093922651884E-2</v>
      </c>
      <c r="I448" s="50">
        <f t="shared" si="4"/>
        <v>-1.7905102954341987E-2</v>
      </c>
      <c r="J448" s="50">
        <f t="shared" si="5"/>
        <v>-2.3245214220601614E-2</v>
      </c>
      <c r="K448" s="57">
        <f t="shared" ref="K448:K460" si="6">SUM(H448,I448,J448)</f>
        <v>-6.7393411097595474E-2</v>
      </c>
    </row>
    <row r="449" spans="1:11" x14ac:dyDescent="0.3">
      <c r="A449" t="s">
        <v>5</v>
      </c>
      <c r="B449">
        <v>169.6</v>
      </c>
      <c r="C449">
        <v>172.8</v>
      </c>
      <c r="D449">
        <v>170.8</v>
      </c>
      <c r="E449">
        <v>171</v>
      </c>
      <c r="F449">
        <v>176.7</v>
      </c>
      <c r="G449">
        <v>173.2</v>
      </c>
      <c r="H449" s="50">
        <f t="shared" si="3"/>
        <v>8.2547169811321101E-3</v>
      </c>
      <c r="I449" s="50">
        <f t="shared" si="4"/>
        <v>2.2569444444444312E-2</v>
      </c>
      <c r="J449" s="50">
        <f t="shared" si="5"/>
        <v>1.4051522248243426E-2</v>
      </c>
      <c r="K449" s="57">
        <f t="shared" si="6"/>
        <v>4.4875683673819847E-2</v>
      </c>
    </row>
    <row r="450" spans="1:11" x14ac:dyDescent="0.3">
      <c r="A450" t="s">
        <v>6</v>
      </c>
      <c r="B450">
        <v>165.4</v>
      </c>
      <c r="C450">
        <v>166.4</v>
      </c>
      <c r="D450">
        <v>165.8</v>
      </c>
      <c r="E450">
        <v>179.6</v>
      </c>
      <c r="F450">
        <v>179.4</v>
      </c>
      <c r="G450">
        <v>179.5</v>
      </c>
      <c r="H450" s="50">
        <f t="shared" si="3"/>
        <v>8.5852478839177682E-2</v>
      </c>
      <c r="I450" s="50">
        <f t="shared" si="4"/>
        <v>7.8125E-2</v>
      </c>
      <c r="J450" s="50">
        <f t="shared" si="5"/>
        <v>8.2629674306393175E-2</v>
      </c>
      <c r="K450" s="57">
        <f t="shared" si="6"/>
        <v>0.24660715314557086</v>
      </c>
    </row>
    <row r="451" spans="1:11" x14ac:dyDescent="0.3">
      <c r="A451" t="s">
        <v>7</v>
      </c>
      <c r="B451">
        <v>208.1</v>
      </c>
      <c r="C451">
        <v>188.6</v>
      </c>
      <c r="D451">
        <v>200.9</v>
      </c>
      <c r="E451">
        <v>173.3</v>
      </c>
      <c r="F451">
        <v>164.4</v>
      </c>
      <c r="G451">
        <v>170</v>
      </c>
      <c r="H451" s="50">
        <f t="shared" si="3"/>
        <v>-0.16722729456991822</v>
      </c>
      <c r="I451" s="50">
        <f t="shared" si="4"/>
        <v>-0.12831389183457045</v>
      </c>
      <c r="J451" s="50">
        <f t="shared" si="5"/>
        <v>-0.15380786460925835</v>
      </c>
      <c r="K451" s="57">
        <f t="shared" si="6"/>
        <v>-0.449349051013747</v>
      </c>
    </row>
    <row r="452" spans="1:11" x14ac:dyDescent="0.3">
      <c r="A452" t="s">
        <v>8</v>
      </c>
      <c r="B452">
        <v>165.8</v>
      </c>
      <c r="C452">
        <v>174.1</v>
      </c>
      <c r="D452">
        <v>169.7</v>
      </c>
      <c r="E452">
        <v>169</v>
      </c>
      <c r="F452">
        <v>175.8</v>
      </c>
      <c r="G452">
        <v>172.2</v>
      </c>
      <c r="H452" s="50">
        <f t="shared" si="3"/>
        <v>1.9300361881785213E-2</v>
      </c>
      <c r="I452" s="50">
        <f t="shared" si="4"/>
        <v>9.7645031591040623E-3</v>
      </c>
      <c r="J452" s="50">
        <f t="shared" si="5"/>
        <v>1.4731879787860933E-2</v>
      </c>
      <c r="K452" s="57">
        <f t="shared" si="6"/>
        <v>4.3796744828750206E-2</v>
      </c>
    </row>
    <row r="453" spans="1:11" x14ac:dyDescent="0.3">
      <c r="A453" t="s">
        <v>9</v>
      </c>
      <c r="B453">
        <v>167.3</v>
      </c>
      <c r="C453">
        <v>211.5</v>
      </c>
      <c r="D453">
        <v>182.3</v>
      </c>
      <c r="E453">
        <v>148.69999999999999</v>
      </c>
      <c r="F453">
        <v>185</v>
      </c>
      <c r="G453">
        <v>161</v>
      </c>
      <c r="H453" s="50">
        <f t="shared" si="3"/>
        <v>-0.11117752540346695</v>
      </c>
      <c r="I453" s="50">
        <f t="shared" si="4"/>
        <v>-0.12529550827423167</v>
      </c>
      <c r="J453" s="50">
        <f t="shared" si="5"/>
        <v>-0.11684037301151953</v>
      </c>
      <c r="K453" s="57">
        <f t="shared" si="6"/>
        <v>-0.35331340668921818</v>
      </c>
    </row>
    <row r="454" spans="1:11" x14ac:dyDescent="0.3">
      <c r="A454" t="s">
        <v>10</v>
      </c>
      <c r="B454">
        <v>164.6</v>
      </c>
      <c r="C454">
        <v>163.6</v>
      </c>
      <c r="D454">
        <v>164.3</v>
      </c>
      <c r="E454">
        <v>174.9</v>
      </c>
      <c r="F454">
        <v>176.9</v>
      </c>
      <c r="G454">
        <v>175.6</v>
      </c>
      <c r="H454" s="50">
        <f t="shared" si="3"/>
        <v>6.2575941676792299E-2</v>
      </c>
      <c r="I454" s="50">
        <f t="shared" si="4"/>
        <v>8.1295843520782465E-2</v>
      </c>
      <c r="J454" s="50">
        <f t="shared" si="5"/>
        <v>6.8776628119293873E-2</v>
      </c>
      <c r="K454" s="57">
        <f t="shared" si="6"/>
        <v>0.21264841331686862</v>
      </c>
    </row>
    <row r="455" spans="1:11" x14ac:dyDescent="0.3">
      <c r="A455" t="s">
        <v>11</v>
      </c>
      <c r="B455">
        <v>119.1</v>
      </c>
      <c r="C455">
        <v>121.4</v>
      </c>
      <c r="D455">
        <v>119.9</v>
      </c>
      <c r="E455">
        <v>121.9</v>
      </c>
      <c r="F455">
        <v>124.2</v>
      </c>
      <c r="G455">
        <v>122.7</v>
      </c>
      <c r="H455" s="50">
        <f t="shared" si="3"/>
        <v>2.350965575146945E-2</v>
      </c>
      <c r="I455" s="50">
        <f t="shared" si="4"/>
        <v>2.3064250411861591E-2</v>
      </c>
      <c r="J455" s="50">
        <f t="shared" si="5"/>
        <v>2.3352793994995805E-2</v>
      </c>
      <c r="K455" s="57">
        <f t="shared" si="6"/>
        <v>6.9926700158326846E-2</v>
      </c>
    </row>
    <row r="456" spans="1:11" x14ac:dyDescent="0.3">
      <c r="A456" t="s">
        <v>12</v>
      </c>
      <c r="B456">
        <v>188.9</v>
      </c>
      <c r="C456">
        <v>183.5</v>
      </c>
      <c r="D456">
        <v>187.1</v>
      </c>
      <c r="E456">
        <v>221</v>
      </c>
      <c r="F456">
        <v>211.9</v>
      </c>
      <c r="G456">
        <v>218</v>
      </c>
      <c r="H456" s="50">
        <f t="shared" si="3"/>
        <v>0.16993118051879297</v>
      </c>
      <c r="I456" s="50">
        <f t="shared" si="4"/>
        <v>0.15476839237057224</v>
      </c>
      <c r="J456" s="50">
        <f t="shared" si="5"/>
        <v>0.16515232495991453</v>
      </c>
      <c r="K456" s="57">
        <f t="shared" si="6"/>
        <v>0.48985189784927974</v>
      </c>
    </row>
    <row r="457" spans="1:11" x14ac:dyDescent="0.3">
      <c r="A457" t="s">
        <v>13</v>
      </c>
      <c r="B457">
        <v>174.2</v>
      </c>
      <c r="C457">
        <v>159.1</v>
      </c>
      <c r="D457">
        <v>167.9</v>
      </c>
      <c r="E457">
        <v>178.7</v>
      </c>
      <c r="F457">
        <v>165.9</v>
      </c>
      <c r="G457">
        <v>173.4</v>
      </c>
      <c r="H457" s="50">
        <f t="shared" si="3"/>
        <v>2.5832376578645237E-2</v>
      </c>
      <c r="I457" s="50">
        <f t="shared" si="4"/>
        <v>4.2740414833438163E-2</v>
      </c>
      <c r="J457" s="50">
        <f t="shared" si="5"/>
        <v>3.2757593805836809E-2</v>
      </c>
      <c r="K457" s="57">
        <f t="shared" si="6"/>
        <v>0.1013303852179202</v>
      </c>
    </row>
    <row r="458" spans="1:11" x14ac:dyDescent="0.3">
      <c r="A458" t="s">
        <v>14</v>
      </c>
      <c r="B458">
        <v>181.9</v>
      </c>
      <c r="C458">
        <v>186.3</v>
      </c>
      <c r="D458">
        <v>183.9</v>
      </c>
      <c r="E458">
        <v>191.1</v>
      </c>
      <c r="F458">
        <v>197.7</v>
      </c>
      <c r="G458">
        <v>194.2</v>
      </c>
      <c r="H458" s="50">
        <f t="shared" si="3"/>
        <v>5.0577240241891086E-2</v>
      </c>
      <c r="I458" s="50">
        <f t="shared" si="4"/>
        <v>6.119162640901759E-2</v>
      </c>
      <c r="J458" s="50">
        <f t="shared" si="5"/>
        <v>5.6008700380641561E-2</v>
      </c>
      <c r="K458" s="57">
        <f t="shared" si="6"/>
        <v>0.16777756703155025</v>
      </c>
    </row>
    <row r="459" spans="1:11" x14ac:dyDescent="0.3">
      <c r="A459" t="s">
        <v>15</v>
      </c>
      <c r="B459">
        <v>172.4</v>
      </c>
      <c r="C459">
        <v>179.3</v>
      </c>
      <c r="D459">
        <v>174.9</v>
      </c>
      <c r="E459">
        <v>176.8</v>
      </c>
      <c r="F459">
        <v>183.1</v>
      </c>
      <c r="G459">
        <v>179.1</v>
      </c>
      <c r="H459" s="50">
        <f t="shared" si="3"/>
        <v>2.5522041763341101E-2</v>
      </c>
      <c r="I459" s="50">
        <f t="shared" si="4"/>
        <v>2.1193530395984286E-2</v>
      </c>
      <c r="J459" s="50">
        <f t="shared" si="5"/>
        <v>2.4013722126929607E-2</v>
      </c>
      <c r="K459" s="57">
        <f t="shared" si="6"/>
        <v>7.072929428625499E-2</v>
      </c>
    </row>
    <row r="460" spans="1:11" x14ac:dyDescent="0.3">
      <c r="A460" t="s">
        <v>16</v>
      </c>
      <c r="B460">
        <v>192.9</v>
      </c>
      <c r="C460">
        <v>198.3</v>
      </c>
      <c r="D460">
        <v>194.3</v>
      </c>
      <c r="E460">
        <v>199.9</v>
      </c>
      <c r="F460">
        <v>204.2</v>
      </c>
      <c r="G460">
        <v>201</v>
      </c>
      <c r="H460" s="50">
        <f t="shared" si="3"/>
        <v>3.6288232244686365E-2</v>
      </c>
      <c r="I460" s="50">
        <f t="shared" si="4"/>
        <v>2.975289964699938E-2</v>
      </c>
      <c r="J460" s="50">
        <f t="shared" si="5"/>
        <v>3.4482758620689592E-2</v>
      </c>
      <c r="K460" s="57">
        <f t="shared" si="6"/>
        <v>0.10052389051237534</v>
      </c>
    </row>
    <row r="463" spans="1:11" x14ac:dyDescent="0.3">
      <c r="A463" s="56" t="s">
        <v>83</v>
      </c>
      <c r="B463" s="56" t="s">
        <v>82</v>
      </c>
    </row>
    <row r="464" spans="1:11" x14ac:dyDescent="0.3">
      <c r="A464" t="s">
        <v>3</v>
      </c>
      <c r="B464" s="50">
        <v>0.12613784135240558</v>
      </c>
    </row>
    <row r="465" spans="1:2" x14ac:dyDescent="0.3">
      <c r="A465" t="s">
        <v>4</v>
      </c>
      <c r="B465" s="50">
        <v>-2.6243093922651884E-2</v>
      </c>
    </row>
    <row r="466" spans="1:2" x14ac:dyDescent="0.3">
      <c r="A466" t="s">
        <v>5</v>
      </c>
      <c r="B466" s="50">
        <v>8.2547169811321101E-3</v>
      </c>
    </row>
    <row r="467" spans="1:2" x14ac:dyDescent="0.3">
      <c r="A467" t="s">
        <v>6</v>
      </c>
      <c r="B467" s="50">
        <v>8.5852478839177682E-2</v>
      </c>
    </row>
    <row r="468" spans="1:2" x14ac:dyDescent="0.3">
      <c r="A468" t="s">
        <v>7</v>
      </c>
      <c r="B468" s="50">
        <v>-0.16722729456991822</v>
      </c>
    </row>
    <row r="469" spans="1:2" x14ac:dyDescent="0.3">
      <c r="A469" t="s">
        <v>8</v>
      </c>
      <c r="B469" s="50">
        <v>1.9300361881785213E-2</v>
      </c>
    </row>
    <row r="470" spans="1:2" x14ac:dyDescent="0.3">
      <c r="A470" t="s">
        <v>9</v>
      </c>
      <c r="B470" s="50">
        <v>-0.11117752540346695</v>
      </c>
    </row>
    <row r="471" spans="1:2" x14ac:dyDescent="0.3">
      <c r="A471" t="s">
        <v>10</v>
      </c>
      <c r="B471" s="50">
        <v>6.2575941676792299E-2</v>
      </c>
    </row>
    <row r="472" spans="1:2" x14ac:dyDescent="0.3">
      <c r="A472" t="s">
        <v>11</v>
      </c>
      <c r="B472" s="50">
        <v>2.350965575146945E-2</v>
      </c>
    </row>
    <row r="473" spans="1:2" x14ac:dyDescent="0.3">
      <c r="A473" t="s">
        <v>12</v>
      </c>
      <c r="B473" s="50">
        <v>0.16993118051879297</v>
      </c>
    </row>
    <row r="474" spans="1:2" x14ac:dyDescent="0.3">
      <c r="A474" t="s">
        <v>13</v>
      </c>
      <c r="B474" s="50">
        <v>2.5832376578645237E-2</v>
      </c>
    </row>
    <row r="475" spans="1:2" x14ac:dyDescent="0.3">
      <c r="A475" t="s">
        <v>14</v>
      </c>
      <c r="B475" s="50">
        <v>5.0577240241891086E-2</v>
      </c>
    </row>
    <row r="476" spans="1:2" x14ac:dyDescent="0.3">
      <c r="A476" t="s">
        <v>15</v>
      </c>
      <c r="B476" s="50">
        <v>2.5522041763341101E-2</v>
      </c>
    </row>
    <row r="477" spans="1:2" x14ac:dyDescent="0.3">
      <c r="A477" t="s">
        <v>16</v>
      </c>
      <c r="B477" s="50">
        <v>3.6288232244686365E-2</v>
      </c>
    </row>
    <row r="482" spans="1:2" x14ac:dyDescent="0.3">
      <c r="A482" s="56" t="s">
        <v>84</v>
      </c>
      <c r="B482" s="56" t="s">
        <v>82</v>
      </c>
    </row>
    <row r="483" spans="1:2" x14ac:dyDescent="0.3">
      <c r="A483" t="s">
        <v>3</v>
      </c>
      <c r="B483" s="50">
        <v>0.10920634920634914</v>
      </c>
    </row>
    <row r="484" spans="1:2" x14ac:dyDescent="0.3">
      <c r="A484" t="s">
        <v>4</v>
      </c>
      <c r="B484" s="50">
        <v>-1.7905102954341987E-2</v>
      </c>
    </row>
    <row r="485" spans="1:2" x14ac:dyDescent="0.3">
      <c r="A485" t="s">
        <v>5</v>
      </c>
      <c r="B485" s="50">
        <v>2.2569444444444312E-2</v>
      </c>
    </row>
    <row r="486" spans="1:2" x14ac:dyDescent="0.3">
      <c r="A486" t="s">
        <v>6</v>
      </c>
      <c r="B486" s="50">
        <v>7.8125E-2</v>
      </c>
    </row>
    <row r="487" spans="1:2" x14ac:dyDescent="0.3">
      <c r="A487" t="s">
        <v>7</v>
      </c>
      <c r="B487" s="50">
        <v>-0.12831389183457045</v>
      </c>
    </row>
    <row r="488" spans="1:2" x14ac:dyDescent="0.3">
      <c r="A488" t="s">
        <v>8</v>
      </c>
      <c r="B488" s="50">
        <v>9.7645031591040623E-3</v>
      </c>
    </row>
    <row r="489" spans="1:2" x14ac:dyDescent="0.3">
      <c r="A489" t="s">
        <v>9</v>
      </c>
      <c r="B489" s="50">
        <v>-0.12529550827423167</v>
      </c>
    </row>
    <row r="490" spans="1:2" x14ac:dyDescent="0.3">
      <c r="A490" t="s">
        <v>10</v>
      </c>
      <c r="B490" s="50">
        <v>8.1295843520782465E-2</v>
      </c>
    </row>
    <row r="491" spans="1:2" x14ac:dyDescent="0.3">
      <c r="A491" t="s">
        <v>11</v>
      </c>
      <c r="B491" s="50">
        <v>2.3064250411861591E-2</v>
      </c>
    </row>
    <row r="492" spans="1:2" x14ac:dyDescent="0.3">
      <c r="A492" t="s">
        <v>12</v>
      </c>
      <c r="B492" s="50">
        <v>0.15476839237057224</v>
      </c>
    </row>
    <row r="493" spans="1:2" x14ac:dyDescent="0.3">
      <c r="A493" t="s">
        <v>13</v>
      </c>
      <c r="B493" s="50">
        <v>4.2740414833438163E-2</v>
      </c>
    </row>
    <row r="494" spans="1:2" x14ac:dyDescent="0.3">
      <c r="A494" t="s">
        <v>14</v>
      </c>
      <c r="B494" s="50">
        <v>6.119162640901759E-2</v>
      </c>
    </row>
    <row r="495" spans="1:2" x14ac:dyDescent="0.3">
      <c r="A495" t="s">
        <v>15</v>
      </c>
      <c r="B495" s="50">
        <v>2.1193530395984286E-2</v>
      </c>
    </row>
    <row r="496" spans="1:2" x14ac:dyDescent="0.3">
      <c r="A496" t="s">
        <v>16</v>
      </c>
      <c r="B496" s="50">
        <v>2.975289964699938E-2</v>
      </c>
    </row>
    <row r="500" spans="1:2" x14ac:dyDescent="0.3">
      <c r="A500" s="56" t="s">
        <v>85</v>
      </c>
      <c r="B500" s="56" t="s">
        <v>82</v>
      </c>
    </row>
    <row r="501" spans="1:2" x14ac:dyDescent="0.3">
      <c r="A501" t="s">
        <v>3</v>
      </c>
      <c r="B501" s="50">
        <v>0.1206451612903225</v>
      </c>
    </row>
    <row r="502" spans="1:2" x14ac:dyDescent="0.3">
      <c r="A502" t="s">
        <v>4</v>
      </c>
      <c r="B502" s="50">
        <v>-2.3245214220601614E-2</v>
      </c>
    </row>
    <row r="503" spans="1:2" x14ac:dyDescent="0.3">
      <c r="A503" t="s">
        <v>5</v>
      </c>
      <c r="B503" s="50">
        <v>1.4051522248243426E-2</v>
      </c>
    </row>
    <row r="504" spans="1:2" x14ac:dyDescent="0.3">
      <c r="A504" t="s">
        <v>6</v>
      </c>
      <c r="B504" s="50">
        <v>8.2629674306393175E-2</v>
      </c>
    </row>
    <row r="505" spans="1:2" x14ac:dyDescent="0.3">
      <c r="A505" t="s">
        <v>7</v>
      </c>
      <c r="B505" s="50">
        <v>-0.15380786460925835</v>
      </c>
    </row>
    <row r="506" spans="1:2" x14ac:dyDescent="0.3">
      <c r="A506" t="s">
        <v>8</v>
      </c>
      <c r="B506" s="50">
        <v>1.4731879787860933E-2</v>
      </c>
    </row>
    <row r="507" spans="1:2" x14ac:dyDescent="0.3">
      <c r="A507" t="s">
        <v>9</v>
      </c>
      <c r="B507" s="50">
        <v>-0.11684037301151953</v>
      </c>
    </row>
    <row r="508" spans="1:2" x14ac:dyDescent="0.3">
      <c r="A508" t="s">
        <v>10</v>
      </c>
      <c r="B508" s="50">
        <v>6.8776628119293873E-2</v>
      </c>
    </row>
    <row r="509" spans="1:2" x14ac:dyDescent="0.3">
      <c r="A509" t="s">
        <v>11</v>
      </c>
      <c r="B509" s="50">
        <v>2.3352793994995805E-2</v>
      </c>
    </row>
    <row r="510" spans="1:2" x14ac:dyDescent="0.3">
      <c r="A510" t="s">
        <v>12</v>
      </c>
      <c r="B510" s="50">
        <v>0.16515232495991453</v>
      </c>
    </row>
    <row r="511" spans="1:2" x14ac:dyDescent="0.3">
      <c r="A511" t="s">
        <v>13</v>
      </c>
      <c r="B511" s="50">
        <v>3.2757593805836809E-2</v>
      </c>
    </row>
    <row r="512" spans="1:2" x14ac:dyDescent="0.3">
      <c r="A512" t="s">
        <v>14</v>
      </c>
      <c r="B512" s="50">
        <v>5.6008700380641561E-2</v>
      </c>
    </row>
    <row r="513" spans="1:2" x14ac:dyDescent="0.3">
      <c r="A513" t="s">
        <v>15</v>
      </c>
      <c r="B513" s="50">
        <v>2.4013722126929607E-2</v>
      </c>
    </row>
    <row r="514" spans="1:2" x14ac:dyDescent="0.3">
      <c r="A514" t="s">
        <v>16</v>
      </c>
      <c r="B514" s="50">
        <v>3.4482758620689592E-2</v>
      </c>
    </row>
  </sheetData>
  <autoFilter ref="A434:Q443" xr:uid="{B47BC5C8-18FC-457D-B18B-E5562B88CF0D}"/>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6DBB-7C22-45DA-9F47-44C3A15CE5CC}">
  <dimension ref="A1:AD381"/>
  <sheetViews>
    <sheetView topLeftCell="A7" workbookViewId="0"/>
  </sheetViews>
  <sheetFormatPr defaultRowHeight="14.4" x14ac:dyDescent="0.3"/>
  <sheetData>
    <row r="1" spans="1:30"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8" t="s">
        <v>29</v>
      </c>
    </row>
    <row r="2" spans="1:30" x14ac:dyDescent="0.3">
      <c r="A2" s="9" t="s">
        <v>30</v>
      </c>
      <c r="B2">
        <v>2013</v>
      </c>
      <c r="C2" t="s">
        <v>31</v>
      </c>
      <c r="D2">
        <v>107.5</v>
      </c>
      <c r="E2">
        <v>106.3</v>
      </c>
      <c r="F2">
        <v>108.1</v>
      </c>
      <c r="G2">
        <v>104.9</v>
      </c>
      <c r="H2">
        <v>106.1</v>
      </c>
      <c r="I2">
        <v>103.9</v>
      </c>
      <c r="J2">
        <v>101.9</v>
      </c>
      <c r="K2">
        <v>106.1</v>
      </c>
      <c r="L2">
        <v>106.8</v>
      </c>
      <c r="M2">
        <v>103.1</v>
      </c>
      <c r="N2">
        <v>104.8</v>
      </c>
      <c r="O2">
        <v>106.7</v>
      </c>
      <c r="P2">
        <v>105.5</v>
      </c>
      <c r="Q2">
        <v>105.1</v>
      </c>
      <c r="R2" s="4">
        <v>106.5</v>
      </c>
      <c r="S2">
        <v>105.8</v>
      </c>
      <c r="T2">
        <v>106.4</v>
      </c>
      <c r="U2" t="s">
        <v>32</v>
      </c>
      <c r="V2">
        <v>105.5</v>
      </c>
      <c r="W2">
        <v>104.8</v>
      </c>
      <c r="X2">
        <v>104</v>
      </c>
      <c r="Y2">
        <v>103.3</v>
      </c>
      <c r="Z2">
        <v>103.4</v>
      </c>
      <c r="AA2">
        <v>103.8</v>
      </c>
      <c r="AB2">
        <v>104.7</v>
      </c>
      <c r="AC2">
        <v>104</v>
      </c>
      <c r="AD2" s="10">
        <v>105.1</v>
      </c>
    </row>
    <row r="3" spans="1:30" x14ac:dyDescent="0.3">
      <c r="A3" s="9" t="s">
        <v>30</v>
      </c>
      <c r="B3">
        <v>2013</v>
      </c>
      <c r="C3" t="s">
        <v>35</v>
      </c>
      <c r="D3">
        <v>109.2</v>
      </c>
      <c r="E3">
        <v>108.7</v>
      </c>
      <c r="F3">
        <v>110.2</v>
      </c>
      <c r="G3">
        <v>105.4</v>
      </c>
      <c r="H3">
        <v>106.7</v>
      </c>
      <c r="I3">
        <v>104</v>
      </c>
      <c r="J3">
        <v>102.4</v>
      </c>
      <c r="K3">
        <v>105.9</v>
      </c>
      <c r="L3">
        <v>105.7</v>
      </c>
      <c r="M3">
        <v>103.1</v>
      </c>
      <c r="N3">
        <v>105.1</v>
      </c>
      <c r="O3">
        <v>107.7</v>
      </c>
      <c r="P3">
        <v>106.3</v>
      </c>
      <c r="Q3">
        <v>105.6</v>
      </c>
      <c r="R3" s="4">
        <v>107.1</v>
      </c>
      <c r="S3">
        <v>106.3</v>
      </c>
      <c r="T3">
        <v>107</v>
      </c>
      <c r="U3" t="s">
        <v>32</v>
      </c>
      <c r="V3">
        <v>106.2</v>
      </c>
      <c r="W3">
        <v>105.2</v>
      </c>
      <c r="X3">
        <v>104.4</v>
      </c>
      <c r="Y3">
        <v>103.9</v>
      </c>
      <c r="Z3">
        <v>104</v>
      </c>
      <c r="AA3">
        <v>104.1</v>
      </c>
      <c r="AB3">
        <v>104.6</v>
      </c>
      <c r="AC3">
        <v>104.4</v>
      </c>
      <c r="AD3" s="10">
        <v>105.8</v>
      </c>
    </row>
    <row r="4" spans="1:30" x14ac:dyDescent="0.3">
      <c r="A4" s="9" t="s">
        <v>30</v>
      </c>
      <c r="B4">
        <v>2013</v>
      </c>
      <c r="C4" t="s">
        <v>36</v>
      </c>
      <c r="D4">
        <v>110.2</v>
      </c>
      <c r="E4">
        <v>108.8</v>
      </c>
      <c r="F4">
        <v>109.9</v>
      </c>
      <c r="G4">
        <v>105.6</v>
      </c>
      <c r="H4">
        <v>106.2</v>
      </c>
      <c r="I4">
        <v>105.7</v>
      </c>
      <c r="J4">
        <v>101.4</v>
      </c>
      <c r="K4">
        <v>105.7</v>
      </c>
      <c r="L4">
        <v>105</v>
      </c>
      <c r="M4">
        <v>103.3</v>
      </c>
      <c r="N4">
        <v>105.6</v>
      </c>
      <c r="O4">
        <v>108.2</v>
      </c>
      <c r="P4">
        <v>106.6</v>
      </c>
      <c r="Q4">
        <v>106.5</v>
      </c>
      <c r="R4" s="4">
        <v>107.6</v>
      </c>
      <c r="S4">
        <v>106.8</v>
      </c>
      <c r="T4">
        <v>107.5</v>
      </c>
      <c r="U4" t="s">
        <v>32</v>
      </c>
      <c r="V4">
        <v>106.1</v>
      </c>
      <c r="W4">
        <v>105.6</v>
      </c>
      <c r="X4">
        <v>104.7</v>
      </c>
      <c r="Y4">
        <v>104.6</v>
      </c>
      <c r="Z4">
        <v>104</v>
      </c>
      <c r="AA4">
        <v>104.3</v>
      </c>
      <c r="AB4">
        <v>104.3</v>
      </c>
      <c r="AC4">
        <v>104.6</v>
      </c>
      <c r="AD4" s="10">
        <v>106</v>
      </c>
    </row>
    <row r="5" spans="1:30" x14ac:dyDescent="0.3">
      <c r="A5" s="9" t="s">
        <v>30</v>
      </c>
      <c r="B5">
        <v>2013</v>
      </c>
      <c r="C5" t="s">
        <v>37</v>
      </c>
      <c r="D5">
        <v>110.2</v>
      </c>
      <c r="E5">
        <v>109.5</v>
      </c>
      <c r="F5">
        <v>106.9</v>
      </c>
      <c r="G5">
        <v>106.3</v>
      </c>
      <c r="H5">
        <v>105.7</v>
      </c>
      <c r="I5">
        <v>108.3</v>
      </c>
      <c r="J5">
        <v>103.4</v>
      </c>
      <c r="K5">
        <v>105.7</v>
      </c>
      <c r="L5">
        <v>104.2</v>
      </c>
      <c r="M5">
        <v>103.2</v>
      </c>
      <c r="N5">
        <v>106.5</v>
      </c>
      <c r="O5">
        <v>108.8</v>
      </c>
      <c r="P5">
        <v>107.1</v>
      </c>
      <c r="Q5">
        <v>107.1</v>
      </c>
      <c r="R5" s="4">
        <v>108.1</v>
      </c>
      <c r="S5">
        <v>107.4</v>
      </c>
      <c r="T5">
        <v>108</v>
      </c>
      <c r="U5" t="s">
        <v>32</v>
      </c>
      <c r="V5">
        <v>106.5</v>
      </c>
      <c r="W5">
        <v>106.1</v>
      </c>
      <c r="X5">
        <v>105.1</v>
      </c>
      <c r="Y5">
        <v>104.4</v>
      </c>
      <c r="Z5">
        <v>104.5</v>
      </c>
      <c r="AA5">
        <v>104.8</v>
      </c>
      <c r="AB5">
        <v>102.7</v>
      </c>
      <c r="AC5">
        <v>104.6</v>
      </c>
      <c r="AD5" s="10">
        <v>106.4</v>
      </c>
    </row>
    <row r="6" spans="1:30" x14ac:dyDescent="0.3">
      <c r="A6" s="9" t="s">
        <v>30</v>
      </c>
      <c r="B6">
        <v>2013</v>
      </c>
      <c r="C6" t="s">
        <v>38</v>
      </c>
      <c r="D6">
        <v>110.9</v>
      </c>
      <c r="E6">
        <v>109.8</v>
      </c>
      <c r="F6">
        <v>105.9</v>
      </c>
      <c r="G6">
        <v>107.5</v>
      </c>
      <c r="H6">
        <v>105.3</v>
      </c>
      <c r="I6">
        <v>108.1</v>
      </c>
      <c r="J6">
        <v>107.3</v>
      </c>
      <c r="K6">
        <v>106.1</v>
      </c>
      <c r="L6">
        <v>103.7</v>
      </c>
      <c r="M6">
        <v>104</v>
      </c>
      <c r="N6">
        <v>107.4</v>
      </c>
      <c r="O6">
        <v>109.9</v>
      </c>
      <c r="P6">
        <v>108.1</v>
      </c>
      <c r="Q6">
        <v>108.1</v>
      </c>
      <c r="R6" s="4">
        <v>108.8</v>
      </c>
      <c r="S6">
        <v>107.9</v>
      </c>
      <c r="T6">
        <v>108.6</v>
      </c>
      <c r="U6" t="s">
        <v>32</v>
      </c>
      <c r="V6">
        <v>107.5</v>
      </c>
      <c r="W6">
        <v>106.8</v>
      </c>
      <c r="X6">
        <v>105.7</v>
      </c>
      <c r="Y6">
        <v>104.1</v>
      </c>
      <c r="Z6">
        <v>105</v>
      </c>
      <c r="AA6">
        <v>105.5</v>
      </c>
      <c r="AB6">
        <v>102.1</v>
      </c>
      <c r="AC6">
        <v>104.8</v>
      </c>
      <c r="AD6" s="10">
        <v>107.2</v>
      </c>
    </row>
    <row r="7" spans="1:30" x14ac:dyDescent="0.3">
      <c r="A7" s="9" t="s">
        <v>30</v>
      </c>
      <c r="B7">
        <v>2013</v>
      </c>
      <c r="C7" t="s">
        <v>39</v>
      </c>
      <c r="D7">
        <v>112.3</v>
      </c>
      <c r="E7">
        <v>112.1</v>
      </c>
      <c r="F7">
        <v>108.1</v>
      </c>
      <c r="G7">
        <v>108.3</v>
      </c>
      <c r="H7">
        <v>105.9</v>
      </c>
      <c r="I7">
        <v>109.2</v>
      </c>
      <c r="J7">
        <v>118</v>
      </c>
      <c r="K7">
        <v>106.8</v>
      </c>
      <c r="L7">
        <v>104.1</v>
      </c>
      <c r="M7">
        <v>105.4</v>
      </c>
      <c r="N7">
        <v>108.2</v>
      </c>
      <c r="O7">
        <v>111</v>
      </c>
      <c r="P7">
        <v>110.6</v>
      </c>
      <c r="Q7">
        <v>109</v>
      </c>
      <c r="R7" s="4">
        <v>109.7</v>
      </c>
      <c r="S7">
        <v>108.8</v>
      </c>
      <c r="T7">
        <v>109.5</v>
      </c>
      <c r="U7" t="s">
        <v>32</v>
      </c>
      <c r="V7">
        <v>108.5</v>
      </c>
      <c r="W7">
        <v>107.5</v>
      </c>
      <c r="X7">
        <v>106.3</v>
      </c>
      <c r="Y7">
        <v>105</v>
      </c>
      <c r="Z7">
        <v>105.6</v>
      </c>
      <c r="AA7">
        <v>106.5</v>
      </c>
      <c r="AB7">
        <v>102.5</v>
      </c>
      <c r="AC7">
        <v>105.5</v>
      </c>
      <c r="AD7" s="10">
        <v>108.9</v>
      </c>
    </row>
    <row r="8" spans="1:30" x14ac:dyDescent="0.3">
      <c r="A8" s="9" t="s">
        <v>30</v>
      </c>
      <c r="B8">
        <v>2013</v>
      </c>
      <c r="C8" t="s">
        <v>40</v>
      </c>
      <c r="D8">
        <v>113.4</v>
      </c>
      <c r="E8">
        <v>114.9</v>
      </c>
      <c r="F8">
        <v>110.5</v>
      </c>
      <c r="G8">
        <v>109.3</v>
      </c>
      <c r="H8">
        <v>106.2</v>
      </c>
      <c r="I8">
        <v>110.3</v>
      </c>
      <c r="J8">
        <v>129.19999999999999</v>
      </c>
      <c r="K8">
        <v>107.1</v>
      </c>
      <c r="L8">
        <v>104.3</v>
      </c>
      <c r="M8">
        <v>106.4</v>
      </c>
      <c r="N8">
        <v>109.1</v>
      </c>
      <c r="O8">
        <v>112.1</v>
      </c>
      <c r="P8">
        <v>113.1</v>
      </c>
      <c r="Q8">
        <v>109.8</v>
      </c>
      <c r="R8" s="4">
        <v>110.5</v>
      </c>
      <c r="S8">
        <v>109.5</v>
      </c>
      <c r="T8">
        <v>110.3</v>
      </c>
      <c r="U8" t="s">
        <v>32</v>
      </c>
      <c r="V8">
        <v>109.5</v>
      </c>
      <c r="W8">
        <v>108.3</v>
      </c>
      <c r="X8">
        <v>106.9</v>
      </c>
      <c r="Y8">
        <v>106.8</v>
      </c>
      <c r="Z8">
        <v>106.4</v>
      </c>
      <c r="AA8">
        <v>107.8</v>
      </c>
      <c r="AB8">
        <v>102.5</v>
      </c>
      <c r="AC8">
        <v>106.5</v>
      </c>
      <c r="AD8" s="10">
        <v>110.7</v>
      </c>
    </row>
    <row r="9" spans="1:30" x14ac:dyDescent="0.3">
      <c r="A9" s="9" t="s">
        <v>30</v>
      </c>
      <c r="B9">
        <v>2013</v>
      </c>
      <c r="C9" t="s">
        <v>41</v>
      </c>
      <c r="D9">
        <v>114.3</v>
      </c>
      <c r="E9">
        <v>115.4</v>
      </c>
      <c r="F9">
        <v>111.1</v>
      </c>
      <c r="G9">
        <v>110</v>
      </c>
      <c r="H9">
        <v>106.4</v>
      </c>
      <c r="I9">
        <v>110.8</v>
      </c>
      <c r="J9">
        <v>138.9</v>
      </c>
      <c r="K9">
        <v>107.4</v>
      </c>
      <c r="L9">
        <v>104.1</v>
      </c>
      <c r="M9">
        <v>106.9</v>
      </c>
      <c r="N9">
        <v>109.7</v>
      </c>
      <c r="O9">
        <v>112.6</v>
      </c>
      <c r="P9">
        <v>114.9</v>
      </c>
      <c r="Q9">
        <v>110.7</v>
      </c>
      <c r="R9" s="4">
        <v>111.3</v>
      </c>
      <c r="S9">
        <v>110.2</v>
      </c>
      <c r="T9">
        <v>111.1</v>
      </c>
      <c r="U9" t="s">
        <v>32</v>
      </c>
      <c r="V9">
        <v>109.9</v>
      </c>
      <c r="W9">
        <v>108.7</v>
      </c>
      <c r="X9">
        <v>107.5</v>
      </c>
      <c r="Y9">
        <v>107.8</v>
      </c>
      <c r="Z9">
        <v>106.8</v>
      </c>
      <c r="AA9">
        <v>108.7</v>
      </c>
      <c r="AB9">
        <v>105</v>
      </c>
      <c r="AC9">
        <v>107.5</v>
      </c>
      <c r="AD9" s="10">
        <v>112.1</v>
      </c>
    </row>
    <row r="10" spans="1:30" x14ac:dyDescent="0.3">
      <c r="A10" s="9" t="s">
        <v>30</v>
      </c>
      <c r="B10">
        <v>2013</v>
      </c>
      <c r="C10" t="s">
        <v>42</v>
      </c>
      <c r="D10">
        <v>115.4</v>
      </c>
      <c r="E10">
        <v>115.7</v>
      </c>
      <c r="F10">
        <v>111.7</v>
      </c>
      <c r="G10">
        <v>111</v>
      </c>
      <c r="H10">
        <v>107.4</v>
      </c>
      <c r="I10">
        <v>110.9</v>
      </c>
      <c r="J10">
        <v>154</v>
      </c>
      <c r="K10">
        <v>108.1</v>
      </c>
      <c r="L10">
        <v>104.2</v>
      </c>
      <c r="M10">
        <v>107.9</v>
      </c>
      <c r="N10">
        <v>110.4</v>
      </c>
      <c r="O10">
        <v>114</v>
      </c>
      <c r="P10">
        <v>117.8</v>
      </c>
      <c r="Q10">
        <v>111.7</v>
      </c>
      <c r="R10" s="4">
        <v>112.7</v>
      </c>
      <c r="S10">
        <v>111.4</v>
      </c>
      <c r="T10">
        <v>112.5</v>
      </c>
      <c r="U10" t="s">
        <v>32</v>
      </c>
      <c r="V10">
        <v>111.1</v>
      </c>
      <c r="W10">
        <v>109.6</v>
      </c>
      <c r="X10">
        <v>108.3</v>
      </c>
      <c r="Y10">
        <v>109.3</v>
      </c>
      <c r="Z10">
        <v>107.7</v>
      </c>
      <c r="AA10">
        <v>109.8</v>
      </c>
      <c r="AB10">
        <v>106.7</v>
      </c>
      <c r="AC10">
        <v>108.7</v>
      </c>
      <c r="AD10" s="10">
        <v>114.2</v>
      </c>
    </row>
    <row r="11" spans="1:30" x14ac:dyDescent="0.3">
      <c r="A11" s="9" t="s">
        <v>30</v>
      </c>
      <c r="B11">
        <v>2013</v>
      </c>
      <c r="C11" t="s">
        <v>43</v>
      </c>
      <c r="D11">
        <v>116.3</v>
      </c>
      <c r="E11">
        <v>115.4</v>
      </c>
      <c r="F11">
        <v>112.6</v>
      </c>
      <c r="G11">
        <v>111.7</v>
      </c>
      <c r="H11">
        <v>107.7</v>
      </c>
      <c r="I11">
        <v>113.2</v>
      </c>
      <c r="J11">
        <v>164.9</v>
      </c>
      <c r="K11">
        <v>108.3</v>
      </c>
      <c r="L11">
        <v>103.9</v>
      </c>
      <c r="M11">
        <v>108.2</v>
      </c>
      <c r="N11">
        <v>111.1</v>
      </c>
      <c r="O11">
        <v>114.9</v>
      </c>
      <c r="P11">
        <v>119.8</v>
      </c>
      <c r="Q11">
        <v>112.2</v>
      </c>
      <c r="R11" s="4">
        <v>113.6</v>
      </c>
      <c r="S11">
        <v>112.3</v>
      </c>
      <c r="T11">
        <v>113.4</v>
      </c>
      <c r="U11" t="s">
        <v>32</v>
      </c>
      <c r="V11">
        <v>111.6</v>
      </c>
      <c r="W11">
        <v>110.4</v>
      </c>
      <c r="X11">
        <v>108.9</v>
      </c>
      <c r="Y11">
        <v>109.3</v>
      </c>
      <c r="Z11">
        <v>108.3</v>
      </c>
      <c r="AA11">
        <v>110.2</v>
      </c>
      <c r="AB11">
        <v>107.5</v>
      </c>
      <c r="AC11">
        <v>109.1</v>
      </c>
      <c r="AD11" s="10">
        <v>115.5</v>
      </c>
    </row>
    <row r="12" spans="1:30" x14ac:dyDescent="0.3">
      <c r="A12" s="9" t="s">
        <v>30</v>
      </c>
      <c r="B12">
        <v>2013</v>
      </c>
      <c r="C12" t="s">
        <v>44</v>
      </c>
      <c r="D12">
        <v>117.3</v>
      </c>
      <c r="E12">
        <v>114.9</v>
      </c>
      <c r="F12">
        <v>116.2</v>
      </c>
      <c r="G12">
        <v>112.8</v>
      </c>
      <c r="H12">
        <v>108.9</v>
      </c>
      <c r="I12">
        <v>116.6</v>
      </c>
      <c r="J12">
        <v>178.1</v>
      </c>
      <c r="K12">
        <v>109.1</v>
      </c>
      <c r="L12">
        <v>103.6</v>
      </c>
      <c r="M12">
        <v>109</v>
      </c>
      <c r="N12">
        <v>111.8</v>
      </c>
      <c r="O12">
        <v>116</v>
      </c>
      <c r="P12">
        <v>122.5</v>
      </c>
      <c r="Q12">
        <v>112.8</v>
      </c>
      <c r="R12" s="4">
        <v>114.6</v>
      </c>
      <c r="S12">
        <v>113.1</v>
      </c>
      <c r="T12">
        <v>114.4</v>
      </c>
      <c r="U12" t="s">
        <v>32</v>
      </c>
      <c r="V12">
        <v>112.6</v>
      </c>
      <c r="W12">
        <v>111.3</v>
      </c>
      <c r="X12">
        <v>109.7</v>
      </c>
      <c r="Y12">
        <v>109.6</v>
      </c>
      <c r="Z12">
        <v>108.7</v>
      </c>
      <c r="AA12">
        <v>111</v>
      </c>
      <c r="AB12">
        <v>108.2</v>
      </c>
      <c r="AC12">
        <v>109.8</v>
      </c>
      <c r="AD12" s="10">
        <v>117.4</v>
      </c>
    </row>
    <row r="13" spans="1:30" x14ac:dyDescent="0.3">
      <c r="A13" s="9" t="s">
        <v>30</v>
      </c>
      <c r="B13">
        <v>2013</v>
      </c>
      <c r="C13" t="s">
        <v>45</v>
      </c>
      <c r="D13">
        <v>118.4</v>
      </c>
      <c r="E13">
        <v>115.9</v>
      </c>
      <c r="F13">
        <v>120.4</v>
      </c>
      <c r="G13">
        <v>113.8</v>
      </c>
      <c r="H13">
        <v>109.5</v>
      </c>
      <c r="I13">
        <v>115.5</v>
      </c>
      <c r="J13">
        <v>145.69999999999999</v>
      </c>
      <c r="K13">
        <v>109.5</v>
      </c>
      <c r="L13">
        <v>102.9</v>
      </c>
      <c r="M13">
        <v>109.8</v>
      </c>
      <c r="N13">
        <v>112.1</v>
      </c>
      <c r="O13">
        <v>116.8</v>
      </c>
      <c r="P13">
        <v>118.7</v>
      </c>
      <c r="Q13">
        <v>113.6</v>
      </c>
      <c r="R13" s="4">
        <v>115.8</v>
      </c>
      <c r="S13">
        <v>114</v>
      </c>
      <c r="T13">
        <v>115.5</v>
      </c>
      <c r="U13" t="s">
        <v>32</v>
      </c>
      <c r="V13">
        <v>112.8</v>
      </c>
      <c r="W13">
        <v>112.1</v>
      </c>
      <c r="X13">
        <v>110.1</v>
      </c>
      <c r="Y13">
        <v>109.9</v>
      </c>
      <c r="Z13">
        <v>109.2</v>
      </c>
      <c r="AA13">
        <v>111.6</v>
      </c>
      <c r="AB13">
        <v>108.1</v>
      </c>
      <c r="AC13">
        <v>110.1</v>
      </c>
      <c r="AD13" s="10">
        <v>115.5</v>
      </c>
    </row>
    <row r="14" spans="1:30" x14ac:dyDescent="0.3">
      <c r="A14" s="9" t="s">
        <v>30</v>
      </c>
      <c r="B14">
        <v>2014</v>
      </c>
      <c r="C14" t="s">
        <v>31</v>
      </c>
      <c r="D14">
        <v>118.9</v>
      </c>
      <c r="E14">
        <v>117.1</v>
      </c>
      <c r="F14">
        <v>120.5</v>
      </c>
      <c r="G14">
        <v>114.4</v>
      </c>
      <c r="H14">
        <v>109</v>
      </c>
      <c r="I14">
        <v>115.5</v>
      </c>
      <c r="J14">
        <v>123.9</v>
      </c>
      <c r="K14">
        <v>109.6</v>
      </c>
      <c r="L14">
        <v>101.8</v>
      </c>
      <c r="M14">
        <v>110.2</v>
      </c>
      <c r="N14">
        <v>112.4</v>
      </c>
      <c r="O14">
        <v>117.3</v>
      </c>
      <c r="P14">
        <v>116</v>
      </c>
      <c r="Q14">
        <v>114</v>
      </c>
      <c r="R14" s="4">
        <v>116.5</v>
      </c>
      <c r="S14">
        <v>114.5</v>
      </c>
      <c r="T14">
        <v>116.2</v>
      </c>
      <c r="U14" t="s">
        <v>32</v>
      </c>
      <c r="V14">
        <v>113</v>
      </c>
      <c r="W14">
        <v>112.6</v>
      </c>
      <c r="X14">
        <v>110.6</v>
      </c>
      <c r="Y14">
        <v>110.5</v>
      </c>
      <c r="Z14">
        <v>109.6</v>
      </c>
      <c r="AA14">
        <v>111.8</v>
      </c>
      <c r="AB14">
        <v>108.3</v>
      </c>
      <c r="AC14">
        <v>110.6</v>
      </c>
      <c r="AD14" s="10">
        <v>114.2</v>
      </c>
    </row>
    <row r="15" spans="1:30" x14ac:dyDescent="0.3">
      <c r="A15" s="9" t="s">
        <v>30</v>
      </c>
      <c r="B15">
        <v>2014</v>
      </c>
      <c r="C15" t="s">
        <v>35</v>
      </c>
      <c r="D15">
        <v>119.4</v>
      </c>
      <c r="E15">
        <v>117.7</v>
      </c>
      <c r="F15">
        <v>121.2</v>
      </c>
      <c r="G15">
        <v>115</v>
      </c>
      <c r="H15">
        <v>109</v>
      </c>
      <c r="I15">
        <v>116.6</v>
      </c>
      <c r="J15">
        <v>116</v>
      </c>
      <c r="K15">
        <v>109.8</v>
      </c>
      <c r="L15">
        <v>101.1</v>
      </c>
      <c r="M15">
        <v>110.4</v>
      </c>
      <c r="N15">
        <v>112.9</v>
      </c>
      <c r="O15">
        <v>117.8</v>
      </c>
      <c r="P15">
        <v>115.3</v>
      </c>
      <c r="Q15">
        <v>114.2</v>
      </c>
      <c r="R15" s="4">
        <v>117.1</v>
      </c>
      <c r="S15">
        <v>114.5</v>
      </c>
      <c r="T15">
        <v>116.7</v>
      </c>
      <c r="U15" t="s">
        <v>32</v>
      </c>
      <c r="V15">
        <v>113.2</v>
      </c>
      <c r="W15">
        <v>112.9</v>
      </c>
      <c r="X15">
        <v>110.9</v>
      </c>
      <c r="Y15">
        <v>110.8</v>
      </c>
      <c r="Z15">
        <v>109.9</v>
      </c>
      <c r="AA15">
        <v>112</v>
      </c>
      <c r="AB15">
        <v>108.7</v>
      </c>
      <c r="AC15">
        <v>110.9</v>
      </c>
      <c r="AD15" s="10">
        <v>114</v>
      </c>
    </row>
    <row r="16" spans="1:30" x14ac:dyDescent="0.3">
      <c r="A16" s="9" t="s">
        <v>30</v>
      </c>
      <c r="B16">
        <v>2014</v>
      </c>
      <c r="C16" t="s">
        <v>36</v>
      </c>
      <c r="D16">
        <v>120.1</v>
      </c>
      <c r="E16">
        <v>118.1</v>
      </c>
      <c r="F16">
        <v>120.7</v>
      </c>
      <c r="G16">
        <v>116.1</v>
      </c>
      <c r="H16">
        <v>109.3</v>
      </c>
      <c r="I16">
        <v>119.6</v>
      </c>
      <c r="J16">
        <v>117.9</v>
      </c>
      <c r="K16">
        <v>110.2</v>
      </c>
      <c r="L16">
        <v>101.2</v>
      </c>
      <c r="M16">
        <v>110.7</v>
      </c>
      <c r="N16">
        <v>113</v>
      </c>
      <c r="O16">
        <v>118.3</v>
      </c>
      <c r="P16">
        <v>116.2</v>
      </c>
      <c r="Q16">
        <v>114.6</v>
      </c>
      <c r="R16" s="4">
        <v>117.5</v>
      </c>
      <c r="S16">
        <v>114.9</v>
      </c>
      <c r="T16">
        <v>117.2</v>
      </c>
      <c r="U16" t="s">
        <v>32</v>
      </c>
      <c r="V16">
        <v>113.4</v>
      </c>
      <c r="W16">
        <v>113.4</v>
      </c>
      <c r="X16">
        <v>111.4</v>
      </c>
      <c r="Y16">
        <v>111.2</v>
      </c>
      <c r="Z16">
        <v>110.2</v>
      </c>
      <c r="AA16">
        <v>112.4</v>
      </c>
      <c r="AB16">
        <v>108.9</v>
      </c>
      <c r="AC16">
        <v>111.3</v>
      </c>
      <c r="AD16" s="10">
        <v>114.6</v>
      </c>
    </row>
    <row r="17" spans="1:30" x14ac:dyDescent="0.3">
      <c r="A17" s="9" t="s">
        <v>30</v>
      </c>
      <c r="B17">
        <v>2014</v>
      </c>
      <c r="C17" t="s">
        <v>37</v>
      </c>
      <c r="D17">
        <v>120.2</v>
      </c>
      <c r="E17">
        <v>118.9</v>
      </c>
      <c r="F17">
        <v>118.1</v>
      </c>
      <c r="G17">
        <v>117</v>
      </c>
      <c r="H17">
        <v>109.7</v>
      </c>
      <c r="I17">
        <v>125.5</v>
      </c>
      <c r="J17">
        <v>120.5</v>
      </c>
      <c r="K17">
        <v>111</v>
      </c>
      <c r="L17">
        <v>102.6</v>
      </c>
      <c r="M17">
        <v>111.2</v>
      </c>
      <c r="N17">
        <v>113.5</v>
      </c>
      <c r="O17">
        <v>118.7</v>
      </c>
      <c r="P17">
        <v>117.2</v>
      </c>
      <c r="Q17">
        <v>115.4</v>
      </c>
      <c r="R17" s="4">
        <v>118.1</v>
      </c>
      <c r="S17">
        <v>116.1</v>
      </c>
      <c r="T17">
        <v>117.8</v>
      </c>
      <c r="U17" t="s">
        <v>32</v>
      </c>
      <c r="V17">
        <v>113.4</v>
      </c>
      <c r="W17">
        <v>113.7</v>
      </c>
      <c r="X17">
        <v>111.8</v>
      </c>
      <c r="Y17">
        <v>111.2</v>
      </c>
      <c r="Z17">
        <v>110.5</v>
      </c>
      <c r="AA17">
        <v>113</v>
      </c>
      <c r="AB17">
        <v>108.9</v>
      </c>
      <c r="AC17">
        <v>111.5</v>
      </c>
      <c r="AD17" s="10">
        <v>115.4</v>
      </c>
    </row>
    <row r="18" spans="1:30" x14ac:dyDescent="0.3">
      <c r="A18" s="9" t="s">
        <v>30</v>
      </c>
      <c r="B18">
        <v>2014</v>
      </c>
      <c r="C18" t="s">
        <v>38</v>
      </c>
      <c r="D18">
        <v>120.3</v>
      </c>
      <c r="E18">
        <v>120.2</v>
      </c>
      <c r="F18">
        <v>116.9</v>
      </c>
      <c r="G18">
        <v>118</v>
      </c>
      <c r="H18">
        <v>110.1</v>
      </c>
      <c r="I18">
        <v>126.3</v>
      </c>
      <c r="J18">
        <v>123.9</v>
      </c>
      <c r="K18">
        <v>111.5</v>
      </c>
      <c r="L18">
        <v>103.5</v>
      </c>
      <c r="M18">
        <v>111.6</v>
      </c>
      <c r="N18">
        <v>114.2</v>
      </c>
      <c r="O18">
        <v>119.2</v>
      </c>
      <c r="P18">
        <v>118.2</v>
      </c>
      <c r="Q18">
        <v>116.3</v>
      </c>
      <c r="R18" s="4">
        <v>118.7</v>
      </c>
      <c r="S18">
        <v>116.8</v>
      </c>
      <c r="T18">
        <v>118.5</v>
      </c>
      <c r="U18" t="s">
        <v>32</v>
      </c>
      <c r="V18">
        <v>113.4</v>
      </c>
      <c r="W18">
        <v>114.1</v>
      </c>
      <c r="X18">
        <v>112.1</v>
      </c>
      <c r="Y18">
        <v>111.4</v>
      </c>
      <c r="Z18">
        <v>110.9</v>
      </c>
      <c r="AA18">
        <v>113.1</v>
      </c>
      <c r="AB18">
        <v>108.9</v>
      </c>
      <c r="AC18">
        <v>111.8</v>
      </c>
      <c r="AD18" s="10">
        <v>116</v>
      </c>
    </row>
    <row r="19" spans="1:30" x14ac:dyDescent="0.3">
      <c r="A19" s="9" t="s">
        <v>30</v>
      </c>
      <c r="B19">
        <v>2014</v>
      </c>
      <c r="C19" t="s">
        <v>39</v>
      </c>
      <c r="D19">
        <v>120.7</v>
      </c>
      <c r="E19">
        <v>121.6</v>
      </c>
      <c r="F19">
        <v>116.1</v>
      </c>
      <c r="G19">
        <v>119.3</v>
      </c>
      <c r="H19">
        <v>110.3</v>
      </c>
      <c r="I19">
        <v>125.8</v>
      </c>
      <c r="J19">
        <v>129.30000000000001</v>
      </c>
      <c r="K19">
        <v>112.2</v>
      </c>
      <c r="L19">
        <v>103.6</v>
      </c>
      <c r="M19">
        <v>112.3</v>
      </c>
      <c r="N19">
        <v>114.9</v>
      </c>
      <c r="O19">
        <v>120.1</v>
      </c>
      <c r="P19">
        <v>119.5</v>
      </c>
      <c r="Q19">
        <v>117.3</v>
      </c>
      <c r="R19" s="4">
        <v>119.7</v>
      </c>
      <c r="S19">
        <v>117.3</v>
      </c>
      <c r="T19">
        <v>119.3</v>
      </c>
      <c r="U19" t="s">
        <v>32</v>
      </c>
      <c r="V19">
        <v>114.4</v>
      </c>
      <c r="W19">
        <v>114.9</v>
      </c>
      <c r="X19">
        <v>112.8</v>
      </c>
      <c r="Y19">
        <v>112.2</v>
      </c>
      <c r="Z19">
        <v>111.4</v>
      </c>
      <c r="AA19">
        <v>114.3</v>
      </c>
      <c r="AB19">
        <v>108</v>
      </c>
      <c r="AC19">
        <v>112.3</v>
      </c>
      <c r="AD19" s="10">
        <v>117</v>
      </c>
    </row>
    <row r="20" spans="1:30" x14ac:dyDescent="0.3">
      <c r="A20" s="9" t="s">
        <v>30</v>
      </c>
      <c r="B20">
        <v>2014</v>
      </c>
      <c r="C20" t="s">
        <v>40</v>
      </c>
      <c r="D20">
        <v>121.7</v>
      </c>
      <c r="E20">
        <v>122.5</v>
      </c>
      <c r="F20">
        <v>117.7</v>
      </c>
      <c r="G20">
        <v>120.6</v>
      </c>
      <c r="H20">
        <v>110.4</v>
      </c>
      <c r="I20">
        <v>129.1</v>
      </c>
      <c r="J20">
        <v>150.1</v>
      </c>
      <c r="K20">
        <v>113.2</v>
      </c>
      <c r="L20">
        <v>104.8</v>
      </c>
      <c r="M20">
        <v>113.3</v>
      </c>
      <c r="N20">
        <v>115.6</v>
      </c>
      <c r="O20">
        <v>120.9</v>
      </c>
      <c r="P20">
        <v>123.3</v>
      </c>
      <c r="Q20">
        <v>118</v>
      </c>
      <c r="R20" s="4">
        <v>120.7</v>
      </c>
      <c r="S20">
        <v>118.3</v>
      </c>
      <c r="T20">
        <v>120.3</v>
      </c>
      <c r="U20" t="s">
        <v>32</v>
      </c>
      <c r="V20">
        <v>115.3</v>
      </c>
      <c r="W20">
        <v>115.4</v>
      </c>
      <c r="X20">
        <v>113.4</v>
      </c>
      <c r="Y20">
        <v>113.2</v>
      </c>
      <c r="Z20">
        <v>111.8</v>
      </c>
      <c r="AA20">
        <v>115.5</v>
      </c>
      <c r="AB20">
        <v>108.8</v>
      </c>
      <c r="AC20">
        <v>113.1</v>
      </c>
      <c r="AD20" s="10">
        <v>119.5</v>
      </c>
    </row>
    <row r="21" spans="1:30" x14ac:dyDescent="0.3">
      <c r="A21" s="9" t="s">
        <v>30</v>
      </c>
      <c r="B21">
        <v>2014</v>
      </c>
      <c r="C21" t="s">
        <v>41</v>
      </c>
      <c r="D21">
        <v>121.8</v>
      </c>
      <c r="E21">
        <v>122.8</v>
      </c>
      <c r="F21">
        <v>117.8</v>
      </c>
      <c r="G21">
        <v>121.9</v>
      </c>
      <c r="H21">
        <v>110.6</v>
      </c>
      <c r="I21">
        <v>129.69999999999999</v>
      </c>
      <c r="J21">
        <v>161.1</v>
      </c>
      <c r="K21">
        <v>114.1</v>
      </c>
      <c r="L21">
        <v>105.1</v>
      </c>
      <c r="M21">
        <v>114.6</v>
      </c>
      <c r="N21">
        <v>115.8</v>
      </c>
      <c r="O21">
        <v>121.7</v>
      </c>
      <c r="P21">
        <v>125.3</v>
      </c>
      <c r="Q21">
        <v>118.8</v>
      </c>
      <c r="R21" s="4">
        <v>120.9</v>
      </c>
      <c r="S21">
        <v>118.8</v>
      </c>
      <c r="T21">
        <v>120.7</v>
      </c>
      <c r="U21" t="s">
        <v>32</v>
      </c>
      <c r="V21">
        <v>115.4</v>
      </c>
      <c r="W21">
        <v>115.9</v>
      </c>
      <c r="X21">
        <v>114</v>
      </c>
      <c r="Y21">
        <v>113.2</v>
      </c>
      <c r="Z21">
        <v>112.2</v>
      </c>
      <c r="AA21">
        <v>116.2</v>
      </c>
      <c r="AB21">
        <v>109.4</v>
      </c>
      <c r="AC21">
        <v>113.5</v>
      </c>
      <c r="AD21" s="10">
        <v>120.7</v>
      </c>
    </row>
    <row r="22" spans="1:30" x14ac:dyDescent="0.3">
      <c r="A22" s="9" t="s">
        <v>30</v>
      </c>
      <c r="B22">
        <v>2014</v>
      </c>
      <c r="C22" t="s">
        <v>42</v>
      </c>
      <c r="D22">
        <v>122.3</v>
      </c>
      <c r="E22">
        <v>122.4</v>
      </c>
      <c r="F22">
        <v>117.8</v>
      </c>
      <c r="G22">
        <v>122.7</v>
      </c>
      <c r="H22">
        <v>110.4</v>
      </c>
      <c r="I22">
        <v>129.80000000000001</v>
      </c>
      <c r="J22">
        <v>158.80000000000001</v>
      </c>
      <c r="K22">
        <v>115</v>
      </c>
      <c r="L22">
        <v>104.7</v>
      </c>
      <c r="M22">
        <v>114.9</v>
      </c>
      <c r="N22">
        <v>116.5</v>
      </c>
      <c r="O22">
        <v>122.6</v>
      </c>
      <c r="P22">
        <v>125.3</v>
      </c>
      <c r="Q22">
        <v>119.5</v>
      </c>
      <c r="R22" s="4">
        <v>121.7</v>
      </c>
      <c r="S22">
        <v>119.2</v>
      </c>
      <c r="T22">
        <v>121.3</v>
      </c>
      <c r="U22" t="s">
        <v>32</v>
      </c>
      <c r="V22">
        <v>115.8</v>
      </c>
      <c r="W22">
        <v>116.7</v>
      </c>
      <c r="X22">
        <v>114.5</v>
      </c>
      <c r="Y22">
        <v>112.8</v>
      </c>
      <c r="Z22">
        <v>112.6</v>
      </c>
      <c r="AA22">
        <v>116.6</v>
      </c>
      <c r="AB22">
        <v>109.1</v>
      </c>
      <c r="AC22">
        <v>113.7</v>
      </c>
      <c r="AD22" s="10">
        <v>120.9</v>
      </c>
    </row>
    <row r="23" spans="1:30" x14ac:dyDescent="0.3">
      <c r="A23" s="9" t="s">
        <v>30</v>
      </c>
      <c r="B23">
        <v>2014</v>
      </c>
      <c r="C23" t="s">
        <v>43</v>
      </c>
      <c r="D23">
        <v>122.6</v>
      </c>
      <c r="E23">
        <v>122.5</v>
      </c>
      <c r="F23">
        <v>118.3</v>
      </c>
      <c r="G23">
        <v>123.2</v>
      </c>
      <c r="H23">
        <v>110.5</v>
      </c>
      <c r="I23">
        <v>128.9</v>
      </c>
      <c r="J23">
        <v>155.30000000000001</v>
      </c>
      <c r="K23">
        <v>115.5</v>
      </c>
      <c r="L23">
        <v>104</v>
      </c>
      <c r="M23">
        <v>115.3</v>
      </c>
      <c r="N23">
        <v>116.8</v>
      </c>
      <c r="O23">
        <v>123.2</v>
      </c>
      <c r="P23">
        <v>125.1</v>
      </c>
      <c r="Q23">
        <v>120</v>
      </c>
      <c r="R23" s="4">
        <v>122.7</v>
      </c>
      <c r="S23">
        <v>120.3</v>
      </c>
      <c r="T23">
        <v>122.3</v>
      </c>
      <c r="U23" t="s">
        <v>32</v>
      </c>
      <c r="V23">
        <v>116.4</v>
      </c>
      <c r="W23">
        <v>117.5</v>
      </c>
      <c r="X23">
        <v>115.3</v>
      </c>
      <c r="Y23">
        <v>112.6</v>
      </c>
      <c r="Z23">
        <v>113</v>
      </c>
      <c r="AA23">
        <v>116.9</v>
      </c>
      <c r="AB23">
        <v>109.3</v>
      </c>
      <c r="AC23">
        <v>114</v>
      </c>
      <c r="AD23" s="10">
        <v>121</v>
      </c>
    </row>
    <row r="24" spans="1:30" x14ac:dyDescent="0.3">
      <c r="A24" s="9" t="s">
        <v>30</v>
      </c>
      <c r="B24">
        <v>2014</v>
      </c>
      <c r="C24" t="s">
        <v>44</v>
      </c>
      <c r="D24">
        <v>122.7</v>
      </c>
      <c r="E24">
        <v>122.6</v>
      </c>
      <c r="F24">
        <v>119.9</v>
      </c>
      <c r="G24">
        <v>124</v>
      </c>
      <c r="H24">
        <v>110.5</v>
      </c>
      <c r="I24">
        <v>128.80000000000001</v>
      </c>
      <c r="J24">
        <v>152</v>
      </c>
      <c r="K24">
        <v>116.2</v>
      </c>
      <c r="L24">
        <v>103.3</v>
      </c>
      <c r="M24">
        <v>115.8</v>
      </c>
      <c r="N24">
        <v>116.8</v>
      </c>
      <c r="O24">
        <v>124.5</v>
      </c>
      <c r="P24">
        <v>124.9</v>
      </c>
      <c r="Q24">
        <v>120.8</v>
      </c>
      <c r="R24" s="4">
        <v>123.3</v>
      </c>
      <c r="S24">
        <v>120.5</v>
      </c>
      <c r="T24">
        <v>122.9</v>
      </c>
      <c r="U24" t="s">
        <v>32</v>
      </c>
      <c r="V24">
        <v>117.3</v>
      </c>
      <c r="W24">
        <v>118.1</v>
      </c>
      <c r="X24">
        <v>115.9</v>
      </c>
      <c r="Y24">
        <v>112</v>
      </c>
      <c r="Z24">
        <v>113.3</v>
      </c>
      <c r="AA24">
        <v>117.2</v>
      </c>
      <c r="AB24">
        <v>108.8</v>
      </c>
      <c r="AC24">
        <v>114.1</v>
      </c>
      <c r="AD24" s="10">
        <v>121.1</v>
      </c>
    </row>
    <row r="25" spans="1:30" x14ac:dyDescent="0.3">
      <c r="A25" s="9" t="s">
        <v>30</v>
      </c>
      <c r="B25">
        <v>2014</v>
      </c>
      <c r="C25" t="s">
        <v>45</v>
      </c>
      <c r="D25">
        <v>122.4</v>
      </c>
      <c r="E25">
        <v>122.4</v>
      </c>
      <c r="F25">
        <v>121.8</v>
      </c>
      <c r="G25">
        <v>124.2</v>
      </c>
      <c r="H25">
        <v>110.2</v>
      </c>
      <c r="I25">
        <v>128.6</v>
      </c>
      <c r="J25">
        <v>140.30000000000001</v>
      </c>
      <c r="K25">
        <v>116.3</v>
      </c>
      <c r="L25">
        <v>102</v>
      </c>
      <c r="M25">
        <v>116</v>
      </c>
      <c r="N25">
        <v>117.3</v>
      </c>
      <c r="O25">
        <v>124.8</v>
      </c>
      <c r="P25">
        <v>123.3</v>
      </c>
      <c r="Q25">
        <v>121.7</v>
      </c>
      <c r="R25" s="4">
        <v>123.8</v>
      </c>
      <c r="S25">
        <v>120.6</v>
      </c>
      <c r="T25">
        <v>123.3</v>
      </c>
      <c r="U25" t="s">
        <v>32</v>
      </c>
      <c r="V25">
        <v>117.4</v>
      </c>
      <c r="W25">
        <v>118.2</v>
      </c>
      <c r="X25">
        <v>116.2</v>
      </c>
      <c r="Y25">
        <v>111.5</v>
      </c>
      <c r="Z25">
        <v>113.3</v>
      </c>
      <c r="AA25">
        <v>117.7</v>
      </c>
      <c r="AB25">
        <v>109.4</v>
      </c>
      <c r="AC25">
        <v>114.2</v>
      </c>
      <c r="AD25" s="10">
        <v>120.3</v>
      </c>
    </row>
    <row r="26" spans="1:30" x14ac:dyDescent="0.3">
      <c r="A26" s="9" t="s">
        <v>30</v>
      </c>
      <c r="B26">
        <v>2015</v>
      </c>
      <c r="C26" t="s">
        <v>31</v>
      </c>
      <c r="D26">
        <v>123.1</v>
      </c>
      <c r="E26">
        <v>123.1</v>
      </c>
      <c r="F26">
        <v>122.1</v>
      </c>
      <c r="G26">
        <v>124.9</v>
      </c>
      <c r="H26">
        <v>111</v>
      </c>
      <c r="I26">
        <v>130.4</v>
      </c>
      <c r="J26">
        <v>132.30000000000001</v>
      </c>
      <c r="K26">
        <v>117.2</v>
      </c>
      <c r="L26">
        <v>100.5</v>
      </c>
      <c r="M26">
        <v>117.2</v>
      </c>
      <c r="N26">
        <v>117.9</v>
      </c>
      <c r="O26">
        <v>125.6</v>
      </c>
      <c r="P26">
        <v>122.8</v>
      </c>
      <c r="Q26">
        <v>122.7</v>
      </c>
      <c r="R26" s="4">
        <v>124.4</v>
      </c>
      <c r="S26">
        <v>121.6</v>
      </c>
      <c r="T26">
        <v>124</v>
      </c>
      <c r="U26" t="s">
        <v>32</v>
      </c>
      <c r="V26">
        <v>118.4</v>
      </c>
      <c r="W26">
        <v>118.9</v>
      </c>
      <c r="X26">
        <v>116.6</v>
      </c>
      <c r="Y26">
        <v>111</v>
      </c>
      <c r="Z26">
        <v>114</v>
      </c>
      <c r="AA26">
        <v>118.2</v>
      </c>
      <c r="AB26">
        <v>110.2</v>
      </c>
      <c r="AC26">
        <v>114.5</v>
      </c>
      <c r="AD26" s="10">
        <v>120.3</v>
      </c>
    </row>
    <row r="27" spans="1:30" x14ac:dyDescent="0.3">
      <c r="A27" s="9" t="s">
        <v>30</v>
      </c>
      <c r="B27">
        <v>2015</v>
      </c>
      <c r="C27" t="s">
        <v>35</v>
      </c>
      <c r="D27">
        <v>123.4</v>
      </c>
      <c r="E27">
        <v>124.4</v>
      </c>
      <c r="F27">
        <v>122.1</v>
      </c>
      <c r="G27">
        <v>125.8</v>
      </c>
      <c r="H27">
        <v>111.5</v>
      </c>
      <c r="I27">
        <v>129.4</v>
      </c>
      <c r="J27">
        <v>128.19999999999999</v>
      </c>
      <c r="K27">
        <v>118.8</v>
      </c>
      <c r="L27">
        <v>100</v>
      </c>
      <c r="M27">
        <v>118.6</v>
      </c>
      <c r="N27">
        <v>118.8</v>
      </c>
      <c r="O27">
        <v>126.8</v>
      </c>
      <c r="P27">
        <v>122.8</v>
      </c>
      <c r="Q27">
        <v>124.2</v>
      </c>
      <c r="R27" s="4">
        <v>125.4</v>
      </c>
      <c r="S27">
        <v>122.7</v>
      </c>
      <c r="T27">
        <v>125</v>
      </c>
      <c r="U27" t="s">
        <v>32</v>
      </c>
      <c r="V27">
        <v>120</v>
      </c>
      <c r="W27">
        <v>119.6</v>
      </c>
      <c r="X27">
        <v>117.7</v>
      </c>
      <c r="Y27">
        <v>110.9</v>
      </c>
      <c r="Z27">
        <v>114.8</v>
      </c>
      <c r="AA27">
        <v>118.7</v>
      </c>
      <c r="AB27">
        <v>110.8</v>
      </c>
      <c r="AC27">
        <v>115</v>
      </c>
      <c r="AD27" s="10">
        <v>120.6</v>
      </c>
    </row>
    <row r="28" spans="1:30" x14ac:dyDescent="0.3">
      <c r="A28" s="9" t="s">
        <v>30</v>
      </c>
      <c r="B28">
        <v>2015</v>
      </c>
      <c r="C28" t="s">
        <v>36</v>
      </c>
      <c r="D28">
        <v>123.3</v>
      </c>
      <c r="E28">
        <v>124.7</v>
      </c>
      <c r="F28">
        <v>118.9</v>
      </c>
      <c r="G28">
        <v>126</v>
      </c>
      <c r="H28">
        <v>111.8</v>
      </c>
      <c r="I28">
        <v>130.9</v>
      </c>
      <c r="J28">
        <v>128</v>
      </c>
      <c r="K28">
        <v>119.9</v>
      </c>
      <c r="L28">
        <v>98.9</v>
      </c>
      <c r="M28">
        <v>119.4</v>
      </c>
      <c r="N28">
        <v>118.9</v>
      </c>
      <c r="O28">
        <v>127.7</v>
      </c>
      <c r="P28">
        <v>123.1</v>
      </c>
      <c r="Q28">
        <v>124.7</v>
      </c>
      <c r="R28" s="4">
        <v>126</v>
      </c>
      <c r="S28">
        <v>122.9</v>
      </c>
      <c r="T28">
        <v>125.5</v>
      </c>
      <c r="U28" t="s">
        <v>32</v>
      </c>
      <c r="V28">
        <v>120.6</v>
      </c>
      <c r="W28">
        <v>120.2</v>
      </c>
      <c r="X28">
        <v>118.2</v>
      </c>
      <c r="Y28">
        <v>111.6</v>
      </c>
      <c r="Z28">
        <v>115.5</v>
      </c>
      <c r="AA28">
        <v>119.4</v>
      </c>
      <c r="AB28">
        <v>110.8</v>
      </c>
      <c r="AC28">
        <v>115.5</v>
      </c>
      <c r="AD28" s="10">
        <v>121.1</v>
      </c>
    </row>
    <row r="29" spans="1:30" x14ac:dyDescent="0.3">
      <c r="A29" s="9" t="s">
        <v>30</v>
      </c>
      <c r="B29">
        <v>2015</v>
      </c>
      <c r="C29" t="s">
        <v>37</v>
      </c>
      <c r="D29">
        <v>123.3</v>
      </c>
      <c r="E29">
        <v>125.5</v>
      </c>
      <c r="F29">
        <v>117.2</v>
      </c>
      <c r="G29">
        <v>126.8</v>
      </c>
      <c r="H29">
        <v>111.9</v>
      </c>
      <c r="I29">
        <v>134.19999999999999</v>
      </c>
      <c r="J29">
        <v>127.5</v>
      </c>
      <c r="K29">
        <v>121.5</v>
      </c>
      <c r="L29">
        <v>97.8</v>
      </c>
      <c r="M29">
        <v>119.8</v>
      </c>
      <c r="N29">
        <v>119.4</v>
      </c>
      <c r="O29">
        <v>128.69999999999999</v>
      </c>
      <c r="P29">
        <v>123.6</v>
      </c>
      <c r="Q29">
        <v>125.7</v>
      </c>
      <c r="R29" s="4">
        <v>126.4</v>
      </c>
      <c r="S29">
        <v>123.3</v>
      </c>
      <c r="T29">
        <v>126</v>
      </c>
      <c r="U29" t="s">
        <v>32</v>
      </c>
      <c r="V29">
        <v>121.2</v>
      </c>
      <c r="W29">
        <v>120.9</v>
      </c>
      <c r="X29">
        <v>118.6</v>
      </c>
      <c r="Y29">
        <v>111.9</v>
      </c>
      <c r="Z29">
        <v>116.2</v>
      </c>
      <c r="AA29">
        <v>119.9</v>
      </c>
      <c r="AB29">
        <v>111.6</v>
      </c>
      <c r="AC29">
        <v>116</v>
      </c>
      <c r="AD29" s="10">
        <v>121.5</v>
      </c>
    </row>
    <row r="30" spans="1:30" x14ac:dyDescent="0.3">
      <c r="A30" s="9" t="s">
        <v>30</v>
      </c>
      <c r="B30">
        <v>2015</v>
      </c>
      <c r="C30" t="s">
        <v>38</v>
      </c>
      <c r="D30">
        <v>123.5</v>
      </c>
      <c r="E30">
        <v>127.1</v>
      </c>
      <c r="F30">
        <v>117.3</v>
      </c>
      <c r="G30">
        <v>127.7</v>
      </c>
      <c r="H30">
        <v>112.5</v>
      </c>
      <c r="I30">
        <v>134.1</v>
      </c>
      <c r="J30">
        <v>128.5</v>
      </c>
      <c r="K30">
        <v>124.3</v>
      </c>
      <c r="L30">
        <v>97.6</v>
      </c>
      <c r="M30">
        <v>120.7</v>
      </c>
      <c r="N30">
        <v>120.2</v>
      </c>
      <c r="O30">
        <v>129.80000000000001</v>
      </c>
      <c r="P30">
        <v>124.4</v>
      </c>
      <c r="Q30">
        <v>126.7</v>
      </c>
      <c r="R30" s="4">
        <v>127.3</v>
      </c>
      <c r="S30">
        <v>124.1</v>
      </c>
      <c r="T30">
        <v>126.8</v>
      </c>
      <c r="U30" t="s">
        <v>32</v>
      </c>
      <c r="V30">
        <v>121.9</v>
      </c>
      <c r="W30">
        <v>121.5</v>
      </c>
      <c r="X30">
        <v>119.4</v>
      </c>
      <c r="Y30">
        <v>113.3</v>
      </c>
      <c r="Z30">
        <v>116.7</v>
      </c>
      <c r="AA30">
        <v>120.5</v>
      </c>
      <c r="AB30">
        <v>112.3</v>
      </c>
      <c r="AC30">
        <v>116.9</v>
      </c>
      <c r="AD30" s="10">
        <v>122.4</v>
      </c>
    </row>
    <row r="31" spans="1:30" x14ac:dyDescent="0.3">
      <c r="A31" s="9" t="s">
        <v>30</v>
      </c>
      <c r="B31">
        <v>2015</v>
      </c>
      <c r="C31" t="s">
        <v>39</v>
      </c>
      <c r="D31">
        <v>124.1</v>
      </c>
      <c r="E31">
        <v>130.4</v>
      </c>
      <c r="F31">
        <v>122.1</v>
      </c>
      <c r="G31">
        <v>128.69999999999999</v>
      </c>
      <c r="H31">
        <v>114.1</v>
      </c>
      <c r="I31">
        <v>133.19999999999999</v>
      </c>
      <c r="J31">
        <v>135.19999999999999</v>
      </c>
      <c r="K31">
        <v>131.9</v>
      </c>
      <c r="L31">
        <v>96.3</v>
      </c>
      <c r="M31">
        <v>123</v>
      </c>
      <c r="N31">
        <v>121.1</v>
      </c>
      <c r="O31">
        <v>131.19999999999999</v>
      </c>
      <c r="P31">
        <v>126.6</v>
      </c>
      <c r="Q31">
        <v>128.19999999999999</v>
      </c>
      <c r="R31" s="4">
        <v>128.4</v>
      </c>
      <c r="S31">
        <v>125.1</v>
      </c>
      <c r="T31">
        <v>128</v>
      </c>
      <c r="U31" t="s">
        <v>32</v>
      </c>
      <c r="V31">
        <v>122.6</v>
      </c>
      <c r="W31">
        <v>122.8</v>
      </c>
      <c r="X31">
        <v>120.4</v>
      </c>
      <c r="Y31">
        <v>114.2</v>
      </c>
      <c r="Z31">
        <v>117.9</v>
      </c>
      <c r="AA31">
        <v>122</v>
      </c>
      <c r="AB31">
        <v>113</v>
      </c>
      <c r="AC31">
        <v>117.9</v>
      </c>
      <c r="AD31" s="10">
        <v>124.1</v>
      </c>
    </row>
    <row r="32" spans="1:30" x14ac:dyDescent="0.3">
      <c r="A32" s="9" t="s">
        <v>30</v>
      </c>
      <c r="B32">
        <v>2015</v>
      </c>
      <c r="C32" t="s">
        <v>40</v>
      </c>
      <c r="D32">
        <v>124</v>
      </c>
      <c r="E32">
        <v>131.5</v>
      </c>
      <c r="F32">
        <v>122</v>
      </c>
      <c r="G32">
        <v>128.69999999999999</v>
      </c>
      <c r="H32">
        <v>113.5</v>
      </c>
      <c r="I32">
        <v>133.30000000000001</v>
      </c>
      <c r="J32">
        <v>140.80000000000001</v>
      </c>
      <c r="K32">
        <v>133.80000000000001</v>
      </c>
      <c r="L32">
        <v>94.1</v>
      </c>
      <c r="M32">
        <v>123.4</v>
      </c>
      <c r="N32">
        <v>121</v>
      </c>
      <c r="O32">
        <v>131.69999999999999</v>
      </c>
      <c r="P32">
        <v>127.5</v>
      </c>
      <c r="Q32">
        <v>129.4</v>
      </c>
      <c r="R32" s="4">
        <v>128.80000000000001</v>
      </c>
      <c r="S32">
        <v>125.5</v>
      </c>
      <c r="T32">
        <v>128.30000000000001</v>
      </c>
      <c r="U32" t="s">
        <v>32</v>
      </c>
      <c r="V32">
        <v>123</v>
      </c>
      <c r="W32">
        <v>123</v>
      </c>
      <c r="X32">
        <v>120.8</v>
      </c>
      <c r="Y32">
        <v>114.1</v>
      </c>
      <c r="Z32">
        <v>118</v>
      </c>
      <c r="AA32">
        <v>122.9</v>
      </c>
      <c r="AB32">
        <v>112.7</v>
      </c>
      <c r="AC32">
        <v>118.1</v>
      </c>
      <c r="AD32" s="10">
        <v>124.7</v>
      </c>
    </row>
    <row r="33" spans="1:30" x14ac:dyDescent="0.3">
      <c r="A33" s="9" t="s">
        <v>30</v>
      </c>
      <c r="B33">
        <v>2015</v>
      </c>
      <c r="C33" t="s">
        <v>41</v>
      </c>
      <c r="D33">
        <v>124.7</v>
      </c>
      <c r="E33">
        <v>131.30000000000001</v>
      </c>
      <c r="F33">
        <v>121.3</v>
      </c>
      <c r="G33">
        <v>128.80000000000001</v>
      </c>
      <c r="H33">
        <v>114</v>
      </c>
      <c r="I33">
        <v>134.19999999999999</v>
      </c>
      <c r="J33">
        <v>153.6</v>
      </c>
      <c r="K33">
        <v>137.9</v>
      </c>
      <c r="L33">
        <v>93.1</v>
      </c>
      <c r="M33">
        <v>123.9</v>
      </c>
      <c r="N33">
        <v>121.5</v>
      </c>
      <c r="O33">
        <v>132.5</v>
      </c>
      <c r="P33">
        <v>129.80000000000001</v>
      </c>
      <c r="Q33">
        <v>130.1</v>
      </c>
      <c r="R33" s="4">
        <v>129.5</v>
      </c>
      <c r="S33">
        <v>126.3</v>
      </c>
      <c r="T33">
        <v>129</v>
      </c>
      <c r="U33" t="s">
        <v>32</v>
      </c>
      <c r="V33">
        <v>123.8</v>
      </c>
      <c r="W33">
        <v>123.7</v>
      </c>
      <c r="X33">
        <v>121.1</v>
      </c>
      <c r="Y33">
        <v>113.6</v>
      </c>
      <c r="Z33">
        <v>118.5</v>
      </c>
      <c r="AA33">
        <v>123.6</v>
      </c>
      <c r="AB33">
        <v>112.5</v>
      </c>
      <c r="AC33">
        <v>118.2</v>
      </c>
      <c r="AD33" s="10">
        <v>126.1</v>
      </c>
    </row>
    <row r="34" spans="1:30" x14ac:dyDescent="0.3">
      <c r="A34" s="9" t="s">
        <v>30</v>
      </c>
      <c r="B34">
        <v>2015</v>
      </c>
      <c r="C34" t="s">
        <v>42</v>
      </c>
      <c r="D34">
        <v>125.1</v>
      </c>
      <c r="E34">
        <v>131.1</v>
      </c>
      <c r="F34">
        <v>120.7</v>
      </c>
      <c r="G34">
        <v>129.19999999999999</v>
      </c>
      <c r="H34">
        <v>114.7</v>
      </c>
      <c r="I34">
        <v>132.30000000000001</v>
      </c>
      <c r="J34">
        <v>158.9</v>
      </c>
      <c r="K34">
        <v>142.1</v>
      </c>
      <c r="L34">
        <v>92.5</v>
      </c>
      <c r="M34">
        <v>125.4</v>
      </c>
      <c r="N34">
        <v>121.9</v>
      </c>
      <c r="O34">
        <v>132.69999999999999</v>
      </c>
      <c r="P34">
        <v>131</v>
      </c>
      <c r="Q34">
        <v>131</v>
      </c>
      <c r="R34" s="4">
        <v>130.4</v>
      </c>
      <c r="S34">
        <v>126.8</v>
      </c>
      <c r="T34">
        <v>129.9</v>
      </c>
      <c r="U34" t="s">
        <v>32</v>
      </c>
      <c r="V34">
        <v>123.7</v>
      </c>
      <c r="W34">
        <v>124.5</v>
      </c>
      <c r="X34">
        <v>121.4</v>
      </c>
      <c r="Y34">
        <v>113.8</v>
      </c>
      <c r="Z34">
        <v>119.6</v>
      </c>
      <c r="AA34">
        <v>124.5</v>
      </c>
      <c r="AB34">
        <v>113.7</v>
      </c>
      <c r="AC34">
        <v>118.8</v>
      </c>
      <c r="AD34" s="10">
        <v>127</v>
      </c>
    </row>
    <row r="35" spans="1:30" x14ac:dyDescent="0.3">
      <c r="A35" s="9" t="s">
        <v>30</v>
      </c>
      <c r="B35">
        <v>2015</v>
      </c>
      <c r="C35" t="s">
        <v>43</v>
      </c>
      <c r="D35">
        <v>125.6</v>
      </c>
      <c r="E35">
        <v>130.4</v>
      </c>
      <c r="F35">
        <v>120.8</v>
      </c>
      <c r="G35">
        <v>129.4</v>
      </c>
      <c r="H35">
        <v>115.8</v>
      </c>
      <c r="I35">
        <v>133.19999999999999</v>
      </c>
      <c r="J35">
        <v>157.69999999999999</v>
      </c>
      <c r="K35">
        <v>154.19999999999999</v>
      </c>
      <c r="L35">
        <v>93.7</v>
      </c>
      <c r="M35">
        <v>126.6</v>
      </c>
      <c r="N35">
        <v>122.3</v>
      </c>
      <c r="O35">
        <v>133.1</v>
      </c>
      <c r="P35">
        <v>131.80000000000001</v>
      </c>
      <c r="Q35">
        <v>131.5</v>
      </c>
      <c r="R35" s="4">
        <v>131.1</v>
      </c>
      <c r="S35">
        <v>127.3</v>
      </c>
      <c r="T35">
        <v>130.6</v>
      </c>
      <c r="U35" t="s">
        <v>32</v>
      </c>
      <c r="V35">
        <v>124.4</v>
      </c>
      <c r="W35">
        <v>125.1</v>
      </c>
      <c r="X35">
        <v>122</v>
      </c>
      <c r="Y35">
        <v>113.8</v>
      </c>
      <c r="Z35">
        <v>120.1</v>
      </c>
      <c r="AA35">
        <v>125.1</v>
      </c>
      <c r="AB35">
        <v>114.2</v>
      </c>
      <c r="AC35">
        <v>119.2</v>
      </c>
      <c r="AD35" s="10">
        <v>127.7</v>
      </c>
    </row>
    <row r="36" spans="1:30" x14ac:dyDescent="0.3">
      <c r="A36" s="9" t="s">
        <v>30</v>
      </c>
      <c r="B36">
        <v>2015</v>
      </c>
      <c r="C36" t="s">
        <v>44</v>
      </c>
      <c r="D36">
        <v>126.1</v>
      </c>
      <c r="E36">
        <v>130.6</v>
      </c>
      <c r="F36">
        <v>121.7</v>
      </c>
      <c r="G36">
        <v>129.5</v>
      </c>
      <c r="H36">
        <v>117.8</v>
      </c>
      <c r="I36">
        <v>132.1</v>
      </c>
      <c r="J36">
        <v>155.19999999999999</v>
      </c>
      <c r="K36">
        <v>160.80000000000001</v>
      </c>
      <c r="L36">
        <v>94.5</v>
      </c>
      <c r="M36">
        <v>128.30000000000001</v>
      </c>
      <c r="N36">
        <v>123.1</v>
      </c>
      <c r="O36">
        <v>134.19999999999999</v>
      </c>
      <c r="P36">
        <v>132.4</v>
      </c>
      <c r="Q36">
        <v>132.19999999999999</v>
      </c>
      <c r="R36" s="4">
        <v>132.1</v>
      </c>
      <c r="S36">
        <v>128.19999999999999</v>
      </c>
      <c r="T36">
        <v>131.5</v>
      </c>
      <c r="U36" t="s">
        <v>32</v>
      </c>
      <c r="V36">
        <v>125.6</v>
      </c>
      <c r="W36">
        <v>125.6</v>
      </c>
      <c r="X36">
        <v>122.6</v>
      </c>
      <c r="Y36">
        <v>114</v>
      </c>
      <c r="Z36">
        <v>120.9</v>
      </c>
      <c r="AA36">
        <v>125.8</v>
      </c>
      <c r="AB36">
        <v>114.2</v>
      </c>
      <c r="AC36">
        <v>119.6</v>
      </c>
      <c r="AD36" s="10">
        <v>128.30000000000001</v>
      </c>
    </row>
    <row r="37" spans="1:30" x14ac:dyDescent="0.3">
      <c r="A37" s="9" t="s">
        <v>30</v>
      </c>
      <c r="B37">
        <v>2015</v>
      </c>
      <c r="C37" t="s">
        <v>45</v>
      </c>
      <c r="D37">
        <v>126.3</v>
      </c>
      <c r="E37">
        <v>131.30000000000001</v>
      </c>
      <c r="F37">
        <v>123.3</v>
      </c>
      <c r="G37">
        <v>129.80000000000001</v>
      </c>
      <c r="H37">
        <v>118.3</v>
      </c>
      <c r="I37">
        <v>131.6</v>
      </c>
      <c r="J37">
        <v>145.5</v>
      </c>
      <c r="K37">
        <v>162.1</v>
      </c>
      <c r="L37">
        <v>95.4</v>
      </c>
      <c r="M37">
        <v>128.9</v>
      </c>
      <c r="N37">
        <v>123.3</v>
      </c>
      <c r="O37">
        <v>135.1</v>
      </c>
      <c r="P37">
        <v>131.4</v>
      </c>
      <c r="Q37">
        <v>133.1</v>
      </c>
      <c r="R37" s="4">
        <v>132.5</v>
      </c>
      <c r="S37">
        <v>128.5</v>
      </c>
      <c r="T37">
        <v>131.9</v>
      </c>
      <c r="U37" t="s">
        <v>32</v>
      </c>
      <c r="V37">
        <v>125.7</v>
      </c>
      <c r="W37">
        <v>126</v>
      </c>
      <c r="X37">
        <v>123.1</v>
      </c>
      <c r="Y37">
        <v>114</v>
      </c>
      <c r="Z37">
        <v>121.6</v>
      </c>
      <c r="AA37">
        <v>125.6</v>
      </c>
      <c r="AB37">
        <v>114.1</v>
      </c>
      <c r="AC37">
        <v>119.8</v>
      </c>
      <c r="AD37" s="10">
        <v>127.9</v>
      </c>
    </row>
    <row r="38" spans="1:30" x14ac:dyDescent="0.3">
      <c r="A38" s="9" t="s">
        <v>30</v>
      </c>
      <c r="B38">
        <v>2016</v>
      </c>
      <c r="C38" t="s">
        <v>31</v>
      </c>
      <c r="D38">
        <v>126.8</v>
      </c>
      <c r="E38">
        <v>133.19999999999999</v>
      </c>
      <c r="F38">
        <v>126.5</v>
      </c>
      <c r="G38">
        <v>130.30000000000001</v>
      </c>
      <c r="H38">
        <v>118.9</v>
      </c>
      <c r="I38">
        <v>131.6</v>
      </c>
      <c r="J38">
        <v>140.1</v>
      </c>
      <c r="K38">
        <v>163.80000000000001</v>
      </c>
      <c r="L38">
        <v>97.7</v>
      </c>
      <c r="M38">
        <v>129.6</v>
      </c>
      <c r="N38">
        <v>124.3</v>
      </c>
      <c r="O38">
        <v>135.9</v>
      </c>
      <c r="P38">
        <v>131.4</v>
      </c>
      <c r="Q38">
        <v>133.6</v>
      </c>
      <c r="R38" s="4">
        <v>133.19999999999999</v>
      </c>
      <c r="S38">
        <v>128.9</v>
      </c>
      <c r="T38">
        <v>132.6</v>
      </c>
      <c r="U38" t="s">
        <v>32</v>
      </c>
      <c r="V38">
        <v>126.2</v>
      </c>
      <c r="W38">
        <v>126.6</v>
      </c>
      <c r="X38">
        <v>123.7</v>
      </c>
      <c r="Y38">
        <v>113.6</v>
      </c>
      <c r="Z38">
        <v>121.4</v>
      </c>
      <c r="AA38">
        <v>126.2</v>
      </c>
      <c r="AB38">
        <v>114.9</v>
      </c>
      <c r="AC38">
        <v>120.1</v>
      </c>
      <c r="AD38" s="10">
        <v>128.1</v>
      </c>
    </row>
    <row r="39" spans="1:30" x14ac:dyDescent="0.3">
      <c r="A39" s="9" t="s">
        <v>30</v>
      </c>
      <c r="B39">
        <v>2016</v>
      </c>
      <c r="C39" t="s">
        <v>35</v>
      </c>
      <c r="D39">
        <v>127.1</v>
      </c>
      <c r="E39">
        <v>133.69999999999999</v>
      </c>
      <c r="F39">
        <v>127.7</v>
      </c>
      <c r="G39">
        <v>130.69999999999999</v>
      </c>
      <c r="H39">
        <v>118.5</v>
      </c>
      <c r="I39">
        <v>130.4</v>
      </c>
      <c r="J39">
        <v>130.9</v>
      </c>
      <c r="K39">
        <v>162.80000000000001</v>
      </c>
      <c r="L39">
        <v>98.7</v>
      </c>
      <c r="M39">
        <v>130.6</v>
      </c>
      <c r="N39">
        <v>124.8</v>
      </c>
      <c r="O39">
        <v>136.4</v>
      </c>
      <c r="P39">
        <v>130.30000000000001</v>
      </c>
      <c r="Q39">
        <v>134.4</v>
      </c>
      <c r="R39" s="4">
        <v>133.9</v>
      </c>
      <c r="S39">
        <v>129.80000000000001</v>
      </c>
      <c r="T39">
        <v>133.4</v>
      </c>
      <c r="U39" t="s">
        <v>32</v>
      </c>
      <c r="V39">
        <v>127.5</v>
      </c>
      <c r="W39">
        <v>127.1</v>
      </c>
      <c r="X39">
        <v>124.3</v>
      </c>
      <c r="Y39">
        <v>113.9</v>
      </c>
      <c r="Z39">
        <v>122.3</v>
      </c>
      <c r="AA39">
        <v>127.1</v>
      </c>
      <c r="AB39">
        <v>116.8</v>
      </c>
      <c r="AC39">
        <v>120.9</v>
      </c>
      <c r="AD39" s="10">
        <v>127.9</v>
      </c>
    </row>
    <row r="40" spans="1:30" x14ac:dyDescent="0.3">
      <c r="A40" s="9" t="s">
        <v>30</v>
      </c>
      <c r="B40">
        <v>2016</v>
      </c>
      <c r="C40" t="s">
        <v>36</v>
      </c>
      <c r="D40">
        <v>127.3</v>
      </c>
      <c r="E40">
        <v>134.4</v>
      </c>
      <c r="F40">
        <v>125.1</v>
      </c>
      <c r="G40">
        <v>130.5</v>
      </c>
      <c r="H40">
        <v>118.3</v>
      </c>
      <c r="I40">
        <v>131.69999999999999</v>
      </c>
      <c r="J40">
        <v>130.69999999999999</v>
      </c>
      <c r="K40">
        <v>161.19999999999999</v>
      </c>
      <c r="L40">
        <v>100.4</v>
      </c>
      <c r="M40">
        <v>130.80000000000001</v>
      </c>
      <c r="N40">
        <v>124.9</v>
      </c>
      <c r="O40">
        <v>137</v>
      </c>
      <c r="P40">
        <v>130.4</v>
      </c>
      <c r="Q40">
        <v>135</v>
      </c>
      <c r="R40" s="4">
        <v>134.4</v>
      </c>
      <c r="S40">
        <v>130.19999999999999</v>
      </c>
      <c r="T40">
        <v>133.80000000000001</v>
      </c>
      <c r="U40" t="s">
        <v>32</v>
      </c>
      <c r="V40">
        <v>127</v>
      </c>
      <c r="W40">
        <v>127.7</v>
      </c>
      <c r="X40">
        <v>124.8</v>
      </c>
      <c r="Y40">
        <v>113.6</v>
      </c>
      <c r="Z40">
        <v>122.5</v>
      </c>
      <c r="AA40">
        <v>127.5</v>
      </c>
      <c r="AB40">
        <v>117.4</v>
      </c>
      <c r="AC40">
        <v>121.1</v>
      </c>
      <c r="AD40" s="10">
        <v>128</v>
      </c>
    </row>
    <row r="41" spans="1:30" x14ac:dyDescent="0.3">
      <c r="A41" s="9" t="s">
        <v>30</v>
      </c>
      <c r="B41">
        <v>2016</v>
      </c>
      <c r="C41" t="s">
        <v>37</v>
      </c>
      <c r="D41">
        <v>127.4</v>
      </c>
      <c r="E41">
        <v>135.4</v>
      </c>
      <c r="F41">
        <v>123.4</v>
      </c>
      <c r="G41">
        <v>131.30000000000001</v>
      </c>
      <c r="H41">
        <v>118.2</v>
      </c>
      <c r="I41">
        <v>138.1</v>
      </c>
      <c r="J41">
        <v>134.1</v>
      </c>
      <c r="K41">
        <v>162.69999999999999</v>
      </c>
      <c r="L41">
        <v>105</v>
      </c>
      <c r="M41">
        <v>131.4</v>
      </c>
      <c r="N41">
        <v>125.4</v>
      </c>
      <c r="O41">
        <v>137.4</v>
      </c>
      <c r="P41">
        <v>131.80000000000001</v>
      </c>
      <c r="Q41">
        <v>135.5</v>
      </c>
      <c r="R41" s="4">
        <v>135</v>
      </c>
      <c r="S41">
        <v>130.6</v>
      </c>
      <c r="T41">
        <v>134.4</v>
      </c>
      <c r="U41" t="s">
        <v>32</v>
      </c>
      <c r="V41">
        <v>127</v>
      </c>
      <c r="W41">
        <v>128</v>
      </c>
      <c r="X41">
        <v>125.2</v>
      </c>
      <c r="Y41">
        <v>114.4</v>
      </c>
      <c r="Z41">
        <v>123.2</v>
      </c>
      <c r="AA41">
        <v>127.9</v>
      </c>
      <c r="AB41">
        <v>118.4</v>
      </c>
      <c r="AC41">
        <v>121.7</v>
      </c>
      <c r="AD41" s="10">
        <v>129</v>
      </c>
    </row>
    <row r="42" spans="1:30" x14ac:dyDescent="0.3">
      <c r="A42" s="9" t="s">
        <v>30</v>
      </c>
      <c r="B42">
        <v>2016</v>
      </c>
      <c r="C42" t="s">
        <v>38</v>
      </c>
      <c r="D42">
        <v>127.6</v>
      </c>
      <c r="E42">
        <v>137.5</v>
      </c>
      <c r="F42">
        <v>124.4</v>
      </c>
      <c r="G42">
        <v>132.4</v>
      </c>
      <c r="H42">
        <v>118.2</v>
      </c>
      <c r="I42">
        <v>138.1</v>
      </c>
      <c r="J42">
        <v>141.80000000000001</v>
      </c>
      <c r="K42">
        <v>166</v>
      </c>
      <c r="L42">
        <v>107.5</v>
      </c>
      <c r="M42">
        <v>132.19999999999999</v>
      </c>
      <c r="N42">
        <v>126.1</v>
      </c>
      <c r="O42">
        <v>138.30000000000001</v>
      </c>
      <c r="P42">
        <v>133.6</v>
      </c>
      <c r="Q42">
        <v>136</v>
      </c>
      <c r="R42" s="4">
        <v>135.4</v>
      </c>
      <c r="S42">
        <v>131.1</v>
      </c>
      <c r="T42">
        <v>134.80000000000001</v>
      </c>
      <c r="U42" t="s">
        <v>32</v>
      </c>
      <c r="V42">
        <v>127.4</v>
      </c>
      <c r="W42">
        <v>128.5</v>
      </c>
      <c r="X42">
        <v>125.8</v>
      </c>
      <c r="Y42">
        <v>115.1</v>
      </c>
      <c r="Z42">
        <v>123.6</v>
      </c>
      <c r="AA42">
        <v>129.1</v>
      </c>
      <c r="AB42">
        <v>119.7</v>
      </c>
      <c r="AC42">
        <v>122.5</v>
      </c>
      <c r="AD42" s="10">
        <v>130.30000000000001</v>
      </c>
    </row>
    <row r="43" spans="1:30" x14ac:dyDescent="0.3">
      <c r="A43" s="9" t="s">
        <v>30</v>
      </c>
      <c r="B43">
        <v>2016</v>
      </c>
      <c r="C43" t="s">
        <v>39</v>
      </c>
      <c r="D43">
        <v>128.6</v>
      </c>
      <c r="E43">
        <v>138.6</v>
      </c>
      <c r="F43">
        <v>126.6</v>
      </c>
      <c r="G43">
        <v>133.6</v>
      </c>
      <c r="H43">
        <v>118.6</v>
      </c>
      <c r="I43">
        <v>137.4</v>
      </c>
      <c r="J43">
        <v>152.5</v>
      </c>
      <c r="K43">
        <v>169.2</v>
      </c>
      <c r="L43">
        <v>108.8</v>
      </c>
      <c r="M43">
        <v>133.1</v>
      </c>
      <c r="N43">
        <v>126.4</v>
      </c>
      <c r="O43">
        <v>139.19999999999999</v>
      </c>
      <c r="P43">
        <v>136</v>
      </c>
      <c r="Q43">
        <v>137.19999999999999</v>
      </c>
      <c r="R43" s="4">
        <v>136.30000000000001</v>
      </c>
      <c r="S43">
        <v>131.6</v>
      </c>
      <c r="T43">
        <v>135.6</v>
      </c>
      <c r="U43" t="s">
        <v>32</v>
      </c>
      <c r="V43">
        <v>128</v>
      </c>
      <c r="W43">
        <v>129.30000000000001</v>
      </c>
      <c r="X43">
        <v>126.2</v>
      </c>
      <c r="Y43">
        <v>116.3</v>
      </c>
      <c r="Z43">
        <v>124.1</v>
      </c>
      <c r="AA43">
        <v>130.19999999999999</v>
      </c>
      <c r="AB43">
        <v>119.9</v>
      </c>
      <c r="AC43">
        <v>123.3</v>
      </c>
      <c r="AD43" s="10">
        <v>131.9</v>
      </c>
    </row>
    <row r="44" spans="1:30" x14ac:dyDescent="0.3">
      <c r="A44" s="9" t="s">
        <v>30</v>
      </c>
      <c r="B44">
        <v>2016</v>
      </c>
      <c r="C44" t="s">
        <v>40</v>
      </c>
      <c r="D44">
        <v>129.30000000000001</v>
      </c>
      <c r="E44">
        <v>139.5</v>
      </c>
      <c r="F44">
        <v>129.6</v>
      </c>
      <c r="G44">
        <v>134.5</v>
      </c>
      <c r="H44">
        <v>119.5</v>
      </c>
      <c r="I44">
        <v>138.5</v>
      </c>
      <c r="J44">
        <v>158.19999999999999</v>
      </c>
      <c r="K44">
        <v>171.8</v>
      </c>
      <c r="L44">
        <v>110.3</v>
      </c>
      <c r="M44">
        <v>134.30000000000001</v>
      </c>
      <c r="N44">
        <v>127.3</v>
      </c>
      <c r="O44">
        <v>139.9</v>
      </c>
      <c r="P44">
        <v>137.6</v>
      </c>
      <c r="Q44">
        <v>138</v>
      </c>
      <c r="R44" s="4">
        <v>137.19999999999999</v>
      </c>
      <c r="S44">
        <v>132.19999999999999</v>
      </c>
      <c r="T44">
        <v>136.5</v>
      </c>
      <c r="U44" t="s">
        <v>32</v>
      </c>
      <c r="V44">
        <v>128.19999999999999</v>
      </c>
      <c r="W44">
        <v>130</v>
      </c>
      <c r="X44">
        <v>126.7</v>
      </c>
      <c r="Y44">
        <v>116.4</v>
      </c>
      <c r="Z44">
        <v>125.2</v>
      </c>
      <c r="AA44">
        <v>130.80000000000001</v>
      </c>
      <c r="AB44">
        <v>120.9</v>
      </c>
      <c r="AC44">
        <v>123.8</v>
      </c>
      <c r="AD44" s="10">
        <v>133</v>
      </c>
    </row>
    <row r="45" spans="1:30" x14ac:dyDescent="0.3">
      <c r="A45" s="9" t="s">
        <v>30</v>
      </c>
      <c r="B45">
        <v>2016</v>
      </c>
      <c r="C45" t="s">
        <v>41</v>
      </c>
      <c r="D45">
        <v>130.1</v>
      </c>
      <c r="E45">
        <v>138.80000000000001</v>
      </c>
      <c r="F45">
        <v>130.30000000000001</v>
      </c>
      <c r="G45">
        <v>135.30000000000001</v>
      </c>
      <c r="H45">
        <v>119.9</v>
      </c>
      <c r="I45">
        <v>140.19999999999999</v>
      </c>
      <c r="J45">
        <v>156.9</v>
      </c>
      <c r="K45">
        <v>172.2</v>
      </c>
      <c r="L45">
        <v>112.1</v>
      </c>
      <c r="M45">
        <v>134.9</v>
      </c>
      <c r="N45">
        <v>128.1</v>
      </c>
      <c r="O45">
        <v>140.69999999999999</v>
      </c>
      <c r="P45">
        <v>138</v>
      </c>
      <c r="Q45">
        <v>138.9</v>
      </c>
      <c r="R45" s="4">
        <v>137.80000000000001</v>
      </c>
      <c r="S45">
        <v>133</v>
      </c>
      <c r="T45">
        <v>137.1</v>
      </c>
      <c r="U45" t="s">
        <v>32</v>
      </c>
      <c r="V45">
        <v>129.1</v>
      </c>
      <c r="W45">
        <v>130.6</v>
      </c>
      <c r="X45">
        <v>127</v>
      </c>
      <c r="Y45">
        <v>116</v>
      </c>
      <c r="Z45">
        <v>125.5</v>
      </c>
      <c r="AA45">
        <v>131.9</v>
      </c>
      <c r="AB45">
        <v>122</v>
      </c>
      <c r="AC45">
        <v>124.2</v>
      </c>
      <c r="AD45" s="10">
        <v>133.5</v>
      </c>
    </row>
    <row r="46" spans="1:30" x14ac:dyDescent="0.3">
      <c r="A46" s="9" t="s">
        <v>30</v>
      </c>
      <c r="B46">
        <v>2016</v>
      </c>
      <c r="C46" t="s">
        <v>42</v>
      </c>
      <c r="D46">
        <v>130.80000000000001</v>
      </c>
      <c r="E46">
        <v>138.19999999999999</v>
      </c>
      <c r="F46">
        <v>130.5</v>
      </c>
      <c r="G46">
        <v>135.5</v>
      </c>
      <c r="H46">
        <v>120.2</v>
      </c>
      <c r="I46">
        <v>139.19999999999999</v>
      </c>
      <c r="J46">
        <v>149.5</v>
      </c>
      <c r="K46">
        <v>170.4</v>
      </c>
      <c r="L46">
        <v>113.1</v>
      </c>
      <c r="M46">
        <v>135.80000000000001</v>
      </c>
      <c r="N46">
        <v>128.80000000000001</v>
      </c>
      <c r="O46">
        <v>141.5</v>
      </c>
      <c r="P46">
        <v>137.19999999999999</v>
      </c>
      <c r="Q46">
        <v>139.9</v>
      </c>
      <c r="R46" s="4">
        <v>138.5</v>
      </c>
      <c r="S46">
        <v>133.5</v>
      </c>
      <c r="T46">
        <v>137.80000000000001</v>
      </c>
      <c r="U46" t="s">
        <v>32</v>
      </c>
      <c r="V46">
        <v>129.69999999999999</v>
      </c>
      <c r="W46">
        <v>131.1</v>
      </c>
      <c r="X46">
        <v>127.8</v>
      </c>
      <c r="Y46">
        <v>117</v>
      </c>
      <c r="Z46">
        <v>125.7</v>
      </c>
      <c r="AA46">
        <v>132.19999999999999</v>
      </c>
      <c r="AB46">
        <v>122.8</v>
      </c>
      <c r="AC46">
        <v>124.9</v>
      </c>
      <c r="AD46" s="10">
        <v>133.4</v>
      </c>
    </row>
    <row r="47" spans="1:30" x14ac:dyDescent="0.3">
      <c r="A47" s="9" t="s">
        <v>30</v>
      </c>
      <c r="B47">
        <v>2016</v>
      </c>
      <c r="C47" t="s">
        <v>43</v>
      </c>
      <c r="D47">
        <v>131.30000000000001</v>
      </c>
      <c r="E47">
        <v>137.6</v>
      </c>
      <c r="F47">
        <v>130.1</v>
      </c>
      <c r="G47">
        <v>136</v>
      </c>
      <c r="H47">
        <v>120.8</v>
      </c>
      <c r="I47">
        <v>138.4</v>
      </c>
      <c r="J47">
        <v>149.19999999999999</v>
      </c>
      <c r="K47">
        <v>170.2</v>
      </c>
      <c r="L47">
        <v>113.4</v>
      </c>
      <c r="M47">
        <v>136.30000000000001</v>
      </c>
      <c r="N47">
        <v>128.69999999999999</v>
      </c>
      <c r="O47">
        <v>142.4</v>
      </c>
      <c r="P47">
        <v>137.4</v>
      </c>
      <c r="Q47">
        <v>140.9</v>
      </c>
      <c r="R47" s="4">
        <v>139.6</v>
      </c>
      <c r="S47">
        <v>134.30000000000001</v>
      </c>
      <c r="T47">
        <v>138.80000000000001</v>
      </c>
      <c r="U47" t="s">
        <v>32</v>
      </c>
      <c r="V47">
        <v>129.80000000000001</v>
      </c>
      <c r="W47">
        <v>131.80000000000001</v>
      </c>
      <c r="X47">
        <v>128.69999999999999</v>
      </c>
      <c r="Y47">
        <v>117.8</v>
      </c>
      <c r="Z47">
        <v>126.5</v>
      </c>
      <c r="AA47">
        <v>133</v>
      </c>
      <c r="AB47">
        <v>123</v>
      </c>
      <c r="AC47">
        <v>125.7</v>
      </c>
      <c r="AD47" s="10">
        <v>133.80000000000001</v>
      </c>
    </row>
    <row r="48" spans="1:30" x14ac:dyDescent="0.3">
      <c r="A48" s="9" t="s">
        <v>30</v>
      </c>
      <c r="B48">
        <v>2016</v>
      </c>
      <c r="C48" t="s">
        <v>44</v>
      </c>
      <c r="D48">
        <v>132</v>
      </c>
      <c r="E48">
        <v>137.4</v>
      </c>
      <c r="F48">
        <v>130.6</v>
      </c>
      <c r="G48">
        <v>136.19999999999999</v>
      </c>
      <c r="H48">
        <v>121.1</v>
      </c>
      <c r="I48">
        <v>136.9</v>
      </c>
      <c r="J48">
        <v>141.80000000000001</v>
      </c>
      <c r="K48">
        <v>170</v>
      </c>
      <c r="L48">
        <v>113.4</v>
      </c>
      <c r="M48">
        <v>136.80000000000001</v>
      </c>
      <c r="N48">
        <v>128.69999999999999</v>
      </c>
      <c r="O48">
        <v>143.1</v>
      </c>
      <c r="P48">
        <v>136.6</v>
      </c>
      <c r="Q48">
        <v>141.19999999999999</v>
      </c>
      <c r="R48" s="4">
        <v>139.9</v>
      </c>
      <c r="S48">
        <v>134.5</v>
      </c>
      <c r="T48">
        <v>139.19999999999999</v>
      </c>
      <c r="U48" t="s">
        <v>32</v>
      </c>
      <c r="V48">
        <v>130.30000000000001</v>
      </c>
      <c r="W48">
        <v>132.1</v>
      </c>
      <c r="X48">
        <v>129.1</v>
      </c>
      <c r="Y48">
        <v>118.2</v>
      </c>
      <c r="Z48">
        <v>126.9</v>
      </c>
      <c r="AA48">
        <v>133.69999999999999</v>
      </c>
      <c r="AB48">
        <v>123.5</v>
      </c>
      <c r="AC48">
        <v>126.1</v>
      </c>
      <c r="AD48" s="10">
        <v>133.6</v>
      </c>
    </row>
    <row r="49" spans="1:30" x14ac:dyDescent="0.3">
      <c r="A49" s="9" t="s">
        <v>30</v>
      </c>
      <c r="B49">
        <v>2016</v>
      </c>
      <c r="C49" t="s">
        <v>45</v>
      </c>
      <c r="D49">
        <v>132.6</v>
      </c>
      <c r="E49">
        <v>137.30000000000001</v>
      </c>
      <c r="F49">
        <v>131.6</v>
      </c>
      <c r="G49">
        <v>136.30000000000001</v>
      </c>
      <c r="H49">
        <v>121.6</v>
      </c>
      <c r="I49">
        <v>135.6</v>
      </c>
      <c r="J49">
        <v>127.5</v>
      </c>
      <c r="K49">
        <v>167.9</v>
      </c>
      <c r="L49">
        <v>113.8</v>
      </c>
      <c r="M49">
        <v>137.5</v>
      </c>
      <c r="N49">
        <v>129.1</v>
      </c>
      <c r="O49">
        <v>143.6</v>
      </c>
      <c r="P49">
        <v>134.69999999999999</v>
      </c>
      <c r="Q49">
        <v>142.4</v>
      </c>
      <c r="R49" s="4">
        <v>140.4</v>
      </c>
      <c r="S49">
        <v>135.19999999999999</v>
      </c>
      <c r="T49">
        <v>139.69999999999999</v>
      </c>
      <c r="U49" t="s">
        <v>32</v>
      </c>
      <c r="V49">
        <v>132</v>
      </c>
      <c r="W49">
        <v>132.9</v>
      </c>
      <c r="X49">
        <v>129.69999999999999</v>
      </c>
      <c r="Y49">
        <v>118.6</v>
      </c>
      <c r="Z49">
        <v>127.3</v>
      </c>
      <c r="AA49">
        <v>134.19999999999999</v>
      </c>
      <c r="AB49">
        <v>121.9</v>
      </c>
      <c r="AC49">
        <v>126.3</v>
      </c>
      <c r="AD49" s="10">
        <v>132.80000000000001</v>
      </c>
    </row>
    <row r="50" spans="1:30" x14ac:dyDescent="0.3">
      <c r="A50" s="9" t="s">
        <v>30</v>
      </c>
      <c r="B50">
        <v>2017</v>
      </c>
      <c r="C50" t="s">
        <v>31</v>
      </c>
      <c r="D50">
        <v>133.1</v>
      </c>
      <c r="E50">
        <v>137.80000000000001</v>
      </c>
      <c r="F50">
        <v>131.9</v>
      </c>
      <c r="G50">
        <v>136.69999999999999</v>
      </c>
      <c r="H50">
        <v>122</v>
      </c>
      <c r="I50">
        <v>136</v>
      </c>
      <c r="J50">
        <v>119.8</v>
      </c>
      <c r="K50">
        <v>161.69999999999999</v>
      </c>
      <c r="L50">
        <v>114.8</v>
      </c>
      <c r="M50">
        <v>136.9</v>
      </c>
      <c r="N50">
        <v>129</v>
      </c>
      <c r="O50">
        <v>143.9</v>
      </c>
      <c r="P50">
        <v>133.69999999999999</v>
      </c>
      <c r="Q50">
        <v>143.1</v>
      </c>
      <c r="R50" s="4">
        <v>140.69999999999999</v>
      </c>
      <c r="S50">
        <v>135.80000000000001</v>
      </c>
      <c r="T50">
        <v>140</v>
      </c>
      <c r="U50" t="s">
        <v>32</v>
      </c>
      <c r="V50">
        <v>132.1</v>
      </c>
      <c r="W50">
        <v>133.19999999999999</v>
      </c>
      <c r="X50">
        <v>129.9</v>
      </c>
      <c r="Y50">
        <v>119.1</v>
      </c>
      <c r="Z50">
        <v>127</v>
      </c>
      <c r="AA50">
        <v>134.6</v>
      </c>
      <c r="AB50">
        <v>122.3</v>
      </c>
      <c r="AC50">
        <v>126.6</v>
      </c>
      <c r="AD50" s="10">
        <v>132.4</v>
      </c>
    </row>
    <row r="51" spans="1:30" x14ac:dyDescent="0.3">
      <c r="A51" s="9" t="s">
        <v>30</v>
      </c>
      <c r="B51">
        <v>2017</v>
      </c>
      <c r="C51" t="s">
        <v>35</v>
      </c>
      <c r="D51">
        <v>133.30000000000001</v>
      </c>
      <c r="E51">
        <v>138.30000000000001</v>
      </c>
      <c r="F51">
        <v>129.30000000000001</v>
      </c>
      <c r="G51">
        <v>137.19999999999999</v>
      </c>
      <c r="H51">
        <v>122.1</v>
      </c>
      <c r="I51">
        <v>138.69999999999999</v>
      </c>
      <c r="J51">
        <v>119.1</v>
      </c>
      <c r="K51">
        <v>156.9</v>
      </c>
      <c r="L51">
        <v>116.2</v>
      </c>
      <c r="M51">
        <v>136</v>
      </c>
      <c r="N51">
        <v>129.4</v>
      </c>
      <c r="O51">
        <v>144.4</v>
      </c>
      <c r="P51">
        <v>133.6</v>
      </c>
      <c r="Q51">
        <v>143.69999999999999</v>
      </c>
      <c r="R51" s="4">
        <v>140.9</v>
      </c>
      <c r="S51">
        <v>135.80000000000001</v>
      </c>
      <c r="T51">
        <v>140.19999999999999</v>
      </c>
      <c r="U51" t="s">
        <v>32</v>
      </c>
      <c r="V51">
        <v>133.19999999999999</v>
      </c>
      <c r="W51">
        <v>133.6</v>
      </c>
      <c r="X51">
        <v>130.1</v>
      </c>
      <c r="Y51">
        <v>119.5</v>
      </c>
      <c r="Z51">
        <v>127.7</v>
      </c>
      <c r="AA51">
        <v>134.9</v>
      </c>
      <c r="AB51">
        <v>123.2</v>
      </c>
      <c r="AC51">
        <v>127</v>
      </c>
      <c r="AD51" s="10">
        <v>132.6</v>
      </c>
    </row>
    <row r="52" spans="1:30" x14ac:dyDescent="0.3">
      <c r="A52" s="9" t="s">
        <v>30</v>
      </c>
      <c r="B52">
        <v>2017</v>
      </c>
      <c r="C52" t="s">
        <v>36</v>
      </c>
      <c r="D52">
        <v>133.6</v>
      </c>
      <c r="E52">
        <v>138.80000000000001</v>
      </c>
      <c r="F52">
        <v>128.80000000000001</v>
      </c>
      <c r="G52">
        <v>137.19999999999999</v>
      </c>
      <c r="H52">
        <v>121.6</v>
      </c>
      <c r="I52">
        <v>139.69999999999999</v>
      </c>
      <c r="J52">
        <v>119.7</v>
      </c>
      <c r="K52">
        <v>148</v>
      </c>
      <c r="L52">
        <v>116.9</v>
      </c>
      <c r="M52">
        <v>135.6</v>
      </c>
      <c r="N52">
        <v>129.80000000000001</v>
      </c>
      <c r="O52">
        <v>145.4</v>
      </c>
      <c r="P52">
        <v>133.4</v>
      </c>
      <c r="Q52">
        <v>144.19999999999999</v>
      </c>
      <c r="R52" s="4">
        <v>141.6</v>
      </c>
      <c r="S52">
        <v>136.19999999999999</v>
      </c>
      <c r="T52">
        <v>140.80000000000001</v>
      </c>
      <c r="U52" t="s">
        <v>32</v>
      </c>
      <c r="V52">
        <v>134.19999999999999</v>
      </c>
      <c r="W52">
        <v>134.1</v>
      </c>
      <c r="X52">
        <v>130.6</v>
      </c>
      <c r="Y52">
        <v>119.8</v>
      </c>
      <c r="Z52">
        <v>128.30000000000001</v>
      </c>
      <c r="AA52">
        <v>135.19999999999999</v>
      </c>
      <c r="AB52">
        <v>123.3</v>
      </c>
      <c r="AC52">
        <v>127.4</v>
      </c>
      <c r="AD52" s="10">
        <v>132.80000000000001</v>
      </c>
    </row>
    <row r="53" spans="1:30" x14ac:dyDescent="0.3">
      <c r="A53" s="9" t="s">
        <v>30</v>
      </c>
      <c r="B53">
        <v>2017</v>
      </c>
      <c r="C53" t="s">
        <v>37</v>
      </c>
      <c r="D53">
        <v>133.19999999999999</v>
      </c>
      <c r="E53">
        <v>138.69999999999999</v>
      </c>
      <c r="F53">
        <v>127.1</v>
      </c>
      <c r="G53">
        <v>137.69999999999999</v>
      </c>
      <c r="H53">
        <v>121.3</v>
      </c>
      <c r="I53">
        <v>141.80000000000001</v>
      </c>
      <c r="J53">
        <v>121.5</v>
      </c>
      <c r="K53">
        <v>144.5</v>
      </c>
      <c r="L53">
        <v>117.4</v>
      </c>
      <c r="M53">
        <v>134.1</v>
      </c>
      <c r="N53">
        <v>130</v>
      </c>
      <c r="O53">
        <v>145.5</v>
      </c>
      <c r="P53">
        <v>133.5</v>
      </c>
      <c r="Q53">
        <v>144.4</v>
      </c>
      <c r="R53" s="4">
        <v>142.4</v>
      </c>
      <c r="S53">
        <v>136.80000000000001</v>
      </c>
      <c r="T53">
        <v>141.6</v>
      </c>
      <c r="U53" t="s">
        <v>32</v>
      </c>
      <c r="V53">
        <v>135</v>
      </c>
      <c r="W53">
        <v>134.30000000000001</v>
      </c>
      <c r="X53">
        <v>131</v>
      </c>
      <c r="Y53">
        <v>119.2</v>
      </c>
      <c r="Z53">
        <v>128.30000000000001</v>
      </c>
      <c r="AA53">
        <v>135.69999999999999</v>
      </c>
      <c r="AB53">
        <v>123.7</v>
      </c>
      <c r="AC53">
        <v>127.5</v>
      </c>
      <c r="AD53" s="10">
        <v>132.9</v>
      </c>
    </row>
    <row r="54" spans="1:30" x14ac:dyDescent="0.3">
      <c r="A54" s="9" t="s">
        <v>30</v>
      </c>
      <c r="B54">
        <v>2017</v>
      </c>
      <c r="C54" t="s">
        <v>38</v>
      </c>
      <c r="D54">
        <v>133.1</v>
      </c>
      <c r="E54">
        <v>140.30000000000001</v>
      </c>
      <c r="F54">
        <v>126.8</v>
      </c>
      <c r="G54">
        <v>138.19999999999999</v>
      </c>
      <c r="H54">
        <v>120.8</v>
      </c>
      <c r="I54">
        <v>140.19999999999999</v>
      </c>
      <c r="J54">
        <v>123.8</v>
      </c>
      <c r="K54">
        <v>141.80000000000001</v>
      </c>
      <c r="L54">
        <v>118.6</v>
      </c>
      <c r="M54">
        <v>134</v>
      </c>
      <c r="N54">
        <v>130.30000000000001</v>
      </c>
      <c r="O54">
        <v>145.80000000000001</v>
      </c>
      <c r="P54">
        <v>133.80000000000001</v>
      </c>
      <c r="Q54">
        <v>145.5</v>
      </c>
      <c r="R54" s="4">
        <v>142.5</v>
      </c>
      <c r="S54">
        <v>137.30000000000001</v>
      </c>
      <c r="T54">
        <v>141.80000000000001</v>
      </c>
      <c r="U54" t="s">
        <v>32</v>
      </c>
      <c r="V54">
        <v>135</v>
      </c>
      <c r="W54">
        <v>134.9</v>
      </c>
      <c r="X54">
        <v>131.4</v>
      </c>
      <c r="Y54">
        <v>119.4</v>
      </c>
      <c r="Z54">
        <v>129.4</v>
      </c>
      <c r="AA54">
        <v>136.30000000000001</v>
      </c>
      <c r="AB54">
        <v>123.7</v>
      </c>
      <c r="AC54">
        <v>127.9</v>
      </c>
      <c r="AD54" s="10">
        <v>133.30000000000001</v>
      </c>
    </row>
    <row r="55" spans="1:30" x14ac:dyDescent="0.3">
      <c r="A55" s="9" t="s">
        <v>30</v>
      </c>
      <c r="B55">
        <v>2017</v>
      </c>
      <c r="C55" t="s">
        <v>39</v>
      </c>
      <c r="D55">
        <v>133.5</v>
      </c>
      <c r="E55">
        <v>143.69999999999999</v>
      </c>
      <c r="F55">
        <v>128</v>
      </c>
      <c r="G55">
        <v>138.6</v>
      </c>
      <c r="H55">
        <v>120.9</v>
      </c>
      <c r="I55">
        <v>140.9</v>
      </c>
      <c r="J55">
        <v>128.80000000000001</v>
      </c>
      <c r="K55">
        <v>140.19999999999999</v>
      </c>
      <c r="L55">
        <v>118.9</v>
      </c>
      <c r="M55">
        <v>133.5</v>
      </c>
      <c r="N55">
        <v>130.4</v>
      </c>
      <c r="O55">
        <v>146.5</v>
      </c>
      <c r="P55">
        <v>134.9</v>
      </c>
      <c r="Q55">
        <v>145.80000000000001</v>
      </c>
      <c r="R55" s="4">
        <v>143.1</v>
      </c>
      <c r="S55">
        <v>137.69999999999999</v>
      </c>
      <c r="T55">
        <v>142.30000000000001</v>
      </c>
      <c r="U55" t="s">
        <v>32</v>
      </c>
      <c r="V55">
        <v>134.80000000000001</v>
      </c>
      <c r="W55">
        <v>135.19999999999999</v>
      </c>
      <c r="X55">
        <v>131.30000000000001</v>
      </c>
      <c r="Y55">
        <v>119.4</v>
      </c>
      <c r="Z55">
        <v>129.80000000000001</v>
      </c>
      <c r="AA55">
        <v>136.9</v>
      </c>
      <c r="AB55">
        <v>124.1</v>
      </c>
      <c r="AC55">
        <v>128.1</v>
      </c>
      <c r="AD55" s="10">
        <v>133.9</v>
      </c>
    </row>
    <row r="56" spans="1:30" x14ac:dyDescent="0.3">
      <c r="A56" s="9" t="s">
        <v>30</v>
      </c>
      <c r="B56">
        <v>2017</v>
      </c>
      <c r="C56" t="s">
        <v>40</v>
      </c>
      <c r="D56">
        <v>134</v>
      </c>
      <c r="E56">
        <v>144.19999999999999</v>
      </c>
      <c r="F56">
        <v>129.80000000000001</v>
      </c>
      <c r="G56">
        <v>139</v>
      </c>
      <c r="H56">
        <v>120.9</v>
      </c>
      <c r="I56">
        <v>143.9</v>
      </c>
      <c r="J56">
        <v>151.5</v>
      </c>
      <c r="K56">
        <v>138.1</v>
      </c>
      <c r="L56">
        <v>120</v>
      </c>
      <c r="M56">
        <v>133.9</v>
      </c>
      <c r="N56">
        <v>131.4</v>
      </c>
      <c r="O56">
        <v>147.69999999999999</v>
      </c>
      <c r="P56">
        <v>138.5</v>
      </c>
      <c r="Q56">
        <v>147.4</v>
      </c>
      <c r="R56" s="4">
        <v>144.30000000000001</v>
      </c>
      <c r="S56">
        <v>138.1</v>
      </c>
      <c r="T56">
        <v>143.5</v>
      </c>
      <c r="U56" t="s">
        <v>32</v>
      </c>
      <c r="V56">
        <v>135.30000000000001</v>
      </c>
      <c r="W56">
        <v>136.1</v>
      </c>
      <c r="X56">
        <v>132.1</v>
      </c>
      <c r="Y56">
        <v>119.1</v>
      </c>
      <c r="Z56">
        <v>130.6</v>
      </c>
      <c r="AA56">
        <v>138.6</v>
      </c>
      <c r="AB56">
        <v>124.4</v>
      </c>
      <c r="AC56">
        <v>128.6</v>
      </c>
      <c r="AD56" s="10">
        <v>136.19999999999999</v>
      </c>
    </row>
    <row r="57" spans="1:30" x14ac:dyDescent="0.3">
      <c r="A57" s="9" t="s">
        <v>30</v>
      </c>
      <c r="B57">
        <v>2017</v>
      </c>
      <c r="C57" t="s">
        <v>41</v>
      </c>
      <c r="D57">
        <v>134.80000000000001</v>
      </c>
      <c r="E57">
        <v>143.1</v>
      </c>
      <c r="F57">
        <v>130</v>
      </c>
      <c r="G57">
        <v>139.4</v>
      </c>
      <c r="H57">
        <v>120.5</v>
      </c>
      <c r="I57">
        <v>148</v>
      </c>
      <c r="J57">
        <v>162.9</v>
      </c>
      <c r="K57">
        <v>137.4</v>
      </c>
      <c r="L57">
        <v>120.8</v>
      </c>
      <c r="M57">
        <v>134.69999999999999</v>
      </c>
      <c r="N57">
        <v>131.6</v>
      </c>
      <c r="O57">
        <v>148.69999999999999</v>
      </c>
      <c r="P57">
        <v>140.6</v>
      </c>
      <c r="Q57">
        <v>149</v>
      </c>
      <c r="R57" s="4">
        <v>145.30000000000001</v>
      </c>
      <c r="S57">
        <v>139.19999999999999</v>
      </c>
      <c r="T57">
        <v>144.5</v>
      </c>
      <c r="U57" t="s">
        <v>32</v>
      </c>
      <c r="V57">
        <v>136.4</v>
      </c>
      <c r="W57">
        <v>137.30000000000001</v>
      </c>
      <c r="X57">
        <v>133</v>
      </c>
      <c r="Y57">
        <v>120.3</v>
      </c>
      <c r="Z57">
        <v>131.5</v>
      </c>
      <c r="AA57">
        <v>140.19999999999999</v>
      </c>
      <c r="AB57">
        <v>125.4</v>
      </c>
      <c r="AC57">
        <v>129.69999999999999</v>
      </c>
      <c r="AD57" s="10">
        <v>137.80000000000001</v>
      </c>
    </row>
    <row r="58" spans="1:30" x14ac:dyDescent="0.3">
      <c r="A58" s="9" t="s">
        <v>30</v>
      </c>
      <c r="B58">
        <v>2017</v>
      </c>
      <c r="C58" t="s">
        <v>42</v>
      </c>
      <c r="D58">
        <v>135.19999999999999</v>
      </c>
      <c r="E58">
        <v>142</v>
      </c>
      <c r="F58">
        <v>130.5</v>
      </c>
      <c r="G58">
        <v>140.19999999999999</v>
      </c>
      <c r="H58">
        <v>120.7</v>
      </c>
      <c r="I58">
        <v>147.80000000000001</v>
      </c>
      <c r="J58">
        <v>154.5</v>
      </c>
      <c r="K58">
        <v>137.1</v>
      </c>
      <c r="L58">
        <v>121</v>
      </c>
      <c r="M58">
        <v>134.69999999999999</v>
      </c>
      <c r="N58">
        <v>131.69999999999999</v>
      </c>
      <c r="O58">
        <v>149.30000000000001</v>
      </c>
      <c r="P58">
        <v>139.6</v>
      </c>
      <c r="Q58">
        <v>149.80000000000001</v>
      </c>
      <c r="R58" s="4">
        <v>146.1</v>
      </c>
      <c r="S58">
        <v>139.69999999999999</v>
      </c>
      <c r="T58">
        <v>145.19999999999999</v>
      </c>
      <c r="U58" t="s">
        <v>32</v>
      </c>
      <c r="V58">
        <v>137.4</v>
      </c>
      <c r="W58">
        <v>137.9</v>
      </c>
      <c r="X58">
        <v>133.4</v>
      </c>
      <c r="Y58">
        <v>121.2</v>
      </c>
      <c r="Z58">
        <v>132.30000000000001</v>
      </c>
      <c r="AA58">
        <v>139.6</v>
      </c>
      <c r="AB58">
        <v>126.7</v>
      </c>
      <c r="AC58">
        <v>130.30000000000001</v>
      </c>
      <c r="AD58" s="10">
        <v>137.6</v>
      </c>
    </row>
    <row r="59" spans="1:30" x14ac:dyDescent="0.3">
      <c r="A59" s="9" t="s">
        <v>30</v>
      </c>
      <c r="B59">
        <v>2017</v>
      </c>
      <c r="C59" t="s">
        <v>43</v>
      </c>
      <c r="D59">
        <v>135.9</v>
      </c>
      <c r="E59">
        <v>141.9</v>
      </c>
      <c r="F59">
        <v>131</v>
      </c>
      <c r="G59">
        <v>141.5</v>
      </c>
      <c r="H59">
        <v>121.4</v>
      </c>
      <c r="I59">
        <v>146.69999999999999</v>
      </c>
      <c r="J59">
        <v>157.1</v>
      </c>
      <c r="K59">
        <v>136.4</v>
      </c>
      <c r="L59">
        <v>121.4</v>
      </c>
      <c r="M59">
        <v>135.6</v>
      </c>
      <c r="N59">
        <v>131.30000000000001</v>
      </c>
      <c r="O59">
        <v>150.30000000000001</v>
      </c>
      <c r="P59">
        <v>140.4</v>
      </c>
      <c r="Q59">
        <v>150.5</v>
      </c>
      <c r="R59" s="4">
        <v>147.19999999999999</v>
      </c>
      <c r="S59">
        <v>140.6</v>
      </c>
      <c r="T59">
        <v>146.19999999999999</v>
      </c>
      <c r="U59" t="s">
        <v>32</v>
      </c>
      <c r="V59">
        <v>138.1</v>
      </c>
      <c r="W59">
        <v>138.4</v>
      </c>
      <c r="X59">
        <v>134.19999999999999</v>
      </c>
      <c r="Y59">
        <v>121</v>
      </c>
      <c r="Z59">
        <v>133</v>
      </c>
      <c r="AA59">
        <v>140.1</v>
      </c>
      <c r="AB59">
        <v>127.4</v>
      </c>
      <c r="AC59">
        <v>130.69999999999999</v>
      </c>
      <c r="AD59" s="10">
        <v>138.30000000000001</v>
      </c>
    </row>
    <row r="60" spans="1:30" x14ac:dyDescent="0.3">
      <c r="A60" s="9" t="s">
        <v>30</v>
      </c>
      <c r="B60">
        <v>2017</v>
      </c>
      <c r="C60" t="s">
        <v>44</v>
      </c>
      <c r="D60">
        <v>136.30000000000001</v>
      </c>
      <c r="E60">
        <v>142.5</v>
      </c>
      <c r="F60">
        <v>140.5</v>
      </c>
      <c r="G60">
        <v>141.5</v>
      </c>
      <c r="H60">
        <v>121.6</v>
      </c>
      <c r="I60">
        <v>147.30000000000001</v>
      </c>
      <c r="J60">
        <v>168</v>
      </c>
      <c r="K60">
        <v>135.80000000000001</v>
      </c>
      <c r="L60">
        <v>122.5</v>
      </c>
      <c r="M60">
        <v>136</v>
      </c>
      <c r="N60">
        <v>131.9</v>
      </c>
      <c r="O60">
        <v>151.4</v>
      </c>
      <c r="P60">
        <v>142.4</v>
      </c>
      <c r="Q60">
        <v>152.1</v>
      </c>
      <c r="R60" s="4">
        <v>148.19999999999999</v>
      </c>
      <c r="S60">
        <v>141.5</v>
      </c>
      <c r="T60">
        <v>147.30000000000001</v>
      </c>
      <c r="U60" t="s">
        <v>32</v>
      </c>
      <c r="V60">
        <v>141.1</v>
      </c>
      <c r="W60">
        <v>139.4</v>
      </c>
      <c r="X60">
        <v>135.80000000000001</v>
      </c>
      <c r="Y60">
        <v>121.6</v>
      </c>
      <c r="Z60">
        <v>133.69999999999999</v>
      </c>
      <c r="AA60">
        <v>141.5</v>
      </c>
      <c r="AB60">
        <v>128.1</v>
      </c>
      <c r="AC60">
        <v>131.69999999999999</v>
      </c>
      <c r="AD60" s="10">
        <v>140</v>
      </c>
    </row>
    <row r="61" spans="1:30" x14ac:dyDescent="0.3">
      <c r="A61" s="9" t="s">
        <v>30</v>
      </c>
      <c r="B61">
        <v>2017</v>
      </c>
      <c r="C61" t="s">
        <v>45</v>
      </c>
      <c r="D61">
        <v>136.4</v>
      </c>
      <c r="E61">
        <v>143.69999999999999</v>
      </c>
      <c r="F61">
        <v>144.80000000000001</v>
      </c>
      <c r="G61">
        <v>141.9</v>
      </c>
      <c r="H61">
        <v>123.1</v>
      </c>
      <c r="I61">
        <v>147.19999999999999</v>
      </c>
      <c r="J61">
        <v>161</v>
      </c>
      <c r="K61">
        <v>133.80000000000001</v>
      </c>
      <c r="L61">
        <v>121.9</v>
      </c>
      <c r="M61">
        <v>135.80000000000001</v>
      </c>
      <c r="N61">
        <v>131.1</v>
      </c>
      <c r="O61">
        <v>151.4</v>
      </c>
      <c r="P61">
        <v>141.5</v>
      </c>
      <c r="Q61">
        <v>153.19999999999999</v>
      </c>
      <c r="R61" s="4">
        <v>148</v>
      </c>
      <c r="S61">
        <v>141.9</v>
      </c>
      <c r="T61">
        <v>147.19999999999999</v>
      </c>
      <c r="U61" t="s">
        <v>32</v>
      </c>
      <c r="V61">
        <v>142.6</v>
      </c>
      <c r="W61">
        <v>139.5</v>
      </c>
      <c r="X61">
        <v>136.1</v>
      </c>
      <c r="Y61">
        <v>122</v>
      </c>
      <c r="Z61">
        <v>133.4</v>
      </c>
      <c r="AA61">
        <v>141.1</v>
      </c>
      <c r="AB61">
        <v>127.8</v>
      </c>
      <c r="AC61">
        <v>131.9</v>
      </c>
      <c r="AD61" s="10">
        <v>139.80000000000001</v>
      </c>
    </row>
    <row r="62" spans="1:30" x14ac:dyDescent="0.3">
      <c r="A62" s="9" t="s">
        <v>30</v>
      </c>
      <c r="B62">
        <v>2018</v>
      </c>
      <c r="C62" t="s">
        <v>31</v>
      </c>
      <c r="D62">
        <v>136.6</v>
      </c>
      <c r="E62">
        <v>144.4</v>
      </c>
      <c r="F62">
        <v>143.80000000000001</v>
      </c>
      <c r="G62">
        <v>142</v>
      </c>
      <c r="H62">
        <v>123.2</v>
      </c>
      <c r="I62">
        <v>147.9</v>
      </c>
      <c r="J62">
        <v>152.1</v>
      </c>
      <c r="K62">
        <v>131.80000000000001</v>
      </c>
      <c r="L62">
        <v>119.5</v>
      </c>
      <c r="M62">
        <v>136</v>
      </c>
      <c r="N62">
        <v>131.19999999999999</v>
      </c>
      <c r="O62">
        <v>151.80000000000001</v>
      </c>
      <c r="P62">
        <v>140.4</v>
      </c>
      <c r="Q62">
        <v>153.6</v>
      </c>
      <c r="R62" s="4">
        <v>148.30000000000001</v>
      </c>
      <c r="S62">
        <v>142.30000000000001</v>
      </c>
      <c r="T62">
        <v>147.5</v>
      </c>
      <c r="U62" t="s">
        <v>32</v>
      </c>
      <c r="V62">
        <v>142.30000000000001</v>
      </c>
      <c r="W62">
        <v>139.80000000000001</v>
      </c>
      <c r="X62">
        <v>136</v>
      </c>
      <c r="Y62">
        <v>122.7</v>
      </c>
      <c r="Z62">
        <v>134.30000000000001</v>
      </c>
      <c r="AA62">
        <v>141.6</v>
      </c>
      <c r="AB62">
        <v>128.6</v>
      </c>
      <c r="AC62">
        <v>132.30000000000001</v>
      </c>
      <c r="AD62" s="10">
        <v>139.30000000000001</v>
      </c>
    </row>
    <row r="63" spans="1:30" x14ac:dyDescent="0.3">
      <c r="A63" s="9" t="s">
        <v>30</v>
      </c>
      <c r="B63">
        <v>2018</v>
      </c>
      <c r="C63" t="s">
        <v>35</v>
      </c>
      <c r="D63">
        <v>136.4</v>
      </c>
      <c r="E63">
        <v>143.69999999999999</v>
      </c>
      <c r="F63">
        <v>140.6</v>
      </c>
      <c r="G63">
        <v>141.5</v>
      </c>
      <c r="H63">
        <v>122.9</v>
      </c>
      <c r="I63">
        <v>149.4</v>
      </c>
      <c r="J63">
        <v>142.4</v>
      </c>
      <c r="K63">
        <v>130.19999999999999</v>
      </c>
      <c r="L63">
        <v>117.9</v>
      </c>
      <c r="M63">
        <v>135.6</v>
      </c>
      <c r="N63">
        <v>130.5</v>
      </c>
      <c r="O63">
        <v>151.69999999999999</v>
      </c>
      <c r="P63">
        <v>138.69999999999999</v>
      </c>
      <c r="Q63">
        <v>153.30000000000001</v>
      </c>
      <c r="R63" s="4">
        <v>148.69999999999999</v>
      </c>
      <c r="S63">
        <v>142.4</v>
      </c>
      <c r="T63">
        <v>147.80000000000001</v>
      </c>
      <c r="U63" t="s">
        <v>32</v>
      </c>
      <c r="V63">
        <v>142.4</v>
      </c>
      <c r="W63">
        <v>139.9</v>
      </c>
      <c r="X63">
        <v>136.19999999999999</v>
      </c>
      <c r="Y63">
        <v>123.3</v>
      </c>
      <c r="Z63">
        <v>134.30000000000001</v>
      </c>
      <c r="AA63">
        <v>141.5</v>
      </c>
      <c r="AB63">
        <v>128.80000000000001</v>
      </c>
      <c r="AC63">
        <v>132.5</v>
      </c>
      <c r="AD63" s="10">
        <v>138.5</v>
      </c>
    </row>
    <row r="64" spans="1:30" x14ac:dyDescent="0.3">
      <c r="A64" s="9" t="s">
        <v>30</v>
      </c>
      <c r="B64">
        <v>2018</v>
      </c>
      <c r="C64" t="s">
        <v>36</v>
      </c>
      <c r="D64">
        <v>136.80000000000001</v>
      </c>
      <c r="E64">
        <v>143.80000000000001</v>
      </c>
      <c r="F64">
        <v>140</v>
      </c>
      <c r="G64">
        <v>142</v>
      </c>
      <c r="H64">
        <v>123.2</v>
      </c>
      <c r="I64">
        <v>152.9</v>
      </c>
      <c r="J64">
        <v>138</v>
      </c>
      <c r="K64">
        <v>129.30000000000001</v>
      </c>
      <c r="L64">
        <v>117.1</v>
      </c>
      <c r="M64">
        <v>136.30000000000001</v>
      </c>
      <c r="N64">
        <v>131.19999999999999</v>
      </c>
      <c r="O64">
        <v>152.80000000000001</v>
      </c>
      <c r="P64">
        <v>138.6</v>
      </c>
      <c r="Q64">
        <v>155.1</v>
      </c>
      <c r="R64" s="4">
        <v>149.19999999999999</v>
      </c>
      <c r="S64">
        <v>143</v>
      </c>
      <c r="T64">
        <v>148.30000000000001</v>
      </c>
      <c r="U64" t="s">
        <v>32</v>
      </c>
      <c r="V64">
        <v>142.6</v>
      </c>
      <c r="W64">
        <v>139.9</v>
      </c>
      <c r="X64">
        <v>136.69999999999999</v>
      </c>
      <c r="Y64">
        <v>124.6</v>
      </c>
      <c r="Z64">
        <v>135.1</v>
      </c>
      <c r="AA64">
        <v>142.69999999999999</v>
      </c>
      <c r="AB64">
        <v>129.30000000000001</v>
      </c>
      <c r="AC64">
        <v>133.30000000000001</v>
      </c>
      <c r="AD64" s="10">
        <v>138.69999999999999</v>
      </c>
    </row>
    <row r="65" spans="1:30" x14ac:dyDescent="0.3">
      <c r="A65" s="9" t="s">
        <v>30</v>
      </c>
      <c r="B65">
        <v>2018</v>
      </c>
      <c r="C65" t="s">
        <v>37</v>
      </c>
      <c r="D65">
        <v>137.1</v>
      </c>
      <c r="E65">
        <v>144.5</v>
      </c>
      <c r="F65">
        <v>135.9</v>
      </c>
      <c r="G65">
        <v>142.4</v>
      </c>
      <c r="H65">
        <v>123.5</v>
      </c>
      <c r="I65">
        <v>156.4</v>
      </c>
      <c r="J65">
        <v>135.1</v>
      </c>
      <c r="K65">
        <v>128.4</v>
      </c>
      <c r="L65">
        <v>115.2</v>
      </c>
      <c r="M65">
        <v>137.19999999999999</v>
      </c>
      <c r="N65">
        <v>131.9</v>
      </c>
      <c r="O65">
        <v>153.80000000000001</v>
      </c>
      <c r="P65">
        <v>138.6</v>
      </c>
      <c r="Q65">
        <v>156.1</v>
      </c>
      <c r="R65" s="4">
        <v>150.1</v>
      </c>
      <c r="S65">
        <v>143.30000000000001</v>
      </c>
      <c r="T65">
        <v>149.1</v>
      </c>
      <c r="U65" t="s">
        <v>32</v>
      </c>
      <c r="V65">
        <v>143.80000000000001</v>
      </c>
      <c r="W65">
        <v>140.9</v>
      </c>
      <c r="X65">
        <v>137.6</v>
      </c>
      <c r="Y65">
        <v>125.3</v>
      </c>
      <c r="Z65">
        <v>136</v>
      </c>
      <c r="AA65">
        <v>143.69999999999999</v>
      </c>
      <c r="AB65">
        <v>130.4</v>
      </c>
      <c r="AC65">
        <v>134.19999999999999</v>
      </c>
      <c r="AD65" s="10">
        <v>139.1</v>
      </c>
    </row>
    <row r="66" spans="1:30" x14ac:dyDescent="0.3">
      <c r="A66" s="9" t="s">
        <v>30</v>
      </c>
      <c r="B66">
        <v>2018</v>
      </c>
      <c r="C66" t="s">
        <v>38</v>
      </c>
      <c r="D66">
        <v>137.4</v>
      </c>
      <c r="E66">
        <v>145.69999999999999</v>
      </c>
      <c r="F66">
        <v>135.5</v>
      </c>
      <c r="G66">
        <v>142.9</v>
      </c>
      <c r="H66">
        <v>123.6</v>
      </c>
      <c r="I66">
        <v>157.5</v>
      </c>
      <c r="J66">
        <v>137.80000000000001</v>
      </c>
      <c r="K66">
        <v>127.2</v>
      </c>
      <c r="L66">
        <v>111.8</v>
      </c>
      <c r="M66">
        <v>137.4</v>
      </c>
      <c r="N66">
        <v>132.19999999999999</v>
      </c>
      <c r="O66">
        <v>154.30000000000001</v>
      </c>
      <c r="P66">
        <v>139.1</v>
      </c>
      <c r="Q66">
        <v>157</v>
      </c>
      <c r="R66" s="4">
        <v>150.80000000000001</v>
      </c>
      <c r="S66">
        <v>144.1</v>
      </c>
      <c r="T66">
        <v>149.80000000000001</v>
      </c>
      <c r="U66" t="s">
        <v>32</v>
      </c>
      <c r="V66">
        <v>144.30000000000001</v>
      </c>
      <c r="W66">
        <v>141.80000000000001</v>
      </c>
      <c r="X66">
        <v>138.4</v>
      </c>
      <c r="Y66">
        <v>126.4</v>
      </c>
      <c r="Z66">
        <v>136.80000000000001</v>
      </c>
      <c r="AA66">
        <v>144.4</v>
      </c>
      <c r="AB66">
        <v>131.19999999999999</v>
      </c>
      <c r="AC66">
        <v>135.1</v>
      </c>
      <c r="AD66" s="10">
        <v>139.80000000000001</v>
      </c>
    </row>
    <row r="67" spans="1:30" x14ac:dyDescent="0.3">
      <c r="A67" s="9" t="s">
        <v>30</v>
      </c>
      <c r="B67">
        <v>2018</v>
      </c>
      <c r="C67" t="s">
        <v>39</v>
      </c>
      <c r="D67">
        <v>137.6</v>
      </c>
      <c r="E67">
        <v>148.1</v>
      </c>
      <c r="F67">
        <v>136.69999999999999</v>
      </c>
      <c r="G67">
        <v>143.19999999999999</v>
      </c>
      <c r="H67">
        <v>124</v>
      </c>
      <c r="I67">
        <v>154.1</v>
      </c>
      <c r="J67">
        <v>143.5</v>
      </c>
      <c r="K67">
        <v>126</v>
      </c>
      <c r="L67">
        <v>112.4</v>
      </c>
      <c r="M67">
        <v>137.6</v>
      </c>
      <c r="N67">
        <v>132.80000000000001</v>
      </c>
      <c r="O67">
        <v>154.30000000000001</v>
      </c>
      <c r="P67">
        <v>140</v>
      </c>
      <c r="Q67">
        <v>157.30000000000001</v>
      </c>
      <c r="R67" s="4">
        <v>151.30000000000001</v>
      </c>
      <c r="S67">
        <v>144.69999999999999</v>
      </c>
      <c r="T67">
        <v>150.30000000000001</v>
      </c>
      <c r="U67" t="s">
        <v>32</v>
      </c>
      <c r="V67">
        <v>145.1</v>
      </c>
      <c r="W67">
        <v>142.19999999999999</v>
      </c>
      <c r="X67">
        <v>138.4</v>
      </c>
      <c r="Y67">
        <v>127.4</v>
      </c>
      <c r="Z67">
        <v>137.80000000000001</v>
      </c>
      <c r="AA67">
        <v>145.1</v>
      </c>
      <c r="AB67">
        <v>131.4</v>
      </c>
      <c r="AC67">
        <v>135.6</v>
      </c>
      <c r="AD67" s="10">
        <v>140.5</v>
      </c>
    </row>
    <row r="68" spans="1:30" x14ac:dyDescent="0.3">
      <c r="A68" s="9" t="s">
        <v>30</v>
      </c>
      <c r="B68">
        <v>2018</v>
      </c>
      <c r="C68" t="s">
        <v>40</v>
      </c>
      <c r="D68">
        <v>138.4</v>
      </c>
      <c r="E68">
        <v>149.30000000000001</v>
      </c>
      <c r="F68">
        <v>139.30000000000001</v>
      </c>
      <c r="G68">
        <v>143.4</v>
      </c>
      <c r="H68">
        <v>124.1</v>
      </c>
      <c r="I68">
        <v>153.30000000000001</v>
      </c>
      <c r="J68">
        <v>154.19999999999999</v>
      </c>
      <c r="K68">
        <v>126.4</v>
      </c>
      <c r="L68">
        <v>114.3</v>
      </c>
      <c r="M68">
        <v>138.19999999999999</v>
      </c>
      <c r="N68">
        <v>132.80000000000001</v>
      </c>
      <c r="O68">
        <v>154.80000000000001</v>
      </c>
      <c r="P68">
        <v>142</v>
      </c>
      <c r="Q68">
        <v>156.1</v>
      </c>
      <c r="R68" s="4">
        <v>151.5</v>
      </c>
      <c r="S68">
        <v>145.1</v>
      </c>
      <c r="T68">
        <v>150.6</v>
      </c>
      <c r="U68" t="s">
        <v>32</v>
      </c>
      <c r="V68">
        <v>146.80000000000001</v>
      </c>
      <c r="W68">
        <v>143.1</v>
      </c>
      <c r="X68">
        <v>139</v>
      </c>
      <c r="Y68">
        <v>127.5</v>
      </c>
      <c r="Z68">
        <v>138.4</v>
      </c>
      <c r="AA68">
        <v>145.80000000000001</v>
      </c>
      <c r="AB68">
        <v>131.4</v>
      </c>
      <c r="AC68">
        <v>136</v>
      </c>
      <c r="AD68" s="10">
        <v>141.80000000000001</v>
      </c>
    </row>
    <row r="69" spans="1:30" x14ac:dyDescent="0.3">
      <c r="A69" s="9" t="s">
        <v>30</v>
      </c>
      <c r="B69">
        <v>2018</v>
      </c>
      <c r="C69" t="s">
        <v>41</v>
      </c>
      <c r="D69">
        <v>139.19999999999999</v>
      </c>
      <c r="E69">
        <v>148.80000000000001</v>
      </c>
      <c r="F69">
        <v>139.1</v>
      </c>
      <c r="G69">
        <v>143.5</v>
      </c>
      <c r="H69">
        <v>125</v>
      </c>
      <c r="I69">
        <v>154.4</v>
      </c>
      <c r="J69">
        <v>156.30000000000001</v>
      </c>
      <c r="K69">
        <v>126.8</v>
      </c>
      <c r="L69">
        <v>115.4</v>
      </c>
      <c r="M69">
        <v>138.6</v>
      </c>
      <c r="N69">
        <v>133.80000000000001</v>
      </c>
      <c r="O69">
        <v>155.19999999999999</v>
      </c>
      <c r="P69">
        <v>142.69999999999999</v>
      </c>
      <c r="Q69">
        <v>156.4</v>
      </c>
      <c r="R69" s="4">
        <v>152.1</v>
      </c>
      <c r="S69">
        <v>145.80000000000001</v>
      </c>
      <c r="T69">
        <v>151.30000000000001</v>
      </c>
      <c r="U69" t="s">
        <v>32</v>
      </c>
      <c r="V69">
        <v>147.69999999999999</v>
      </c>
      <c r="W69">
        <v>143.80000000000001</v>
      </c>
      <c r="X69">
        <v>139.4</v>
      </c>
      <c r="Y69">
        <v>128.30000000000001</v>
      </c>
      <c r="Z69">
        <v>138.6</v>
      </c>
      <c r="AA69">
        <v>146.9</v>
      </c>
      <c r="AB69">
        <v>131.30000000000001</v>
      </c>
      <c r="AC69">
        <v>136.6</v>
      </c>
      <c r="AD69" s="10">
        <v>142.5</v>
      </c>
    </row>
    <row r="70" spans="1:30" x14ac:dyDescent="0.3">
      <c r="A70" s="9" t="s">
        <v>30</v>
      </c>
      <c r="B70">
        <v>2018</v>
      </c>
      <c r="C70" t="s">
        <v>42</v>
      </c>
      <c r="D70">
        <v>139.4</v>
      </c>
      <c r="E70">
        <v>147.19999999999999</v>
      </c>
      <c r="F70">
        <v>136.6</v>
      </c>
      <c r="G70">
        <v>143.69999999999999</v>
      </c>
      <c r="H70">
        <v>124.6</v>
      </c>
      <c r="I70">
        <v>150.1</v>
      </c>
      <c r="J70">
        <v>149.4</v>
      </c>
      <c r="K70">
        <v>125.4</v>
      </c>
      <c r="L70">
        <v>114.4</v>
      </c>
      <c r="M70">
        <v>138.69999999999999</v>
      </c>
      <c r="N70">
        <v>133.1</v>
      </c>
      <c r="O70">
        <v>155.9</v>
      </c>
      <c r="P70">
        <v>141.30000000000001</v>
      </c>
      <c r="Q70">
        <v>157.69999999999999</v>
      </c>
      <c r="R70" s="4">
        <v>152.1</v>
      </c>
      <c r="S70">
        <v>146.1</v>
      </c>
      <c r="T70">
        <v>151.30000000000001</v>
      </c>
      <c r="U70" t="s">
        <v>32</v>
      </c>
      <c r="V70">
        <v>149</v>
      </c>
      <c r="W70">
        <v>144</v>
      </c>
      <c r="X70">
        <v>140</v>
      </c>
      <c r="Y70">
        <v>129.9</v>
      </c>
      <c r="Z70">
        <v>140</v>
      </c>
      <c r="AA70">
        <v>147.6</v>
      </c>
      <c r="AB70">
        <v>132</v>
      </c>
      <c r="AC70">
        <v>137.4</v>
      </c>
      <c r="AD70" s="10">
        <v>142.1</v>
      </c>
    </row>
    <row r="71" spans="1:30" x14ac:dyDescent="0.3">
      <c r="A71" s="9" t="s">
        <v>30</v>
      </c>
      <c r="B71">
        <v>2018</v>
      </c>
      <c r="C71" t="s">
        <v>43</v>
      </c>
      <c r="D71">
        <v>139.30000000000001</v>
      </c>
      <c r="E71">
        <v>147.6</v>
      </c>
      <c r="F71">
        <v>134.6</v>
      </c>
      <c r="G71">
        <v>141.9</v>
      </c>
      <c r="H71">
        <v>123.5</v>
      </c>
      <c r="I71">
        <v>144.5</v>
      </c>
      <c r="J71">
        <v>147.6</v>
      </c>
      <c r="K71">
        <v>121.4</v>
      </c>
      <c r="L71">
        <v>112.3</v>
      </c>
      <c r="M71">
        <v>139.5</v>
      </c>
      <c r="N71">
        <v>134.6</v>
      </c>
      <c r="O71">
        <v>155.19999999999999</v>
      </c>
      <c r="P71">
        <v>140.19999999999999</v>
      </c>
      <c r="Q71">
        <v>159.6</v>
      </c>
      <c r="R71" s="4">
        <v>150.69999999999999</v>
      </c>
      <c r="S71">
        <v>144.5</v>
      </c>
      <c r="T71">
        <v>149.80000000000001</v>
      </c>
      <c r="U71" t="s">
        <v>32</v>
      </c>
      <c r="V71">
        <v>149.69999999999999</v>
      </c>
      <c r="W71">
        <v>147.5</v>
      </c>
      <c r="X71">
        <v>144.80000000000001</v>
      </c>
      <c r="Y71">
        <v>130.80000000000001</v>
      </c>
      <c r="Z71">
        <v>140.1</v>
      </c>
      <c r="AA71">
        <v>148</v>
      </c>
      <c r="AB71">
        <v>134.4</v>
      </c>
      <c r="AC71">
        <v>139.80000000000001</v>
      </c>
      <c r="AD71" s="10">
        <v>142.19999999999999</v>
      </c>
    </row>
    <row r="72" spans="1:30" x14ac:dyDescent="0.3">
      <c r="A72" s="9" t="s">
        <v>30</v>
      </c>
      <c r="B72">
        <v>2018</v>
      </c>
      <c r="C72" t="s">
        <v>44</v>
      </c>
      <c r="D72">
        <v>137.1</v>
      </c>
      <c r="E72">
        <v>150.80000000000001</v>
      </c>
      <c r="F72">
        <v>136.69999999999999</v>
      </c>
      <c r="G72">
        <v>141.9</v>
      </c>
      <c r="H72">
        <v>122.8</v>
      </c>
      <c r="I72">
        <v>143.9</v>
      </c>
      <c r="J72">
        <v>147.5</v>
      </c>
      <c r="K72">
        <v>121</v>
      </c>
      <c r="L72">
        <v>111.6</v>
      </c>
      <c r="M72">
        <v>140.6</v>
      </c>
      <c r="N72">
        <v>137.5</v>
      </c>
      <c r="O72">
        <v>156.1</v>
      </c>
      <c r="P72">
        <v>140</v>
      </c>
      <c r="Q72">
        <v>161.9</v>
      </c>
      <c r="R72" s="4">
        <v>151.69999999999999</v>
      </c>
      <c r="S72">
        <v>145.5</v>
      </c>
      <c r="T72">
        <v>150.80000000000001</v>
      </c>
      <c r="U72" t="s">
        <v>32</v>
      </c>
      <c r="V72">
        <v>150.30000000000001</v>
      </c>
      <c r="W72">
        <v>148</v>
      </c>
      <c r="X72">
        <v>145.4</v>
      </c>
      <c r="Y72">
        <v>130.30000000000001</v>
      </c>
      <c r="Z72">
        <v>143.1</v>
      </c>
      <c r="AA72">
        <v>150.19999999999999</v>
      </c>
      <c r="AB72">
        <v>133.1</v>
      </c>
      <c r="AC72">
        <v>140.1</v>
      </c>
      <c r="AD72" s="10">
        <v>142.4</v>
      </c>
    </row>
    <row r="73" spans="1:30" x14ac:dyDescent="0.3">
      <c r="A73" s="9" t="s">
        <v>30</v>
      </c>
      <c r="B73">
        <v>2018</v>
      </c>
      <c r="C73" t="s">
        <v>45</v>
      </c>
      <c r="D73">
        <v>137.1</v>
      </c>
      <c r="E73">
        <v>151.9</v>
      </c>
      <c r="F73">
        <v>137.4</v>
      </c>
      <c r="G73">
        <v>142.4</v>
      </c>
      <c r="H73">
        <v>124.2</v>
      </c>
      <c r="I73">
        <v>140.19999999999999</v>
      </c>
      <c r="J73">
        <v>136.6</v>
      </c>
      <c r="K73">
        <v>120.9</v>
      </c>
      <c r="L73">
        <v>109.9</v>
      </c>
      <c r="M73">
        <v>140.19999999999999</v>
      </c>
      <c r="N73">
        <v>137.80000000000001</v>
      </c>
      <c r="O73">
        <v>156</v>
      </c>
      <c r="P73">
        <v>138.5</v>
      </c>
      <c r="Q73">
        <v>162.4</v>
      </c>
      <c r="R73" s="4">
        <v>151.6</v>
      </c>
      <c r="S73">
        <v>145.9</v>
      </c>
      <c r="T73">
        <v>150.80000000000001</v>
      </c>
      <c r="U73" t="s">
        <v>32</v>
      </c>
      <c r="V73">
        <v>149</v>
      </c>
      <c r="W73">
        <v>149.5</v>
      </c>
      <c r="X73">
        <v>149.6</v>
      </c>
      <c r="Y73">
        <v>128.9</v>
      </c>
      <c r="Z73">
        <v>143.30000000000001</v>
      </c>
      <c r="AA73">
        <v>155.1</v>
      </c>
      <c r="AB73">
        <v>133.19999999999999</v>
      </c>
      <c r="AC73">
        <v>141.6</v>
      </c>
      <c r="AD73" s="10">
        <v>141.9</v>
      </c>
    </row>
    <row r="74" spans="1:30" x14ac:dyDescent="0.3">
      <c r="A74" s="9" t="s">
        <v>30</v>
      </c>
      <c r="B74">
        <v>2019</v>
      </c>
      <c r="C74" t="s">
        <v>31</v>
      </c>
      <c r="D74">
        <v>136.6</v>
      </c>
      <c r="E74">
        <v>152.5</v>
      </c>
      <c r="F74">
        <v>138.19999999999999</v>
      </c>
      <c r="G74">
        <v>142.4</v>
      </c>
      <c r="H74">
        <v>123.9</v>
      </c>
      <c r="I74">
        <v>135.5</v>
      </c>
      <c r="J74">
        <v>131.69999999999999</v>
      </c>
      <c r="K74">
        <v>121.3</v>
      </c>
      <c r="L74">
        <v>108.4</v>
      </c>
      <c r="M74">
        <v>138.9</v>
      </c>
      <c r="N74">
        <v>137</v>
      </c>
      <c r="O74">
        <v>155.80000000000001</v>
      </c>
      <c r="P74">
        <v>137.4</v>
      </c>
      <c r="Q74">
        <v>162.69999999999999</v>
      </c>
      <c r="R74" s="4">
        <v>150.6</v>
      </c>
      <c r="S74">
        <v>145.1</v>
      </c>
      <c r="T74">
        <v>149.9</v>
      </c>
      <c r="U74" t="s">
        <v>32</v>
      </c>
      <c r="V74">
        <v>146.19999999999999</v>
      </c>
      <c r="W74">
        <v>150.1</v>
      </c>
      <c r="X74">
        <v>149.6</v>
      </c>
      <c r="Y74">
        <v>128.6</v>
      </c>
      <c r="Z74">
        <v>142.9</v>
      </c>
      <c r="AA74">
        <v>155.19999999999999</v>
      </c>
      <c r="AB74">
        <v>133.5</v>
      </c>
      <c r="AC74">
        <v>141.69999999999999</v>
      </c>
      <c r="AD74" s="10">
        <v>141</v>
      </c>
    </row>
    <row r="75" spans="1:30" x14ac:dyDescent="0.3">
      <c r="A75" s="9" t="s">
        <v>30</v>
      </c>
      <c r="B75">
        <v>2019</v>
      </c>
      <c r="C75" t="s">
        <v>35</v>
      </c>
      <c r="D75">
        <v>136.80000000000001</v>
      </c>
      <c r="E75">
        <v>153</v>
      </c>
      <c r="F75">
        <v>139.1</v>
      </c>
      <c r="G75">
        <v>142.5</v>
      </c>
      <c r="H75">
        <v>124.1</v>
      </c>
      <c r="I75">
        <v>135.80000000000001</v>
      </c>
      <c r="J75">
        <v>128.69999999999999</v>
      </c>
      <c r="K75">
        <v>121.5</v>
      </c>
      <c r="L75">
        <v>108.3</v>
      </c>
      <c r="M75">
        <v>139.19999999999999</v>
      </c>
      <c r="N75">
        <v>137.4</v>
      </c>
      <c r="O75">
        <v>156.19999999999999</v>
      </c>
      <c r="P75">
        <v>137.19999999999999</v>
      </c>
      <c r="Q75">
        <v>162.80000000000001</v>
      </c>
      <c r="R75" s="4">
        <v>150.5</v>
      </c>
      <c r="S75">
        <v>146.1</v>
      </c>
      <c r="T75">
        <v>149.9</v>
      </c>
      <c r="U75" t="s">
        <v>32</v>
      </c>
      <c r="V75">
        <v>145.30000000000001</v>
      </c>
      <c r="W75">
        <v>150.1</v>
      </c>
      <c r="X75">
        <v>149.9</v>
      </c>
      <c r="Y75">
        <v>129.19999999999999</v>
      </c>
      <c r="Z75">
        <v>143.4</v>
      </c>
      <c r="AA75">
        <v>155.5</v>
      </c>
      <c r="AB75">
        <v>134.9</v>
      </c>
      <c r="AC75">
        <v>142.19999999999999</v>
      </c>
      <c r="AD75" s="10">
        <v>141</v>
      </c>
    </row>
    <row r="76" spans="1:30" x14ac:dyDescent="0.3">
      <c r="A76" s="9" t="s">
        <v>30</v>
      </c>
      <c r="B76">
        <v>2019</v>
      </c>
      <c r="C76" t="s">
        <v>36</v>
      </c>
      <c r="D76">
        <v>136.9</v>
      </c>
      <c r="E76">
        <v>154.1</v>
      </c>
      <c r="F76">
        <v>138.69999999999999</v>
      </c>
      <c r="G76">
        <v>142.5</v>
      </c>
      <c r="H76">
        <v>124.1</v>
      </c>
      <c r="I76">
        <v>136.1</v>
      </c>
      <c r="J76">
        <v>128.19999999999999</v>
      </c>
      <c r="K76">
        <v>122.3</v>
      </c>
      <c r="L76">
        <v>108.3</v>
      </c>
      <c r="M76">
        <v>138.9</v>
      </c>
      <c r="N76">
        <v>137.4</v>
      </c>
      <c r="O76">
        <v>156.4</v>
      </c>
      <c r="P76">
        <v>137.30000000000001</v>
      </c>
      <c r="Q76">
        <v>162.9</v>
      </c>
      <c r="R76" s="4">
        <v>150.80000000000001</v>
      </c>
      <c r="S76">
        <v>146.1</v>
      </c>
      <c r="T76">
        <v>150.1</v>
      </c>
      <c r="U76" t="s">
        <v>32</v>
      </c>
      <c r="V76">
        <v>146.4</v>
      </c>
      <c r="W76">
        <v>150</v>
      </c>
      <c r="X76">
        <v>150.4</v>
      </c>
      <c r="Y76">
        <v>129.9</v>
      </c>
      <c r="Z76">
        <v>143.80000000000001</v>
      </c>
      <c r="AA76">
        <v>155.5</v>
      </c>
      <c r="AB76">
        <v>134</v>
      </c>
      <c r="AC76">
        <v>142.4</v>
      </c>
      <c r="AD76" s="10">
        <v>141.19999999999999</v>
      </c>
    </row>
    <row r="77" spans="1:30" x14ac:dyDescent="0.3">
      <c r="A77" s="9" t="s">
        <v>30</v>
      </c>
      <c r="B77">
        <v>2019</v>
      </c>
      <c r="C77" t="s">
        <v>38</v>
      </c>
      <c r="D77">
        <v>137.4</v>
      </c>
      <c r="E77">
        <v>159.5</v>
      </c>
      <c r="F77">
        <v>134.5</v>
      </c>
      <c r="G77">
        <v>142.6</v>
      </c>
      <c r="H77">
        <v>124</v>
      </c>
      <c r="I77">
        <v>143.69999999999999</v>
      </c>
      <c r="J77">
        <v>133.4</v>
      </c>
      <c r="K77">
        <v>125.1</v>
      </c>
      <c r="L77">
        <v>109.3</v>
      </c>
      <c r="M77">
        <v>139.30000000000001</v>
      </c>
      <c r="N77">
        <v>137.69999999999999</v>
      </c>
      <c r="O77">
        <v>156.4</v>
      </c>
      <c r="P77">
        <v>139.19999999999999</v>
      </c>
      <c r="Q77">
        <v>163.30000000000001</v>
      </c>
      <c r="R77" s="4">
        <v>151.30000000000001</v>
      </c>
      <c r="S77">
        <v>146.6</v>
      </c>
      <c r="T77">
        <v>150.69999999999999</v>
      </c>
      <c r="U77" t="s">
        <v>32</v>
      </c>
      <c r="V77">
        <v>146.9</v>
      </c>
      <c r="W77">
        <v>149.5</v>
      </c>
      <c r="X77">
        <v>151.30000000000001</v>
      </c>
      <c r="Y77">
        <v>130.19999999999999</v>
      </c>
      <c r="Z77">
        <v>145.9</v>
      </c>
      <c r="AA77">
        <v>156.69999999999999</v>
      </c>
      <c r="AB77">
        <v>133.9</v>
      </c>
      <c r="AC77">
        <v>142.9</v>
      </c>
      <c r="AD77" s="10">
        <v>142.4</v>
      </c>
    </row>
    <row r="78" spans="1:30" x14ac:dyDescent="0.3">
      <c r="A78" s="9" t="s">
        <v>30</v>
      </c>
      <c r="B78">
        <v>2019</v>
      </c>
      <c r="C78" t="s">
        <v>39</v>
      </c>
      <c r="D78">
        <v>137.80000000000001</v>
      </c>
      <c r="E78">
        <v>163.5</v>
      </c>
      <c r="F78">
        <v>136.19999999999999</v>
      </c>
      <c r="G78">
        <v>143.19999999999999</v>
      </c>
      <c r="H78">
        <v>124.3</v>
      </c>
      <c r="I78">
        <v>143.30000000000001</v>
      </c>
      <c r="J78">
        <v>140.6</v>
      </c>
      <c r="K78">
        <v>128.69999999999999</v>
      </c>
      <c r="L78">
        <v>110.6</v>
      </c>
      <c r="M78">
        <v>140.4</v>
      </c>
      <c r="N78">
        <v>138</v>
      </c>
      <c r="O78">
        <v>156.6</v>
      </c>
      <c r="P78">
        <v>141</v>
      </c>
      <c r="Q78">
        <v>164.2</v>
      </c>
      <c r="R78" s="4">
        <v>151.4</v>
      </c>
      <c r="S78">
        <v>146.5</v>
      </c>
      <c r="T78">
        <v>150.69999999999999</v>
      </c>
      <c r="U78" t="s">
        <v>32</v>
      </c>
      <c r="V78">
        <v>147.80000000000001</v>
      </c>
      <c r="W78">
        <v>149.6</v>
      </c>
      <c r="X78">
        <v>151.69999999999999</v>
      </c>
      <c r="Y78">
        <v>130.19999999999999</v>
      </c>
      <c r="Z78">
        <v>146.4</v>
      </c>
      <c r="AA78">
        <v>157.69999999999999</v>
      </c>
      <c r="AB78">
        <v>134.80000000000001</v>
      </c>
      <c r="AC78">
        <v>143.30000000000001</v>
      </c>
      <c r="AD78" s="10">
        <v>143.6</v>
      </c>
    </row>
    <row r="79" spans="1:30" x14ac:dyDescent="0.3">
      <c r="A79" s="9" t="s">
        <v>30</v>
      </c>
      <c r="B79">
        <v>2019</v>
      </c>
      <c r="C79" t="s">
        <v>40</v>
      </c>
      <c r="D79">
        <v>138.4</v>
      </c>
      <c r="E79">
        <v>164</v>
      </c>
      <c r="F79">
        <v>138.4</v>
      </c>
      <c r="G79">
        <v>143.9</v>
      </c>
      <c r="H79">
        <v>124.4</v>
      </c>
      <c r="I79">
        <v>146.4</v>
      </c>
      <c r="J79">
        <v>150.1</v>
      </c>
      <c r="K79">
        <v>130.6</v>
      </c>
      <c r="L79">
        <v>110.8</v>
      </c>
      <c r="M79">
        <v>141.69999999999999</v>
      </c>
      <c r="N79">
        <v>138.5</v>
      </c>
      <c r="O79">
        <v>156.69999999999999</v>
      </c>
      <c r="P79">
        <v>143</v>
      </c>
      <c r="Q79">
        <v>164.5</v>
      </c>
      <c r="R79" s="4">
        <v>151.6</v>
      </c>
      <c r="S79">
        <v>146.6</v>
      </c>
      <c r="T79">
        <v>150.9</v>
      </c>
      <c r="U79" t="s">
        <v>32</v>
      </c>
      <c r="V79">
        <v>146.80000000000001</v>
      </c>
      <c r="W79">
        <v>150</v>
      </c>
      <c r="X79">
        <v>152.19999999999999</v>
      </c>
      <c r="Y79">
        <v>131.19999999999999</v>
      </c>
      <c r="Z79">
        <v>147.5</v>
      </c>
      <c r="AA79">
        <v>159.1</v>
      </c>
      <c r="AB79">
        <v>136.1</v>
      </c>
      <c r="AC79">
        <v>144.19999999999999</v>
      </c>
      <c r="AD79" s="10">
        <v>144.9</v>
      </c>
    </row>
    <row r="80" spans="1:30" x14ac:dyDescent="0.3">
      <c r="A80" s="9" t="s">
        <v>30</v>
      </c>
      <c r="B80">
        <v>2019</v>
      </c>
      <c r="C80" t="s">
        <v>41</v>
      </c>
      <c r="D80">
        <v>139.19999999999999</v>
      </c>
      <c r="E80">
        <v>161.9</v>
      </c>
      <c r="F80">
        <v>137.1</v>
      </c>
      <c r="G80">
        <v>144.6</v>
      </c>
      <c r="H80">
        <v>124.7</v>
      </c>
      <c r="I80">
        <v>145.5</v>
      </c>
      <c r="J80">
        <v>156.19999999999999</v>
      </c>
      <c r="K80">
        <v>131.5</v>
      </c>
      <c r="L80">
        <v>111.7</v>
      </c>
      <c r="M80">
        <v>142.69999999999999</v>
      </c>
      <c r="N80">
        <v>138.5</v>
      </c>
      <c r="O80">
        <v>156.9</v>
      </c>
      <c r="P80">
        <v>144</v>
      </c>
      <c r="Q80">
        <v>165.1</v>
      </c>
      <c r="R80" s="4">
        <v>151.80000000000001</v>
      </c>
      <c r="S80">
        <v>146.6</v>
      </c>
      <c r="T80">
        <v>151.1</v>
      </c>
      <c r="U80" t="s">
        <v>32</v>
      </c>
      <c r="V80">
        <v>146.4</v>
      </c>
      <c r="W80">
        <v>150.19999999999999</v>
      </c>
      <c r="X80">
        <v>152.69999999999999</v>
      </c>
      <c r="Y80">
        <v>131.4</v>
      </c>
      <c r="Z80">
        <v>148</v>
      </c>
      <c r="AA80">
        <v>159.69999999999999</v>
      </c>
      <c r="AB80">
        <v>138.80000000000001</v>
      </c>
      <c r="AC80">
        <v>144.9</v>
      </c>
      <c r="AD80" s="10">
        <v>145.69999999999999</v>
      </c>
    </row>
    <row r="81" spans="1:30" x14ac:dyDescent="0.3">
      <c r="A81" s="9" t="s">
        <v>30</v>
      </c>
      <c r="B81">
        <v>2019</v>
      </c>
      <c r="C81" t="s">
        <v>42</v>
      </c>
      <c r="D81">
        <v>140.1</v>
      </c>
      <c r="E81">
        <v>161.9</v>
      </c>
      <c r="F81">
        <v>138.30000000000001</v>
      </c>
      <c r="G81">
        <v>145.69999999999999</v>
      </c>
      <c r="H81">
        <v>125.1</v>
      </c>
      <c r="I81">
        <v>143.80000000000001</v>
      </c>
      <c r="J81">
        <v>163.4</v>
      </c>
      <c r="K81">
        <v>132.19999999999999</v>
      </c>
      <c r="L81">
        <v>112.8</v>
      </c>
      <c r="M81">
        <v>144.19999999999999</v>
      </c>
      <c r="N81">
        <v>138.5</v>
      </c>
      <c r="O81">
        <v>157.19999999999999</v>
      </c>
      <c r="P81">
        <v>145.5</v>
      </c>
      <c r="Q81">
        <v>165.7</v>
      </c>
      <c r="R81" s="4">
        <v>151.69999999999999</v>
      </c>
      <c r="S81">
        <v>146.6</v>
      </c>
      <c r="T81">
        <v>151</v>
      </c>
      <c r="U81" t="s">
        <v>32</v>
      </c>
      <c r="V81">
        <v>146.9</v>
      </c>
      <c r="W81">
        <v>150.30000000000001</v>
      </c>
      <c r="X81">
        <v>153.4</v>
      </c>
      <c r="Y81">
        <v>131.6</v>
      </c>
      <c r="Z81">
        <v>148.30000000000001</v>
      </c>
      <c r="AA81">
        <v>160.19999999999999</v>
      </c>
      <c r="AB81">
        <v>140.19999999999999</v>
      </c>
      <c r="AC81">
        <v>145.4</v>
      </c>
      <c r="AD81" s="10">
        <v>146.69999999999999</v>
      </c>
    </row>
    <row r="82" spans="1:30" x14ac:dyDescent="0.3">
      <c r="A82" s="9" t="s">
        <v>30</v>
      </c>
      <c r="B82">
        <v>2019</v>
      </c>
      <c r="C82" t="s">
        <v>43</v>
      </c>
      <c r="D82">
        <v>141</v>
      </c>
      <c r="E82">
        <v>161.6</v>
      </c>
      <c r="F82">
        <v>141.19999999999999</v>
      </c>
      <c r="G82">
        <v>146.5</v>
      </c>
      <c r="H82">
        <v>125.6</v>
      </c>
      <c r="I82">
        <v>145.69999999999999</v>
      </c>
      <c r="J82">
        <v>178.8</v>
      </c>
      <c r="K82">
        <v>133.1</v>
      </c>
      <c r="L82">
        <v>113.6</v>
      </c>
      <c r="M82">
        <v>145.5</v>
      </c>
      <c r="N82">
        <v>138.6</v>
      </c>
      <c r="O82">
        <v>157.4</v>
      </c>
      <c r="P82">
        <v>148.30000000000001</v>
      </c>
      <c r="Q82">
        <v>166.3</v>
      </c>
      <c r="R82" s="4">
        <v>151.69999999999999</v>
      </c>
      <c r="S82">
        <v>146.69999999999999</v>
      </c>
      <c r="T82">
        <v>151</v>
      </c>
      <c r="U82" t="s">
        <v>32</v>
      </c>
      <c r="V82">
        <v>147.69999999999999</v>
      </c>
      <c r="W82">
        <v>150.6</v>
      </c>
      <c r="X82">
        <v>153.69999999999999</v>
      </c>
      <c r="Y82">
        <v>131.69999999999999</v>
      </c>
      <c r="Z82">
        <v>148.69999999999999</v>
      </c>
      <c r="AA82">
        <v>160.69999999999999</v>
      </c>
      <c r="AB82">
        <v>140.30000000000001</v>
      </c>
      <c r="AC82">
        <v>145.69999999999999</v>
      </c>
      <c r="AD82" s="10">
        <v>148.30000000000001</v>
      </c>
    </row>
    <row r="83" spans="1:30" x14ac:dyDescent="0.3">
      <c r="A83" s="9" t="s">
        <v>30</v>
      </c>
      <c r="B83">
        <v>2019</v>
      </c>
      <c r="C83" t="s">
        <v>44</v>
      </c>
      <c r="D83">
        <v>141.80000000000001</v>
      </c>
      <c r="E83">
        <v>163.69999999999999</v>
      </c>
      <c r="F83">
        <v>143.80000000000001</v>
      </c>
      <c r="G83">
        <v>147.1</v>
      </c>
      <c r="H83">
        <v>126</v>
      </c>
      <c r="I83">
        <v>146.19999999999999</v>
      </c>
      <c r="J83">
        <v>191.4</v>
      </c>
      <c r="K83">
        <v>136.19999999999999</v>
      </c>
      <c r="L83">
        <v>113.8</v>
      </c>
      <c r="M83">
        <v>147.30000000000001</v>
      </c>
      <c r="N83">
        <v>138.69999999999999</v>
      </c>
      <c r="O83">
        <v>157.69999999999999</v>
      </c>
      <c r="P83">
        <v>150.9</v>
      </c>
      <c r="Q83">
        <v>167.2</v>
      </c>
      <c r="R83" s="4">
        <v>152.30000000000001</v>
      </c>
      <c r="S83">
        <v>147</v>
      </c>
      <c r="T83">
        <v>151.5</v>
      </c>
      <c r="U83" t="s">
        <v>32</v>
      </c>
      <c r="V83">
        <v>148.4</v>
      </c>
      <c r="W83">
        <v>150.9</v>
      </c>
      <c r="X83">
        <v>154.30000000000001</v>
      </c>
      <c r="Y83">
        <v>132.1</v>
      </c>
      <c r="Z83">
        <v>149.1</v>
      </c>
      <c r="AA83">
        <v>160.80000000000001</v>
      </c>
      <c r="AB83">
        <v>140.6</v>
      </c>
      <c r="AC83">
        <v>146.1</v>
      </c>
      <c r="AD83" s="10">
        <v>149.9</v>
      </c>
    </row>
    <row r="84" spans="1:30" x14ac:dyDescent="0.3">
      <c r="A84" s="9" t="s">
        <v>30</v>
      </c>
      <c r="B84">
        <v>2019</v>
      </c>
      <c r="C84" t="s">
        <v>45</v>
      </c>
      <c r="D84">
        <v>142.80000000000001</v>
      </c>
      <c r="E84">
        <v>165.3</v>
      </c>
      <c r="F84">
        <v>149.5</v>
      </c>
      <c r="G84">
        <v>148.69999999999999</v>
      </c>
      <c r="H84">
        <v>127.5</v>
      </c>
      <c r="I84">
        <v>144.30000000000001</v>
      </c>
      <c r="J84">
        <v>209.5</v>
      </c>
      <c r="K84">
        <v>138.80000000000001</v>
      </c>
      <c r="L84">
        <v>113.6</v>
      </c>
      <c r="M84">
        <v>149.1</v>
      </c>
      <c r="N84">
        <v>139.30000000000001</v>
      </c>
      <c r="O84">
        <v>158.30000000000001</v>
      </c>
      <c r="P84">
        <v>154.30000000000001</v>
      </c>
      <c r="Q84">
        <v>167.8</v>
      </c>
      <c r="R84" s="4">
        <v>152.6</v>
      </c>
      <c r="S84">
        <v>147.30000000000001</v>
      </c>
      <c r="T84">
        <v>151.9</v>
      </c>
      <c r="U84" t="s">
        <v>32</v>
      </c>
      <c r="V84">
        <v>149.9</v>
      </c>
      <c r="W84">
        <v>151.19999999999999</v>
      </c>
      <c r="X84">
        <v>154.80000000000001</v>
      </c>
      <c r="Y84">
        <v>135</v>
      </c>
      <c r="Z84">
        <v>149.5</v>
      </c>
      <c r="AA84">
        <v>161.1</v>
      </c>
      <c r="AB84">
        <v>140.6</v>
      </c>
      <c r="AC84">
        <v>147.1</v>
      </c>
      <c r="AD84" s="10">
        <v>152.30000000000001</v>
      </c>
    </row>
    <row r="85" spans="1:30" x14ac:dyDescent="0.3">
      <c r="A85" s="9" t="s">
        <v>30</v>
      </c>
      <c r="B85">
        <v>2020</v>
      </c>
      <c r="C85" t="s">
        <v>31</v>
      </c>
      <c r="D85">
        <v>143.69999999999999</v>
      </c>
      <c r="E85">
        <v>167.3</v>
      </c>
      <c r="F85">
        <v>153.5</v>
      </c>
      <c r="G85">
        <v>150.5</v>
      </c>
      <c r="H85">
        <v>132</v>
      </c>
      <c r="I85">
        <v>142.19999999999999</v>
      </c>
      <c r="J85">
        <v>191.5</v>
      </c>
      <c r="K85">
        <v>141.1</v>
      </c>
      <c r="L85">
        <v>113.8</v>
      </c>
      <c r="M85">
        <v>151.6</v>
      </c>
      <c r="N85">
        <v>139.69999999999999</v>
      </c>
      <c r="O85">
        <v>158.69999999999999</v>
      </c>
      <c r="P85">
        <v>153</v>
      </c>
      <c r="Q85">
        <v>168.6</v>
      </c>
      <c r="R85" s="4">
        <v>152.80000000000001</v>
      </c>
      <c r="S85">
        <v>147.4</v>
      </c>
      <c r="T85">
        <v>152.1</v>
      </c>
      <c r="U85" t="s">
        <v>32</v>
      </c>
      <c r="V85">
        <v>150.4</v>
      </c>
      <c r="W85">
        <v>151.69999999999999</v>
      </c>
      <c r="X85">
        <v>155.69999999999999</v>
      </c>
      <c r="Y85">
        <v>136.30000000000001</v>
      </c>
      <c r="Z85">
        <v>150.1</v>
      </c>
      <c r="AA85">
        <v>161.69999999999999</v>
      </c>
      <c r="AB85">
        <v>142.5</v>
      </c>
      <c r="AC85">
        <v>148.1</v>
      </c>
      <c r="AD85" s="10">
        <v>151.9</v>
      </c>
    </row>
    <row r="86" spans="1:30" x14ac:dyDescent="0.3">
      <c r="A86" s="9" t="s">
        <v>30</v>
      </c>
      <c r="B86">
        <v>2020</v>
      </c>
      <c r="C86" t="s">
        <v>35</v>
      </c>
      <c r="D86">
        <v>144.19999999999999</v>
      </c>
      <c r="E86">
        <v>167.5</v>
      </c>
      <c r="F86">
        <v>150.9</v>
      </c>
      <c r="G86">
        <v>150.9</v>
      </c>
      <c r="H86">
        <v>133.69999999999999</v>
      </c>
      <c r="I86">
        <v>140.69999999999999</v>
      </c>
      <c r="J86">
        <v>165.1</v>
      </c>
      <c r="K86">
        <v>141.80000000000001</v>
      </c>
      <c r="L86">
        <v>113.1</v>
      </c>
      <c r="M86">
        <v>152.80000000000001</v>
      </c>
      <c r="N86">
        <v>140.1</v>
      </c>
      <c r="O86">
        <v>159.19999999999999</v>
      </c>
      <c r="P86">
        <v>149.80000000000001</v>
      </c>
      <c r="Q86">
        <v>169.4</v>
      </c>
      <c r="R86" s="4">
        <v>153</v>
      </c>
      <c r="S86">
        <v>147.5</v>
      </c>
      <c r="T86">
        <v>152.30000000000001</v>
      </c>
      <c r="U86" t="s">
        <v>32</v>
      </c>
      <c r="V86">
        <v>152.30000000000001</v>
      </c>
      <c r="W86">
        <v>151.80000000000001</v>
      </c>
      <c r="X86">
        <v>156.19999999999999</v>
      </c>
      <c r="Y86">
        <v>136</v>
      </c>
      <c r="Z86">
        <v>150.4</v>
      </c>
      <c r="AA86">
        <v>161.9</v>
      </c>
      <c r="AB86">
        <v>143.4</v>
      </c>
      <c r="AC86">
        <v>148.4</v>
      </c>
      <c r="AD86" s="10">
        <v>150.4</v>
      </c>
    </row>
    <row r="87" spans="1:30" x14ac:dyDescent="0.3">
      <c r="A87" s="9" t="s">
        <v>30</v>
      </c>
      <c r="B87">
        <v>2020</v>
      </c>
      <c r="C87" t="s">
        <v>36</v>
      </c>
      <c r="D87">
        <v>144.4</v>
      </c>
      <c r="E87">
        <v>166.8</v>
      </c>
      <c r="F87">
        <v>147.6</v>
      </c>
      <c r="G87">
        <v>151.69999999999999</v>
      </c>
      <c r="H87">
        <v>133.30000000000001</v>
      </c>
      <c r="I87">
        <v>141.80000000000001</v>
      </c>
      <c r="J87">
        <v>152.30000000000001</v>
      </c>
      <c r="K87">
        <v>141.80000000000001</v>
      </c>
      <c r="L87">
        <v>112.6</v>
      </c>
      <c r="M87">
        <v>154</v>
      </c>
      <c r="N87">
        <v>140.1</v>
      </c>
      <c r="O87">
        <v>160</v>
      </c>
      <c r="P87">
        <v>148.19999999999999</v>
      </c>
      <c r="Q87">
        <v>170.5</v>
      </c>
      <c r="R87" s="4">
        <v>153.4</v>
      </c>
      <c r="S87">
        <v>147.6</v>
      </c>
      <c r="T87">
        <v>152.5</v>
      </c>
      <c r="U87" t="s">
        <v>32</v>
      </c>
      <c r="V87">
        <v>153.4</v>
      </c>
      <c r="W87">
        <v>151.5</v>
      </c>
      <c r="X87">
        <v>156.69999999999999</v>
      </c>
      <c r="Y87">
        <v>135.80000000000001</v>
      </c>
      <c r="Z87">
        <v>151.19999999999999</v>
      </c>
      <c r="AA87">
        <v>161.19999999999999</v>
      </c>
      <c r="AB87">
        <v>145.1</v>
      </c>
      <c r="AC87">
        <v>148.6</v>
      </c>
      <c r="AD87" s="10">
        <v>149.80000000000001</v>
      </c>
    </row>
    <row r="88" spans="1:30" x14ac:dyDescent="0.3">
      <c r="A88" s="9" t="s">
        <v>30</v>
      </c>
      <c r="B88">
        <v>2020</v>
      </c>
      <c r="C88" t="s">
        <v>37</v>
      </c>
      <c r="D88">
        <v>147.19999999999999</v>
      </c>
      <c r="E88" s="2">
        <v>178.72500000000002</v>
      </c>
      <c r="F88">
        <v>146.9</v>
      </c>
      <c r="G88">
        <v>155.6</v>
      </c>
      <c r="H88">
        <v>137.1</v>
      </c>
      <c r="I88">
        <v>147.30000000000001</v>
      </c>
      <c r="J88">
        <v>162.69999999999999</v>
      </c>
      <c r="K88">
        <v>150.19999999999999</v>
      </c>
      <c r="L88">
        <v>119.8</v>
      </c>
      <c r="M88">
        <v>158.69999999999999</v>
      </c>
      <c r="N88">
        <v>139.19999999999999</v>
      </c>
      <c r="O88" s="2">
        <v>160.5</v>
      </c>
      <c r="P88">
        <v>150.1</v>
      </c>
      <c r="Q88" s="2">
        <v>175.70000000000002</v>
      </c>
      <c r="R88" s="5">
        <v>153.94999999999999</v>
      </c>
      <c r="S88" s="2">
        <v>148.63333333333333</v>
      </c>
      <c r="T88" s="2">
        <v>153.23333333333335</v>
      </c>
      <c r="U88" t="s">
        <v>32</v>
      </c>
      <c r="V88">
        <v>148.4</v>
      </c>
      <c r="W88" s="2">
        <v>151.71666666666667</v>
      </c>
      <c r="X88">
        <v>154.30000000000001</v>
      </c>
      <c r="Y88" s="2">
        <v>139.08333333333334</v>
      </c>
      <c r="Z88" s="2">
        <v>151.7166666666667</v>
      </c>
      <c r="AA88" s="2">
        <v>161.85000000000002</v>
      </c>
      <c r="AB88" s="2">
        <v>147.83333333333334</v>
      </c>
      <c r="AC88" s="2">
        <v>150.25</v>
      </c>
      <c r="AD88" s="11">
        <v>152.03333333333333</v>
      </c>
    </row>
    <row r="89" spans="1:30" x14ac:dyDescent="0.3">
      <c r="A89" s="9" t="s">
        <v>30</v>
      </c>
      <c r="B89">
        <v>2020</v>
      </c>
      <c r="C89" t="s">
        <v>38</v>
      </c>
      <c r="D89" s="2">
        <v>147.69999999999999</v>
      </c>
      <c r="E89" s="2">
        <v>184.51250000000002</v>
      </c>
      <c r="F89" s="2">
        <v>148.15</v>
      </c>
      <c r="G89" s="2">
        <v>154.44999999999999</v>
      </c>
      <c r="H89" s="2">
        <v>137.64999999999998</v>
      </c>
      <c r="I89" s="2">
        <v>145.25</v>
      </c>
      <c r="J89" s="2">
        <v>155.80000000000001</v>
      </c>
      <c r="K89" s="2">
        <v>150.25</v>
      </c>
      <c r="L89" s="2">
        <v>116.5</v>
      </c>
      <c r="M89" s="2">
        <v>159.25</v>
      </c>
      <c r="N89" s="2">
        <v>140.64999999999998</v>
      </c>
      <c r="O89" s="2">
        <v>161.15</v>
      </c>
      <c r="P89" s="2">
        <v>151.19999999999999</v>
      </c>
      <c r="Q89" s="2">
        <v>179.05</v>
      </c>
      <c r="R89" s="5">
        <v>154.32499999999999</v>
      </c>
      <c r="S89" s="2">
        <v>149.31666666666666</v>
      </c>
      <c r="T89" s="2">
        <v>153.66666666666669</v>
      </c>
      <c r="U89" t="s">
        <v>32</v>
      </c>
      <c r="V89" s="2">
        <v>146.65</v>
      </c>
      <c r="W89" s="2">
        <v>151.70833333333331</v>
      </c>
      <c r="X89" s="2">
        <v>156.25</v>
      </c>
      <c r="Y89" s="2">
        <v>140.24166666666667</v>
      </c>
      <c r="Z89" s="2">
        <v>152.45833333333334</v>
      </c>
      <c r="AA89" s="2">
        <v>161.82500000000002</v>
      </c>
      <c r="AB89" s="2">
        <v>149.51666666666665</v>
      </c>
      <c r="AC89" s="2">
        <v>150.97499999999999</v>
      </c>
      <c r="AD89" s="11">
        <v>152.36666666666667</v>
      </c>
    </row>
    <row r="90" spans="1:30" x14ac:dyDescent="0.3">
      <c r="A90" s="9" t="s">
        <v>30</v>
      </c>
      <c r="B90">
        <v>2020</v>
      </c>
      <c r="C90" t="s">
        <v>39</v>
      </c>
      <c r="D90">
        <v>148.19999999999999</v>
      </c>
      <c r="E90">
        <v>190.3</v>
      </c>
      <c r="F90">
        <v>149.4</v>
      </c>
      <c r="G90">
        <v>153.30000000000001</v>
      </c>
      <c r="H90">
        <v>138.19999999999999</v>
      </c>
      <c r="I90">
        <v>143.19999999999999</v>
      </c>
      <c r="J90">
        <v>148.9</v>
      </c>
      <c r="K90">
        <v>150.30000000000001</v>
      </c>
      <c r="L90">
        <v>113.2</v>
      </c>
      <c r="M90">
        <v>159.80000000000001</v>
      </c>
      <c r="N90">
        <v>142.1</v>
      </c>
      <c r="O90">
        <v>161.80000000000001</v>
      </c>
      <c r="P90">
        <v>152.30000000000001</v>
      </c>
      <c r="Q90">
        <v>182.4</v>
      </c>
      <c r="R90" s="4">
        <v>154.69999999999999</v>
      </c>
      <c r="S90">
        <v>150</v>
      </c>
      <c r="T90">
        <v>154.1</v>
      </c>
      <c r="U90" t="s">
        <v>32</v>
      </c>
      <c r="V90">
        <v>144.9</v>
      </c>
      <c r="W90">
        <v>151.69999999999999</v>
      </c>
      <c r="X90">
        <v>158.19999999999999</v>
      </c>
      <c r="Y90">
        <v>141.4</v>
      </c>
      <c r="Z90">
        <v>153.19999999999999</v>
      </c>
      <c r="AA90">
        <v>161.80000000000001</v>
      </c>
      <c r="AB90">
        <v>151.19999999999999</v>
      </c>
      <c r="AC90">
        <v>151.69999999999999</v>
      </c>
      <c r="AD90" s="10">
        <v>152.69999999999999</v>
      </c>
    </row>
    <row r="91" spans="1:30" x14ac:dyDescent="0.3">
      <c r="A91" s="9" t="s">
        <v>30</v>
      </c>
      <c r="B91">
        <v>2020</v>
      </c>
      <c r="C91" t="s">
        <v>40</v>
      </c>
      <c r="D91">
        <v>148.19999999999999</v>
      </c>
      <c r="E91">
        <v>190.3</v>
      </c>
      <c r="F91">
        <v>149.4</v>
      </c>
      <c r="G91">
        <v>153.30000000000001</v>
      </c>
      <c r="H91">
        <v>138.19999999999999</v>
      </c>
      <c r="I91">
        <v>143.19999999999999</v>
      </c>
      <c r="J91">
        <v>148.9</v>
      </c>
      <c r="K91">
        <v>150.30000000000001</v>
      </c>
      <c r="L91">
        <v>113.2</v>
      </c>
      <c r="M91">
        <v>159.80000000000001</v>
      </c>
      <c r="N91">
        <v>142.1</v>
      </c>
      <c r="O91">
        <v>161.80000000000001</v>
      </c>
      <c r="P91">
        <v>152.30000000000001</v>
      </c>
      <c r="Q91">
        <v>182.4</v>
      </c>
      <c r="R91" s="4">
        <v>154.69999999999999</v>
      </c>
      <c r="S91">
        <v>150</v>
      </c>
      <c r="T91">
        <v>154.1</v>
      </c>
      <c r="U91" t="s">
        <v>32</v>
      </c>
      <c r="V91">
        <v>144.9</v>
      </c>
      <c r="W91">
        <v>151.69999999999999</v>
      </c>
      <c r="X91">
        <v>158.19999999999999</v>
      </c>
      <c r="Y91">
        <v>141.4</v>
      </c>
      <c r="Z91">
        <v>153.19999999999999</v>
      </c>
      <c r="AA91">
        <v>161.80000000000001</v>
      </c>
      <c r="AB91">
        <v>151.19999999999999</v>
      </c>
      <c r="AC91">
        <v>151.69999999999999</v>
      </c>
      <c r="AD91" s="10">
        <v>152.69999999999999</v>
      </c>
    </row>
    <row r="92" spans="1:30" x14ac:dyDescent="0.3">
      <c r="A92" s="9" t="s">
        <v>30</v>
      </c>
      <c r="B92">
        <v>2020</v>
      </c>
      <c r="C92" t="s">
        <v>41</v>
      </c>
      <c r="D92">
        <v>147.6</v>
      </c>
      <c r="E92">
        <v>187.2</v>
      </c>
      <c r="F92">
        <v>148.4</v>
      </c>
      <c r="G92">
        <v>153.30000000000001</v>
      </c>
      <c r="H92">
        <v>139.80000000000001</v>
      </c>
      <c r="I92">
        <v>146.9</v>
      </c>
      <c r="J92">
        <v>171</v>
      </c>
      <c r="K92">
        <v>149.9</v>
      </c>
      <c r="L92">
        <v>114.2</v>
      </c>
      <c r="M92">
        <v>160</v>
      </c>
      <c r="N92">
        <v>143.5</v>
      </c>
      <c r="O92">
        <v>161.5</v>
      </c>
      <c r="P92">
        <v>155.30000000000001</v>
      </c>
      <c r="Q92">
        <v>180.9</v>
      </c>
      <c r="R92" s="4">
        <v>155.1</v>
      </c>
      <c r="S92">
        <v>149.30000000000001</v>
      </c>
      <c r="T92">
        <v>154.30000000000001</v>
      </c>
      <c r="U92" t="s">
        <v>32</v>
      </c>
      <c r="V92">
        <v>145.80000000000001</v>
      </c>
      <c r="W92">
        <v>151.9</v>
      </c>
      <c r="X92">
        <v>158.80000000000001</v>
      </c>
      <c r="Y92">
        <v>143.6</v>
      </c>
      <c r="Z92">
        <v>152.19999999999999</v>
      </c>
      <c r="AA92">
        <v>162.69999999999999</v>
      </c>
      <c r="AB92">
        <v>153.6</v>
      </c>
      <c r="AC92">
        <v>153</v>
      </c>
      <c r="AD92" s="10">
        <v>154.69999999999999</v>
      </c>
    </row>
    <row r="93" spans="1:30" x14ac:dyDescent="0.3">
      <c r="A93" s="9" t="s">
        <v>30</v>
      </c>
      <c r="B93">
        <v>2020</v>
      </c>
      <c r="C93" t="s">
        <v>42</v>
      </c>
      <c r="D93">
        <v>146.9</v>
      </c>
      <c r="E93">
        <v>183.9</v>
      </c>
      <c r="F93">
        <v>149.5</v>
      </c>
      <c r="G93">
        <v>153.4</v>
      </c>
      <c r="H93">
        <v>140.4</v>
      </c>
      <c r="I93">
        <v>147</v>
      </c>
      <c r="J93">
        <v>178.8</v>
      </c>
      <c r="K93">
        <v>149.30000000000001</v>
      </c>
      <c r="L93">
        <v>115.1</v>
      </c>
      <c r="M93">
        <v>160</v>
      </c>
      <c r="N93">
        <v>145.4</v>
      </c>
      <c r="O93">
        <v>161.6</v>
      </c>
      <c r="P93">
        <v>156.1</v>
      </c>
      <c r="Q93">
        <v>182.9</v>
      </c>
      <c r="R93" s="4">
        <v>155.4</v>
      </c>
      <c r="S93">
        <v>149.9</v>
      </c>
      <c r="T93">
        <v>154.6</v>
      </c>
      <c r="U93" t="s">
        <v>32</v>
      </c>
      <c r="V93">
        <v>146.4</v>
      </c>
      <c r="W93">
        <v>151.6</v>
      </c>
      <c r="X93">
        <v>159.1</v>
      </c>
      <c r="Y93">
        <v>144.6</v>
      </c>
      <c r="Z93">
        <v>152.80000000000001</v>
      </c>
      <c r="AA93">
        <v>161.1</v>
      </c>
      <c r="AB93">
        <v>157.4</v>
      </c>
      <c r="AC93">
        <v>153.69999999999999</v>
      </c>
      <c r="AD93" s="10">
        <v>155.4</v>
      </c>
    </row>
    <row r="94" spans="1:30" x14ac:dyDescent="0.3">
      <c r="A94" s="9" t="s">
        <v>30</v>
      </c>
      <c r="B94">
        <v>2020</v>
      </c>
      <c r="C94" t="s">
        <v>43</v>
      </c>
      <c r="D94">
        <v>146</v>
      </c>
      <c r="E94">
        <v>186.3</v>
      </c>
      <c r="F94">
        <v>159.19999999999999</v>
      </c>
      <c r="G94">
        <v>153.6</v>
      </c>
      <c r="H94">
        <v>142.6</v>
      </c>
      <c r="I94">
        <v>147.19999999999999</v>
      </c>
      <c r="J94">
        <v>200.6</v>
      </c>
      <c r="K94">
        <v>150.30000000000001</v>
      </c>
      <c r="L94">
        <v>115.3</v>
      </c>
      <c r="M94">
        <v>160.9</v>
      </c>
      <c r="N94">
        <v>147.4</v>
      </c>
      <c r="O94">
        <v>161.9</v>
      </c>
      <c r="P94">
        <v>159.6</v>
      </c>
      <c r="Q94">
        <v>182.7</v>
      </c>
      <c r="R94" s="4">
        <v>155.69999999999999</v>
      </c>
      <c r="S94">
        <v>150.6</v>
      </c>
      <c r="T94">
        <v>155</v>
      </c>
      <c r="U94" t="s">
        <v>32</v>
      </c>
      <c r="V94">
        <v>146.80000000000001</v>
      </c>
      <c r="W94">
        <v>152</v>
      </c>
      <c r="X94">
        <v>159.5</v>
      </c>
      <c r="Y94">
        <v>146.4</v>
      </c>
      <c r="Z94">
        <v>152.4</v>
      </c>
      <c r="AA94">
        <v>162.5</v>
      </c>
      <c r="AB94">
        <v>156.19999999999999</v>
      </c>
      <c r="AC94">
        <v>154.30000000000001</v>
      </c>
      <c r="AD94" s="10">
        <v>157.5</v>
      </c>
    </row>
    <row r="95" spans="1:30" x14ac:dyDescent="0.3">
      <c r="A95" s="9" t="s">
        <v>30</v>
      </c>
      <c r="B95">
        <v>2020</v>
      </c>
      <c r="C95" t="s">
        <v>44</v>
      </c>
      <c r="D95">
        <v>145.4</v>
      </c>
      <c r="E95">
        <v>188.6</v>
      </c>
      <c r="F95">
        <v>171.6</v>
      </c>
      <c r="G95">
        <v>153.80000000000001</v>
      </c>
      <c r="H95">
        <v>145.4</v>
      </c>
      <c r="I95">
        <v>146.5</v>
      </c>
      <c r="J95">
        <v>222.2</v>
      </c>
      <c r="K95">
        <v>155.9</v>
      </c>
      <c r="L95">
        <v>114.9</v>
      </c>
      <c r="M95">
        <v>162</v>
      </c>
      <c r="N95">
        <v>150</v>
      </c>
      <c r="O95">
        <v>162.69999999999999</v>
      </c>
      <c r="P95">
        <v>163.4</v>
      </c>
      <c r="Q95">
        <v>183.4</v>
      </c>
      <c r="R95" s="4">
        <v>156.30000000000001</v>
      </c>
      <c r="S95">
        <v>151</v>
      </c>
      <c r="T95">
        <v>155.5</v>
      </c>
      <c r="U95" t="s">
        <v>32</v>
      </c>
      <c r="V95">
        <v>147.5</v>
      </c>
      <c r="W95">
        <v>152.80000000000001</v>
      </c>
      <c r="X95">
        <v>160.4</v>
      </c>
      <c r="Y95">
        <v>146.1</v>
      </c>
      <c r="Z95">
        <v>153.6</v>
      </c>
      <c r="AA95">
        <v>161.6</v>
      </c>
      <c r="AB95">
        <v>156.19999999999999</v>
      </c>
      <c r="AC95">
        <v>154.5</v>
      </c>
      <c r="AD95" s="10">
        <v>159.80000000000001</v>
      </c>
    </row>
    <row r="96" spans="1:30" x14ac:dyDescent="0.3">
      <c r="A96" s="9" t="s">
        <v>30</v>
      </c>
      <c r="B96">
        <v>2020</v>
      </c>
      <c r="C96" t="s">
        <v>45</v>
      </c>
      <c r="D96">
        <v>144.6</v>
      </c>
      <c r="E96">
        <v>188.5</v>
      </c>
      <c r="F96">
        <v>173.4</v>
      </c>
      <c r="G96">
        <v>154</v>
      </c>
      <c r="H96">
        <v>150</v>
      </c>
      <c r="I96">
        <v>145.9</v>
      </c>
      <c r="J96">
        <v>225.2</v>
      </c>
      <c r="K96">
        <v>159.5</v>
      </c>
      <c r="L96">
        <v>114.4</v>
      </c>
      <c r="M96">
        <v>163.5</v>
      </c>
      <c r="N96">
        <v>153.4</v>
      </c>
      <c r="O96">
        <v>163.6</v>
      </c>
      <c r="P96">
        <v>164.5</v>
      </c>
      <c r="Q96">
        <v>183.6</v>
      </c>
      <c r="R96" s="4">
        <v>157</v>
      </c>
      <c r="S96">
        <v>151.6</v>
      </c>
      <c r="T96">
        <v>156.30000000000001</v>
      </c>
      <c r="U96" t="s">
        <v>32</v>
      </c>
      <c r="V96">
        <v>148.69999999999999</v>
      </c>
      <c r="W96">
        <v>153.4</v>
      </c>
      <c r="X96">
        <v>161.6</v>
      </c>
      <c r="Y96">
        <v>146.4</v>
      </c>
      <c r="Z96">
        <v>153.9</v>
      </c>
      <c r="AA96">
        <v>162.9</v>
      </c>
      <c r="AB96">
        <v>156.6</v>
      </c>
      <c r="AC96">
        <v>155.19999999999999</v>
      </c>
      <c r="AD96" s="10">
        <v>160.69999999999999</v>
      </c>
    </row>
    <row r="97" spans="1:30" x14ac:dyDescent="0.3">
      <c r="A97" s="9" t="s">
        <v>30</v>
      </c>
      <c r="B97">
        <v>2021</v>
      </c>
      <c r="C97" t="s">
        <v>31</v>
      </c>
      <c r="D97">
        <v>143.4</v>
      </c>
      <c r="E97">
        <v>187.5</v>
      </c>
      <c r="F97">
        <v>173.4</v>
      </c>
      <c r="G97">
        <v>154</v>
      </c>
      <c r="H97">
        <v>154.80000000000001</v>
      </c>
      <c r="I97">
        <v>147</v>
      </c>
      <c r="J97">
        <v>187.8</v>
      </c>
      <c r="K97">
        <v>159.5</v>
      </c>
      <c r="L97">
        <v>113.8</v>
      </c>
      <c r="M97">
        <v>164.5</v>
      </c>
      <c r="N97">
        <v>156.1</v>
      </c>
      <c r="O97">
        <v>164.3</v>
      </c>
      <c r="P97">
        <v>159.6</v>
      </c>
      <c r="Q97">
        <v>184.6</v>
      </c>
      <c r="R97" s="4">
        <v>157.5</v>
      </c>
      <c r="S97">
        <v>152.4</v>
      </c>
      <c r="T97">
        <v>156.80000000000001</v>
      </c>
      <c r="U97" t="s">
        <v>32</v>
      </c>
      <c r="V97">
        <v>150.9</v>
      </c>
      <c r="W97">
        <v>153.9</v>
      </c>
      <c r="X97">
        <v>162.5</v>
      </c>
      <c r="Y97">
        <v>147.5</v>
      </c>
      <c r="Z97">
        <v>155.1</v>
      </c>
      <c r="AA97">
        <v>163.5</v>
      </c>
      <c r="AB97">
        <v>156.19999999999999</v>
      </c>
      <c r="AC97">
        <v>155.9</v>
      </c>
      <c r="AD97" s="10">
        <v>158.5</v>
      </c>
    </row>
    <row r="98" spans="1:30" x14ac:dyDescent="0.3">
      <c r="A98" s="9" t="s">
        <v>30</v>
      </c>
      <c r="B98">
        <v>2021</v>
      </c>
      <c r="C98" t="s">
        <v>35</v>
      </c>
      <c r="D98">
        <v>142.80000000000001</v>
      </c>
      <c r="E98">
        <v>184</v>
      </c>
      <c r="F98">
        <v>168</v>
      </c>
      <c r="G98">
        <v>154.4</v>
      </c>
      <c r="H98">
        <v>163</v>
      </c>
      <c r="I98">
        <v>147.80000000000001</v>
      </c>
      <c r="J98">
        <v>149.69999999999999</v>
      </c>
      <c r="K98">
        <v>158.30000000000001</v>
      </c>
      <c r="L98">
        <v>111.8</v>
      </c>
      <c r="M98">
        <v>165</v>
      </c>
      <c r="N98">
        <v>160</v>
      </c>
      <c r="O98">
        <v>165.8</v>
      </c>
      <c r="P98">
        <v>154.69999999999999</v>
      </c>
      <c r="Q98">
        <v>186.5</v>
      </c>
      <c r="R98" s="4">
        <v>159.1</v>
      </c>
      <c r="S98">
        <v>153.9</v>
      </c>
      <c r="T98">
        <v>158.4</v>
      </c>
      <c r="U98" t="s">
        <v>32</v>
      </c>
      <c r="V98">
        <v>154.4</v>
      </c>
      <c r="W98">
        <v>154.80000000000001</v>
      </c>
      <c r="X98">
        <v>164.3</v>
      </c>
      <c r="Y98">
        <v>150.19999999999999</v>
      </c>
      <c r="Z98">
        <v>157</v>
      </c>
      <c r="AA98">
        <v>163.6</v>
      </c>
      <c r="AB98">
        <v>155.19999999999999</v>
      </c>
      <c r="AC98">
        <v>157.19999999999999</v>
      </c>
      <c r="AD98" s="10">
        <v>156.69999999999999</v>
      </c>
    </row>
    <row r="99" spans="1:30" x14ac:dyDescent="0.3">
      <c r="A99" s="9" t="s">
        <v>30</v>
      </c>
      <c r="B99">
        <v>2021</v>
      </c>
      <c r="C99" t="s">
        <v>36</v>
      </c>
      <c r="D99">
        <v>142.5</v>
      </c>
      <c r="E99">
        <v>189.4</v>
      </c>
      <c r="F99">
        <v>163.19999999999999</v>
      </c>
      <c r="G99">
        <v>154.5</v>
      </c>
      <c r="H99">
        <v>168.2</v>
      </c>
      <c r="I99">
        <v>150.5</v>
      </c>
      <c r="J99">
        <v>141</v>
      </c>
      <c r="K99">
        <v>159.19999999999999</v>
      </c>
      <c r="L99">
        <v>111.7</v>
      </c>
      <c r="M99">
        <v>164</v>
      </c>
      <c r="N99">
        <v>160.6</v>
      </c>
      <c r="O99">
        <v>166.4</v>
      </c>
      <c r="P99">
        <v>154.5</v>
      </c>
      <c r="Q99">
        <v>186.1</v>
      </c>
      <c r="R99" s="4">
        <v>159.6</v>
      </c>
      <c r="S99">
        <v>154.4</v>
      </c>
      <c r="T99">
        <v>158.9</v>
      </c>
      <c r="U99" t="s">
        <v>47</v>
      </c>
      <c r="V99">
        <v>156</v>
      </c>
      <c r="W99">
        <v>154.80000000000001</v>
      </c>
      <c r="X99">
        <v>164.6</v>
      </c>
      <c r="Y99">
        <v>151.30000000000001</v>
      </c>
      <c r="Z99">
        <v>157.80000000000001</v>
      </c>
      <c r="AA99">
        <v>163.80000000000001</v>
      </c>
      <c r="AB99">
        <v>153.1</v>
      </c>
      <c r="AC99">
        <v>157.30000000000001</v>
      </c>
      <c r="AD99" s="10">
        <v>156.69999999999999</v>
      </c>
    </row>
    <row r="100" spans="1:30" x14ac:dyDescent="0.3">
      <c r="A100" s="9" t="s">
        <v>30</v>
      </c>
      <c r="B100">
        <v>2021</v>
      </c>
      <c r="C100" t="s">
        <v>37</v>
      </c>
      <c r="D100">
        <v>142.69999999999999</v>
      </c>
      <c r="E100">
        <v>195.5</v>
      </c>
      <c r="F100">
        <v>163.4</v>
      </c>
      <c r="G100">
        <v>155</v>
      </c>
      <c r="H100">
        <v>175.2</v>
      </c>
      <c r="I100">
        <v>160.6</v>
      </c>
      <c r="J100">
        <v>135.1</v>
      </c>
      <c r="K100">
        <v>161.1</v>
      </c>
      <c r="L100">
        <v>112.2</v>
      </c>
      <c r="M100">
        <v>164.4</v>
      </c>
      <c r="N100">
        <v>161.9</v>
      </c>
      <c r="O100">
        <v>166.8</v>
      </c>
      <c r="P100">
        <v>155.6</v>
      </c>
      <c r="Q100">
        <v>186.8</v>
      </c>
      <c r="R100" s="4">
        <v>160.69999999999999</v>
      </c>
      <c r="S100">
        <v>155.1</v>
      </c>
      <c r="T100">
        <v>159.9</v>
      </c>
      <c r="U100" t="s">
        <v>47</v>
      </c>
      <c r="V100">
        <v>156</v>
      </c>
      <c r="W100">
        <v>155.5</v>
      </c>
      <c r="X100">
        <v>165.3</v>
      </c>
      <c r="Y100">
        <v>151.69999999999999</v>
      </c>
      <c r="Z100">
        <v>158.6</v>
      </c>
      <c r="AA100">
        <v>164.1</v>
      </c>
      <c r="AB100">
        <v>154.6</v>
      </c>
      <c r="AC100">
        <v>158</v>
      </c>
      <c r="AD100" s="10">
        <v>157.6</v>
      </c>
    </row>
    <row r="101" spans="1:30" x14ac:dyDescent="0.3">
      <c r="A101" s="9" t="s">
        <v>30</v>
      </c>
      <c r="B101">
        <v>2021</v>
      </c>
      <c r="C101" t="s">
        <v>38</v>
      </c>
      <c r="D101">
        <v>145.1</v>
      </c>
      <c r="E101">
        <v>198.5</v>
      </c>
      <c r="F101">
        <v>168.6</v>
      </c>
      <c r="G101">
        <v>155.80000000000001</v>
      </c>
      <c r="H101">
        <v>184.4</v>
      </c>
      <c r="I101">
        <v>162.30000000000001</v>
      </c>
      <c r="J101">
        <v>138.4</v>
      </c>
      <c r="K101">
        <v>165.1</v>
      </c>
      <c r="L101">
        <v>114.3</v>
      </c>
      <c r="M101">
        <v>169.7</v>
      </c>
      <c r="N101">
        <v>164.6</v>
      </c>
      <c r="O101">
        <v>169.8</v>
      </c>
      <c r="P101">
        <v>158.69999999999999</v>
      </c>
      <c r="Q101">
        <v>189.6</v>
      </c>
      <c r="R101" s="4">
        <v>165.3</v>
      </c>
      <c r="S101">
        <v>160.6</v>
      </c>
      <c r="T101">
        <v>164.5</v>
      </c>
      <c r="U101" t="s">
        <v>32</v>
      </c>
      <c r="V101">
        <v>161.69999999999999</v>
      </c>
      <c r="W101">
        <v>158.80000000000001</v>
      </c>
      <c r="X101">
        <v>169.1</v>
      </c>
      <c r="Y101">
        <v>153.19999999999999</v>
      </c>
      <c r="Z101">
        <v>160</v>
      </c>
      <c r="AA101">
        <v>167.6</v>
      </c>
      <c r="AB101">
        <v>159.30000000000001</v>
      </c>
      <c r="AC101">
        <v>161.1</v>
      </c>
      <c r="AD101" s="10">
        <v>161.1</v>
      </c>
    </row>
    <row r="102" spans="1:30" x14ac:dyDescent="0.3">
      <c r="A102" s="9" t="s">
        <v>30</v>
      </c>
      <c r="B102">
        <v>2021</v>
      </c>
      <c r="C102" t="s">
        <v>39</v>
      </c>
      <c r="D102">
        <v>145.6</v>
      </c>
      <c r="E102">
        <v>200.1</v>
      </c>
      <c r="F102">
        <v>179.3</v>
      </c>
      <c r="G102">
        <v>156.1</v>
      </c>
      <c r="H102">
        <v>190.4</v>
      </c>
      <c r="I102">
        <v>158.6</v>
      </c>
      <c r="J102">
        <v>144.69999999999999</v>
      </c>
      <c r="K102">
        <v>165.5</v>
      </c>
      <c r="L102">
        <v>114.6</v>
      </c>
      <c r="M102">
        <v>170</v>
      </c>
      <c r="N102">
        <v>165.5</v>
      </c>
      <c r="O102">
        <v>171.7</v>
      </c>
      <c r="P102">
        <v>160.5</v>
      </c>
      <c r="Q102">
        <v>189.1</v>
      </c>
      <c r="R102" s="4">
        <v>165.3</v>
      </c>
      <c r="S102">
        <v>159.9</v>
      </c>
      <c r="T102">
        <v>164.6</v>
      </c>
      <c r="U102" t="s">
        <v>32</v>
      </c>
      <c r="V102">
        <v>162.1</v>
      </c>
      <c r="W102">
        <v>159.19999999999999</v>
      </c>
      <c r="X102">
        <v>169.7</v>
      </c>
      <c r="Y102">
        <v>154.19999999999999</v>
      </c>
      <c r="Z102">
        <v>160.4</v>
      </c>
      <c r="AA102">
        <v>166.8</v>
      </c>
      <c r="AB102">
        <v>159.4</v>
      </c>
      <c r="AC102">
        <v>161.5</v>
      </c>
      <c r="AD102" s="10">
        <v>162.1</v>
      </c>
    </row>
    <row r="103" spans="1:30" x14ac:dyDescent="0.3">
      <c r="A103" s="9" t="s">
        <v>30</v>
      </c>
      <c r="B103">
        <v>2021</v>
      </c>
      <c r="C103" t="s">
        <v>40</v>
      </c>
      <c r="D103">
        <v>145.1</v>
      </c>
      <c r="E103">
        <v>204.5</v>
      </c>
      <c r="F103">
        <v>180.4</v>
      </c>
      <c r="G103">
        <v>157.1</v>
      </c>
      <c r="H103">
        <v>188.7</v>
      </c>
      <c r="I103">
        <v>157.69999999999999</v>
      </c>
      <c r="J103">
        <v>152.80000000000001</v>
      </c>
      <c r="K103">
        <v>163.6</v>
      </c>
      <c r="L103">
        <v>113.9</v>
      </c>
      <c r="M103">
        <v>169.7</v>
      </c>
      <c r="N103">
        <v>166.2</v>
      </c>
      <c r="O103">
        <v>171</v>
      </c>
      <c r="P103">
        <v>161.69999999999999</v>
      </c>
      <c r="Q103">
        <v>189.7</v>
      </c>
      <c r="R103" s="4">
        <v>166</v>
      </c>
      <c r="S103">
        <v>161.1</v>
      </c>
      <c r="T103">
        <v>165.3</v>
      </c>
      <c r="U103" t="s">
        <v>32</v>
      </c>
      <c r="V103">
        <v>162.5</v>
      </c>
      <c r="W103">
        <v>160.30000000000001</v>
      </c>
      <c r="X103">
        <v>170.4</v>
      </c>
      <c r="Y103">
        <v>157.1</v>
      </c>
      <c r="Z103">
        <v>160.69999999999999</v>
      </c>
      <c r="AA103">
        <v>167.2</v>
      </c>
      <c r="AB103">
        <v>160.4</v>
      </c>
      <c r="AC103">
        <v>162.80000000000001</v>
      </c>
      <c r="AD103" s="10">
        <v>163.19999999999999</v>
      </c>
    </row>
    <row r="104" spans="1:30" x14ac:dyDescent="0.3">
      <c r="A104" s="9" t="s">
        <v>30</v>
      </c>
      <c r="B104">
        <v>2021</v>
      </c>
      <c r="C104" t="s">
        <v>41</v>
      </c>
      <c r="D104">
        <v>144.9</v>
      </c>
      <c r="E104">
        <v>202.3</v>
      </c>
      <c r="F104">
        <v>176.5</v>
      </c>
      <c r="G104">
        <v>157.5</v>
      </c>
      <c r="H104">
        <v>190.9</v>
      </c>
      <c r="I104">
        <v>155.69999999999999</v>
      </c>
      <c r="J104">
        <v>153.9</v>
      </c>
      <c r="K104">
        <v>162.80000000000001</v>
      </c>
      <c r="L104">
        <v>115.2</v>
      </c>
      <c r="M104">
        <v>169.8</v>
      </c>
      <c r="N104">
        <v>167.6</v>
      </c>
      <c r="O104">
        <v>171.9</v>
      </c>
      <c r="P104">
        <v>161.80000000000001</v>
      </c>
      <c r="Q104">
        <v>190.2</v>
      </c>
      <c r="R104" s="4">
        <v>167</v>
      </c>
      <c r="S104">
        <v>162.6</v>
      </c>
      <c r="T104">
        <v>166.3</v>
      </c>
      <c r="U104" t="s">
        <v>32</v>
      </c>
      <c r="V104">
        <v>163.1</v>
      </c>
      <c r="W104">
        <v>160.9</v>
      </c>
      <c r="X104">
        <v>171.1</v>
      </c>
      <c r="Y104">
        <v>157.69999999999999</v>
      </c>
      <c r="Z104">
        <v>161.1</v>
      </c>
      <c r="AA104">
        <v>167.5</v>
      </c>
      <c r="AB104">
        <v>160.30000000000001</v>
      </c>
      <c r="AC104">
        <v>163.30000000000001</v>
      </c>
      <c r="AD104" s="10">
        <v>163.6</v>
      </c>
    </row>
    <row r="105" spans="1:30" x14ac:dyDescent="0.3">
      <c r="A105" s="9" t="s">
        <v>30</v>
      </c>
      <c r="B105">
        <v>2021</v>
      </c>
      <c r="C105" t="s">
        <v>42</v>
      </c>
      <c r="D105">
        <v>145.4</v>
      </c>
      <c r="E105">
        <v>202.1</v>
      </c>
      <c r="F105">
        <v>172</v>
      </c>
      <c r="G105">
        <v>158</v>
      </c>
      <c r="H105">
        <v>195.5</v>
      </c>
      <c r="I105">
        <v>152.69999999999999</v>
      </c>
      <c r="J105">
        <v>151.4</v>
      </c>
      <c r="K105">
        <v>163.9</v>
      </c>
      <c r="L105">
        <v>119.3</v>
      </c>
      <c r="M105">
        <v>170.1</v>
      </c>
      <c r="N105">
        <v>168.3</v>
      </c>
      <c r="O105">
        <v>172.8</v>
      </c>
      <c r="P105">
        <v>162.1</v>
      </c>
      <c r="Q105">
        <v>190.5</v>
      </c>
      <c r="R105" s="4">
        <v>167.7</v>
      </c>
      <c r="S105">
        <v>163.6</v>
      </c>
      <c r="T105">
        <v>167.1</v>
      </c>
      <c r="U105" t="s">
        <v>32</v>
      </c>
      <c r="V105">
        <v>163.69999999999999</v>
      </c>
      <c r="W105">
        <v>161.30000000000001</v>
      </c>
      <c r="X105">
        <v>171.9</v>
      </c>
      <c r="Y105">
        <v>157.80000000000001</v>
      </c>
      <c r="Z105">
        <v>162.69999999999999</v>
      </c>
      <c r="AA105">
        <v>168.5</v>
      </c>
      <c r="AB105">
        <v>160.19999999999999</v>
      </c>
      <c r="AC105">
        <v>163.80000000000001</v>
      </c>
      <c r="AD105" s="10">
        <v>164</v>
      </c>
    </row>
    <row r="106" spans="1:30" x14ac:dyDescent="0.3">
      <c r="A106" s="9" t="s">
        <v>30</v>
      </c>
      <c r="B106">
        <v>2021</v>
      </c>
      <c r="C106" t="s">
        <v>43</v>
      </c>
      <c r="D106">
        <v>146.1</v>
      </c>
      <c r="E106">
        <v>202.5</v>
      </c>
      <c r="F106">
        <v>170.1</v>
      </c>
      <c r="G106">
        <v>158.4</v>
      </c>
      <c r="H106">
        <v>198.8</v>
      </c>
      <c r="I106">
        <v>152.6</v>
      </c>
      <c r="J106">
        <v>170.4</v>
      </c>
      <c r="K106">
        <v>165.2</v>
      </c>
      <c r="L106">
        <v>121.6</v>
      </c>
      <c r="M106">
        <v>170.6</v>
      </c>
      <c r="N106">
        <v>168.8</v>
      </c>
      <c r="O106">
        <v>173.6</v>
      </c>
      <c r="P106">
        <v>165.5</v>
      </c>
      <c r="Q106">
        <v>191.2</v>
      </c>
      <c r="R106" s="4">
        <v>168.9</v>
      </c>
      <c r="S106">
        <v>164.8</v>
      </c>
      <c r="T106">
        <v>168.3</v>
      </c>
      <c r="U106" t="s">
        <v>32</v>
      </c>
      <c r="V106">
        <v>165.5</v>
      </c>
      <c r="W106">
        <v>162</v>
      </c>
      <c r="X106">
        <v>172.5</v>
      </c>
      <c r="Y106">
        <v>159.5</v>
      </c>
      <c r="Z106">
        <v>163.19999999999999</v>
      </c>
      <c r="AA106">
        <v>169</v>
      </c>
      <c r="AB106">
        <v>161.1</v>
      </c>
      <c r="AC106">
        <v>164.7</v>
      </c>
      <c r="AD106" s="10">
        <v>166.3</v>
      </c>
    </row>
    <row r="107" spans="1:30" x14ac:dyDescent="0.3">
      <c r="A107" s="9" t="s">
        <v>30</v>
      </c>
      <c r="B107">
        <v>2021</v>
      </c>
      <c r="C107" t="s">
        <v>44</v>
      </c>
      <c r="D107">
        <v>146.9</v>
      </c>
      <c r="E107">
        <v>199.8</v>
      </c>
      <c r="F107">
        <v>171.5</v>
      </c>
      <c r="G107">
        <v>159.1</v>
      </c>
      <c r="H107">
        <v>198.4</v>
      </c>
      <c r="I107">
        <v>153.19999999999999</v>
      </c>
      <c r="J107">
        <v>183.9</v>
      </c>
      <c r="K107">
        <v>165.4</v>
      </c>
      <c r="L107">
        <v>122.1</v>
      </c>
      <c r="M107">
        <v>170.8</v>
      </c>
      <c r="N107">
        <v>169.1</v>
      </c>
      <c r="O107">
        <v>174.3</v>
      </c>
      <c r="P107">
        <v>167.5</v>
      </c>
      <c r="Q107">
        <v>191.4</v>
      </c>
      <c r="R107" s="4">
        <v>170.4</v>
      </c>
      <c r="S107">
        <v>166</v>
      </c>
      <c r="T107">
        <v>169.8</v>
      </c>
      <c r="U107" t="s">
        <v>32</v>
      </c>
      <c r="V107">
        <v>165.3</v>
      </c>
      <c r="W107">
        <v>162.9</v>
      </c>
      <c r="X107">
        <v>173.4</v>
      </c>
      <c r="Y107">
        <v>158.9</v>
      </c>
      <c r="Z107">
        <v>163.80000000000001</v>
      </c>
      <c r="AA107">
        <v>169.3</v>
      </c>
      <c r="AB107">
        <v>162.4</v>
      </c>
      <c r="AC107">
        <v>165.2</v>
      </c>
      <c r="AD107" s="10">
        <v>167.6</v>
      </c>
    </row>
    <row r="108" spans="1:30" x14ac:dyDescent="0.3">
      <c r="A108" s="9" t="s">
        <v>30</v>
      </c>
      <c r="B108">
        <v>2021</v>
      </c>
      <c r="C108" t="s">
        <v>45</v>
      </c>
      <c r="D108">
        <v>147.4</v>
      </c>
      <c r="E108">
        <v>197</v>
      </c>
      <c r="F108">
        <v>176.5</v>
      </c>
      <c r="G108">
        <v>159.80000000000001</v>
      </c>
      <c r="H108">
        <v>195.8</v>
      </c>
      <c r="I108">
        <v>152</v>
      </c>
      <c r="J108">
        <v>172.3</v>
      </c>
      <c r="K108">
        <v>164.5</v>
      </c>
      <c r="L108">
        <v>120.6</v>
      </c>
      <c r="M108">
        <v>171.7</v>
      </c>
      <c r="N108">
        <v>169.7</v>
      </c>
      <c r="O108">
        <v>175.1</v>
      </c>
      <c r="P108">
        <v>165.8</v>
      </c>
      <c r="Q108">
        <v>190.8</v>
      </c>
      <c r="R108" s="4">
        <v>171.8</v>
      </c>
      <c r="S108">
        <v>167.3</v>
      </c>
      <c r="T108">
        <v>171.2</v>
      </c>
      <c r="U108" t="s">
        <v>32</v>
      </c>
      <c r="V108">
        <v>165.6</v>
      </c>
      <c r="W108">
        <v>163.9</v>
      </c>
      <c r="X108">
        <v>174</v>
      </c>
      <c r="Y108">
        <v>160.1</v>
      </c>
      <c r="Z108">
        <v>164.5</v>
      </c>
      <c r="AA108">
        <v>169.7</v>
      </c>
      <c r="AB108">
        <v>162.80000000000001</v>
      </c>
      <c r="AC108">
        <v>166</v>
      </c>
      <c r="AD108" s="10">
        <v>167</v>
      </c>
    </row>
    <row r="109" spans="1:30" x14ac:dyDescent="0.3">
      <c r="A109" s="9" t="s">
        <v>30</v>
      </c>
      <c r="B109">
        <v>2022</v>
      </c>
      <c r="C109" t="s">
        <v>31</v>
      </c>
      <c r="D109">
        <v>148.30000000000001</v>
      </c>
      <c r="E109">
        <v>196.9</v>
      </c>
      <c r="F109">
        <v>178</v>
      </c>
      <c r="G109">
        <v>160.5</v>
      </c>
      <c r="H109">
        <v>192.6</v>
      </c>
      <c r="I109">
        <v>151.19999999999999</v>
      </c>
      <c r="J109">
        <v>159.19999999999999</v>
      </c>
      <c r="K109">
        <v>164</v>
      </c>
      <c r="L109">
        <v>119.3</v>
      </c>
      <c r="M109">
        <v>173.3</v>
      </c>
      <c r="N109">
        <v>169.8</v>
      </c>
      <c r="O109">
        <v>175.8</v>
      </c>
      <c r="P109">
        <v>164.1</v>
      </c>
      <c r="Q109">
        <v>190.7</v>
      </c>
      <c r="R109" s="4">
        <v>173.2</v>
      </c>
      <c r="S109">
        <v>169.3</v>
      </c>
      <c r="T109">
        <v>172.7</v>
      </c>
      <c r="U109" t="s">
        <v>32</v>
      </c>
      <c r="V109">
        <v>165.8</v>
      </c>
      <c r="W109">
        <v>164.9</v>
      </c>
      <c r="X109">
        <v>174.7</v>
      </c>
      <c r="Y109">
        <v>160.80000000000001</v>
      </c>
      <c r="Z109">
        <v>164.9</v>
      </c>
      <c r="AA109">
        <v>169.9</v>
      </c>
      <c r="AB109">
        <v>163.19999999999999</v>
      </c>
      <c r="AC109">
        <v>166.6</v>
      </c>
      <c r="AD109" s="10">
        <v>166.4</v>
      </c>
    </row>
    <row r="110" spans="1:30" x14ac:dyDescent="0.3">
      <c r="A110" s="9" t="s">
        <v>30</v>
      </c>
      <c r="B110">
        <v>2022</v>
      </c>
      <c r="C110" t="s">
        <v>35</v>
      </c>
      <c r="D110">
        <v>148.80000000000001</v>
      </c>
      <c r="E110">
        <v>198.1</v>
      </c>
      <c r="F110">
        <v>175.5</v>
      </c>
      <c r="G110">
        <v>160.69999999999999</v>
      </c>
      <c r="H110">
        <v>192.6</v>
      </c>
      <c r="I110">
        <v>151.4</v>
      </c>
      <c r="J110">
        <v>155.19999999999999</v>
      </c>
      <c r="K110">
        <v>163.9</v>
      </c>
      <c r="L110">
        <v>118.1</v>
      </c>
      <c r="M110">
        <v>175.4</v>
      </c>
      <c r="N110">
        <v>170.5</v>
      </c>
      <c r="O110">
        <v>176.3</v>
      </c>
      <c r="P110">
        <v>163.9</v>
      </c>
      <c r="Q110">
        <v>191.5</v>
      </c>
      <c r="R110" s="4">
        <v>174.1</v>
      </c>
      <c r="S110">
        <v>171</v>
      </c>
      <c r="T110">
        <v>173.7</v>
      </c>
      <c r="U110" t="s">
        <v>32</v>
      </c>
      <c r="V110">
        <v>167.4</v>
      </c>
      <c r="W110">
        <v>165.7</v>
      </c>
      <c r="X110">
        <v>175.3</v>
      </c>
      <c r="Y110">
        <v>161.19999999999999</v>
      </c>
      <c r="Z110">
        <v>165.5</v>
      </c>
      <c r="AA110">
        <v>170.3</v>
      </c>
      <c r="AB110">
        <v>164.5</v>
      </c>
      <c r="AC110">
        <v>167.3</v>
      </c>
      <c r="AD110" s="10">
        <v>166.7</v>
      </c>
    </row>
    <row r="111" spans="1:30" x14ac:dyDescent="0.3">
      <c r="A111" s="9" t="s">
        <v>30</v>
      </c>
      <c r="B111">
        <v>2022</v>
      </c>
      <c r="C111" t="s">
        <v>36</v>
      </c>
      <c r="D111">
        <v>150.19999999999999</v>
      </c>
      <c r="E111">
        <v>208</v>
      </c>
      <c r="F111">
        <v>167.9</v>
      </c>
      <c r="G111">
        <v>162</v>
      </c>
      <c r="H111">
        <v>203.1</v>
      </c>
      <c r="I111">
        <v>155.9</v>
      </c>
      <c r="J111">
        <v>155.80000000000001</v>
      </c>
      <c r="K111">
        <v>164.2</v>
      </c>
      <c r="L111">
        <v>118.1</v>
      </c>
      <c r="M111">
        <v>178.7</v>
      </c>
      <c r="N111">
        <v>171.2</v>
      </c>
      <c r="O111">
        <v>177.4</v>
      </c>
      <c r="P111">
        <v>166.6</v>
      </c>
      <c r="Q111">
        <v>192.3</v>
      </c>
      <c r="R111" s="4">
        <v>175.4</v>
      </c>
      <c r="S111">
        <v>173.2</v>
      </c>
      <c r="T111">
        <v>175.1</v>
      </c>
      <c r="U111" t="s">
        <v>32</v>
      </c>
      <c r="V111">
        <v>168.9</v>
      </c>
      <c r="W111">
        <v>166.5</v>
      </c>
      <c r="X111">
        <v>176</v>
      </c>
      <c r="Y111">
        <v>162</v>
      </c>
      <c r="Z111">
        <v>166.6</v>
      </c>
      <c r="AA111">
        <v>170.6</v>
      </c>
      <c r="AB111">
        <v>167.4</v>
      </c>
      <c r="AC111">
        <v>168.3</v>
      </c>
      <c r="AD111" s="10">
        <v>168.7</v>
      </c>
    </row>
    <row r="112" spans="1:30" x14ac:dyDescent="0.3">
      <c r="A112" s="9" t="s">
        <v>30</v>
      </c>
      <c r="B112">
        <v>2022</v>
      </c>
      <c r="C112" t="s">
        <v>37</v>
      </c>
      <c r="D112">
        <v>151.80000000000001</v>
      </c>
      <c r="E112">
        <v>209.7</v>
      </c>
      <c r="F112">
        <v>164.5</v>
      </c>
      <c r="G112">
        <v>163.80000000000001</v>
      </c>
      <c r="H112">
        <v>207.4</v>
      </c>
      <c r="I112">
        <v>169.7</v>
      </c>
      <c r="J112">
        <v>153.6</v>
      </c>
      <c r="K112">
        <v>165.1</v>
      </c>
      <c r="L112">
        <v>118.2</v>
      </c>
      <c r="M112">
        <v>182.9</v>
      </c>
      <c r="N112">
        <v>172.4</v>
      </c>
      <c r="O112">
        <v>178.9</v>
      </c>
      <c r="P112">
        <v>168.6</v>
      </c>
      <c r="Q112">
        <v>192.8</v>
      </c>
      <c r="R112" s="4">
        <v>177.5</v>
      </c>
      <c r="S112">
        <v>175.1</v>
      </c>
      <c r="T112">
        <v>177.1</v>
      </c>
      <c r="U112" t="s">
        <v>32</v>
      </c>
      <c r="V112">
        <v>173.3</v>
      </c>
      <c r="W112">
        <v>167.7</v>
      </c>
      <c r="X112">
        <v>177</v>
      </c>
      <c r="Y112">
        <v>166.2</v>
      </c>
      <c r="Z112">
        <v>167.2</v>
      </c>
      <c r="AA112">
        <v>170.9</v>
      </c>
      <c r="AB112">
        <v>169</v>
      </c>
      <c r="AC112">
        <v>170.2</v>
      </c>
      <c r="AD112" s="10">
        <v>170.8</v>
      </c>
    </row>
    <row r="113" spans="1:30" x14ac:dyDescent="0.3">
      <c r="A113" s="9" t="s">
        <v>30</v>
      </c>
      <c r="B113">
        <v>2022</v>
      </c>
      <c r="C113" t="s">
        <v>38</v>
      </c>
      <c r="D113">
        <v>152.9</v>
      </c>
      <c r="E113">
        <v>214.7</v>
      </c>
      <c r="F113">
        <v>161.4</v>
      </c>
      <c r="G113">
        <v>164.6</v>
      </c>
      <c r="H113">
        <v>209.9</v>
      </c>
      <c r="I113">
        <v>168</v>
      </c>
      <c r="J113">
        <v>160.4</v>
      </c>
      <c r="K113">
        <v>165</v>
      </c>
      <c r="L113">
        <v>118.9</v>
      </c>
      <c r="M113">
        <v>186.6</v>
      </c>
      <c r="N113">
        <v>173.2</v>
      </c>
      <c r="O113">
        <v>180.4</v>
      </c>
      <c r="P113">
        <v>170.8</v>
      </c>
      <c r="Q113">
        <v>192.9</v>
      </c>
      <c r="R113" s="4">
        <v>179.3</v>
      </c>
      <c r="S113">
        <v>177.2</v>
      </c>
      <c r="T113">
        <v>179</v>
      </c>
      <c r="U113" t="s">
        <v>32</v>
      </c>
      <c r="V113">
        <v>175.3</v>
      </c>
      <c r="W113">
        <v>168.9</v>
      </c>
      <c r="X113">
        <v>177.7</v>
      </c>
      <c r="Y113">
        <v>167.1</v>
      </c>
      <c r="Z113">
        <v>167.6</v>
      </c>
      <c r="AA113">
        <v>171.8</v>
      </c>
      <c r="AB113">
        <v>168.5</v>
      </c>
      <c r="AC113">
        <v>170.9</v>
      </c>
      <c r="AD113" s="10">
        <v>172.5</v>
      </c>
    </row>
    <row r="114" spans="1:30" x14ac:dyDescent="0.3">
      <c r="A114" s="9" t="s">
        <v>30</v>
      </c>
      <c r="B114">
        <v>2022</v>
      </c>
      <c r="C114" t="s">
        <v>39</v>
      </c>
      <c r="D114">
        <v>153.80000000000001</v>
      </c>
      <c r="E114">
        <v>217.2</v>
      </c>
      <c r="F114">
        <v>169.6</v>
      </c>
      <c r="G114">
        <v>165.4</v>
      </c>
      <c r="H114">
        <v>208.1</v>
      </c>
      <c r="I114">
        <v>165.8</v>
      </c>
      <c r="J114">
        <v>167.3</v>
      </c>
      <c r="K114">
        <v>164.6</v>
      </c>
      <c r="L114">
        <v>119.1</v>
      </c>
      <c r="M114">
        <v>188.9</v>
      </c>
      <c r="N114">
        <v>174.2</v>
      </c>
      <c r="O114">
        <v>181.9</v>
      </c>
      <c r="P114">
        <v>172.4</v>
      </c>
      <c r="Q114">
        <v>192.9</v>
      </c>
      <c r="R114" s="4">
        <v>180.7</v>
      </c>
      <c r="S114">
        <v>178.7</v>
      </c>
      <c r="T114">
        <v>180.4</v>
      </c>
      <c r="U114" t="s">
        <v>32</v>
      </c>
      <c r="V114">
        <v>176.7</v>
      </c>
      <c r="W114">
        <v>170.3</v>
      </c>
      <c r="X114">
        <v>178.2</v>
      </c>
      <c r="Y114">
        <v>165.5</v>
      </c>
      <c r="Z114">
        <v>168</v>
      </c>
      <c r="AA114">
        <v>172.6</v>
      </c>
      <c r="AB114">
        <v>169.5</v>
      </c>
      <c r="AC114">
        <v>171</v>
      </c>
      <c r="AD114" s="10">
        <v>173.6</v>
      </c>
    </row>
    <row r="115" spans="1:30" x14ac:dyDescent="0.3">
      <c r="A115" s="9" t="s">
        <v>30</v>
      </c>
      <c r="B115">
        <v>2022</v>
      </c>
      <c r="C115" t="s">
        <v>40</v>
      </c>
      <c r="D115">
        <v>155.19999999999999</v>
      </c>
      <c r="E115">
        <v>210.8</v>
      </c>
      <c r="F115">
        <v>174.3</v>
      </c>
      <c r="G115">
        <v>166.3</v>
      </c>
      <c r="H115">
        <v>202.2</v>
      </c>
      <c r="I115">
        <v>169.6</v>
      </c>
      <c r="J115">
        <v>168.6</v>
      </c>
      <c r="K115">
        <v>164.4</v>
      </c>
      <c r="L115">
        <v>119.2</v>
      </c>
      <c r="M115">
        <v>191.8</v>
      </c>
      <c r="N115">
        <v>174.5</v>
      </c>
      <c r="O115">
        <v>183.1</v>
      </c>
      <c r="P115">
        <v>172.5</v>
      </c>
      <c r="Q115">
        <v>193.2</v>
      </c>
      <c r="R115" s="4">
        <v>182</v>
      </c>
      <c r="S115">
        <v>180.3</v>
      </c>
      <c r="T115">
        <v>181.7</v>
      </c>
      <c r="U115" t="s">
        <v>32</v>
      </c>
      <c r="V115">
        <v>179.6</v>
      </c>
      <c r="W115">
        <v>171.3</v>
      </c>
      <c r="X115">
        <v>178.8</v>
      </c>
      <c r="Y115">
        <v>166.3</v>
      </c>
      <c r="Z115">
        <v>168.6</v>
      </c>
      <c r="AA115">
        <v>174.7</v>
      </c>
      <c r="AB115">
        <v>169.7</v>
      </c>
      <c r="AC115">
        <v>171.8</v>
      </c>
      <c r="AD115" s="10">
        <v>174.3</v>
      </c>
    </row>
    <row r="116" spans="1:30" x14ac:dyDescent="0.3">
      <c r="A116" s="9" t="s">
        <v>30</v>
      </c>
      <c r="B116">
        <v>2022</v>
      </c>
      <c r="C116" t="s">
        <v>41</v>
      </c>
      <c r="D116">
        <v>159.5</v>
      </c>
      <c r="E116">
        <v>204.1</v>
      </c>
      <c r="F116">
        <v>168.3</v>
      </c>
      <c r="G116">
        <v>167.9</v>
      </c>
      <c r="H116">
        <v>198.1</v>
      </c>
      <c r="I116">
        <v>169.2</v>
      </c>
      <c r="J116">
        <v>173.1</v>
      </c>
      <c r="K116">
        <v>167.1</v>
      </c>
      <c r="L116">
        <v>120.2</v>
      </c>
      <c r="M116">
        <v>195.6</v>
      </c>
      <c r="N116">
        <v>174.8</v>
      </c>
      <c r="O116">
        <v>184</v>
      </c>
      <c r="P116">
        <v>173.9</v>
      </c>
      <c r="Q116">
        <v>193.7</v>
      </c>
      <c r="R116" s="4">
        <v>183.2</v>
      </c>
      <c r="S116">
        <v>181.7</v>
      </c>
      <c r="T116">
        <v>183</v>
      </c>
      <c r="U116" t="s">
        <v>32</v>
      </c>
      <c r="V116">
        <v>179.1</v>
      </c>
      <c r="W116">
        <v>172.3</v>
      </c>
      <c r="X116">
        <v>179.4</v>
      </c>
      <c r="Y116">
        <v>166.6</v>
      </c>
      <c r="Z116">
        <v>169.3</v>
      </c>
      <c r="AA116">
        <v>175.7</v>
      </c>
      <c r="AB116">
        <v>171.1</v>
      </c>
      <c r="AC116">
        <v>172.6</v>
      </c>
      <c r="AD116" s="10">
        <v>175.3</v>
      </c>
    </row>
    <row r="117" spans="1:30" x14ac:dyDescent="0.3">
      <c r="A117" s="9" t="s">
        <v>30</v>
      </c>
      <c r="B117">
        <v>2022</v>
      </c>
      <c r="C117" t="s">
        <v>42</v>
      </c>
      <c r="D117">
        <v>162.9</v>
      </c>
      <c r="E117">
        <v>206.7</v>
      </c>
      <c r="F117">
        <v>169</v>
      </c>
      <c r="G117">
        <v>169.5</v>
      </c>
      <c r="H117">
        <v>194.1</v>
      </c>
      <c r="I117">
        <v>164.1</v>
      </c>
      <c r="J117">
        <v>176.9</v>
      </c>
      <c r="K117">
        <v>169</v>
      </c>
      <c r="L117">
        <v>120.8</v>
      </c>
      <c r="M117">
        <v>199.1</v>
      </c>
      <c r="N117">
        <v>175.4</v>
      </c>
      <c r="O117">
        <v>184.8</v>
      </c>
      <c r="P117">
        <v>175.5</v>
      </c>
      <c r="Q117">
        <v>194.5</v>
      </c>
      <c r="R117" s="4">
        <v>184.7</v>
      </c>
      <c r="S117">
        <v>183.3</v>
      </c>
      <c r="T117">
        <v>184.5</v>
      </c>
      <c r="U117" t="s">
        <v>32</v>
      </c>
      <c r="V117">
        <v>179.7</v>
      </c>
      <c r="W117">
        <v>173.6</v>
      </c>
      <c r="X117">
        <v>180.2</v>
      </c>
      <c r="Y117">
        <v>166.9</v>
      </c>
      <c r="Z117">
        <v>170</v>
      </c>
      <c r="AA117">
        <v>176.2</v>
      </c>
      <c r="AB117">
        <v>170.8</v>
      </c>
      <c r="AC117">
        <v>173.1</v>
      </c>
      <c r="AD117" s="10">
        <v>176.4</v>
      </c>
    </row>
    <row r="118" spans="1:30" x14ac:dyDescent="0.3">
      <c r="A118" s="9" t="s">
        <v>30</v>
      </c>
      <c r="B118">
        <v>2022</v>
      </c>
      <c r="C118" t="s">
        <v>43</v>
      </c>
      <c r="D118">
        <v>164.7</v>
      </c>
      <c r="E118">
        <v>208.8</v>
      </c>
      <c r="F118">
        <v>170.3</v>
      </c>
      <c r="G118">
        <v>170.9</v>
      </c>
      <c r="H118">
        <v>191.6</v>
      </c>
      <c r="I118">
        <v>162.19999999999999</v>
      </c>
      <c r="J118">
        <v>184.8</v>
      </c>
      <c r="K118">
        <v>169.7</v>
      </c>
      <c r="L118">
        <v>121.1</v>
      </c>
      <c r="M118">
        <v>201.6</v>
      </c>
      <c r="N118">
        <v>175.8</v>
      </c>
      <c r="O118">
        <v>185.6</v>
      </c>
      <c r="P118">
        <v>177.4</v>
      </c>
      <c r="Q118">
        <v>194.9</v>
      </c>
      <c r="R118" s="4">
        <v>186.1</v>
      </c>
      <c r="S118">
        <v>184.4</v>
      </c>
      <c r="T118">
        <v>185.9</v>
      </c>
      <c r="U118" t="s">
        <v>32</v>
      </c>
      <c r="V118">
        <v>180.8</v>
      </c>
      <c r="W118">
        <v>174.4</v>
      </c>
      <c r="X118">
        <v>181.2</v>
      </c>
      <c r="Y118">
        <v>167.4</v>
      </c>
      <c r="Z118">
        <v>170.6</v>
      </c>
      <c r="AA118">
        <v>176.5</v>
      </c>
      <c r="AB118">
        <v>172</v>
      </c>
      <c r="AC118">
        <v>173.9</v>
      </c>
      <c r="AD118" s="10">
        <v>177.9</v>
      </c>
    </row>
    <row r="119" spans="1:30" x14ac:dyDescent="0.3">
      <c r="A119" s="9" t="s">
        <v>30</v>
      </c>
      <c r="B119">
        <v>2022</v>
      </c>
      <c r="C119" t="s">
        <v>44</v>
      </c>
      <c r="D119">
        <v>166.9</v>
      </c>
      <c r="E119">
        <v>207.2</v>
      </c>
      <c r="F119">
        <v>180.2</v>
      </c>
      <c r="G119">
        <v>172.3</v>
      </c>
      <c r="H119">
        <v>194</v>
      </c>
      <c r="I119">
        <v>159.1</v>
      </c>
      <c r="J119">
        <v>171.6</v>
      </c>
      <c r="K119">
        <v>170.2</v>
      </c>
      <c r="L119">
        <v>121.5</v>
      </c>
      <c r="M119">
        <v>204.8</v>
      </c>
      <c r="N119">
        <v>176.4</v>
      </c>
      <c r="O119">
        <v>186.9</v>
      </c>
      <c r="P119">
        <v>176.6</v>
      </c>
      <c r="Q119">
        <v>195.5</v>
      </c>
      <c r="R119" s="4">
        <v>187.2</v>
      </c>
      <c r="S119">
        <v>185.2</v>
      </c>
      <c r="T119">
        <v>186.9</v>
      </c>
      <c r="U119" t="s">
        <v>32</v>
      </c>
      <c r="V119">
        <v>181.9</v>
      </c>
      <c r="W119">
        <v>175.5</v>
      </c>
      <c r="X119">
        <v>182.3</v>
      </c>
      <c r="Y119">
        <v>167.5</v>
      </c>
      <c r="Z119">
        <v>170.8</v>
      </c>
      <c r="AA119">
        <v>176.9</v>
      </c>
      <c r="AB119">
        <v>173.4</v>
      </c>
      <c r="AC119">
        <v>174.6</v>
      </c>
      <c r="AD119" s="10">
        <v>177.8</v>
      </c>
    </row>
    <row r="120" spans="1:30" x14ac:dyDescent="0.3">
      <c r="A120" s="9" t="s">
        <v>30</v>
      </c>
      <c r="B120">
        <v>2022</v>
      </c>
      <c r="C120" t="s">
        <v>45</v>
      </c>
      <c r="D120">
        <v>168.8</v>
      </c>
      <c r="E120">
        <v>206.9</v>
      </c>
      <c r="F120">
        <v>189.1</v>
      </c>
      <c r="G120">
        <v>173.4</v>
      </c>
      <c r="H120">
        <v>193.9</v>
      </c>
      <c r="I120">
        <v>156.69999999999999</v>
      </c>
      <c r="J120">
        <v>150.19999999999999</v>
      </c>
      <c r="K120">
        <v>170.5</v>
      </c>
      <c r="L120">
        <v>121.2</v>
      </c>
      <c r="M120">
        <v>207.5</v>
      </c>
      <c r="N120">
        <v>176.8</v>
      </c>
      <c r="O120">
        <v>187.7</v>
      </c>
      <c r="P120">
        <v>174.4</v>
      </c>
      <c r="Q120">
        <v>195.9</v>
      </c>
      <c r="R120" s="4">
        <v>188.1</v>
      </c>
      <c r="S120">
        <v>185.9</v>
      </c>
      <c r="T120">
        <v>187.8</v>
      </c>
      <c r="U120" t="s">
        <v>32</v>
      </c>
      <c r="V120">
        <v>182.8</v>
      </c>
      <c r="W120">
        <v>176.4</v>
      </c>
      <c r="X120">
        <v>183.5</v>
      </c>
      <c r="Y120">
        <v>167.8</v>
      </c>
      <c r="Z120">
        <v>171.2</v>
      </c>
      <c r="AA120">
        <v>177.3</v>
      </c>
      <c r="AB120">
        <v>175.7</v>
      </c>
      <c r="AC120">
        <v>175.5</v>
      </c>
      <c r="AD120" s="10">
        <v>177.1</v>
      </c>
    </row>
    <row r="121" spans="1:30" x14ac:dyDescent="0.3">
      <c r="A121" s="9" t="s">
        <v>30</v>
      </c>
      <c r="B121">
        <v>2023</v>
      </c>
      <c r="C121" t="s">
        <v>31</v>
      </c>
      <c r="D121">
        <v>174</v>
      </c>
      <c r="E121">
        <v>208.3</v>
      </c>
      <c r="F121">
        <v>192.9</v>
      </c>
      <c r="G121">
        <v>174.3</v>
      </c>
      <c r="H121">
        <v>192.6</v>
      </c>
      <c r="I121">
        <v>156.30000000000001</v>
      </c>
      <c r="J121">
        <v>142.9</v>
      </c>
      <c r="K121">
        <v>170.7</v>
      </c>
      <c r="L121">
        <v>120.3</v>
      </c>
      <c r="M121">
        <v>210.5</v>
      </c>
      <c r="N121">
        <v>176.9</v>
      </c>
      <c r="O121">
        <v>188.5</v>
      </c>
      <c r="P121">
        <v>175</v>
      </c>
      <c r="Q121">
        <v>196.9</v>
      </c>
      <c r="R121" s="4">
        <v>189</v>
      </c>
      <c r="S121">
        <v>186.3</v>
      </c>
      <c r="T121">
        <v>188.6</v>
      </c>
      <c r="U121" t="s">
        <v>32</v>
      </c>
      <c r="V121">
        <v>183.2</v>
      </c>
      <c r="W121">
        <v>177.2</v>
      </c>
      <c r="X121">
        <v>184.7</v>
      </c>
      <c r="Y121">
        <v>168.2</v>
      </c>
      <c r="Z121">
        <v>171.8</v>
      </c>
      <c r="AA121">
        <v>177.8</v>
      </c>
      <c r="AB121">
        <v>178.4</v>
      </c>
      <c r="AC121">
        <v>176.5</v>
      </c>
      <c r="AD121" s="10">
        <v>177.8</v>
      </c>
    </row>
    <row r="122" spans="1:30" x14ac:dyDescent="0.3">
      <c r="A122" s="9" t="s">
        <v>30</v>
      </c>
      <c r="B122">
        <v>2023</v>
      </c>
      <c r="C122" t="s">
        <v>35</v>
      </c>
      <c r="D122">
        <v>174.2</v>
      </c>
      <c r="E122">
        <v>205.2</v>
      </c>
      <c r="F122">
        <v>173.9</v>
      </c>
      <c r="G122">
        <v>177</v>
      </c>
      <c r="H122">
        <v>183.4</v>
      </c>
      <c r="I122">
        <v>167.2</v>
      </c>
      <c r="J122">
        <v>140.9</v>
      </c>
      <c r="K122">
        <v>170.4</v>
      </c>
      <c r="L122">
        <v>119.1</v>
      </c>
      <c r="M122">
        <v>212.1</v>
      </c>
      <c r="N122">
        <v>177.6</v>
      </c>
      <c r="O122">
        <v>189.9</v>
      </c>
      <c r="P122">
        <v>174.8</v>
      </c>
      <c r="Q122">
        <v>198.3</v>
      </c>
      <c r="R122" s="4">
        <v>190</v>
      </c>
      <c r="S122">
        <v>187</v>
      </c>
      <c r="T122">
        <v>189.6</v>
      </c>
      <c r="U122" t="s">
        <v>32</v>
      </c>
      <c r="V122">
        <v>181.6</v>
      </c>
      <c r="W122">
        <v>178.6</v>
      </c>
      <c r="X122">
        <v>186.6</v>
      </c>
      <c r="Y122">
        <v>169</v>
      </c>
      <c r="Z122">
        <v>172.8</v>
      </c>
      <c r="AA122">
        <v>178.5</v>
      </c>
      <c r="AB122">
        <v>180.7</v>
      </c>
      <c r="AC122">
        <v>177.9</v>
      </c>
      <c r="AD122" s="10">
        <v>178</v>
      </c>
    </row>
    <row r="123" spans="1:30" x14ac:dyDescent="0.3">
      <c r="A123" s="9" t="s">
        <v>30</v>
      </c>
      <c r="B123">
        <v>2023</v>
      </c>
      <c r="C123" t="s">
        <v>36</v>
      </c>
      <c r="D123">
        <v>174.3</v>
      </c>
      <c r="E123">
        <v>205.2</v>
      </c>
      <c r="F123">
        <v>173.9</v>
      </c>
      <c r="G123">
        <v>177</v>
      </c>
      <c r="H123">
        <v>183.3</v>
      </c>
      <c r="I123">
        <v>167.2</v>
      </c>
      <c r="J123">
        <v>140.9</v>
      </c>
      <c r="K123">
        <v>170.5</v>
      </c>
      <c r="L123">
        <v>119.1</v>
      </c>
      <c r="M123">
        <v>212.1</v>
      </c>
      <c r="N123">
        <v>177.6</v>
      </c>
      <c r="O123">
        <v>189.9</v>
      </c>
      <c r="P123">
        <v>174.8</v>
      </c>
      <c r="Q123">
        <v>198.4</v>
      </c>
      <c r="R123" s="4">
        <v>190</v>
      </c>
      <c r="S123">
        <v>187</v>
      </c>
      <c r="T123">
        <v>189.6</v>
      </c>
      <c r="U123" t="s">
        <v>32</v>
      </c>
      <c r="V123">
        <v>181.4</v>
      </c>
      <c r="W123">
        <v>178.6</v>
      </c>
      <c r="X123">
        <v>186.6</v>
      </c>
      <c r="Y123">
        <v>169</v>
      </c>
      <c r="Z123">
        <v>172.8</v>
      </c>
      <c r="AA123">
        <v>178.5</v>
      </c>
      <c r="AB123">
        <v>180.7</v>
      </c>
      <c r="AC123">
        <v>177.9</v>
      </c>
      <c r="AD123" s="10">
        <v>178</v>
      </c>
    </row>
    <row r="124" spans="1:30" x14ac:dyDescent="0.3">
      <c r="A124" s="9" t="s">
        <v>30</v>
      </c>
      <c r="B124">
        <v>2023</v>
      </c>
      <c r="C124" t="s">
        <v>37</v>
      </c>
      <c r="D124">
        <v>173.3</v>
      </c>
      <c r="E124">
        <v>206.9</v>
      </c>
      <c r="F124">
        <v>167.9</v>
      </c>
      <c r="G124">
        <v>178.2</v>
      </c>
      <c r="H124">
        <v>178.5</v>
      </c>
      <c r="I124">
        <v>173.7</v>
      </c>
      <c r="J124">
        <v>142.80000000000001</v>
      </c>
      <c r="K124">
        <v>172.8</v>
      </c>
      <c r="L124">
        <v>120.4</v>
      </c>
      <c r="M124">
        <v>215.5</v>
      </c>
      <c r="N124">
        <v>178.2</v>
      </c>
      <c r="O124">
        <v>190.5</v>
      </c>
      <c r="P124">
        <v>175.5</v>
      </c>
      <c r="Q124">
        <v>199.5</v>
      </c>
      <c r="R124" s="4">
        <v>190.7</v>
      </c>
      <c r="S124">
        <v>187.3</v>
      </c>
      <c r="T124">
        <v>190.2</v>
      </c>
      <c r="U124" t="s">
        <v>47</v>
      </c>
      <c r="V124">
        <v>181.5</v>
      </c>
      <c r="W124">
        <v>179.1</v>
      </c>
      <c r="X124">
        <v>187.2</v>
      </c>
      <c r="Y124">
        <v>169.4</v>
      </c>
      <c r="Z124">
        <v>173.2</v>
      </c>
      <c r="AA124">
        <v>179.4</v>
      </c>
      <c r="AB124">
        <v>183.8</v>
      </c>
      <c r="AC124">
        <v>178.9</v>
      </c>
      <c r="AD124" s="10">
        <v>178.8</v>
      </c>
    </row>
    <row r="125" spans="1:30" ht="15" thickBot="1" x14ac:dyDescent="0.35">
      <c r="A125" s="12" t="s">
        <v>30</v>
      </c>
      <c r="B125" s="13">
        <v>2023</v>
      </c>
      <c r="C125" s="13" t="s">
        <v>38</v>
      </c>
      <c r="D125" s="13">
        <v>173.2</v>
      </c>
      <c r="E125" s="13">
        <v>211.5</v>
      </c>
      <c r="F125" s="13">
        <v>171</v>
      </c>
      <c r="G125" s="13">
        <v>179.6</v>
      </c>
      <c r="H125" s="13">
        <v>173.3</v>
      </c>
      <c r="I125" s="13">
        <v>169</v>
      </c>
      <c r="J125" s="13">
        <v>148.69999999999999</v>
      </c>
      <c r="K125" s="13">
        <v>174.9</v>
      </c>
      <c r="L125" s="13">
        <v>121.9</v>
      </c>
      <c r="M125" s="13">
        <v>221</v>
      </c>
      <c r="N125" s="13">
        <v>178.7</v>
      </c>
      <c r="O125" s="13">
        <v>191.1</v>
      </c>
      <c r="P125" s="13">
        <v>176.8</v>
      </c>
      <c r="Q125" s="13">
        <v>199.9</v>
      </c>
      <c r="R125" s="14">
        <v>191.2</v>
      </c>
      <c r="S125" s="13">
        <v>187.9</v>
      </c>
      <c r="T125" s="13">
        <v>190.8</v>
      </c>
      <c r="U125" s="13" t="s">
        <v>47</v>
      </c>
      <c r="V125" s="13">
        <v>182.5</v>
      </c>
      <c r="W125" s="13">
        <v>179.8</v>
      </c>
      <c r="X125" s="13">
        <v>187.8</v>
      </c>
      <c r="Y125" s="13">
        <v>169.7</v>
      </c>
      <c r="Z125" s="13">
        <v>173.8</v>
      </c>
      <c r="AA125" s="13">
        <v>180.3</v>
      </c>
      <c r="AB125" s="13">
        <v>184.9</v>
      </c>
      <c r="AC125" s="13">
        <v>179.5</v>
      </c>
      <c r="AD125" s="15">
        <v>179.8</v>
      </c>
    </row>
    <row r="128" spans="1:30" ht="15" thickBot="1" x14ac:dyDescent="0.35"/>
    <row r="129" spans="1:30" x14ac:dyDescent="0.3">
      <c r="A129" s="6" t="s">
        <v>0</v>
      </c>
      <c r="B129" s="7" t="s">
        <v>1</v>
      </c>
      <c r="C129" s="7" t="s">
        <v>2</v>
      </c>
      <c r="D129" s="7" t="s">
        <v>3</v>
      </c>
      <c r="E129" s="7" t="s">
        <v>4</v>
      </c>
      <c r="F129" s="7" t="s">
        <v>5</v>
      </c>
      <c r="G129" s="7" t="s">
        <v>6</v>
      </c>
      <c r="H129" s="7" t="s">
        <v>7</v>
      </c>
      <c r="I129" s="7" t="s">
        <v>8</v>
      </c>
      <c r="J129" s="7" t="s">
        <v>9</v>
      </c>
      <c r="K129" s="7" t="s">
        <v>10</v>
      </c>
      <c r="L129" s="7" t="s">
        <v>11</v>
      </c>
      <c r="M129" s="7" t="s">
        <v>12</v>
      </c>
      <c r="N129" s="7" t="s">
        <v>13</v>
      </c>
      <c r="O129" s="7" t="s">
        <v>14</v>
      </c>
      <c r="P129" s="7" t="s">
        <v>15</v>
      </c>
      <c r="Q129" s="7" t="s">
        <v>16</v>
      </c>
      <c r="R129" s="7" t="s">
        <v>17</v>
      </c>
      <c r="S129" s="7" t="s">
        <v>18</v>
      </c>
      <c r="T129" s="7" t="s">
        <v>19</v>
      </c>
      <c r="U129" s="7" t="s">
        <v>20</v>
      </c>
      <c r="V129" s="7" t="s">
        <v>21</v>
      </c>
      <c r="W129" s="7" t="s">
        <v>22</v>
      </c>
      <c r="X129" s="7" t="s">
        <v>23</v>
      </c>
      <c r="Y129" s="7" t="s">
        <v>24</v>
      </c>
      <c r="Z129" s="7" t="s">
        <v>25</v>
      </c>
      <c r="AA129" s="7" t="s">
        <v>26</v>
      </c>
      <c r="AB129" s="7" t="s">
        <v>27</v>
      </c>
      <c r="AC129" s="7" t="s">
        <v>28</v>
      </c>
      <c r="AD129" s="8" t="s">
        <v>29</v>
      </c>
    </row>
    <row r="130" spans="1:30" x14ac:dyDescent="0.3">
      <c r="A130" s="9" t="s">
        <v>33</v>
      </c>
      <c r="B130">
        <v>2013</v>
      </c>
      <c r="C130" t="s">
        <v>31</v>
      </c>
      <c r="D130">
        <v>110.5</v>
      </c>
      <c r="E130">
        <v>109.1</v>
      </c>
      <c r="F130">
        <v>113</v>
      </c>
      <c r="G130">
        <v>103.6</v>
      </c>
      <c r="H130">
        <v>103.4</v>
      </c>
      <c r="I130">
        <v>102.3</v>
      </c>
      <c r="J130">
        <v>102.9</v>
      </c>
      <c r="K130">
        <v>105.8</v>
      </c>
      <c r="L130">
        <v>105.1</v>
      </c>
      <c r="M130">
        <v>101.8</v>
      </c>
      <c r="N130">
        <v>105.1</v>
      </c>
      <c r="O130">
        <v>107.9</v>
      </c>
      <c r="P130">
        <v>105.9</v>
      </c>
      <c r="Q130">
        <v>105.2</v>
      </c>
      <c r="R130">
        <v>105.9</v>
      </c>
      <c r="S130">
        <v>105</v>
      </c>
      <c r="T130">
        <v>105.8</v>
      </c>
      <c r="U130">
        <v>100.3</v>
      </c>
      <c r="V130">
        <v>105.4</v>
      </c>
      <c r="W130">
        <v>104.8</v>
      </c>
      <c r="X130">
        <v>104.1</v>
      </c>
      <c r="Y130">
        <v>103.2</v>
      </c>
      <c r="Z130">
        <v>102.9</v>
      </c>
      <c r="AA130">
        <v>103.5</v>
      </c>
      <c r="AB130">
        <v>104.3</v>
      </c>
      <c r="AC130">
        <v>103.7</v>
      </c>
      <c r="AD130" s="10">
        <v>104</v>
      </c>
    </row>
    <row r="131" spans="1:30" x14ac:dyDescent="0.3">
      <c r="A131" s="9" t="s">
        <v>33</v>
      </c>
      <c r="B131">
        <v>2013</v>
      </c>
      <c r="C131" t="s">
        <v>35</v>
      </c>
      <c r="D131">
        <v>112.9</v>
      </c>
      <c r="E131">
        <v>112.9</v>
      </c>
      <c r="F131">
        <v>116.9</v>
      </c>
      <c r="G131">
        <v>104</v>
      </c>
      <c r="H131">
        <v>103.5</v>
      </c>
      <c r="I131">
        <v>103.1</v>
      </c>
      <c r="J131">
        <v>104.9</v>
      </c>
      <c r="K131">
        <v>104.1</v>
      </c>
      <c r="L131">
        <v>103.8</v>
      </c>
      <c r="M131">
        <v>102.3</v>
      </c>
      <c r="N131">
        <v>106</v>
      </c>
      <c r="O131">
        <v>109</v>
      </c>
      <c r="P131">
        <v>107.2</v>
      </c>
      <c r="Q131">
        <v>106</v>
      </c>
      <c r="R131">
        <v>106.6</v>
      </c>
      <c r="S131">
        <v>105.5</v>
      </c>
      <c r="T131">
        <v>106.4</v>
      </c>
      <c r="U131">
        <v>100.4</v>
      </c>
      <c r="V131">
        <v>105.7</v>
      </c>
      <c r="W131">
        <v>105.2</v>
      </c>
      <c r="X131">
        <v>104.7</v>
      </c>
      <c r="Y131">
        <v>104.4</v>
      </c>
      <c r="Z131">
        <v>103.3</v>
      </c>
      <c r="AA131">
        <v>103.7</v>
      </c>
      <c r="AB131">
        <v>104.3</v>
      </c>
      <c r="AC131">
        <v>104.3</v>
      </c>
      <c r="AD131" s="10">
        <v>104.7</v>
      </c>
    </row>
    <row r="132" spans="1:30" x14ac:dyDescent="0.3">
      <c r="A132" s="9" t="s">
        <v>33</v>
      </c>
      <c r="B132">
        <v>2013</v>
      </c>
      <c r="C132" t="s">
        <v>36</v>
      </c>
      <c r="D132">
        <v>113.9</v>
      </c>
      <c r="E132">
        <v>111.4</v>
      </c>
      <c r="F132">
        <v>113.2</v>
      </c>
      <c r="G132">
        <v>104.3</v>
      </c>
      <c r="H132">
        <v>102.7</v>
      </c>
      <c r="I132">
        <v>104.9</v>
      </c>
      <c r="J132">
        <v>103.8</v>
      </c>
      <c r="K132">
        <v>103.5</v>
      </c>
      <c r="L132">
        <v>102.6</v>
      </c>
      <c r="M132">
        <v>102.4</v>
      </c>
      <c r="N132">
        <v>107</v>
      </c>
      <c r="O132">
        <v>109.8</v>
      </c>
      <c r="P132">
        <v>107.3</v>
      </c>
      <c r="Q132">
        <v>106.8</v>
      </c>
      <c r="R132">
        <v>107.2</v>
      </c>
      <c r="S132">
        <v>106</v>
      </c>
      <c r="T132">
        <v>107</v>
      </c>
      <c r="U132">
        <v>100.4</v>
      </c>
      <c r="V132">
        <v>106</v>
      </c>
      <c r="W132">
        <v>105.7</v>
      </c>
      <c r="X132">
        <v>105.2</v>
      </c>
      <c r="Y132">
        <v>105.5</v>
      </c>
      <c r="Z132">
        <v>103.5</v>
      </c>
      <c r="AA132">
        <v>103.8</v>
      </c>
      <c r="AB132">
        <v>104.2</v>
      </c>
      <c r="AC132">
        <v>104.9</v>
      </c>
      <c r="AD132" s="10">
        <v>105</v>
      </c>
    </row>
    <row r="133" spans="1:30" x14ac:dyDescent="0.3">
      <c r="A133" s="9" t="s">
        <v>33</v>
      </c>
      <c r="B133">
        <v>2013</v>
      </c>
      <c r="C133" t="s">
        <v>37</v>
      </c>
      <c r="D133">
        <v>114.6</v>
      </c>
      <c r="E133">
        <v>113.4</v>
      </c>
      <c r="F133">
        <v>106</v>
      </c>
      <c r="G133">
        <v>104.7</v>
      </c>
      <c r="H133">
        <v>102.1</v>
      </c>
      <c r="I133">
        <v>109.5</v>
      </c>
      <c r="J133">
        <v>109.7</v>
      </c>
      <c r="K133">
        <v>104.6</v>
      </c>
      <c r="L133">
        <v>102</v>
      </c>
      <c r="M133">
        <v>103.5</v>
      </c>
      <c r="N133">
        <v>108.2</v>
      </c>
      <c r="O133">
        <v>110.6</v>
      </c>
      <c r="P133">
        <v>108.8</v>
      </c>
      <c r="Q133">
        <v>108.5</v>
      </c>
      <c r="R133">
        <v>107.9</v>
      </c>
      <c r="S133">
        <v>106.4</v>
      </c>
      <c r="T133">
        <v>107.7</v>
      </c>
      <c r="U133">
        <v>100.5</v>
      </c>
      <c r="V133">
        <v>106.4</v>
      </c>
      <c r="W133">
        <v>106.5</v>
      </c>
      <c r="X133">
        <v>105.7</v>
      </c>
      <c r="Y133">
        <v>105</v>
      </c>
      <c r="Z133">
        <v>104</v>
      </c>
      <c r="AA133">
        <v>105.2</v>
      </c>
      <c r="AB133">
        <v>103.2</v>
      </c>
      <c r="AC133">
        <v>105.1</v>
      </c>
      <c r="AD133" s="10">
        <v>105.7</v>
      </c>
    </row>
    <row r="134" spans="1:30" x14ac:dyDescent="0.3">
      <c r="A134" s="9" t="s">
        <v>33</v>
      </c>
      <c r="B134">
        <v>2013</v>
      </c>
      <c r="C134" t="s">
        <v>38</v>
      </c>
      <c r="D134">
        <v>115.4</v>
      </c>
      <c r="E134">
        <v>114.2</v>
      </c>
      <c r="F134">
        <v>102.7</v>
      </c>
      <c r="G134">
        <v>105.5</v>
      </c>
      <c r="H134">
        <v>101.5</v>
      </c>
      <c r="I134">
        <v>110.6</v>
      </c>
      <c r="J134">
        <v>123.7</v>
      </c>
      <c r="K134">
        <v>105.2</v>
      </c>
      <c r="L134">
        <v>101.9</v>
      </c>
      <c r="M134">
        <v>105</v>
      </c>
      <c r="N134">
        <v>109.1</v>
      </c>
      <c r="O134">
        <v>111.3</v>
      </c>
      <c r="P134">
        <v>111.1</v>
      </c>
      <c r="Q134">
        <v>109.8</v>
      </c>
      <c r="R134">
        <v>108.5</v>
      </c>
      <c r="S134">
        <v>106.7</v>
      </c>
      <c r="T134">
        <v>108.3</v>
      </c>
      <c r="U134">
        <v>100.5</v>
      </c>
      <c r="V134">
        <v>107.2</v>
      </c>
      <c r="W134">
        <v>107.1</v>
      </c>
      <c r="X134">
        <v>106.2</v>
      </c>
      <c r="Y134">
        <v>103.9</v>
      </c>
      <c r="Z134">
        <v>104.6</v>
      </c>
      <c r="AA134">
        <v>105.7</v>
      </c>
      <c r="AB134">
        <v>102.6</v>
      </c>
      <c r="AC134">
        <v>104.9</v>
      </c>
      <c r="AD134" s="10">
        <v>106.6</v>
      </c>
    </row>
    <row r="135" spans="1:30" x14ac:dyDescent="0.3">
      <c r="A135" s="9" t="s">
        <v>33</v>
      </c>
      <c r="B135">
        <v>2013</v>
      </c>
      <c r="C135" t="s">
        <v>39</v>
      </c>
      <c r="D135">
        <v>117</v>
      </c>
      <c r="E135">
        <v>120.1</v>
      </c>
      <c r="F135">
        <v>112.5</v>
      </c>
      <c r="G135">
        <v>107.3</v>
      </c>
      <c r="H135">
        <v>101.3</v>
      </c>
      <c r="I135">
        <v>112.4</v>
      </c>
      <c r="J135">
        <v>143.6</v>
      </c>
      <c r="K135">
        <v>105.4</v>
      </c>
      <c r="L135">
        <v>101.4</v>
      </c>
      <c r="M135">
        <v>106.4</v>
      </c>
      <c r="N135">
        <v>110</v>
      </c>
      <c r="O135">
        <v>112.2</v>
      </c>
      <c r="P135">
        <v>115</v>
      </c>
      <c r="Q135">
        <v>110.9</v>
      </c>
      <c r="R135">
        <v>109.2</v>
      </c>
      <c r="S135">
        <v>107.2</v>
      </c>
      <c r="T135">
        <v>108.9</v>
      </c>
      <c r="U135">
        <v>106.6</v>
      </c>
      <c r="V135">
        <v>108</v>
      </c>
      <c r="W135">
        <v>107.7</v>
      </c>
      <c r="X135">
        <v>106.5</v>
      </c>
      <c r="Y135">
        <v>105.2</v>
      </c>
      <c r="Z135">
        <v>105.2</v>
      </c>
      <c r="AA135">
        <v>108.1</v>
      </c>
      <c r="AB135">
        <v>103.3</v>
      </c>
      <c r="AC135">
        <v>106.1</v>
      </c>
      <c r="AD135" s="10">
        <v>109.7</v>
      </c>
    </row>
    <row r="136" spans="1:30" x14ac:dyDescent="0.3">
      <c r="A136" s="9" t="s">
        <v>33</v>
      </c>
      <c r="B136">
        <v>2013</v>
      </c>
      <c r="C136" t="s">
        <v>40</v>
      </c>
      <c r="D136">
        <v>117.8</v>
      </c>
      <c r="E136">
        <v>119.2</v>
      </c>
      <c r="F136">
        <v>114</v>
      </c>
      <c r="G136">
        <v>108.3</v>
      </c>
      <c r="H136">
        <v>101.1</v>
      </c>
      <c r="I136">
        <v>113.2</v>
      </c>
      <c r="J136">
        <v>160.9</v>
      </c>
      <c r="K136">
        <v>105.1</v>
      </c>
      <c r="L136">
        <v>101.3</v>
      </c>
      <c r="M136">
        <v>107.5</v>
      </c>
      <c r="N136">
        <v>110.4</v>
      </c>
      <c r="O136">
        <v>113.1</v>
      </c>
      <c r="P136">
        <v>117.5</v>
      </c>
      <c r="Q136">
        <v>111.7</v>
      </c>
      <c r="R136">
        <v>109.8</v>
      </c>
      <c r="S136">
        <v>107.8</v>
      </c>
      <c r="T136">
        <v>109.5</v>
      </c>
      <c r="U136">
        <v>107.7</v>
      </c>
      <c r="V136">
        <v>108.6</v>
      </c>
      <c r="W136">
        <v>108.1</v>
      </c>
      <c r="X136">
        <v>107.1</v>
      </c>
      <c r="Y136">
        <v>107.3</v>
      </c>
      <c r="Z136">
        <v>105.9</v>
      </c>
      <c r="AA136">
        <v>110.1</v>
      </c>
      <c r="AB136">
        <v>103.2</v>
      </c>
      <c r="AC136">
        <v>107.3</v>
      </c>
      <c r="AD136" s="10">
        <v>111.4</v>
      </c>
    </row>
    <row r="137" spans="1:30" x14ac:dyDescent="0.3">
      <c r="A137" s="9" t="s">
        <v>33</v>
      </c>
      <c r="B137">
        <v>2013</v>
      </c>
      <c r="C137" t="s">
        <v>41</v>
      </c>
      <c r="D137">
        <v>118.3</v>
      </c>
      <c r="E137">
        <v>120.4</v>
      </c>
      <c r="F137">
        <v>112.7</v>
      </c>
      <c r="G137">
        <v>108.9</v>
      </c>
      <c r="H137">
        <v>101.1</v>
      </c>
      <c r="I137">
        <v>108.7</v>
      </c>
      <c r="J137">
        <v>177</v>
      </c>
      <c r="K137">
        <v>104.7</v>
      </c>
      <c r="L137">
        <v>101</v>
      </c>
      <c r="M137">
        <v>108.5</v>
      </c>
      <c r="N137">
        <v>110.9</v>
      </c>
      <c r="O137">
        <v>114.3</v>
      </c>
      <c r="P137">
        <v>119.6</v>
      </c>
      <c r="Q137">
        <v>112.4</v>
      </c>
      <c r="R137">
        <v>110.6</v>
      </c>
      <c r="S137">
        <v>108.3</v>
      </c>
      <c r="T137">
        <v>110.2</v>
      </c>
      <c r="U137">
        <v>108.9</v>
      </c>
      <c r="V137">
        <v>109.3</v>
      </c>
      <c r="W137">
        <v>108.7</v>
      </c>
      <c r="X137">
        <v>107.6</v>
      </c>
      <c r="Y137">
        <v>108.1</v>
      </c>
      <c r="Z137">
        <v>106.5</v>
      </c>
      <c r="AA137">
        <v>110.8</v>
      </c>
      <c r="AB137">
        <v>106</v>
      </c>
      <c r="AC137">
        <v>108.3</v>
      </c>
      <c r="AD137" s="10">
        <v>112.7</v>
      </c>
    </row>
    <row r="138" spans="1:30" x14ac:dyDescent="0.3">
      <c r="A138" s="9" t="s">
        <v>33</v>
      </c>
      <c r="B138">
        <v>2013</v>
      </c>
      <c r="C138" t="s">
        <v>42</v>
      </c>
      <c r="D138">
        <v>118.6</v>
      </c>
      <c r="E138">
        <v>119.1</v>
      </c>
      <c r="F138">
        <v>113.2</v>
      </c>
      <c r="G138">
        <v>109.6</v>
      </c>
      <c r="H138">
        <v>101.7</v>
      </c>
      <c r="I138">
        <v>103.2</v>
      </c>
      <c r="J138">
        <v>174.3</v>
      </c>
      <c r="K138">
        <v>105.1</v>
      </c>
      <c r="L138">
        <v>100.8</v>
      </c>
      <c r="M138">
        <v>109.1</v>
      </c>
      <c r="N138">
        <v>111.1</v>
      </c>
      <c r="O138">
        <v>115.4</v>
      </c>
      <c r="P138">
        <v>119.2</v>
      </c>
      <c r="Q138">
        <v>112.9</v>
      </c>
      <c r="R138">
        <v>111.4</v>
      </c>
      <c r="S138">
        <v>109</v>
      </c>
      <c r="T138">
        <v>111.1</v>
      </c>
      <c r="U138">
        <v>109.7</v>
      </c>
      <c r="V138">
        <v>109.5</v>
      </c>
      <c r="W138">
        <v>109.6</v>
      </c>
      <c r="X138">
        <v>107.9</v>
      </c>
      <c r="Y138">
        <v>110.4</v>
      </c>
      <c r="Z138">
        <v>107.4</v>
      </c>
      <c r="AA138">
        <v>111.2</v>
      </c>
      <c r="AB138">
        <v>106.9</v>
      </c>
      <c r="AC138">
        <v>109.4</v>
      </c>
      <c r="AD138" s="10">
        <v>113.2</v>
      </c>
    </row>
    <row r="139" spans="1:30" x14ac:dyDescent="0.3">
      <c r="A139" s="9" t="s">
        <v>33</v>
      </c>
      <c r="B139">
        <v>2013</v>
      </c>
      <c r="C139" t="s">
        <v>43</v>
      </c>
      <c r="D139">
        <v>118.9</v>
      </c>
      <c r="E139">
        <v>118.1</v>
      </c>
      <c r="F139">
        <v>114.5</v>
      </c>
      <c r="G139">
        <v>110.4</v>
      </c>
      <c r="H139">
        <v>102.3</v>
      </c>
      <c r="I139">
        <v>106.2</v>
      </c>
      <c r="J139">
        <v>183.5</v>
      </c>
      <c r="K139">
        <v>105.3</v>
      </c>
      <c r="L139">
        <v>100.2</v>
      </c>
      <c r="M139">
        <v>109.6</v>
      </c>
      <c r="N139">
        <v>111.4</v>
      </c>
      <c r="O139">
        <v>116</v>
      </c>
      <c r="P139">
        <v>120.8</v>
      </c>
      <c r="Q139">
        <v>113.5</v>
      </c>
      <c r="R139">
        <v>112.5</v>
      </c>
      <c r="S139">
        <v>109.7</v>
      </c>
      <c r="T139">
        <v>112</v>
      </c>
      <c r="U139">
        <v>110.5</v>
      </c>
      <c r="V139">
        <v>109.7</v>
      </c>
      <c r="W139">
        <v>110.2</v>
      </c>
      <c r="X139">
        <v>108.2</v>
      </c>
      <c r="Y139">
        <v>109.7</v>
      </c>
      <c r="Z139">
        <v>108</v>
      </c>
      <c r="AA139">
        <v>111.3</v>
      </c>
      <c r="AB139">
        <v>107.3</v>
      </c>
      <c r="AC139">
        <v>109.4</v>
      </c>
      <c r="AD139" s="10">
        <v>114</v>
      </c>
    </row>
    <row r="140" spans="1:30" x14ac:dyDescent="0.3">
      <c r="A140" s="9" t="s">
        <v>33</v>
      </c>
      <c r="B140">
        <v>2013</v>
      </c>
      <c r="C140" t="s">
        <v>44</v>
      </c>
      <c r="D140">
        <v>119.8</v>
      </c>
      <c r="E140">
        <v>116.3</v>
      </c>
      <c r="F140">
        <v>122.6</v>
      </c>
      <c r="G140">
        <v>112</v>
      </c>
      <c r="H140">
        <v>103.2</v>
      </c>
      <c r="I140">
        <v>110</v>
      </c>
      <c r="J140">
        <v>192.8</v>
      </c>
      <c r="K140">
        <v>106.3</v>
      </c>
      <c r="L140">
        <v>99.5</v>
      </c>
      <c r="M140">
        <v>110.3</v>
      </c>
      <c r="N140">
        <v>111.8</v>
      </c>
      <c r="O140">
        <v>117.1</v>
      </c>
      <c r="P140">
        <v>122.9</v>
      </c>
      <c r="Q140">
        <v>114.1</v>
      </c>
      <c r="R140">
        <v>113.5</v>
      </c>
      <c r="S140">
        <v>110.3</v>
      </c>
      <c r="T140">
        <v>113</v>
      </c>
      <c r="U140">
        <v>111.1</v>
      </c>
      <c r="V140">
        <v>110</v>
      </c>
      <c r="W140">
        <v>110.9</v>
      </c>
      <c r="X140">
        <v>108.6</v>
      </c>
      <c r="Y140">
        <v>109.5</v>
      </c>
      <c r="Z140">
        <v>108.5</v>
      </c>
      <c r="AA140">
        <v>111.3</v>
      </c>
      <c r="AB140">
        <v>107.9</v>
      </c>
      <c r="AC140">
        <v>109.6</v>
      </c>
      <c r="AD140" s="10">
        <v>115</v>
      </c>
    </row>
    <row r="141" spans="1:30" x14ac:dyDescent="0.3">
      <c r="A141" s="9" t="s">
        <v>33</v>
      </c>
      <c r="B141">
        <v>2013</v>
      </c>
      <c r="C141" t="s">
        <v>45</v>
      </c>
      <c r="D141">
        <v>120.5</v>
      </c>
      <c r="E141">
        <v>118.1</v>
      </c>
      <c r="F141">
        <v>128.5</v>
      </c>
      <c r="G141">
        <v>112.8</v>
      </c>
      <c r="H141">
        <v>103.4</v>
      </c>
      <c r="I141">
        <v>110.7</v>
      </c>
      <c r="J141">
        <v>144.80000000000001</v>
      </c>
      <c r="K141">
        <v>107.1</v>
      </c>
      <c r="L141">
        <v>98.6</v>
      </c>
      <c r="M141">
        <v>111.9</v>
      </c>
      <c r="N141">
        <v>112.1</v>
      </c>
      <c r="O141">
        <v>118.1</v>
      </c>
      <c r="P141">
        <v>117.8</v>
      </c>
      <c r="Q141">
        <v>115</v>
      </c>
      <c r="R141">
        <v>114.2</v>
      </c>
      <c r="S141">
        <v>110.9</v>
      </c>
      <c r="T141">
        <v>113.7</v>
      </c>
      <c r="U141">
        <v>110.7</v>
      </c>
      <c r="V141">
        <v>110.4</v>
      </c>
      <c r="W141">
        <v>111.3</v>
      </c>
      <c r="X141">
        <v>109</v>
      </c>
      <c r="Y141">
        <v>109.7</v>
      </c>
      <c r="Z141">
        <v>108.9</v>
      </c>
      <c r="AA141">
        <v>111.4</v>
      </c>
      <c r="AB141">
        <v>107.7</v>
      </c>
      <c r="AC141">
        <v>109.8</v>
      </c>
      <c r="AD141" s="10">
        <v>113.3</v>
      </c>
    </row>
    <row r="142" spans="1:30" x14ac:dyDescent="0.3">
      <c r="A142" s="9" t="s">
        <v>33</v>
      </c>
      <c r="B142">
        <v>2014</v>
      </c>
      <c r="C142" t="s">
        <v>31</v>
      </c>
      <c r="D142">
        <v>121.2</v>
      </c>
      <c r="E142">
        <v>122</v>
      </c>
      <c r="F142">
        <v>129.9</v>
      </c>
      <c r="G142">
        <v>113.6</v>
      </c>
      <c r="H142">
        <v>102.9</v>
      </c>
      <c r="I142">
        <v>112.1</v>
      </c>
      <c r="J142">
        <v>118.9</v>
      </c>
      <c r="K142">
        <v>107.5</v>
      </c>
      <c r="L142">
        <v>96.9</v>
      </c>
      <c r="M142">
        <v>112.7</v>
      </c>
      <c r="N142">
        <v>112.1</v>
      </c>
      <c r="O142">
        <v>119</v>
      </c>
      <c r="P142">
        <v>115.5</v>
      </c>
      <c r="Q142">
        <v>115.7</v>
      </c>
      <c r="R142">
        <v>114.8</v>
      </c>
      <c r="S142">
        <v>111.3</v>
      </c>
      <c r="T142">
        <v>114.3</v>
      </c>
      <c r="U142">
        <v>111.6</v>
      </c>
      <c r="V142">
        <v>111</v>
      </c>
      <c r="W142">
        <v>111.9</v>
      </c>
      <c r="X142">
        <v>109.7</v>
      </c>
      <c r="Y142">
        <v>110.8</v>
      </c>
      <c r="Z142">
        <v>109.8</v>
      </c>
      <c r="AA142">
        <v>111.5</v>
      </c>
      <c r="AB142">
        <v>108</v>
      </c>
      <c r="AC142">
        <v>110.5</v>
      </c>
      <c r="AD142" s="10">
        <v>112.9</v>
      </c>
    </row>
    <row r="143" spans="1:30" x14ac:dyDescent="0.3">
      <c r="A143" s="9" t="s">
        <v>33</v>
      </c>
      <c r="B143">
        <v>2014</v>
      </c>
      <c r="C143" t="s">
        <v>35</v>
      </c>
      <c r="D143">
        <v>121.9</v>
      </c>
      <c r="E143">
        <v>122</v>
      </c>
      <c r="F143">
        <v>124.5</v>
      </c>
      <c r="G143">
        <v>115.2</v>
      </c>
      <c r="H143">
        <v>102.5</v>
      </c>
      <c r="I143">
        <v>114.1</v>
      </c>
      <c r="J143">
        <v>111.5</v>
      </c>
      <c r="K143">
        <v>108.2</v>
      </c>
      <c r="L143">
        <v>95.4</v>
      </c>
      <c r="M143">
        <v>113.5</v>
      </c>
      <c r="N143">
        <v>112.1</v>
      </c>
      <c r="O143">
        <v>119.9</v>
      </c>
      <c r="P143">
        <v>115.2</v>
      </c>
      <c r="Q143">
        <v>116.2</v>
      </c>
      <c r="R143">
        <v>115.3</v>
      </c>
      <c r="S143">
        <v>111.7</v>
      </c>
      <c r="T143">
        <v>114.7</v>
      </c>
      <c r="U143">
        <v>112.5</v>
      </c>
      <c r="V143">
        <v>111.1</v>
      </c>
      <c r="W143">
        <v>112.6</v>
      </c>
      <c r="X143">
        <v>110.4</v>
      </c>
      <c r="Y143">
        <v>111.3</v>
      </c>
      <c r="Z143">
        <v>110.3</v>
      </c>
      <c r="AA143">
        <v>111.6</v>
      </c>
      <c r="AB143">
        <v>108.7</v>
      </c>
      <c r="AC143">
        <v>111</v>
      </c>
      <c r="AD143" s="10">
        <v>113.1</v>
      </c>
    </row>
    <row r="144" spans="1:30" x14ac:dyDescent="0.3">
      <c r="A144" s="9" t="s">
        <v>33</v>
      </c>
      <c r="B144">
        <v>2014</v>
      </c>
      <c r="C144" t="s">
        <v>36</v>
      </c>
      <c r="D144">
        <v>122.1</v>
      </c>
      <c r="E144">
        <v>121.4</v>
      </c>
      <c r="F144">
        <v>121.5</v>
      </c>
      <c r="G144">
        <v>116.2</v>
      </c>
      <c r="H144">
        <v>102.8</v>
      </c>
      <c r="I144">
        <v>117.7</v>
      </c>
      <c r="J144">
        <v>113.3</v>
      </c>
      <c r="K144">
        <v>108.9</v>
      </c>
      <c r="L144">
        <v>96.3</v>
      </c>
      <c r="M144">
        <v>114.1</v>
      </c>
      <c r="N144">
        <v>112.2</v>
      </c>
      <c r="O144">
        <v>120.5</v>
      </c>
      <c r="P144">
        <v>116</v>
      </c>
      <c r="Q144">
        <v>116.7</v>
      </c>
      <c r="R144">
        <v>115.8</v>
      </c>
      <c r="S144">
        <v>112.1</v>
      </c>
      <c r="T144">
        <v>115.2</v>
      </c>
      <c r="U144">
        <v>113.2</v>
      </c>
      <c r="V144">
        <v>110.9</v>
      </c>
      <c r="W144">
        <v>113</v>
      </c>
      <c r="X144">
        <v>110.8</v>
      </c>
      <c r="Y144">
        <v>111.6</v>
      </c>
      <c r="Z144">
        <v>110.9</v>
      </c>
      <c r="AA144">
        <v>111.8</v>
      </c>
      <c r="AB144">
        <v>109.2</v>
      </c>
      <c r="AC144">
        <v>111.4</v>
      </c>
      <c r="AD144" s="10">
        <v>113.7</v>
      </c>
    </row>
    <row r="145" spans="1:30" x14ac:dyDescent="0.3">
      <c r="A145" s="9" t="s">
        <v>33</v>
      </c>
      <c r="B145">
        <v>2014</v>
      </c>
      <c r="C145" t="s">
        <v>37</v>
      </c>
      <c r="D145">
        <v>122.5</v>
      </c>
      <c r="E145">
        <v>121.7</v>
      </c>
      <c r="F145">
        <v>113.3</v>
      </c>
      <c r="G145">
        <v>117</v>
      </c>
      <c r="H145">
        <v>103.1</v>
      </c>
      <c r="I145">
        <v>126.7</v>
      </c>
      <c r="J145">
        <v>121.2</v>
      </c>
      <c r="K145">
        <v>111</v>
      </c>
      <c r="L145">
        <v>100.3</v>
      </c>
      <c r="M145">
        <v>115.3</v>
      </c>
      <c r="N145">
        <v>112.7</v>
      </c>
      <c r="O145">
        <v>121</v>
      </c>
      <c r="P145">
        <v>118.2</v>
      </c>
      <c r="Q145">
        <v>117.6</v>
      </c>
      <c r="R145">
        <v>116.3</v>
      </c>
      <c r="S145">
        <v>112.5</v>
      </c>
      <c r="T145">
        <v>115.7</v>
      </c>
      <c r="U145">
        <v>113.9</v>
      </c>
      <c r="V145">
        <v>110.9</v>
      </c>
      <c r="W145">
        <v>113.4</v>
      </c>
      <c r="X145">
        <v>111</v>
      </c>
      <c r="Y145">
        <v>111.2</v>
      </c>
      <c r="Z145">
        <v>111.2</v>
      </c>
      <c r="AA145">
        <v>112.5</v>
      </c>
      <c r="AB145">
        <v>109.1</v>
      </c>
      <c r="AC145">
        <v>111.4</v>
      </c>
      <c r="AD145" s="10">
        <v>114.7</v>
      </c>
    </row>
    <row r="146" spans="1:30" x14ac:dyDescent="0.3">
      <c r="A146" s="9" t="s">
        <v>33</v>
      </c>
      <c r="B146">
        <v>2014</v>
      </c>
      <c r="C146" t="s">
        <v>38</v>
      </c>
      <c r="D146">
        <v>122.7</v>
      </c>
      <c r="E146">
        <v>124.1</v>
      </c>
      <c r="F146">
        <v>114.2</v>
      </c>
      <c r="G146">
        <v>119.1</v>
      </c>
      <c r="H146">
        <v>103.5</v>
      </c>
      <c r="I146">
        <v>129.19999999999999</v>
      </c>
      <c r="J146">
        <v>127</v>
      </c>
      <c r="K146">
        <v>112.6</v>
      </c>
      <c r="L146">
        <v>101.3</v>
      </c>
      <c r="M146">
        <v>117</v>
      </c>
      <c r="N146">
        <v>112.9</v>
      </c>
      <c r="O146">
        <v>121.7</v>
      </c>
      <c r="P146">
        <v>120</v>
      </c>
      <c r="Q146">
        <v>118.3</v>
      </c>
      <c r="R146">
        <v>116.8</v>
      </c>
      <c r="S146">
        <v>112.9</v>
      </c>
      <c r="T146">
        <v>116.2</v>
      </c>
      <c r="U146">
        <v>114.3</v>
      </c>
      <c r="V146">
        <v>111.1</v>
      </c>
      <c r="W146">
        <v>114.1</v>
      </c>
      <c r="X146">
        <v>111.2</v>
      </c>
      <c r="Y146">
        <v>111.3</v>
      </c>
      <c r="Z146">
        <v>111.5</v>
      </c>
      <c r="AA146">
        <v>112.9</v>
      </c>
      <c r="AB146">
        <v>109.3</v>
      </c>
      <c r="AC146">
        <v>111.7</v>
      </c>
      <c r="AD146" s="10">
        <v>115.6</v>
      </c>
    </row>
    <row r="147" spans="1:30" x14ac:dyDescent="0.3">
      <c r="A147" s="9" t="s">
        <v>33</v>
      </c>
      <c r="B147">
        <v>2014</v>
      </c>
      <c r="C147" t="s">
        <v>39</v>
      </c>
      <c r="D147">
        <v>123.1</v>
      </c>
      <c r="E147">
        <v>125.9</v>
      </c>
      <c r="F147">
        <v>115.4</v>
      </c>
      <c r="G147">
        <v>120.4</v>
      </c>
      <c r="H147">
        <v>103.4</v>
      </c>
      <c r="I147">
        <v>131.19999999999999</v>
      </c>
      <c r="J147">
        <v>137.5</v>
      </c>
      <c r="K147">
        <v>112.8</v>
      </c>
      <c r="L147">
        <v>101.4</v>
      </c>
      <c r="M147">
        <v>118.3</v>
      </c>
      <c r="N147">
        <v>113.2</v>
      </c>
      <c r="O147">
        <v>122.4</v>
      </c>
      <c r="P147">
        <v>122</v>
      </c>
      <c r="Q147">
        <v>119</v>
      </c>
      <c r="R147">
        <v>117.4</v>
      </c>
      <c r="S147">
        <v>113.2</v>
      </c>
      <c r="T147">
        <v>116.7</v>
      </c>
      <c r="U147">
        <v>113.9</v>
      </c>
      <c r="V147">
        <v>111.2</v>
      </c>
      <c r="W147">
        <v>114.3</v>
      </c>
      <c r="X147">
        <v>111.4</v>
      </c>
      <c r="Y147">
        <v>111.5</v>
      </c>
      <c r="Z147">
        <v>111.8</v>
      </c>
      <c r="AA147">
        <v>115.1</v>
      </c>
      <c r="AB147">
        <v>108.7</v>
      </c>
      <c r="AC147">
        <v>112.2</v>
      </c>
      <c r="AD147" s="10">
        <v>116.4</v>
      </c>
    </row>
    <row r="148" spans="1:30" x14ac:dyDescent="0.3">
      <c r="A148" s="9" t="s">
        <v>33</v>
      </c>
      <c r="B148">
        <v>2014</v>
      </c>
      <c r="C148" t="s">
        <v>40</v>
      </c>
      <c r="D148">
        <v>123.8</v>
      </c>
      <c r="E148">
        <v>126.4</v>
      </c>
      <c r="F148">
        <v>118</v>
      </c>
      <c r="G148">
        <v>121.6</v>
      </c>
      <c r="H148">
        <v>103.5</v>
      </c>
      <c r="I148">
        <v>133.69999999999999</v>
      </c>
      <c r="J148">
        <v>172.4</v>
      </c>
      <c r="K148">
        <v>113.1</v>
      </c>
      <c r="L148">
        <v>102.7</v>
      </c>
      <c r="M148">
        <v>120</v>
      </c>
      <c r="N148">
        <v>113.8</v>
      </c>
      <c r="O148">
        <v>123.4</v>
      </c>
      <c r="P148">
        <v>127.1</v>
      </c>
      <c r="Q148">
        <v>121</v>
      </c>
      <c r="R148">
        <v>118</v>
      </c>
      <c r="S148">
        <v>113.6</v>
      </c>
      <c r="T148">
        <v>117.4</v>
      </c>
      <c r="U148">
        <v>114.8</v>
      </c>
      <c r="V148">
        <v>111.6</v>
      </c>
      <c r="W148">
        <v>114.9</v>
      </c>
      <c r="X148">
        <v>111.5</v>
      </c>
      <c r="Y148">
        <v>113</v>
      </c>
      <c r="Z148">
        <v>112.4</v>
      </c>
      <c r="AA148">
        <v>117.8</v>
      </c>
      <c r="AB148">
        <v>109.7</v>
      </c>
      <c r="AC148">
        <v>113.5</v>
      </c>
      <c r="AD148" s="10">
        <v>118.9</v>
      </c>
    </row>
    <row r="149" spans="1:30" x14ac:dyDescent="0.3">
      <c r="A149" s="9" t="s">
        <v>33</v>
      </c>
      <c r="B149">
        <v>2014</v>
      </c>
      <c r="C149" t="s">
        <v>41</v>
      </c>
      <c r="D149">
        <v>124.8</v>
      </c>
      <c r="E149">
        <v>127.3</v>
      </c>
      <c r="F149">
        <v>116.5</v>
      </c>
      <c r="G149">
        <v>122.2</v>
      </c>
      <c r="H149">
        <v>103.6</v>
      </c>
      <c r="I149">
        <v>132.69999999999999</v>
      </c>
      <c r="J149">
        <v>181.9</v>
      </c>
      <c r="K149">
        <v>115.2</v>
      </c>
      <c r="L149">
        <v>102.7</v>
      </c>
      <c r="M149">
        <v>122.1</v>
      </c>
      <c r="N149">
        <v>114.4</v>
      </c>
      <c r="O149">
        <v>124.7</v>
      </c>
      <c r="P149">
        <v>128.9</v>
      </c>
      <c r="Q149">
        <v>123</v>
      </c>
      <c r="R149">
        <v>118.6</v>
      </c>
      <c r="S149">
        <v>114.1</v>
      </c>
      <c r="T149">
        <v>117.9</v>
      </c>
      <c r="U149">
        <v>115.5</v>
      </c>
      <c r="V149">
        <v>111.8</v>
      </c>
      <c r="W149">
        <v>115.3</v>
      </c>
      <c r="X149">
        <v>112.2</v>
      </c>
      <c r="Y149">
        <v>112.5</v>
      </c>
      <c r="Z149">
        <v>112.9</v>
      </c>
      <c r="AA149">
        <v>119.2</v>
      </c>
      <c r="AB149">
        <v>110.5</v>
      </c>
      <c r="AC149">
        <v>113.9</v>
      </c>
      <c r="AD149" s="10">
        <v>119.9</v>
      </c>
    </row>
    <row r="150" spans="1:30" x14ac:dyDescent="0.3">
      <c r="A150" s="9" t="s">
        <v>33</v>
      </c>
      <c r="B150">
        <v>2014</v>
      </c>
      <c r="C150" t="s">
        <v>42</v>
      </c>
      <c r="D150">
        <v>124.2</v>
      </c>
      <c r="E150">
        <v>125.4</v>
      </c>
      <c r="F150">
        <v>116.4</v>
      </c>
      <c r="G150">
        <v>122.7</v>
      </c>
      <c r="H150">
        <v>103.5</v>
      </c>
      <c r="I150">
        <v>124.5</v>
      </c>
      <c r="J150">
        <v>168.6</v>
      </c>
      <c r="K150">
        <v>116.9</v>
      </c>
      <c r="L150">
        <v>101.9</v>
      </c>
      <c r="M150">
        <v>122.9</v>
      </c>
      <c r="N150">
        <v>114.8</v>
      </c>
      <c r="O150">
        <v>125.2</v>
      </c>
      <c r="P150">
        <v>126.7</v>
      </c>
      <c r="Q150">
        <v>124.3</v>
      </c>
      <c r="R150">
        <v>119.2</v>
      </c>
      <c r="S150">
        <v>114.5</v>
      </c>
      <c r="T150">
        <v>118.4</v>
      </c>
      <c r="U150">
        <v>116.1</v>
      </c>
      <c r="V150">
        <v>111.8</v>
      </c>
      <c r="W150">
        <v>115.5</v>
      </c>
      <c r="X150">
        <v>112.3</v>
      </c>
      <c r="Y150">
        <v>111.2</v>
      </c>
      <c r="Z150">
        <v>113.4</v>
      </c>
      <c r="AA150">
        <v>120</v>
      </c>
      <c r="AB150">
        <v>110</v>
      </c>
      <c r="AC150">
        <v>113.6</v>
      </c>
      <c r="AD150" s="10">
        <v>119.2</v>
      </c>
    </row>
    <row r="151" spans="1:30" x14ac:dyDescent="0.3">
      <c r="A151" s="9" t="s">
        <v>33</v>
      </c>
      <c r="B151">
        <v>2014</v>
      </c>
      <c r="C151" t="s">
        <v>43</v>
      </c>
      <c r="D151">
        <v>124.6</v>
      </c>
      <c r="E151">
        <v>126.1</v>
      </c>
      <c r="F151">
        <v>117.8</v>
      </c>
      <c r="G151">
        <v>123.1</v>
      </c>
      <c r="H151">
        <v>103.5</v>
      </c>
      <c r="I151">
        <v>123.5</v>
      </c>
      <c r="J151">
        <v>159.6</v>
      </c>
      <c r="K151">
        <v>117.4</v>
      </c>
      <c r="L151">
        <v>101.2</v>
      </c>
      <c r="M151">
        <v>123.8</v>
      </c>
      <c r="N151">
        <v>115.2</v>
      </c>
      <c r="O151">
        <v>125.9</v>
      </c>
      <c r="P151">
        <v>125.8</v>
      </c>
      <c r="Q151">
        <v>124.3</v>
      </c>
      <c r="R151">
        <v>119.6</v>
      </c>
      <c r="S151">
        <v>114.9</v>
      </c>
      <c r="T151">
        <v>118.9</v>
      </c>
      <c r="U151">
        <v>116.7</v>
      </c>
      <c r="V151">
        <v>112</v>
      </c>
      <c r="W151">
        <v>115.8</v>
      </c>
      <c r="X151">
        <v>112.6</v>
      </c>
      <c r="Y151">
        <v>111</v>
      </c>
      <c r="Z151">
        <v>113.6</v>
      </c>
      <c r="AA151">
        <v>120.2</v>
      </c>
      <c r="AB151">
        <v>110.1</v>
      </c>
      <c r="AC151">
        <v>113.7</v>
      </c>
      <c r="AD151" s="10">
        <v>119.1</v>
      </c>
    </row>
    <row r="152" spans="1:30" x14ac:dyDescent="0.3">
      <c r="A152" s="9" t="s">
        <v>33</v>
      </c>
      <c r="B152">
        <v>2014</v>
      </c>
      <c r="C152" t="s">
        <v>44</v>
      </c>
      <c r="D152">
        <v>124.5</v>
      </c>
      <c r="E152">
        <v>125.6</v>
      </c>
      <c r="F152">
        <v>122.7</v>
      </c>
      <c r="G152">
        <v>124.6</v>
      </c>
      <c r="H152">
        <v>103.2</v>
      </c>
      <c r="I152">
        <v>122.2</v>
      </c>
      <c r="J152">
        <v>153.19999999999999</v>
      </c>
      <c r="K152">
        <v>119.3</v>
      </c>
      <c r="L152">
        <v>99.8</v>
      </c>
      <c r="M152">
        <v>124.6</v>
      </c>
      <c r="N152">
        <v>115.8</v>
      </c>
      <c r="O152">
        <v>126.9</v>
      </c>
      <c r="P152">
        <v>125.4</v>
      </c>
      <c r="Q152">
        <v>125.8</v>
      </c>
      <c r="R152">
        <v>120.3</v>
      </c>
      <c r="S152">
        <v>115.4</v>
      </c>
      <c r="T152">
        <v>119.5</v>
      </c>
      <c r="U152">
        <v>117.1</v>
      </c>
      <c r="V152">
        <v>112.6</v>
      </c>
      <c r="W152">
        <v>116.4</v>
      </c>
      <c r="X152">
        <v>113</v>
      </c>
      <c r="Y152">
        <v>109.7</v>
      </c>
      <c r="Z152">
        <v>114</v>
      </c>
      <c r="AA152">
        <v>120.3</v>
      </c>
      <c r="AB152">
        <v>109.6</v>
      </c>
      <c r="AC152">
        <v>113.4</v>
      </c>
      <c r="AD152" s="10">
        <v>119</v>
      </c>
    </row>
    <row r="153" spans="1:30" x14ac:dyDescent="0.3">
      <c r="A153" s="9" t="s">
        <v>33</v>
      </c>
      <c r="B153">
        <v>2014</v>
      </c>
      <c r="C153" t="s">
        <v>45</v>
      </c>
      <c r="D153">
        <v>124</v>
      </c>
      <c r="E153">
        <v>124.7</v>
      </c>
      <c r="F153">
        <v>126.3</v>
      </c>
      <c r="G153">
        <v>124.9</v>
      </c>
      <c r="H153">
        <v>103</v>
      </c>
      <c r="I153">
        <v>122.3</v>
      </c>
      <c r="J153">
        <v>141</v>
      </c>
      <c r="K153">
        <v>120.1</v>
      </c>
      <c r="L153">
        <v>97.8</v>
      </c>
      <c r="M153">
        <v>125.4</v>
      </c>
      <c r="N153">
        <v>116.1</v>
      </c>
      <c r="O153">
        <v>127.6</v>
      </c>
      <c r="P153">
        <v>124</v>
      </c>
      <c r="Q153">
        <v>126.4</v>
      </c>
      <c r="R153">
        <v>120.7</v>
      </c>
      <c r="S153">
        <v>115.8</v>
      </c>
      <c r="T153">
        <v>120</v>
      </c>
      <c r="U153">
        <v>116.5</v>
      </c>
      <c r="V153">
        <v>113</v>
      </c>
      <c r="W153">
        <v>116.8</v>
      </c>
      <c r="X153">
        <v>113.2</v>
      </c>
      <c r="Y153">
        <v>108.8</v>
      </c>
      <c r="Z153">
        <v>114.3</v>
      </c>
      <c r="AA153">
        <v>120.7</v>
      </c>
      <c r="AB153">
        <v>110.4</v>
      </c>
      <c r="AC153">
        <v>113.4</v>
      </c>
      <c r="AD153" s="10">
        <v>118.4</v>
      </c>
    </row>
    <row r="154" spans="1:30" x14ac:dyDescent="0.3">
      <c r="A154" s="9" t="s">
        <v>33</v>
      </c>
      <c r="B154">
        <v>2015</v>
      </c>
      <c r="C154" t="s">
        <v>31</v>
      </c>
      <c r="D154">
        <v>124</v>
      </c>
      <c r="E154">
        <v>125.5</v>
      </c>
      <c r="F154">
        <v>126.6</v>
      </c>
      <c r="G154">
        <v>125.2</v>
      </c>
      <c r="H154">
        <v>104.3</v>
      </c>
      <c r="I154">
        <v>121.3</v>
      </c>
      <c r="J154">
        <v>134.4</v>
      </c>
      <c r="K154">
        <v>122.9</v>
      </c>
      <c r="L154">
        <v>96.1</v>
      </c>
      <c r="M154">
        <v>126.6</v>
      </c>
      <c r="N154">
        <v>116.5</v>
      </c>
      <c r="O154">
        <v>128</v>
      </c>
      <c r="P154">
        <v>123.5</v>
      </c>
      <c r="Q154">
        <v>127.4</v>
      </c>
      <c r="R154">
        <v>121</v>
      </c>
      <c r="S154">
        <v>116.1</v>
      </c>
      <c r="T154">
        <v>120.2</v>
      </c>
      <c r="U154">
        <v>117.3</v>
      </c>
      <c r="V154">
        <v>113.4</v>
      </c>
      <c r="W154">
        <v>117.2</v>
      </c>
      <c r="X154">
        <v>113.7</v>
      </c>
      <c r="Y154">
        <v>107.9</v>
      </c>
      <c r="Z154">
        <v>114.6</v>
      </c>
      <c r="AA154">
        <v>120.8</v>
      </c>
      <c r="AB154">
        <v>111.4</v>
      </c>
      <c r="AC154">
        <v>113.4</v>
      </c>
      <c r="AD154" s="10">
        <v>118.5</v>
      </c>
    </row>
    <row r="155" spans="1:30" x14ac:dyDescent="0.3">
      <c r="A155" s="9" t="s">
        <v>33</v>
      </c>
      <c r="B155">
        <v>2015</v>
      </c>
      <c r="C155" t="s">
        <v>35</v>
      </c>
      <c r="D155">
        <v>124.3</v>
      </c>
      <c r="E155">
        <v>126.5</v>
      </c>
      <c r="F155">
        <v>119.5</v>
      </c>
      <c r="G155">
        <v>125.6</v>
      </c>
      <c r="H155">
        <v>104.9</v>
      </c>
      <c r="I155">
        <v>121.6</v>
      </c>
      <c r="J155">
        <v>131.80000000000001</v>
      </c>
      <c r="K155">
        <v>125.1</v>
      </c>
      <c r="L155">
        <v>95</v>
      </c>
      <c r="M155">
        <v>127.7</v>
      </c>
      <c r="N155">
        <v>116.8</v>
      </c>
      <c r="O155">
        <v>128.6</v>
      </c>
      <c r="P155">
        <v>123.7</v>
      </c>
      <c r="Q155">
        <v>128.1</v>
      </c>
      <c r="R155">
        <v>121.3</v>
      </c>
      <c r="S155">
        <v>116.5</v>
      </c>
      <c r="T155">
        <v>120.6</v>
      </c>
      <c r="U155">
        <v>118.1</v>
      </c>
      <c r="V155">
        <v>114</v>
      </c>
      <c r="W155">
        <v>117.7</v>
      </c>
      <c r="X155">
        <v>114.1</v>
      </c>
      <c r="Y155">
        <v>106.8</v>
      </c>
      <c r="Z155">
        <v>114.9</v>
      </c>
      <c r="AA155">
        <v>120.4</v>
      </c>
      <c r="AB155">
        <v>111.7</v>
      </c>
      <c r="AC155">
        <v>113.2</v>
      </c>
      <c r="AD155" s="10">
        <v>118.7</v>
      </c>
    </row>
    <row r="156" spans="1:30" x14ac:dyDescent="0.3">
      <c r="A156" s="9" t="s">
        <v>33</v>
      </c>
      <c r="B156">
        <v>2015</v>
      </c>
      <c r="C156" t="s">
        <v>36</v>
      </c>
      <c r="D156">
        <v>124</v>
      </c>
      <c r="E156">
        <v>126.7</v>
      </c>
      <c r="F156">
        <v>113.5</v>
      </c>
      <c r="G156">
        <v>125.9</v>
      </c>
      <c r="H156">
        <v>104.8</v>
      </c>
      <c r="I156">
        <v>123.8</v>
      </c>
      <c r="J156">
        <v>131.4</v>
      </c>
      <c r="K156">
        <v>127.2</v>
      </c>
      <c r="L156">
        <v>93.2</v>
      </c>
      <c r="M156">
        <v>127.4</v>
      </c>
      <c r="N156">
        <v>117</v>
      </c>
      <c r="O156">
        <v>129.19999999999999</v>
      </c>
      <c r="P156">
        <v>123.9</v>
      </c>
      <c r="Q156">
        <v>128.80000000000001</v>
      </c>
      <c r="R156">
        <v>121.7</v>
      </c>
      <c r="S156">
        <v>116.9</v>
      </c>
      <c r="T156">
        <v>120.9</v>
      </c>
      <c r="U156">
        <v>118.6</v>
      </c>
      <c r="V156">
        <v>114.4</v>
      </c>
      <c r="W156">
        <v>118</v>
      </c>
      <c r="X156">
        <v>114.3</v>
      </c>
      <c r="Y156">
        <v>108.4</v>
      </c>
      <c r="Z156">
        <v>115.4</v>
      </c>
      <c r="AA156">
        <v>120.6</v>
      </c>
      <c r="AB156">
        <v>111.3</v>
      </c>
      <c r="AC156">
        <v>113.8</v>
      </c>
      <c r="AD156" s="10">
        <v>119.1</v>
      </c>
    </row>
    <row r="157" spans="1:30" x14ac:dyDescent="0.3">
      <c r="A157" s="9" t="s">
        <v>33</v>
      </c>
      <c r="B157">
        <v>2015</v>
      </c>
      <c r="C157" t="s">
        <v>37</v>
      </c>
      <c r="D157">
        <v>123.8</v>
      </c>
      <c r="E157">
        <v>128.19999999999999</v>
      </c>
      <c r="F157">
        <v>110</v>
      </c>
      <c r="G157">
        <v>126.3</v>
      </c>
      <c r="H157">
        <v>104.5</v>
      </c>
      <c r="I157">
        <v>130.6</v>
      </c>
      <c r="J157">
        <v>130.80000000000001</v>
      </c>
      <c r="K157">
        <v>131.30000000000001</v>
      </c>
      <c r="L157">
        <v>91.6</v>
      </c>
      <c r="M157">
        <v>127.7</v>
      </c>
      <c r="N157">
        <v>117.2</v>
      </c>
      <c r="O157">
        <v>129.5</v>
      </c>
      <c r="P157">
        <v>124.6</v>
      </c>
      <c r="Q157">
        <v>130.1</v>
      </c>
      <c r="R157">
        <v>122.1</v>
      </c>
      <c r="S157">
        <v>117.2</v>
      </c>
      <c r="T157">
        <v>121.3</v>
      </c>
      <c r="U157">
        <v>119.2</v>
      </c>
      <c r="V157">
        <v>114.7</v>
      </c>
      <c r="W157">
        <v>118.4</v>
      </c>
      <c r="X157">
        <v>114.6</v>
      </c>
      <c r="Y157">
        <v>108.4</v>
      </c>
      <c r="Z157">
        <v>115.6</v>
      </c>
      <c r="AA157">
        <v>121.7</v>
      </c>
      <c r="AB157">
        <v>111.8</v>
      </c>
      <c r="AC157">
        <v>114.2</v>
      </c>
      <c r="AD157" s="10">
        <v>119.7</v>
      </c>
    </row>
    <row r="158" spans="1:30" x14ac:dyDescent="0.3">
      <c r="A158" s="9" t="s">
        <v>33</v>
      </c>
      <c r="B158">
        <v>2015</v>
      </c>
      <c r="C158" t="s">
        <v>38</v>
      </c>
      <c r="D158">
        <v>123.8</v>
      </c>
      <c r="E158">
        <v>129.69999999999999</v>
      </c>
      <c r="F158">
        <v>111.3</v>
      </c>
      <c r="G158">
        <v>126.6</v>
      </c>
      <c r="H158">
        <v>105.2</v>
      </c>
      <c r="I158">
        <v>130.80000000000001</v>
      </c>
      <c r="J158">
        <v>135.6</v>
      </c>
      <c r="K158">
        <v>142.6</v>
      </c>
      <c r="L158">
        <v>90.8</v>
      </c>
      <c r="M158">
        <v>128.80000000000001</v>
      </c>
      <c r="N158">
        <v>117.7</v>
      </c>
      <c r="O158">
        <v>129.9</v>
      </c>
      <c r="P158">
        <v>126.1</v>
      </c>
      <c r="Q158">
        <v>131.30000000000001</v>
      </c>
      <c r="R158">
        <v>122.4</v>
      </c>
      <c r="S158">
        <v>117.4</v>
      </c>
      <c r="T158">
        <v>121.6</v>
      </c>
      <c r="U158">
        <v>119.6</v>
      </c>
      <c r="V158">
        <v>114.9</v>
      </c>
      <c r="W158">
        <v>118.7</v>
      </c>
      <c r="X158">
        <v>114.9</v>
      </c>
      <c r="Y158">
        <v>110.8</v>
      </c>
      <c r="Z158">
        <v>116</v>
      </c>
      <c r="AA158">
        <v>122</v>
      </c>
      <c r="AB158">
        <v>112.4</v>
      </c>
      <c r="AC158">
        <v>115.2</v>
      </c>
      <c r="AD158" s="10">
        <v>120.7</v>
      </c>
    </row>
    <row r="159" spans="1:30" x14ac:dyDescent="0.3">
      <c r="A159" s="9" t="s">
        <v>33</v>
      </c>
      <c r="B159">
        <v>2015</v>
      </c>
      <c r="C159" t="s">
        <v>39</v>
      </c>
      <c r="D159">
        <v>123.6</v>
      </c>
      <c r="E159">
        <v>134.4</v>
      </c>
      <c r="F159">
        <v>120.9</v>
      </c>
      <c r="G159">
        <v>127.3</v>
      </c>
      <c r="H159">
        <v>106</v>
      </c>
      <c r="I159">
        <v>132.30000000000001</v>
      </c>
      <c r="J159">
        <v>146.69999999999999</v>
      </c>
      <c r="K159">
        <v>148.1</v>
      </c>
      <c r="L159">
        <v>89.8</v>
      </c>
      <c r="M159">
        <v>130.5</v>
      </c>
      <c r="N159">
        <v>118</v>
      </c>
      <c r="O159">
        <v>130.5</v>
      </c>
      <c r="P159">
        <v>128.5</v>
      </c>
      <c r="Q159">
        <v>132.1</v>
      </c>
      <c r="R159">
        <v>123.2</v>
      </c>
      <c r="S159">
        <v>117.6</v>
      </c>
      <c r="T159">
        <v>122.3</v>
      </c>
      <c r="U159">
        <v>119</v>
      </c>
      <c r="V159">
        <v>115.1</v>
      </c>
      <c r="W159">
        <v>119.2</v>
      </c>
      <c r="X159">
        <v>115.4</v>
      </c>
      <c r="Y159">
        <v>111.7</v>
      </c>
      <c r="Z159">
        <v>116.2</v>
      </c>
      <c r="AA159">
        <v>123.8</v>
      </c>
      <c r="AB159">
        <v>112.5</v>
      </c>
      <c r="AC159">
        <v>116</v>
      </c>
      <c r="AD159" s="10">
        <v>121.7</v>
      </c>
    </row>
    <row r="160" spans="1:30" x14ac:dyDescent="0.3">
      <c r="A160" s="9" t="s">
        <v>33</v>
      </c>
      <c r="B160">
        <v>2015</v>
      </c>
      <c r="C160" t="s">
        <v>40</v>
      </c>
      <c r="D160">
        <v>123.2</v>
      </c>
      <c r="E160">
        <v>134.30000000000001</v>
      </c>
      <c r="F160">
        <v>119.5</v>
      </c>
      <c r="G160">
        <v>127.7</v>
      </c>
      <c r="H160">
        <v>106.3</v>
      </c>
      <c r="I160">
        <v>132.80000000000001</v>
      </c>
      <c r="J160">
        <v>153.5</v>
      </c>
      <c r="K160">
        <v>149.5</v>
      </c>
      <c r="L160">
        <v>85.7</v>
      </c>
      <c r="M160">
        <v>131.5</v>
      </c>
      <c r="N160">
        <v>118.3</v>
      </c>
      <c r="O160">
        <v>131.1</v>
      </c>
      <c r="P160">
        <v>129.5</v>
      </c>
      <c r="Q160">
        <v>133.1</v>
      </c>
      <c r="R160">
        <v>123.5</v>
      </c>
      <c r="S160">
        <v>117.9</v>
      </c>
      <c r="T160">
        <v>122.7</v>
      </c>
      <c r="U160">
        <v>119.9</v>
      </c>
      <c r="V160">
        <v>115.3</v>
      </c>
      <c r="W160">
        <v>119.5</v>
      </c>
      <c r="X160">
        <v>116</v>
      </c>
      <c r="Y160">
        <v>111.5</v>
      </c>
      <c r="Z160">
        <v>116.6</v>
      </c>
      <c r="AA160">
        <v>125.4</v>
      </c>
      <c r="AB160">
        <v>111.7</v>
      </c>
      <c r="AC160">
        <v>116.3</v>
      </c>
      <c r="AD160" s="10">
        <v>122.4</v>
      </c>
    </row>
    <row r="161" spans="1:30" x14ac:dyDescent="0.3">
      <c r="A161" s="9" t="s">
        <v>33</v>
      </c>
      <c r="B161">
        <v>2015</v>
      </c>
      <c r="C161" t="s">
        <v>41</v>
      </c>
      <c r="D161">
        <v>123.1</v>
      </c>
      <c r="E161">
        <v>131.69999999999999</v>
      </c>
      <c r="F161">
        <v>118.1</v>
      </c>
      <c r="G161">
        <v>128</v>
      </c>
      <c r="H161">
        <v>106.8</v>
      </c>
      <c r="I161">
        <v>130.1</v>
      </c>
      <c r="J161">
        <v>165.5</v>
      </c>
      <c r="K161">
        <v>156</v>
      </c>
      <c r="L161">
        <v>85.3</v>
      </c>
      <c r="M161">
        <v>132.69999999999999</v>
      </c>
      <c r="N161">
        <v>118.8</v>
      </c>
      <c r="O161">
        <v>131.69999999999999</v>
      </c>
      <c r="P161">
        <v>131.1</v>
      </c>
      <c r="Q161">
        <v>134.19999999999999</v>
      </c>
      <c r="R161">
        <v>123.7</v>
      </c>
      <c r="S161">
        <v>118.2</v>
      </c>
      <c r="T161">
        <v>122.9</v>
      </c>
      <c r="U161">
        <v>120.9</v>
      </c>
      <c r="V161">
        <v>115.3</v>
      </c>
      <c r="W161">
        <v>120</v>
      </c>
      <c r="X161">
        <v>116.6</v>
      </c>
      <c r="Y161">
        <v>109.9</v>
      </c>
      <c r="Z161">
        <v>117.2</v>
      </c>
      <c r="AA161">
        <v>126.2</v>
      </c>
      <c r="AB161">
        <v>112</v>
      </c>
      <c r="AC161">
        <v>116.2</v>
      </c>
      <c r="AD161" s="10">
        <v>123.2</v>
      </c>
    </row>
    <row r="162" spans="1:30" x14ac:dyDescent="0.3">
      <c r="A162" s="9" t="s">
        <v>33</v>
      </c>
      <c r="B162">
        <v>2015</v>
      </c>
      <c r="C162" t="s">
        <v>42</v>
      </c>
      <c r="D162">
        <v>123.4</v>
      </c>
      <c r="E162">
        <v>129</v>
      </c>
      <c r="F162">
        <v>115.6</v>
      </c>
      <c r="G162">
        <v>128.30000000000001</v>
      </c>
      <c r="H162">
        <v>107</v>
      </c>
      <c r="I162">
        <v>124</v>
      </c>
      <c r="J162">
        <v>168.5</v>
      </c>
      <c r="K162">
        <v>165.4</v>
      </c>
      <c r="L162">
        <v>86.3</v>
      </c>
      <c r="M162">
        <v>134.4</v>
      </c>
      <c r="N162">
        <v>119.1</v>
      </c>
      <c r="O162">
        <v>132.30000000000001</v>
      </c>
      <c r="P162">
        <v>131.5</v>
      </c>
      <c r="Q162">
        <v>134.69999999999999</v>
      </c>
      <c r="R162">
        <v>124</v>
      </c>
      <c r="S162">
        <v>118.6</v>
      </c>
      <c r="T162">
        <v>123.2</v>
      </c>
      <c r="U162">
        <v>121.6</v>
      </c>
      <c r="V162">
        <v>115.1</v>
      </c>
      <c r="W162">
        <v>120.4</v>
      </c>
      <c r="X162">
        <v>117.1</v>
      </c>
      <c r="Y162">
        <v>109.1</v>
      </c>
      <c r="Z162">
        <v>117.3</v>
      </c>
      <c r="AA162">
        <v>126.5</v>
      </c>
      <c r="AB162">
        <v>112.9</v>
      </c>
      <c r="AC162">
        <v>116.2</v>
      </c>
      <c r="AD162" s="10">
        <v>123.5</v>
      </c>
    </row>
    <row r="163" spans="1:30" x14ac:dyDescent="0.3">
      <c r="A163" s="9" t="s">
        <v>33</v>
      </c>
      <c r="B163">
        <v>2015</v>
      </c>
      <c r="C163" t="s">
        <v>43</v>
      </c>
      <c r="D163">
        <v>123.6</v>
      </c>
      <c r="E163">
        <v>128.6</v>
      </c>
      <c r="F163">
        <v>115.9</v>
      </c>
      <c r="G163">
        <v>128.5</v>
      </c>
      <c r="H163">
        <v>109</v>
      </c>
      <c r="I163">
        <v>124.1</v>
      </c>
      <c r="J163">
        <v>165.8</v>
      </c>
      <c r="K163">
        <v>187.2</v>
      </c>
      <c r="L163">
        <v>89.4</v>
      </c>
      <c r="M163">
        <v>135.80000000000001</v>
      </c>
      <c r="N163">
        <v>119.4</v>
      </c>
      <c r="O163">
        <v>132.9</v>
      </c>
      <c r="P163">
        <v>132.6</v>
      </c>
      <c r="Q163">
        <v>135.30000000000001</v>
      </c>
      <c r="R163">
        <v>124.4</v>
      </c>
      <c r="S163">
        <v>118.8</v>
      </c>
      <c r="T163">
        <v>123.6</v>
      </c>
      <c r="U163">
        <v>122.4</v>
      </c>
      <c r="V163">
        <v>114.9</v>
      </c>
      <c r="W163">
        <v>120.7</v>
      </c>
      <c r="X163">
        <v>117.7</v>
      </c>
      <c r="Y163">
        <v>109.3</v>
      </c>
      <c r="Z163">
        <v>117.7</v>
      </c>
      <c r="AA163">
        <v>126.5</v>
      </c>
      <c r="AB163">
        <v>113.5</v>
      </c>
      <c r="AC163">
        <v>116.5</v>
      </c>
      <c r="AD163" s="10">
        <v>124.2</v>
      </c>
    </row>
    <row r="164" spans="1:30" x14ac:dyDescent="0.3">
      <c r="A164" s="9" t="s">
        <v>33</v>
      </c>
      <c r="B164">
        <v>2015</v>
      </c>
      <c r="C164" t="s">
        <v>44</v>
      </c>
      <c r="D164">
        <v>124</v>
      </c>
      <c r="E164">
        <v>129.80000000000001</v>
      </c>
      <c r="F164">
        <v>121.5</v>
      </c>
      <c r="G164">
        <v>128.6</v>
      </c>
      <c r="H164">
        <v>110</v>
      </c>
      <c r="I164">
        <v>123.7</v>
      </c>
      <c r="J164">
        <v>164.6</v>
      </c>
      <c r="K164">
        <v>191.6</v>
      </c>
      <c r="L164">
        <v>90.8</v>
      </c>
      <c r="M164">
        <v>137.1</v>
      </c>
      <c r="N164">
        <v>119.8</v>
      </c>
      <c r="O164">
        <v>133.69999999999999</v>
      </c>
      <c r="P164">
        <v>133.30000000000001</v>
      </c>
      <c r="Q164">
        <v>137.6</v>
      </c>
      <c r="R164">
        <v>125</v>
      </c>
      <c r="S164">
        <v>119.3</v>
      </c>
      <c r="T164">
        <v>124.2</v>
      </c>
      <c r="U164">
        <v>122.9</v>
      </c>
      <c r="V164">
        <v>115.1</v>
      </c>
      <c r="W164">
        <v>121</v>
      </c>
      <c r="X164">
        <v>118.1</v>
      </c>
      <c r="Y164">
        <v>109.3</v>
      </c>
      <c r="Z164">
        <v>117.9</v>
      </c>
      <c r="AA164">
        <v>126.6</v>
      </c>
      <c r="AB164">
        <v>113.3</v>
      </c>
      <c r="AC164">
        <v>116.6</v>
      </c>
      <c r="AD164" s="10">
        <v>124.6</v>
      </c>
    </row>
    <row r="165" spans="1:30" x14ac:dyDescent="0.3">
      <c r="A165" s="9" t="s">
        <v>33</v>
      </c>
      <c r="B165">
        <v>2015</v>
      </c>
      <c r="C165" t="s">
        <v>45</v>
      </c>
      <c r="D165">
        <v>124.3</v>
      </c>
      <c r="E165">
        <v>131.69999999999999</v>
      </c>
      <c r="F165">
        <v>127.1</v>
      </c>
      <c r="G165">
        <v>128.6</v>
      </c>
      <c r="H165">
        <v>110</v>
      </c>
      <c r="I165">
        <v>120.8</v>
      </c>
      <c r="J165">
        <v>149</v>
      </c>
      <c r="K165">
        <v>190.1</v>
      </c>
      <c r="L165">
        <v>92.7</v>
      </c>
      <c r="M165">
        <v>138.6</v>
      </c>
      <c r="N165">
        <v>120.2</v>
      </c>
      <c r="O165">
        <v>134.19999999999999</v>
      </c>
      <c r="P165">
        <v>131.5</v>
      </c>
      <c r="Q165">
        <v>138.19999999999999</v>
      </c>
      <c r="R165">
        <v>125.4</v>
      </c>
      <c r="S165">
        <v>119.5</v>
      </c>
      <c r="T165">
        <v>124.5</v>
      </c>
      <c r="U165">
        <v>122.4</v>
      </c>
      <c r="V165">
        <v>116</v>
      </c>
      <c r="W165">
        <v>121</v>
      </c>
      <c r="X165">
        <v>118.6</v>
      </c>
      <c r="Y165">
        <v>109.3</v>
      </c>
      <c r="Z165">
        <v>118.1</v>
      </c>
      <c r="AA165">
        <v>126.6</v>
      </c>
      <c r="AB165">
        <v>113.2</v>
      </c>
      <c r="AC165">
        <v>116.7</v>
      </c>
      <c r="AD165" s="10">
        <v>124</v>
      </c>
    </row>
    <row r="166" spans="1:30" x14ac:dyDescent="0.3">
      <c r="A166" s="9" t="s">
        <v>33</v>
      </c>
      <c r="B166">
        <v>2016</v>
      </c>
      <c r="C166" t="s">
        <v>31</v>
      </c>
      <c r="D166">
        <v>124.7</v>
      </c>
      <c r="E166">
        <v>135.9</v>
      </c>
      <c r="F166">
        <v>132</v>
      </c>
      <c r="G166">
        <v>129.19999999999999</v>
      </c>
      <c r="H166">
        <v>109.7</v>
      </c>
      <c r="I166">
        <v>119</v>
      </c>
      <c r="J166">
        <v>144.1</v>
      </c>
      <c r="K166">
        <v>184.2</v>
      </c>
      <c r="L166">
        <v>96.7</v>
      </c>
      <c r="M166">
        <v>139.5</v>
      </c>
      <c r="N166">
        <v>120.5</v>
      </c>
      <c r="O166">
        <v>134.69999999999999</v>
      </c>
      <c r="P166">
        <v>131.19999999999999</v>
      </c>
      <c r="Q166">
        <v>139.5</v>
      </c>
      <c r="R166">
        <v>125.8</v>
      </c>
      <c r="S166">
        <v>119.8</v>
      </c>
      <c r="T166">
        <v>124.9</v>
      </c>
      <c r="U166">
        <v>123.4</v>
      </c>
      <c r="V166">
        <v>116.9</v>
      </c>
      <c r="W166">
        <v>121.6</v>
      </c>
      <c r="X166">
        <v>119.1</v>
      </c>
      <c r="Y166">
        <v>108.9</v>
      </c>
      <c r="Z166">
        <v>118.5</v>
      </c>
      <c r="AA166">
        <v>126.4</v>
      </c>
      <c r="AB166">
        <v>114</v>
      </c>
      <c r="AC166">
        <v>116.8</v>
      </c>
      <c r="AD166" s="10">
        <v>124.2</v>
      </c>
    </row>
    <row r="167" spans="1:30" x14ac:dyDescent="0.3">
      <c r="A167" s="9" t="s">
        <v>33</v>
      </c>
      <c r="B167">
        <v>2016</v>
      </c>
      <c r="C167" t="s">
        <v>35</v>
      </c>
      <c r="D167">
        <v>124.8</v>
      </c>
      <c r="E167">
        <v>135.1</v>
      </c>
      <c r="F167">
        <v>130.30000000000001</v>
      </c>
      <c r="G167">
        <v>129.6</v>
      </c>
      <c r="H167">
        <v>108.4</v>
      </c>
      <c r="I167">
        <v>118.6</v>
      </c>
      <c r="J167">
        <v>129.19999999999999</v>
      </c>
      <c r="K167">
        <v>176.4</v>
      </c>
      <c r="L167">
        <v>99.1</v>
      </c>
      <c r="M167">
        <v>139.69999999999999</v>
      </c>
      <c r="N167">
        <v>120.6</v>
      </c>
      <c r="O167">
        <v>135.19999999999999</v>
      </c>
      <c r="P167">
        <v>129.1</v>
      </c>
      <c r="Q167">
        <v>140</v>
      </c>
      <c r="R167">
        <v>126.2</v>
      </c>
      <c r="S167">
        <v>120.1</v>
      </c>
      <c r="T167">
        <v>125.3</v>
      </c>
      <c r="U167">
        <v>124.4</v>
      </c>
      <c r="V167">
        <v>116</v>
      </c>
      <c r="W167">
        <v>121.8</v>
      </c>
      <c r="X167">
        <v>119.5</v>
      </c>
      <c r="Y167">
        <v>109.1</v>
      </c>
      <c r="Z167">
        <v>118.8</v>
      </c>
      <c r="AA167">
        <v>126.3</v>
      </c>
      <c r="AB167">
        <v>116.2</v>
      </c>
      <c r="AC167">
        <v>117.2</v>
      </c>
      <c r="AD167" s="10">
        <v>123.8</v>
      </c>
    </row>
    <row r="168" spans="1:30" x14ac:dyDescent="0.3">
      <c r="A168" s="9" t="s">
        <v>33</v>
      </c>
      <c r="B168">
        <v>2016</v>
      </c>
      <c r="C168" t="s">
        <v>36</v>
      </c>
      <c r="D168">
        <v>124.8</v>
      </c>
      <c r="E168">
        <v>136.30000000000001</v>
      </c>
      <c r="F168">
        <v>123.7</v>
      </c>
      <c r="G168">
        <v>129.69999999999999</v>
      </c>
      <c r="H168">
        <v>107.9</v>
      </c>
      <c r="I168">
        <v>119.9</v>
      </c>
      <c r="J168">
        <v>128.1</v>
      </c>
      <c r="K168">
        <v>170.3</v>
      </c>
      <c r="L168">
        <v>101.8</v>
      </c>
      <c r="M168">
        <v>140.1</v>
      </c>
      <c r="N168">
        <v>120.7</v>
      </c>
      <c r="O168">
        <v>135.4</v>
      </c>
      <c r="P168">
        <v>128.9</v>
      </c>
      <c r="Q168">
        <v>140.6</v>
      </c>
      <c r="R168">
        <v>126.4</v>
      </c>
      <c r="S168">
        <v>120.3</v>
      </c>
      <c r="T168">
        <v>125.5</v>
      </c>
      <c r="U168">
        <v>124.9</v>
      </c>
      <c r="V168">
        <v>114.8</v>
      </c>
      <c r="W168">
        <v>122.3</v>
      </c>
      <c r="X168">
        <v>119.7</v>
      </c>
      <c r="Y168">
        <v>108.5</v>
      </c>
      <c r="Z168">
        <v>119.1</v>
      </c>
      <c r="AA168">
        <v>126.4</v>
      </c>
      <c r="AB168">
        <v>117.1</v>
      </c>
      <c r="AC168">
        <v>117.3</v>
      </c>
      <c r="AD168" s="10">
        <v>123.8</v>
      </c>
    </row>
    <row r="169" spans="1:30" x14ac:dyDescent="0.3">
      <c r="A169" s="9" t="s">
        <v>33</v>
      </c>
      <c r="B169">
        <v>2016</v>
      </c>
      <c r="C169" t="s">
        <v>37</v>
      </c>
      <c r="D169">
        <v>124.9</v>
      </c>
      <c r="E169">
        <v>139.30000000000001</v>
      </c>
      <c r="F169">
        <v>119.9</v>
      </c>
      <c r="G169">
        <v>130.19999999999999</v>
      </c>
      <c r="H169">
        <v>108.9</v>
      </c>
      <c r="I169">
        <v>131.1</v>
      </c>
      <c r="J169">
        <v>136.80000000000001</v>
      </c>
      <c r="K169">
        <v>176.9</v>
      </c>
      <c r="L169">
        <v>109.1</v>
      </c>
      <c r="M169">
        <v>140.4</v>
      </c>
      <c r="N169">
        <v>121.1</v>
      </c>
      <c r="O169">
        <v>135.9</v>
      </c>
      <c r="P169">
        <v>131.80000000000001</v>
      </c>
      <c r="Q169">
        <v>141.5</v>
      </c>
      <c r="R169">
        <v>126.8</v>
      </c>
      <c r="S169">
        <v>120.5</v>
      </c>
      <c r="T169">
        <v>125.8</v>
      </c>
      <c r="U169">
        <v>125.6</v>
      </c>
      <c r="V169">
        <v>114.6</v>
      </c>
      <c r="W169">
        <v>122.8</v>
      </c>
      <c r="X169">
        <v>120</v>
      </c>
      <c r="Y169">
        <v>110</v>
      </c>
      <c r="Z169">
        <v>119.5</v>
      </c>
      <c r="AA169">
        <v>127.6</v>
      </c>
      <c r="AB169">
        <v>117.6</v>
      </c>
      <c r="AC169">
        <v>118.2</v>
      </c>
      <c r="AD169" s="10">
        <v>125.3</v>
      </c>
    </row>
    <row r="170" spans="1:30" x14ac:dyDescent="0.3">
      <c r="A170" s="9" t="s">
        <v>33</v>
      </c>
      <c r="B170">
        <v>2016</v>
      </c>
      <c r="C170" t="s">
        <v>38</v>
      </c>
      <c r="D170">
        <v>125</v>
      </c>
      <c r="E170">
        <v>142.1</v>
      </c>
      <c r="F170">
        <v>127</v>
      </c>
      <c r="G170">
        <v>130.4</v>
      </c>
      <c r="H170">
        <v>109.6</v>
      </c>
      <c r="I170">
        <v>133.5</v>
      </c>
      <c r="J170">
        <v>151.4</v>
      </c>
      <c r="K170">
        <v>182.8</v>
      </c>
      <c r="L170">
        <v>111.1</v>
      </c>
      <c r="M170">
        <v>141.5</v>
      </c>
      <c r="N170">
        <v>121.5</v>
      </c>
      <c r="O170">
        <v>136.30000000000001</v>
      </c>
      <c r="P170">
        <v>134.6</v>
      </c>
      <c r="Q170">
        <v>142.19999999999999</v>
      </c>
      <c r="R170">
        <v>127.2</v>
      </c>
      <c r="S170">
        <v>120.7</v>
      </c>
      <c r="T170">
        <v>126.2</v>
      </c>
      <c r="U170">
        <v>126</v>
      </c>
      <c r="V170">
        <v>115</v>
      </c>
      <c r="W170">
        <v>123.2</v>
      </c>
      <c r="X170">
        <v>120.3</v>
      </c>
      <c r="Y170">
        <v>110.7</v>
      </c>
      <c r="Z170">
        <v>119.8</v>
      </c>
      <c r="AA170">
        <v>128</v>
      </c>
      <c r="AB170">
        <v>118.5</v>
      </c>
      <c r="AC170">
        <v>118.7</v>
      </c>
      <c r="AD170" s="10">
        <v>126.6</v>
      </c>
    </row>
    <row r="171" spans="1:30" x14ac:dyDescent="0.3">
      <c r="A171" s="9" t="s">
        <v>33</v>
      </c>
      <c r="B171">
        <v>2016</v>
      </c>
      <c r="C171" t="s">
        <v>39</v>
      </c>
      <c r="D171">
        <v>125.9</v>
      </c>
      <c r="E171">
        <v>143.9</v>
      </c>
      <c r="F171">
        <v>130.9</v>
      </c>
      <c r="G171">
        <v>131</v>
      </c>
      <c r="H171">
        <v>110.2</v>
      </c>
      <c r="I171">
        <v>135.5</v>
      </c>
      <c r="J171">
        <v>173.7</v>
      </c>
      <c r="K171">
        <v>184.4</v>
      </c>
      <c r="L171">
        <v>112</v>
      </c>
      <c r="M171">
        <v>142.80000000000001</v>
      </c>
      <c r="N171">
        <v>121.6</v>
      </c>
      <c r="O171">
        <v>136.9</v>
      </c>
      <c r="P171">
        <v>138.19999999999999</v>
      </c>
      <c r="Q171">
        <v>142.69999999999999</v>
      </c>
      <c r="R171">
        <v>127.6</v>
      </c>
      <c r="S171">
        <v>121.1</v>
      </c>
      <c r="T171">
        <v>126.6</v>
      </c>
      <c r="U171">
        <v>125.5</v>
      </c>
      <c r="V171">
        <v>115.5</v>
      </c>
      <c r="W171">
        <v>123.2</v>
      </c>
      <c r="X171">
        <v>120.6</v>
      </c>
      <c r="Y171">
        <v>112.3</v>
      </c>
      <c r="Z171">
        <v>119.9</v>
      </c>
      <c r="AA171">
        <v>129.30000000000001</v>
      </c>
      <c r="AB171">
        <v>118.8</v>
      </c>
      <c r="AC171">
        <v>119.6</v>
      </c>
      <c r="AD171" s="10">
        <v>128.1</v>
      </c>
    </row>
    <row r="172" spans="1:30" x14ac:dyDescent="0.3">
      <c r="A172" s="9" t="s">
        <v>33</v>
      </c>
      <c r="B172">
        <v>2016</v>
      </c>
      <c r="C172" t="s">
        <v>40</v>
      </c>
      <c r="D172">
        <v>126.8</v>
      </c>
      <c r="E172">
        <v>144.19999999999999</v>
      </c>
      <c r="F172">
        <v>136.6</v>
      </c>
      <c r="G172">
        <v>131.80000000000001</v>
      </c>
      <c r="H172">
        <v>111</v>
      </c>
      <c r="I172">
        <v>137</v>
      </c>
      <c r="J172">
        <v>179.5</v>
      </c>
      <c r="K172">
        <v>188.4</v>
      </c>
      <c r="L172">
        <v>113.3</v>
      </c>
      <c r="M172">
        <v>143.9</v>
      </c>
      <c r="N172">
        <v>121.7</v>
      </c>
      <c r="O172">
        <v>137.5</v>
      </c>
      <c r="P172">
        <v>139.80000000000001</v>
      </c>
      <c r="Q172">
        <v>142.9</v>
      </c>
      <c r="R172">
        <v>127.9</v>
      </c>
      <c r="S172">
        <v>121.1</v>
      </c>
      <c r="T172">
        <v>126.9</v>
      </c>
      <c r="U172">
        <v>126.4</v>
      </c>
      <c r="V172">
        <v>115.5</v>
      </c>
      <c r="W172">
        <v>123.5</v>
      </c>
      <c r="X172">
        <v>120.9</v>
      </c>
      <c r="Y172">
        <v>111.7</v>
      </c>
      <c r="Z172">
        <v>120.3</v>
      </c>
      <c r="AA172">
        <v>130.80000000000001</v>
      </c>
      <c r="AB172">
        <v>120</v>
      </c>
      <c r="AC172">
        <v>119.9</v>
      </c>
      <c r="AD172" s="10">
        <v>129</v>
      </c>
    </row>
    <row r="173" spans="1:30" x14ac:dyDescent="0.3">
      <c r="A173" s="9" t="s">
        <v>33</v>
      </c>
      <c r="B173">
        <v>2016</v>
      </c>
      <c r="C173" t="s">
        <v>41</v>
      </c>
      <c r="D173">
        <v>127.6</v>
      </c>
      <c r="E173">
        <v>140.30000000000001</v>
      </c>
      <c r="F173">
        <v>133.69999999999999</v>
      </c>
      <c r="G173">
        <v>132.19999999999999</v>
      </c>
      <c r="H173">
        <v>111.8</v>
      </c>
      <c r="I173">
        <v>135.80000000000001</v>
      </c>
      <c r="J173">
        <v>163.5</v>
      </c>
      <c r="K173">
        <v>182.3</v>
      </c>
      <c r="L173">
        <v>114.6</v>
      </c>
      <c r="M173">
        <v>144.6</v>
      </c>
      <c r="N173">
        <v>121.9</v>
      </c>
      <c r="O173">
        <v>138.1</v>
      </c>
      <c r="P173">
        <v>137.6</v>
      </c>
      <c r="Q173">
        <v>143.6</v>
      </c>
      <c r="R173">
        <v>128.30000000000001</v>
      </c>
      <c r="S173">
        <v>121.4</v>
      </c>
      <c r="T173">
        <v>127.3</v>
      </c>
      <c r="U173">
        <v>127.3</v>
      </c>
      <c r="V173">
        <v>114.7</v>
      </c>
      <c r="W173">
        <v>123.9</v>
      </c>
      <c r="X173">
        <v>121.2</v>
      </c>
      <c r="Y173">
        <v>110.4</v>
      </c>
      <c r="Z173">
        <v>120.6</v>
      </c>
      <c r="AA173">
        <v>131.5</v>
      </c>
      <c r="AB173">
        <v>120.9</v>
      </c>
      <c r="AC173">
        <v>119.9</v>
      </c>
      <c r="AD173" s="10">
        <v>128.4</v>
      </c>
    </row>
    <row r="174" spans="1:30" x14ac:dyDescent="0.3">
      <c r="A174" s="9" t="s">
        <v>33</v>
      </c>
      <c r="B174">
        <v>2016</v>
      </c>
      <c r="C174" t="s">
        <v>42</v>
      </c>
      <c r="D174">
        <v>128.1</v>
      </c>
      <c r="E174">
        <v>137.69999999999999</v>
      </c>
      <c r="F174">
        <v>130.6</v>
      </c>
      <c r="G174">
        <v>132.6</v>
      </c>
      <c r="H174">
        <v>111.9</v>
      </c>
      <c r="I174">
        <v>132.5</v>
      </c>
      <c r="J174">
        <v>152.9</v>
      </c>
      <c r="K174">
        <v>173.6</v>
      </c>
      <c r="L174">
        <v>115.1</v>
      </c>
      <c r="M174">
        <v>144.80000000000001</v>
      </c>
      <c r="N174">
        <v>122.1</v>
      </c>
      <c r="O174">
        <v>138.80000000000001</v>
      </c>
      <c r="P174">
        <v>135.69999999999999</v>
      </c>
      <c r="Q174">
        <v>143.9</v>
      </c>
      <c r="R174">
        <v>128.69999999999999</v>
      </c>
      <c r="S174">
        <v>121.6</v>
      </c>
      <c r="T174">
        <v>127.7</v>
      </c>
      <c r="U174">
        <v>127.9</v>
      </c>
      <c r="V174">
        <v>114.8</v>
      </c>
      <c r="W174">
        <v>124.3</v>
      </c>
      <c r="X174">
        <v>121.4</v>
      </c>
      <c r="Y174">
        <v>111.8</v>
      </c>
      <c r="Z174">
        <v>120.8</v>
      </c>
      <c r="AA174">
        <v>131.6</v>
      </c>
      <c r="AB174">
        <v>121.2</v>
      </c>
      <c r="AC174">
        <v>120.5</v>
      </c>
      <c r="AD174" s="10">
        <v>128</v>
      </c>
    </row>
    <row r="175" spans="1:30" x14ac:dyDescent="0.3">
      <c r="A175" s="9" t="s">
        <v>33</v>
      </c>
      <c r="B175">
        <v>2016</v>
      </c>
      <c r="C175" t="s">
        <v>43</v>
      </c>
      <c r="D175">
        <v>128.69999999999999</v>
      </c>
      <c r="E175">
        <v>138.4</v>
      </c>
      <c r="F175">
        <v>130.30000000000001</v>
      </c>
      <c r="G175">
        <v>132.69999999999999</v>
      </c>
      <c r="H175">
        <v>112.5</v>
      </c>
      <c r="I175">
        <v>130.4</v>
      </c>
      <c r="J175">
        <v>155.1</v>
      </c>
      <c r="K175">
        <v>175.7</v>
      </c>
      <c r="L175">
        <v>115.4</v>
      </c>
      <c r="M175">
        <v>145.30000000000001</v>
      </c>
      <c r="N175">
        <v>122.5</v>
      </c>
      <c r="O175">
        <v>139.6</v>
      </c>
      <c r="P175">
        <v>136.30000000000001</v>
      </c>
      <c r="Q175">
        <v>144.30000000000001</v>
      </c>
      <c r="R175">
        <v>129.1</v>
      </c>
      <c r="S175">
        <v>121.9</v>
      </c>
      <c r="T175">
        <v>128</v>
      </c>
      <c r="U175">
        <v>128.69999999999999</v>
      </c>
      <c r="V175">
        <v>115.2</v>
      </c>
      <c r="W175">
        <v>124.5</v>
      </c>
      <c r="X175">
        <v>121.8</v>
      </c>
      <c r="Y175">
        <v>112.8</v>
      </c>
      <c r="Z175">
        <v>121.2</v>
      </c>
      <c r="AA175">
        <v>131.9</v>
      </c>
      <c r="AB175">
        <v>120.8</v>
      </c>
      <c r="AC175">
        <v>120.9</v>
      </c>
      <c r="AD175" s="10">
        <v>128.6</v>
      </c>
    </row>
    <row r="176" spans="1:30" x14ac:dyDescent="0.3">
      <c r="A176" s="9" t="s">
        <v>33</v>
      </c>
      <c r="B176">
        <v>2016</v>
      </c>
      <c r="C176" t="s">
        <v>44</v>
      </c>
      <c r="D176">
        <v>130.19999999999999</v>
      </c>
      <c r="E176">
        <v>138.5</v>
      </c>
      <c r="F176">
        <v>134.1</v>
      </c>
      <c r="G176">
        <v>132.9</v>
      </c>
      <c r="H176">
        <v>112.6</v>
      </c>
      <c r="I176">
        <v>130.80000000000001</v>
      </c>
      <c r="J176">
        <v>142</v>
      </c>
      <c r="K176">
        <v>174.9</v>
      </c>
      <c r="L176">
        <v>115.6</v>
      </c>
      <c r="M176">
        <v>145.4</v>
      </c>
      <c r="N176">
        <v>122.7</v>
      </c>
      <c r="O176">
        <v>140.30000000000001</v>
      </c>
      <c r="P176">
        <v>135.19999999999999</v>
      </c>
      <c r="Q176">
        <v>144.30000000000001</v>
      </c>
      <c r="R176">
        <v>129.6</v>
      </c>
      <c r="S176">
        <v>122.1</v>
      </c>
      <c r="T176">
        <v>128.5</v>
      </c>
      <c r="U176">
        <v>129.1</v>
      </c>
      <c r="V176">
        <v>116.2</v>
      </c>
      <c r="W176">
        <v>124.7</v>
      </c>
      <c r="X176">
        <v>122.1</v>
      </c>
      <c r="Y176">
        <v>113.4</v>
      </c>
      <c r="Z176">
        <v>121.7</v>
      </c>
      <c r="AA176">
        <v>132.1</v>
      </c>
      <c r="AB176">
        <v>121.3</v>
      </c>
      <c r="AC176">
        <v>121.3</v>
      </c>
      <c r="AD176" s="10">
        <v>128.5</v>
      </c>
    </row>
    <row r="177" spans="1:30" x14ac:dyDescent="0.3">
      <c r="A177" s="9" t="s">
        <v>33</v>
      </c>
      <c r="B177">
        <v>2016</v>
      </c>
      <c r="C177" t="s">
        <v>45</v>
      </c>
      <c r="D177">
        <v>131.6</v>
      </c>
      <c r="E177">
        <v>138.19999999999999</v>
      </c>
      <c r="F177">
        <v>134.9</v>
      </c>
      <c r="G177">
        <v>133.1</v>
      </c>
      <c r="H177">
        <v>113.5</v>
      </c>
      <c r="I177">
        <v>129.30000000000001</v>
      </c>
      <c r="J177">
        <v>121.1</v>
      </c>
      <c r="K177">
        <v>170.3</v>
      </c>
      <c r="L177">
        <v>115.5</v>
      </c>
      <c r="M177">
        <v>145.5</v>
      </c>
      <c r="N177">
        <v>123.1</v>
      </c>
      <c r="O177">
        <v>140.9</v>
      </c>
      <c r="P177">
        <v>132.80000000000001</v>
      </c>
      <c r="Q177">
        <v>145</v>
      </c>
      <c r="R177">
        <v>130</v>
      </c>
      <c r="S177">
        <v>122.2</v>
      </c>
      <c r="T177">
        <v>128.80000000000001</v>
      </c>
      <c r="U177">
        <v>128.5</v>
      </c>
      <c r="V177">
        <v>117.8</v>
      </c>
      <c r="W177">
        <v>125</v>
      </c>
      <c r="X177">
        <v>122.3</v>
      </c>
      <c r="Y177">
        <v>113.7</v>
      </c>
      <c r="Z177">
        <v>121.8</v>
      </c>
      <c r="AA177">
        <v>132.30000000000001</v>
      </c>
      <c r="AB177">
        <v>119.9</v>
      </c>
      <c r="AC177">
        <v>121.4</v>
      </c>
      <c r="AD177" s="10">
        <v>127.6</v>
      </c>
    </row>
    <row r="178" spans="1:30" x14ac:dyDescent="0.3">
      <c r="A178" s="9" t="s">
        <v>33</v>
      </c>
      <c r="B178">
        <v>2017</v>
      </c>
      <c r="C178" t="s">
        <v>31</v>
      </c>
      <c r="D178">
        <v>132.19999999999999</v>
      </c>
      <c r="E178">
        <v>138.9</v>
      </c>
      <c r="F178">
        <v>132.6</v>
      </c>
      <c r="G178">
        <v>133.1</v>
      </c>
      <c r="H178">
        <v>114</v>
      </c>
      <c r="I178">
        <v>129.6</v>
      </c>
      <c r="J178">
        <v>118.7</v>
      </c>
      <c r="K178">
        <v>155.1</v>
      </c>
      <c r="L178">
        <v>117.3</v>
      </c>
      <c r="M178">
        <v>144.9</v>
      </c>
      <c r="N178">
        <v>123.2</v>
      </c>
      <c r="O178">
        <v>141.6</v>
      </c>
      <c r="P178">
        <v>132</v>
      </c>
      <c r="Q178">
        <v>145.6</v>
      </c>
      <c r="R178">
        <v>130.19999999999999</v>
      </c>
      <c r="S178">
        <v>122.3</v>
      </c>
      <c r="T178">
        <v>129</v>
      </c>
      <c r="U178">
        <v>129.6</v>
      </c>
      <c r="V178">
        <v>118</v>
      </c>
      <c r="W178">
        <v>125.1</v>
      </c>
      <c r="X178">
        <v>122.6</v>
      </c>
      <c r="Y178">
        <v>115.2</v>
      </c>
      <c r="Z178">
        <v>122</v>
      </c>
      <c r="AA178">
        <v>132.4</v>
      </c>
      <c r="AB178">
        <v>120.9</v>
      </c>
      <c r="AC178">
        <v>122.1</v>
      </c>
      <c r="AD178" s="10">
        <v>127.8</v>
      </c>
    </row>
    <row r="179" spans="1:30" x14ac:dyDescent="0.3">
      <c r="A179" s="9" t="s">
        <v>33</v>
      </c>
      <c r="B179">
        <v>2017</v>
      </c>
      <c r="C179" t="s">
        <v>35</v>
      </c>
      <c r="D179">
        <v>132.80000000000001</v>
      </c>
      <c r="E179">
        <v>139.80000000000001</v>
      </c>
      <c r="F179">
        <v>129.30000000000001</v>
      </c>
      <c r="G179">
        <v>133.5</v>
      </c>
      <c r="H179">
        <v>114.3</v>
      </c>
      <c r="I179">
        <v>131.4</v>
      </c>
      <c r="J179">
        <v>120.2</v>
      </c>
      <c r="K179">
        <v>143.1</v>
      </c>
      <c r="L179">
        <v>119.5</v>
      </c>
      <c r="M179">
        <v>144</v>
      </c>
      <c r="N179">
        <v>123.4</v>
      </c>
      <c r="O179">
        <v>141.9</v>
      </c>
      <c r="P179">
        <v>132.1</v>
      </c>
      <c r="Q179">
        <v>146.30000000000001</v>
      </c>
      <c r="R179">
        <v>130.5</v>
      </c>
      <c r="S179">
        <v>122.5</v>
      </c>
      <c r="T179">
        <v>129.30000000000001</v>
      </c>
      <c r="U179">
        <v>130.5</v>
      </c>
      <c r="V179">
        <v>119.2</v>
      </c>
      <c r="W179">
        <v>125.3</v>
      </c>
      <c r="X179">
        <v>122.9</v>
      </c>
      <c r="Y179">
        <v>115.5</v>
      </c>
      <c r="Z179">
        <v>122.2</v>
      </c>
      <c r="AA179">
        <v>132.4</v>
      </c>
      <c r="AB179">
        <v>121.7</v>
      </c>
      <c r="AC179">
        <v>122.4</v>
      </c>
      <c r="AD179" s="10">
        <v>128.19999999999999</v>
      </c>
    </row>
    <row r="180" spans="1:30" x14ac:dyDescent="0.3">
      <c r="A180" s="9" t="s">
        <v>33</v>
      </c>
      <c r="B180">
        <v>2017</v>
      </c>
      <c r="C180" t="s">
        <v>36</v>
      </c>
      <c r="D180">
        <v>132.69999999999999</v>
      </c>
      <c r="E180">
        <v>139.4</v>
      </c>
      <c r="F180">
        <v>128.4</v>
      </c>
      <c r="G180">
        <v>134.9</v>
      </c>
      <c r="H180">
        <v>114</v>
      </c>
      <c r="I180">
        <v>136.80000000000001</v>
      </c>
      <c r="J180">
        <v>122.2</v>
      </c>
      <c r="K180">
        <v>135.80000000000001</v>
      </c>
      <c r="L180">
        <v>120.3</v>
      </c>
      <c r="M180">
        <v>142.6</v>
      </c>
      <c r="N180">
        <v>123.6</v>
      </c>
      <c r="O180">
        <v>142.4</v>
      </c>
      <c r="P180">
        <v>132.6</v>
      </c>
      <c r="Q180">
        <v>147.5</v>
      </c>
      <c r="R180">
        <v>130.80000000000001</v>
      </c>
      <c r="S180">
        <v>122.8</v>
      </c>
      <c r="T180">
        <v>129.6</v>
      </c>
      <c r="U180">
        <v>131.1</v>
      </c>
      <c r="V180">
        <v>120.8</v>
      </c>
      <c r="W180">
        <v>125.6</v>
      </c>
      <c r="X180">
        <v>123.1</v>
      </c>
      <c r="Y180">
        <v>115.6</v>
      </c>
      <c r="Z180">
        <v>122.4</v>
      </c>
      <c r="AA180">
        <v>132.80000000000001</v>
      </c>
      <c r="AB180">
        <v>121.7</v>
      </c>
      <c r="AC180">
        <v>122.6</v>
      </c>
      <c r="AD180" s="10">
        <v>128.69999999999999</v>
      </c>
    </row>
    <row r="181" spans="1:30" x14ac:dyDescent="0.3">
      <c r="A181" s="9" t="s">
        <v>33</v>
      </c>
      <c r="B181">
        <v>2017</v>
      </c>
      <c r="C181" t="s">
        <v>37</v>
      </c>
      <c r="D181">
        <v>132.69999999999999</v>
      </c>
      <c r="E181">
        <v>140.6</v>
      </c>
      <c r="F181">
        <v>124.5</v>
      </c>
      <c r="G181">
        <v>136.30000000000001</v>
      </c>
      <c r="H181">
        <v>113.5</v>
      </c>
      <c r="I181">
        <v>137.69999999999999</v>
      </c>
      <c r="J181">
        <v>127.1</v>
      </c>
      <c r="K181">
        <v>133.80000000000001</v>
      </c>
      <c r="L181">
        <v>120.8</v>
      </c>
      <c r="M181">
        <v>141.30000000000001</v>
      </c>
      <c r="N181">
        <v>123.8</v>
      </c>
      <c r="O181">
        <v>142.6</v>
      </c>
      <c r="P181">
        <v>133.4</v>
      </c>
      <c r="Q181">
        <v>148</v>
      </c>
      <c r="R181">
        <v>131.19999999999999</v>
      </c>
      <c r="S181">
        <v>123</v>
      </c>
      <c r="T181">
        <v>130</v>
      </c>
      <c r="U181">
        <v>131.69999999999999</v>
      </c>
      <c r="V181">
        <v>121.4</v>
      </c>
      <c r="W181">
        <v>126</v>
      </c>
      <c r="X181">
        <v>123.4</v>
      </c>
      <c r="Y181">
        <v>114.3</v>
      </c>
      <c r="Z181">
        <v>122.6</v>
      </c>
      <c r="AA181">
        <v>133.6</v>
      </c>
      <c r="AB181">
        <v>122.2</v>
      </c>
      <c r="AC181">
        <v>122.5</v>
      </c>
      <c r="AD181" s="10">
        <v>129.1</v>
      </c>
    </row>
    <row r="182" spans="1:30" x14ac:dyDescent="0.3">
      <c r="A182" s="9" t="s">
        <v>33</v>
      </c>
      <c r="B182">
        <v>2017</v>
      </c>
      <c r="C182" t="s">
        <v>38</v>
      </c>
      <c r="D182">
        <v>132.6</v>
      </c>
      <c r="E182">
        <v>144.1</v>
      </c>
      <c r="F182">
        <v>125.6</v>
      </c>
      <c r="G182">
        <v>136.80000000000001</v>
      </c>
      <c r="H182">
        <v>113.4</v>
      </c>
      <c r="I182">
        <v>135.19999999999999</v>
      </c>
      <c r="J182">
        <v>129.19999999999999</v>
      </c>
      <c r="K182">
        <v>131.5</v>
      </c>
      <c r="L182">
        <v>121</v>
      </c>
      <c r="M182">
        <v>139.9</v>
      </c>
      <c r="N182">
        <v>123.8</v>
      </c>
      <c r="O182">
        <v>142.9</v>
      </c>
      <c r="P182">
        <v>133.6</v>
      </c>
      <c r="Q182">
        <v>148.30000000000001</v>
      </c>
      <c r="R182">
        <v>131.5</v>
      </c>
      <c r="S182">
        <v>123.2</v>
      </c>
      <c r="T182">
        <v>130.19999999999999</v>
      </c>
      <c r="U182">
        <v>132.1</v>
      </c>
      <c r="V182">
        <v>120.1</v>
      </c>
      <c r="W182">
        <v>126.5</v>
      </c>
      <c r="X182">
        <v>123.6</v>
      </c>
      <c r="Y182">
        <v>114.3</v>
      </c>
      <c r="Z182">
        <v>122.8</v>
      </c>
      <c r="AA182">
        <v>133.80000000000001</v>
      </c>
      <c r="AB182">
        <v>122</v>
      </c>
      <c r="AC182">
        <v>122.6</v>
      </c>
      <c r="AD182" s="10">
        <v>129.30000000000001</v>
      </c>
    </row>
    <row r="183" spans="1:30" x14ac:dyDescent="0.3">
      <c r="A183" s="9" t="s">
        <v>33</v>
      </c>
      <c r="B183">
        <v>2017</v>
      </c>
      <c r="C183" t="s">
        <v>39</v>
      </c>
      <c r="D183">
        <v>132.9</v>
      </c>
      <c r="E183">
        <v>148.69999999999999</v>
      </c>
      <c r="F183">
        <v>128.30000000000001</v>
      </c>
      <c r="G183">
        <v>137.30000000000001</v>
      </c>
      <c r="H183">
        <v>113.5</v>
      </c>
      <c r="I183">
        <v>137.19999999999999</v>
      </c>
      <c r="J183">
        <v>142.19999999999999</v>
      </c>
      <c r="K183">
        <v>128.19999999999999</v>
      </c>
      <c r="L183">
        <v>120.9</v>
      </c>
      <c r="M183">
        <v>138.80000000000001</v>
      </c>
      <c r="N183">
        <v>124.2</v>
      </c>
      <c r="O183">
        <v>143.1</v>
      </c>
      <c r="P183">
        <v>135.69999999999999</v>
      </c>
      <c r="Q183">
        <v>148.6</v>
      </c>
      <c r="R183">
        <v>131.5</v>
      </c>
      <c r="S183">
        <v>123.2</v>
      </c>
      <c r="T183">
        <v>130.19999999999999</v>
      </c>
      <c r="U183">
        <v>131.4</v>
      </c>
      <c r="V183">
        <v>119</v>
      </c>
      <c r="W183">
        <v>126.8</v>
      </c>
      <c r="X183">
        <v>123.8</v>
      </c>
      <c r="Y183">
        <v>113.9</v>
      </c>
      <c r="Z183">
        <v>122.9</v>
      </c>
      <c r="AA183">
        <v>134.30000000000001</v>
      </c>
      <c r="AB183">
        <v>122.5</v>
      </c>
      <c r="AC183">
        <v>122.7</v>
      </c>
      <c r="AD183" s="10">
        <v>129.9</v>
      </c>
    </row>
    <row r="184" spans="1:30" x14ac:dyDescent="0.3">
      <c r="A184" s="9" t="s">
        <v>33</v>
      </c>
      <c r="B184">
        <v>2017</v>
      </c>
      <c r="C184" t="s">
        <v>40</v>
      </c>
      <c r="D184">
        <v>132.80000000000001</v>
      </c>
      <c r="E184">
        <v>148.4</v>
      </c>
      <c r="F184">
        <v>129.4</v>
      </c>
      <c r="G184">
        <v>137.69999999999999</v>
      </c>
      <c r="H184">
        <v>113.4</v>
      </c>
      <c r="I184">
        <v>139.4</v>
      </c>
      <c r="J184">
        <v>175.1</v>
      </c>
      <c r="K184">
        <v>124.7</v>
      </c>
      <c r="L184">
        <v>121.5</v>
      </c>
      <c r="M184">
        <v>137.80000000000001</v>
      </c>
      <c r="N184">
        <v>124.4</v>
      </c>
      <c r="O184">
        <v>143.69999999999999</v>
      </c>
      <c r="P184">
        <v>139.80000000000001</v>
      </c>
      <c r="Q184">
        <v>150.5</v>
      </c>
      <c r="R184">
        <v>131.6</v>
      </c>
      <c r="S184">
        <v>123.7</v>
      </c>
      <c r="T184">
        <v>130.4</v>
      </c>
      <c r="U184">
        <v>132.6</v>
      </c>
      <c r="V184">
        <v>119.7</v>
      </c>
      <c r="W184">
        <v>127.2</v>
      </c>
      <c r="X184">
        <v>125</v>
      </c>
      <c r="Y184">
        <v>113.2</v>
      </c>
      <c r="Z184">
        <v>123.5</v>
      </c>
      <c r="AA184">
        <v>135.5</v>
      </c>
      <c r="AB184">
        <v>122.4</v>
      </c>
      <c r="AC184">
        <v>123</v>
      </c>
      <c r="AD184" s="10">
        <v>131.80000000000001</v>
      </c>
    </row>
    <row r="185" spans="1:30" x14ac:dyDescent="0.3">
      <c r="A185" s="9" t="s">
        <v>33</v>
      </c>
      <c r="B185">
        <v>2017</v>
      </c>
      <c r="C185" t="s">
        <v>41</v>
      </c>
      <c r="D185">
        <v>133.19999999999999</v>
      </c>
      <c r="E185">
        <v>143.9</v>
      </c>
      <c r="F185">
        <v>128.30000000000001</v>
      </c>
      <c r="G185">
        <v>138.30000000000001</v>
      </c>
      <c r="H185">
        <v>114.1</v>
      </c>
      <c r="I185">
        <v>142.69999999999999</v>
      </c>
      <c r="J185">
        <v>179.8</v>
      </c>
      <c r="K185">
        <v>123.5</v>
      </c>
      <c r="L185">
        <v>122.1</v>
      </c>
      <c r="M185">
        <v>137.5</v>
      </c>
      <c r="N185">
        <v>124.6</v>
      </c>
      <c r="O185">
        <v>144.5</v>
      </c>
      <c r="P185">
        <v>140.5</v>
      </c>
      <c r="Q185">
        <v>152.1</v>
      </c>
      <c r="R185">
        <v>132.69999999999999</v>
      </c>
      <c r="S185">
        <v>124.3</v>
      </c>
      <c r="T185">
        <v>131.4</v>
      </c>
      <c r="U185">
        <v>134.4</v>
      </c>
      <c r="V185">
        <v>118.9</v>
      </c>
      <c r="W185">
        <v>127.7</v>
      </c>
      <c r="X185">
        <v>125.7</v>
      </c>
      <c r="Y185">
        <v>114.6</v>
      </c>
      <c r="Z185">
        <v>124.1</v>
      </c>
      <c r="AA185">
        <v>135.69999999999999</v>
      </c>
      <c r="AB185">
        <v>123.3</v>
      </c>
      <c r="AC185">
        <v>123.8</v>
      </c>
      <c r="AD185" s="10">
        <v>132.69999999999999</v>
      </c>
    </row>
    <row r="186" spans="1:30" x14ac:dyDescent="0.3">
      <c r="A186" s="9" t="s">
        <v>33</v>
      </c>
      <c r="B186">
        <v>2017</v>
      </c>
      <c r="C186" t="s">
        <v>42</v>
      </c>
      <c r="D186">
        <v>133.6</v>
      </c>
      <c r="E186">
        <v>143</v>
      </c>
      <c r="F186">
        <v>129.69999999999999</v>
      </c>
      <c r="G186">
        <v>138.69999999999999</v>
      </c>
      <c r="H186">
        <v>114.5</v>
      </c>
      <c r="I186">
        <v>137.5</v>
      </c>
      <c r="J186">
        <v>160.69999999999999</v>
      </c>
      <c r="K186">
        <v>124.5</v>
      </c>
      <c r="L186">
        <v>122.4</v>
      </c>
      <c r="M186">
        <v>137.30000000000001</v>
      </c>
      <c r="N186">
        <v>124.8</v>
      </c>
      <c r="O186">
        <v>145</v>
      </c>
      <c r="P186">
        <v>138</v>
      </c>
      <c r="Q186">
        <v>153.6</v>
      </c>
      <c r="R186">
        <v>133.30000000000001</v>
      </c>
      <c r="S186">
        <v>124.6</v>
      </c>
      <c r="T186">
        <v>132</v>
      </c>
      <c r="U186">
        <v>135.69999999999999</v>
      </c>
      <c r="V186">
        <v>120.6</v>
      </c>
      <c r="W186">
        <v>128.1</v>
      </c>
      <c r="X186">
        <v>126.1</v>
      </c>
      <c r="Y186">
        <v>115.7</v>
      </c>
      <c r="Z186">
        <v>124.5</v>
      </c>
      <c r="AA186">
        <v>135.9</v>
      </c>
      <c r="AB186">
        <v>124.4</v>
      </c>
      <c r="AC186">
        <v>124.5</v>
      </c>
      <c r="AD186" s="10">
        <v>132.4</v>
      </c>
    </row>
    <row r="187" spans="1:30" x14ac:dyDescent="0.3">
      <c r="A187" s="9" t="s">
        <v>33</v>
      </c>
      <c r="B187">
        <v>2017</v>
      </c>
      <c r="C187" t="s">
        <v>43</v>
      </c>
      <c r="D187">
        <v>133.9</v>
      </c>
      <c r="E187">
        <v>142.80000000000001</v>
      </c>
      <c r="F187">
        <v>131.4</v>
      </c>
      <c r="G187">
        <v>139.1</v>
      </c>
      <c r="H187">
        <v>114.9</v>
      </c>
      <c r="I187">
        <v>135.6</v>
      </c>
      <c r="J187">
        <v>173.2</v>
      </c>
      <c r="K187">
        <v>124.1</v>
      </c>
      <c r="L187">
        <v>122.6</v>
      </c>
      <c r="M187">
        <v>137.80000000000001</v>
      </c>
      <c r="N187">
        <v>125.1</v>
      </c>
      <c r="O187">
        <v>145.5</v>
      </c>
      <c r="P187">
        <v>139.69999999999999</v>
      </c>
      <c r="Q187">
        <v>154.6</v>
      </c>
      <c r="R187">
        <v>134</v>
      </c>
      <c r="S187">
        <v>124.9</v>
      </c>
      <c r="T187">
        <v>132.6</v>
      </c>
      <c r="U187">
        <v>137.30000000000001</v>
      </c>
      <c r="V187">
        <v>122.6</v>
      </c>
      <c r="W187">
        <v>128.30000000000001</v>
      </c>
      <c r="X187">
        <v>126.6</v>
      </c>
      <c r="Y187">
        <v>115</v>
      </c>
      <c r="Z187">
        <v>124.8</v>
      </c>
      <c r="AA187">
        <v>136.30000000000001</v>
      </c>
      <c r="AB187">
        <v>124.6</v>
      </c>
      <c r="AC187">
        <v>124.5</v>
      </c>
      <c r="AD187" s="10">
        <v>133.5</v>
      </c>
    </row>
    <row r="188" spans="1:30" x14ac:dyDescent="0.3">
      <c r="A188" s="9" t="s">
        <v>33</v>
      </c>
      <c r="B188">
        <v>2017</v>
      </c>
      <c r="C188" t="s">
        <v>44</v>
      </c>
      <c r="D188">
        <v>134.30000000000001</v>
      </c>
      <c r="E188">
        <v>142.1</v>
      </c>
      <c r="F188">
        <v>146.69999999999999</v>
      </c>
      <c r="G188">
        <v>139.5</v>
      </c>
      <c r="H188">
        <v>115.2</v>
      </c>
      <c r="I188">
        <v>136.4</v>
      </c>
      <c r="J188">
        <v>185.2</v>
      </c>
      <c r="K188">
        <v>122.2</v>
      </c>
      <c r="L188">
        <v>123.9</v>
      </c>
      <c r="M188">
        <v>138.30000000000001</v>
      </c>
      <c r="N188">
        <v>125.4</v>
      </c>
      <c r="O188">
        <v>146</v>
      </c>
      <c r="P188">
        <v>141.5</v>
      </c>
      <c r="Q188">
        <v>156.19999999999999</v>
      </c>
      <c r="R188">
        <v>135</v>
      </c>
      <c r="S188">
        <v>125.4</v>
      </c>
      <c r="T188">
        <v>133.5</v>
      </c>
      <c r="U188">
        <v>138.6</v>
      </c>
      <c r="V188">
        <v>125.7</v>
      </c>
      <c r="W188">
        <v>128.80000000000001</v>
      </c>
      <c r="X188">
        <v>127.4</v>
      </c>
      <c r="Y188">
        <v>115.3</v>
      </c>
      <c r="Z188">
        <v>125.1</v>
      </c>
      <c r="AA188">
        <v>136.6</v>
      </c>
      <c r="AB188">
        <v>124.9</v>
      </c>
      <c r="AC188">
        <v>124.9</v>
      </c>
      <c r="AD188" s="10">
        <v>134.80000000000001</v>
      </c>
    </row>
    <row r="189" spans="1:30" x14ac:dyDescent="0.3">
      <c r="A189" s="9" t="s">
        <v>33</v>
      </c>
      <c r="B189">
        <v>2017</v>
      </c>
      <c r="C189" t="s">
        <v>45</v>
      </c>
      <c r="D189">
        <v>134.4</v>
      </c>
      <c r="E189">
        <v>142.6</v>
      </c>
      <c r="F189">
        <v>145.9</v>
      </c>
      <c r="G189">
        <v>139.5</v>
      </c>
      <c r="H189">
        <v>115.9</v>
      </c>
      <c r="I189">
        <v>135</v>
      </c>
      <c r="J189">
        <v>163.19999999999999</v>
      </c>
      <c r="K189">
        <v>119.8</v>
      </c>
      <c r="L189">
        <v>120.7</v>
      </c>
      <c r="M189">
        <v>139.69999999999999</v>
      </c>
      <c r="N189">
        <v>125.7</v>
      </c>
      <c r="O189">
        <v>146.30000000000001</v>
      </c>
      <c r="P189">
        <v>138.80000000000001</v>
      </c>
      <c r="Q189">
        <v>157</v>
      </c>
      <c r="R189">
        <v>135.6</v>
      </c>
      <c r="S189">
        <v>125.6</v>
      </c>
      <c r="T189">
        <v>134</v>
      </c>
      <c r="U189">
        <v>139.1</v>
      </c>
      <c r="V189">
        <v>126.8</v>
      </c>
      <c r="W189">
        <v>129.30000000000001</v>
      </c>
      <c r="X189">
        <v>128.19999999999999</v>
      </c>
      <c r="Y189">
        <v>115.3</v>
      </c>
      <c r="Z189">
        <v>125.6</v>
      </c>
      <c r="AA189">
        <v>136.69999999999999</v>
      </c>
      <c r="AB189">
        <v>124.6</v>
      </c>
      <c r="AC189">
        <v>125.1</v>
      </c>
      <c r="AD189" s="10">
        <v>134.1</v>
      </c>
    </row>
    <row r="190" spans="1:30" x14ac:dyDescent="0.3">
      <c r="A190" s="9" t="s">
        <v>33</v>
      </c>
      <c r="B190">
        <v>2018</v>
      </c>
      <c r="C190" t="s">
        <v>31</v>
      </c>
      <c r="D190">
        <v>134.6</v>
      </c>
      <c r="E190">
        <v>143.69999999999999</v>
      </c>
      <c r="F190">
        <v>143.6</v>
      </c>
      <c r="G190">
        <v>139.6</v>
      </c>
      <c r="H190">
        <v>116.4</v>
      </c>
      <c r="I190">
        <v>133.80000000000001</v>
      </c>
      <c r="J190">
        <v>150.5</v>
      </c>
      <c r="K190">
        <v>118.4</v>
      </c>
      <c r="L190">
        <v>117.3</v>
      </c>
      <c r="M190">
        <v>140.5</v>
      </c>
      <c r="N190">
        <v>125.9</v>
      </c>
      <c r="O190">
        <v>146.80000000000001</v>
      </c>
      <c r="P190">
        <v>137.19999999999999</v>
      </c>
      <c r="Q190">
        <v>157.69999999999999</v>
      </c>
      <c r="R190">
        <v>136</v>
      </c>
      <c r="S190">
        <v>125.9</v>
      </c>
      <c r="T190">
        <v>134.4</v>
      </c>
      <c r="U190">
        <v>140.4</v>
      </c>
      <c r="V190">
        <v>127.3</v>
      </c>
      <c r="W190">
        <v>129.5</v>
      </c>
      <c r="X190">
        <v>129</v>
      </c>
      <c r="Y190">
        <v>116.3</v>
      </c>
      <c r="Z190">
        <v>126.2</v>
      </c>
      <c r="AA190">
        <v>137.1</v>
      </c>
      <c r="AB190">
        <v>125.5</v>
      </c>
      <c r="AC190">
        <v>125.8</v>
      </c>
      <c r="AD190" s="10">
        <v>134.1</v>
      </c>
    </row>
    <row r="191" spans="1:30" x14ac:dyDescent="0.3">
      <c r="A191" s="9" t="s">
        <v>33</v>
      </c>
      <c r="B191">
        <v>2018</v>
      </c>
      <c r="C191" t="s">
        <v>35</v>
      </c>
      <c r="D191">
        <v>134.80000000000001</v>
      </c>
      <c r="E191">
        <v>143</v>
      </c>
      <c r="F191">
        <v>139.9</v>
      </c>
      <c r="G191">
        <v>139.9</v>
      </c>
      <c r="H191">
        <v>116.2</v>
      </c>
      <c r="I191">
        <v>135.5</v>
      </c>
      <c r="J191">
        <v>136.9</v>
      </c>
      <c r="K191">
        <v>117</v>
      </c>
      <c r="L191">
        <v>115.4</v>
      </c>
      <c r="M191">
        <v>140.69999999999999</v>
      </c>
      <c r="N191">
        <v>125.9</v>
      </c>
      <c r="O191">
        <v>147.1</v>
      </c>
      <c r="P191">
        <v>135.6</v>
      </c>
      <c r="Q191">
        <v>159.30000000000001</v>
      </c>
      <c r="R191">
        <v>136.30000000000001</v>
      </c>
      <c r="S191">
        <v>126.1</v>
      </c>
      <c r="T191">
        <v>134.69999999999999</v>
      </c>
      <c r="U191">
        <v>141.30000000000001</v>
      </c>
      <c r="V191">
        <v>127.3</v>
      </c>
      <c r="W191">
        <v>129.9</v>
      </c>
      <c r="X191">
        <v>129.80000000000001</v>
      </c>
      <c r="Y191">
        <v>117.4</v>
      </c>
      <c r="Z191">
        <v>126.5</v>
      </c>
      <c r="AA191">
        <v>137.19999999999999</v>
      </c>
      <c r="AB191">
        <v>126.2</v>
      </c>
      <c r="AC191">
        <v>126.5</v>
      </c>
      <c r="AD191" s="10">
        <v>134</v>
      </c>
    </row>
    <row r="192" spans="1:30" x14ac:dyDescent="0.3">
      <c r="A192" s="9" t="s">
        <v>33</v>
      </c>
      <c r="B192">
        <v>2018</v>
      </c>
      <c r="C192" t="s">
        <v>36</v>
      </c>
      <c r="D192">
        <v>135</v>
      </c>
      <c r="E192">
        <v>143.1</v>
      </c>
      <c r="F192">
        <v>135.5</v>
      </c>
      <c r="G192">
        <v>139.9</v>
      </c>
      <c r="H192">
        <v>116.5</v>
      </c>
      <c r="I192">
        <v>138.5</v>
      </c>
      <c r="J192">
        <v>128</v>
      </c>
      <c r="K192">
        <v>115.5</v>
      </c>
      <c r="L192">
        <v>114.2</v>
      </c>
      <c r="M192">
        <v>140.69999999999999</v>
      </c>
      <c r="N192">
        <v>126.2</v>
      </c>
      <c r="O192">
        <v>147.6</v>
      </c>
      <c r="P192">
        <v>134.80000000000001</v>
      </c>
      <c r="Q192">
        <v>159.69999999999999</v>
      </c>
      <c r="R192">
        <v>136.69999999999999</v>
      </c>
      <c r="S192">
        <v>126.7</v>
      </c>
      <c r="T192">
        <v>135.19999999999999</v>
      </c>
      <c r="U192">
        <v>142</v>
      </c>
      <c r="V192">
        <v>126.4</v>
      </c>
      <c r="W192">
        <v>130.80000000000001</v>
      </c>
      <c r="X192">
        <v>130.5</v>
      </c>
      <c r="Y192">
        <v>117.8</v>
      </c>
      <c r="Z192">
        <v>126.8</v>
      </c>
      <c r="AA192">
        <v>137.80000000000001</v>
      </c>
      <c r="AB192">
        <v>126.7</v>
      </c>
      <c r="AC192">
        <v>127.1</v>
      </c>
      <c r="AD192" s="10">
        <v>134</v>
      </c>
    </row>
    <row r="193" spans="1:30" x14ac:dyDescent="0.3">
      <c r="A193" s="9" t="s">
        <v>33</v>
      </c>
      <c r="B193">
        <v>2018</v>
      </c>
      <c r="C193" t="s">
        <v>37</v>
      </c>
      <c r="D193">
        <v>135</v>
      </c>
      <c r="E193">
        <v>144.30000000000001</v>
      </c>
      <c r="F193">
        <v>130.80000000000001</v>
      </c>
      <c r="G193">
        <v>140.30000000000001</v>
      </c>
      <c r="H193">
        <v>116.6</v>
      </c>
      <c r="I193">
        <v>150.1</v>
      </c>
      <c r="J193">
        <v>127.6</v>
      </c>
      <c r="K193">
        <v>114</v>
      </c>
      <c r="L193">
        <v>110.6</v>
      </c>
      <c r="M193">
        <v>140.19999999999999</v>
      </c>
      <c r="N193">
        <v>126.5</v>
      </c>
      <c r="O193">
        <v>148.30000000000001</v>
      </c>
      <c r="P193">
        <v>135.69999999999999</v>
      </c>
      <c r="Q193">
        <v>159.19999999999999</v>
      </c>
      <c r="R193">
        <v>137.80000000000001</v>
      </c>
      <c r="S193">
        <v>127.4</v>
      </c>
      <c r="T193">
        <v>136.19999999999999</v>
      </c>
      <c r="U193">
        <v>142.9</v>
      </c>
      <c r="V193">
        <v>124.6</v>
      </c>
      <c r="W193">
        <v>131.80000000000001</v>
      </c>
      <c r="X193">
        <v>131.30000000000001</v>
      </c>
      <c r="Y193">
        <v>118.9</v>
      </c>
      <c r="Z193">
        <v>127.6</v>
      </c>
      <c r="AA193">
        <v>139.69999999999999</v>
      </c>
      <c r="AB193">
        <v>127.6</v>
      </c>
      <c r="AC193">
        <v>128.19999999999999</v>
      </c>
      <c r="AD193" s="10">
        <v>134.80000000000001</v>
      </c>
    </row>
    <row r="194" spans="1:30" x14ac:dyDescent="0.3">
      <c r="A194" s="9" t="s">
        <v>33</v>
      </c>
      <c r="B194">
        <v>2018</v>
      </c>
      <c r="C194" t="s">
        <v>38</v>
      </c>
      <c r="D194">
        <v>135</v>
      </c>
      <c r="E194">
        <v>148.19999999999999</v>
      </c>
      <c r="F194">
        <v>130.5</v>
      </c>
      <c r="G194">
        <v>140.69999999999999</v>
      </c>
      <c r="H194">
        <v>116.4</v>
      </c>
      <c r="I194">
        <v>151.30000000000001</v>
      </c>
      <c r="J194">
        <v>131.4</v>
      </c>
      <c r="K194">
        <v>112.8</v>
      </c>
      <c r="L194">
        <v>105.3</v>
      </c>
      <c r="M194">
        <v>139.6</v>
      </c>
      <c r="N194">
        <v>126.6</v>
      </c>
      <c r="O194">
        <v>148.69999999999999</v>
      </c>
      <c r="P194">
        <v>136.4</v>
      </c>
      <c r="Q194">
        <v>160.30000000000001</v>
      </c>
      <c r="R194">
        <v>138.6</v>
      </c>
      <c r="S194">
        <v>127.9</v>
      </c>
      <c r="T194">
        <v>137</v>
      </c>
      <c r="U194">
        <v>143.19999999999999</v>
      </c>
      <c r="V194">
        <v>124.7</v>
      </c>
      <c r="W194">
        <v>132.5</v>
      </c>
      <c r="X194">
        <v>132</v>
      </c>
      <c r="Y194">
        <v>119.8</v>
      </c>
      <c r="Z194">
        <v>128</v>
      </c>
      <c r="AA194">
        <v>140.4</v>
      </c>
      <c r="AB194">
        <v>128.1</v>
      </c>
      <c r="AC194">
        <v>128.9</v>
      </c>
      <c r="AD194" s="10">
        <v>135.4</v>
      </c>
    </row>
    <row r="195" spans="1:30" x14ac:dyDescent="0.3">
      <c r="A195" s="9" t="s">
        <v>33</v>
      </c>
      <c r="B195">
        <v>2018</v>
      </c>
      <c r="C195" t="s">
        <v>39</v>
      </c>
      <c r="D195">
        <v>135.30000000000001</v>
      </c>
      <c r="E195">
        <v>149.69999999999999</v>
      </c>
      <c r="F195">
        <v>133.9</v>
      </c>
      <c r="G195">
        <v>140.80000000000001</v>
      </c>
      <c r="H195">
        <v>116.6</v>
      </c>
      <c r="I195">
        <v>152.19999999999999</v>
      </c>
      <c r="J195">
        <v>144</v>
      </c>
      <c r="K195">
        <v>112.3</v>
      </c>
      <c r="L195">
        <v>108.4</v>
      </c>
      <c r="M195">
        <v>140</v>
      </c>
      <c r="N195">
        <v>126.7</v>
      </c>
      <c r="O195">
        <v>149</v>
      </c>
      <c r="P195">
        <v>138.4</v>
      </c>
      <c r="Q195">
        <v>161</v>
      </c>
      <c r="R195">
        <v>138.9</v>
      </c>
      <c r="S195">
        <v>128.69999999999999</v>
      </c>
      <c r="T195">
        <v>137.4</v>
      </c>
      <c r="U195">
        <v>142.5</v>
      </c>
      <c r="V195">
        <v>126.5</v>
      </c>
      <c r="W195">
        <v>133.1</v>
      </c>
      <c r="X195">
        <v>132.6</v>
      </c>
      <c r="Y195">
        <v>120.4</v>
      </c>
      <c r="Z195">
        <v>128.5</v>
      </c>
      <c r="AA195">
        <v>141.19999999999999</v>
      </c>
      <c r="AB195">
        <v>128.19999999999999</v>
      </c>
      <c r="AC195">
        <v>129.5</v>
      </c>
      <c r="AD195" s="10">
        <v>136.19999999999999</v>
      </c>
    </row>
    <row r="196" spans="1:30" x14ac:dyDescent="0.3">
      <c r="A196" s="9" t="s">
        <v>33</v>
      </c>
      <c r="B196">
        <v>2018</v>
      </c>
      <c r="C196" t="s">
        <v>40</v>
      </c>
      <c r="D196">
        <v>135.6</v>
      </c>
      <c r="E196">
        <v>148.6</v>
      </c>
      <c r="F196">
        <v>139.1</v>
      </c>
      <c r="G196">
        <v>141</v>
      </c>
      <c r="H196">
        <v>116.7</v>
      </c>
      <c r="I196">
        <v>149.69999999999999</v>
      </c>
      <c r="J196">
        <v>159.19999999999999</v>
      </c>
      <c r="K196">
        <v>112.6</v>
      </c>
      <c r="L196">
        <v>111.8</v>
      </c>
      <c r="M196">
        <v>140.30000000000001</v>
      </c>
      <c r="N196">
        <v>126.8</v>
      </c>
      <c r="O196">
        <v>149.4</v>
      </c>
      <c r="P196">
        <v>140.30000000000001</v>
      </c>
      <c r="Q196">
        <v>161.4</v>
      </c>
      <c r="R196">
        <v>139.6</v>
      </c>
      <c r="S196">
        <v>128.9</v>
      </c>
      <c r="T196">
        <v>137.9</v>
      </c>
      <c r="U196">
        <v>143.6</v>
      </c>
      <c r="V196">
        <v>128.1</v>
      </c>
      <c r="W196">
        <v>133.6</v>
      </c>
      <c r="X196">
        <v>133.6</v>
      </c>
      <c r="Y196">
        <v>120.1</v>
      </c>
      <c r="Z196">
        <v>129</v>
      </c>
      <c r="AA196">
        <v>144</v>
      </c>
      <c r="AB196">
        <v>128.19999999999999</v>
      </c>
      <c r="AC196">
        <v>130.19999999999999</v>
      </c>
      <c r="AD196" s="10">
        <v>137.5</v>
      </c>
    </row>
    <row r="197" spans="1:30" x14ac:dyDescent="0.3">
      <c r="A197" s="9" t="s">
        <v>33</v>
      </c>
      <c r="B197">
        <v>2018</v>
      </c>
      <c r="C197" t="s">
        <v>41</v>
      </c>
      <c r="D197">
        <v>136.5</v>
      </c>
      <c r="E197">
        <v>146.4</v>
      </c>
      <c r="F197">
        <v>136.6</v>
      </c>
      <c r="G197">
        <v>141.19999999999999</v>
      </c>
      <c r="H197">
        <v>117.4</v>
      </c>
      <c r="I197">
        <v>146.30000000000001</v>
      </c>
      <c r="J197">
        <v>157.30000000000001</v>
      </c>
      <c r="K197">
        <v>113.6</v>
      </c>
      <c r="L197">
        <v>113.3</v>
      </c>
      <c r="M197">
        <v>141.1</v>
      </c>
      <c r="N197">
        <v>127.4</v>
      </c>
      <c r="O197">
        <v>150.4</v>
      </c>
      <c r="P197">
        <v>140.1</v>
      </c>
      <c r="Q197">
        <v>162.1</v>
      </c>
      <c r="R197">
        <v>140</v>
      </c>
      <c r="S197">
        <v>129</v>
      </c>
      <c r="T197">
        <v>138.30000000000001</v>
      </c>
      <c r="U197">
        <v>144.6</v>
      </c>
      <c r="V197">
        <v>129.80000000000001</v>
      </c>
      <c r="W197">
        <v>134.4</v>
      </c>
      <c r="X197">
        <v>134.9</v>
      </c>
      <c r="Y197">
        <v>120.7</v>
      </c>
      <c r="Z197">
        <v>129.80000000000001</v>
      </c>
      <c r="AA197">
        <v>145.30000000000001</v>
      </c>
      <c r="AB197">
        <v>128.30000000000001</v>
      </c>
      <c r="AC197">
        <v>131</v>
      </c>
      <c r="AD197" s="10">
        <v>138</v>
      </c>
    </row>
    <row r="198" spans="1:30" x14ac:dyDescent="0.3">
      <c r="A198" s="9" t="s">
        <v>33</v>
      </c>
      <c r="B198">
        <v>2018</v>
      </c>
      <c r="C198" t="s">
        <v>42</v>
      </c>
      <c r="D198">
        <v>137</v>
      </c>
      <c r="E198">
        <v>143.1</v>
      </c>
      <c r="F198">
        <v>132.80000000000001</v>
      </c>
      <c r="G198">
        <v>141.5</v>
      </c>
      <c r="H198">
        <v>117.8</v>
      </c>
      <c r="I198">
        <v>140</v>
      </c>
      <c r="J198">
        <v>151.30000000000001</v>
      </c>
      <c r="K198">
        <v>113.5</v>
      </c>
      <c r="L198">
        <v>112.3</v>
      </c>
      <c r="M198">
        <v>141.19999999999999</v>
      </c>
      <c r="N198">
        <v>127.7</v>
      </c>
      <c r="O198">
        <v>151.30000000000001</v>
      </c>
      <c r="P198">
        <v>138.9</v>
      </c>
      <c r="Q198">
        <v>163.30000000000001</v>
      </c>
      <c r="R198">
        <v>140.80000000000001</v>
      </c>
      <c r="S198">
        <v>129.30000000000001</v>
      </c>
      <c r="T198">
        <v>139.1</v>
      </c>
      <c r="U198">
        <v>145.30000000000001</v>
      </c>
      <c r="V198">
        <v>131.19999999999999</v>
      </c>
      <c r="W198">
        <v>134.9</v>
      </c>
      <c r="X198">
        <v>135.69999999999999</v>
      </c>
      <c r="Y198">
        <v>122.5</v>
      </c>
      <c r="Z198">
        <v>130.19999999999999</v>
      </c>
      <c r="AA198">
        <v>145.19999999999999</v>
      </c>
      <c r="AB198">
        <v>129.30000000000001</v>
      </c>
      <c r="AC198">
        <v>131.9</v>
      </c>
      <c r="AD198" s="10">
        <v>138.1</v>
      </c>
    </row>
    <row r="199" spans="1:30" x14ac:dyDescent="0.3">
      <c r="A199" s="9" t="s">
        <v>33</v>
      </c>
      <c r="B199">
        <v>2018</v>
      </c>
      <c r="C199" t="s">
        <v>43</v>
      </c>
      <c r="D199">
        <v>137.6</v>
      </c>
      <c r="E199">
        <v>144.9</v>
      </c>
      <c r="F199">
        <v>133.5</v>
      </c>
      <c r="G199">
        <v>141.5</v>
      </c>
      <c r="H199">
        <v>118</v>
      </c>
      <c r="I199">
        <v>139.5</v>
      </c>
      <c r="J199">
        <v>153</v>
      </c>
      <c r="K199">
        <v>113.2</v>
      </c>
      <c r="L199">
        <v>112.8</v>
      </c>
      <c r="M199">
        <v>141.1</v>
      </c>
      <c r="N199">
        <v>127.6</v>
      </c>
      <c r="O199">
        <v>152</v>
      </c>
      <c r="P199">
        <v>139.4</v>
      </c>
      <c r="Q199">
        <v>164</v>
      </c>
      <c r="R199">
        <v>141.5</v>
      </c>
      <c r="S199">
        <v>129.80000000000001</v>
      </c>
      <c r="T199">
        <v>139.69999999999999</v>
      </c>
      <c r="U199">
        <v>146.30000000000001</v>
      </c>
      <c r="V199">
        <v>133.4</v>
      </c>
      <c r="W199">
        <v>135.1</v>
      </c>
      <c r="X199">
        <v>136.19999999999999</v>
      </c>
      <c r="Y199">
        <v>123.3</v>
      </c>
      <c r="Z199">
        <v>130.69999999999999</v>
      </c>
      <c r="AA199">
        <v>145.5</v>
      </c>
      <c r="AB199">
        <v>130.4</v>
      </c>
      <c r="AC199">
        <v>132.5</v>
      </c>
      <c r="AD199" s="10">
        <v>138.9</v>
      </c>
    </row>
    <row r="200" spans="1:30" x14ac:dyDescent="0.3">
      <c r="A200" s="9" t="s">
        <v>33</v>
      </c>
      <c r="B200">
        <v>2018</v>
      </c>
      <c r="C200" t="s">
        <v>44</v>
      </c>
      <c r="D200">
        <v>138.1</v>
      </c>
      <c r="E200">
        <v>146.30000000000001</v>
      </c>
      <c r="F200">
        <v>137.80000000000001</v>
      </c>
      <c r="G200">
        <v>141.6</v>
      </c>
      <c r="H200">
        <v>118.1</v>
      </c>
      <c r="I200">
        <v>141.5</v>
      </c>
      <c r="J200">
        <v>145.19999999999999</v>
      </c>
      <c r="K200">
        <v>115.3</v>
      </c>
      <c r="L200">
        <v>112.5</v>
      </c>
      <c r="M200">
        <v>141.4</v>
      </c>
      <c r="N200">
        <v>128</v>
      </c>
      <c r="O200">
        <v>152.6</v>
      </c>
      <c r="P200">
        <v>139.1</v>
      </c>
      <c r="Q200">
        <v>164.4</v>
      </c>
      <c r="R200">
        <v>142.4</v>
      </c>
      <c r="S200">
        <v>130.19999999999999</v>
      </c>
      <c r="T200">
        <v>140.5</v>
      </c>
      <c r="U200">
        <v>146.9</v>
      </c>
      <c r="V200">
        <v>136.69999999999999</v>
      </c>
      <c r="W200">
        <v>135.80000000000001</v>
      </c>
      <c r="X200">
        <v>136.80000000000001</v>
      </c>
      <c r="Y200">
        <v>121.2</v>
      </c>
      <c r="Z200">
        <v>131.30000000000001</v>
      </c>
      <c r="AA200">
        <v>146.1</v>
      </c>
      <c r="AB200">
        <v>130.5</v>
      </c>
      <c r="AC200">
        <v>132.19999999999999</v>
      </c>
      <c r="AD200" s="10">
        <v>139</v>
      </c>
    </row>
    <row r="201" spans="1:30" x14ac:dyDescent="0.3">
      <c r="A201" s="9" t="s">
        <v>33</v>
      </c>
      <c r="B201">
        <v>2018</v>
      </c>
      <c r="C201" t="s">
        <v>45</v>
      </c>
      <c r="D201">
        <v>138.5</v>
      </c>
      <c r="E201">
        <v>147.80000000000001</v>
      </c>
      <c r="F201">
        <v>141.1</v>
      </c>
      <c r="G201">
        <v>141.6</v>
      </c>
      <c r="H201">
        <v>118.1</v>
      </c>
      <c r="I201">
        <v>138.5</v>
      </c>
      <c r="J201">
        <v>132.4</v>
      </c>
      <c r="K201">
        <v>117.5</v>
      </c>
      <c r="L201">
        <v>111</v>
      </c>
      <c r="M201">
        <v>141.5</v>
      </c>
      <c r="N201">
        <v>128.1</v>
      </c>
      <c r="O201">
        <v>152.9</v>
      </c>
      <c r="P201">
        <v>137.6</v>
      </c>
      <c r="Q201">
        <v>164.6</v>
      </c>
      <c r="R201">
        <v>142.69999999999999</v>
      </c>
      <c r="S201">
        <v>130.30000000000001</v>
      </c>
      <c r="T201">
        <v>140.80000000000001</v>
      </c>
      <c r="U201">
        <v>146.5</v>
      </c>
      <c r="V201">
        <v>132.4</v>
      </c>
      <c r="W201">
        <v>136.19999999999999</v>
      </c>
      <c r="X201">
        <v>137.30000000000001</v>
      </c>
      <c r="Y201">
        <v>118.8</v>
      </c>
      <c r="Z201">
        <v>131.69999999999999</v>
      </c>
      <c r="AA201">
        <v>146.5</v>
      </c>
      <c r="AB201">
        <v>130.80000000000001</v>
      </c>
      <c r="AC201">
        <v>131.69999999999999</v>
      </c>
      <c r="AD201" s="10">
        <v>138</v>
      </c>
    </row>
    <row r="202" spans="1:30" x14ac:dyDescent="0.3">
      <c r="A202" s="9" t="s">
        <v>33</v>
      </c>
      <c r="B202">
        <v>2019</v>
      </c>
      <c r="C202" t="s">
        <v>31</v>
      </c>
      <c r="D202">
        <v>138.30000000000001</v>
      </c>
      <c r="E202">
        <v>149.4</v>
      </c>
      <c r="F202">
        <v>143.5</v>
      </c>
      <c r="G202">
        <v>141.69999999999999</v>
      </c>
      <c r="H202">
        <v>118.1</v>
      </c>
      <c r="I202">
        <v>135.19999999999999</v>
      </c>
      <c r="J202">
        <v>130.5</v>
      </c>
      <c r="K202">
        <v>118.2</v>
      </c>
      <c r="L202">
        <v>110.4</v>
      </c>
      <c r="M202">
        <v>140.4</v>
      </c>
      <c r="N202">
        <v>128.1</v>
      </c>
      <c r="O202">
        <v>153.19999999999999</v>
      </c>
      <c r="P202">
        <v>137.30000000000001</v>
      </c>
      <c r="Q202">
        <v>164.7</v>
      </c>
      <c r="R202">
        <v>143</v>
      </c>
      <c r="S202">
        <v>130.4</v>
      </c>
      <c r="T202">
        <v>141.1</v>
      </c>
      <c r="U202">
        <v>147.69999999999999</v>
      </c>
      <c r="V202">
        <v>128.6</v>
      </c>
      <c r="W202">
        <v>136.30000000000001</v>
      </c>
      <c r="X202">
        <v>137.80000000000001</v>
      </c>
      <c r="Y202">
        <v>118.6</v>
      </c>
      <c r="Z202">
        <v>131.9</v>
      </c>
      <c r="AA202">
        <v>146.6</v>
      </c>
      <c r="AB202">
        <v>131.69999999999999</v>
      </c>
      <c r="AC202">
        <v>131.80000000000001</v>
      </c>
      <c r="AD202" s="10">
        <v>138</v>
      </c>
    </row>
    <row r="203" spans="1:30" x14ac:dyDescent="0.3">
      <c r="A203" s="9" t="s">
        <v>33</v>
      </c>
      <c r="B203">
        <v>2019</v>
      </c>
      <c r="C203" t="s">
        <v>35</v>
      </c>
      <c r="D203">
        <v>139.4</v>
      </c>
      <c r="E203">
        <v>150.1</v>
      </c>
      <c r="F203">
        <v>145.30000000000001</v>
      </c>
      <c r="G203">
        <v>141.69999999999999</v>
      </c>
      <c r="H203">
        <v>118.4</v>
      </c>
      <c r="I203">
        <v>137</v>
      </c>
      <c r="J203">
        <v>131.6</v>
      </c>
      <c r="K203">
        <v>119.9</v>
      </c>
      <c r="L203">
        <v>110.4</v>
      </c>
      <c r="M203">
        <v>140.80000000000001</v>
      </c>
      <c r="N203">
        <v>128.30000000000001</v>
      </c>
      <c r="O203">
        <v>153.5</v>
      </c>
      <c r="P203">
        <v>138</v>
      </c>
      <c r="Q203">
        <v>164.9</v>
      </c>
      <c r="R203">
        <v>143.30000000000001</v>
      </c>
      <c r="S203">
        <v>130.80000000000001</v>
      </c>
      <c r="T203">
        <v>141.4</v>
      </c>
      <c r="U203">
        <v>148.5</v>
      </c>
      <c r="V203">
        <v>127.1</v>
      </c>
      <c r="W203">
        <v>136.6</v>
      </c>
      <c r="X203">
        <v>138.5</v>
      </c>
      <c r="Y203">
        <v>119.2</v>
      </c>
      <c r="Z203">
        <v>132.19999999999999</v>
      </c>
      <c r="AA203">
        <v>146.6</v>
      </c>
      <c r="AB203">
        <v>133</v>
      </c>
      <c r="AC203">
        <v>132.4</v>
      </c>
      <c r="AD203" s="10">
        <v>138.6</v>
      </c>
    </row>
    <row r="204" spans="1:30" x14ac:dyDescent="0.3">
      <c r="A204" s="9" t="s">
        <v>33</v>
      </c>
      <c r="B204">
        <v>2019</v>
      </c>
      <c r="C204" t="s">
        <v>36</v>
      </c>
      <c r="D204">
        <v>139.69999999999999</v>
      </c>
      <c r="E204">
        <v>151.1</v>
      </c>
      <c r="F204">
        <v>142.9</v>
      </c>
      <c r="G204">
        <v>141.9</v>
      </c>
      <c r="H204">
        <v>118.4</v>
      </c>
      <c r="I204">
        <v>139.4</v>
      </c>
      <c r="J204">
        <v>141.19999999999999</v>
      </c>
      <c r="K204">
        <v>120.7</v>
      </c>
      <c r="L204">
        <v>110.4</v>
      </c>
      <c r="M204">
        <v>140.69999999999999</v>
      </c>
      <c r="N204">
        <v>128.5</v>
      </c>
      <c r="O204">
        <v>153.9</v>
      </c>
      <c r="P204">
        <v>139.6</v>
      </c>
      <c r="Q204">
        <v>165.3</v>
      </c>
      <c r="R204">
        <v>143.5</v>
      </c>
      <c r="S204">
        <v>131.19999999999999</v>
      </c>
      <c r="T204">
        <v>141.6</v>
      </c>
      <c r="U204">
        <v>149</v>
      </c>
      <c r="V204">
        <v>128.80000000000001</v>
      </c>
      <c r="W204">
        <v>136.80000000000001</v>
      </c>
      <c r="X204">
        <v>139.19999999999999</v>
      </c>
      <c r="Y204">
        <v>119.9</v>
      </c>
      <c r="Z204">
        <v>133</v>
      </c>
      <c r="AA204">
        <v>146.69999999999999</v>
      </c>
      <c r="AB204">
        <v>132.5</v>
      </c>
      <c r="AC204">
        <v>132.80000000000001</v>
      </c>
      <c r="AD204" s="10">
        <v>139.5</v>
      </c>
    </row>
    <row r="205" spans="1:30" x14ac:dyDescent="0.3">
      <c r="A205" s="9" t="s">
        <v>33</v>
      </c>
      <c r="B205">
        <v>2019</v>
      </c>
      <c r="C205" t="s">
        <v>38</v>
      </c>
      <c r="D205">
        <v>140.4</v>
      </c>
      <c r="E205">
        <v>156.69999999999999</v>
      </c>
      <c r="F205">
        <v>138.30000000000001</v>
      </c>
      <c r="G205">
        <v>142.4</v>
      </c>
      <c r="H205">
        <v>118.6</v>
      </c>
      <c r="I205">
        <v>149.69999999999999</v>
      </c>
      <c r="J205">
        <v>161.6</v>
      </c>
      <c r="K205">
        <v>124.4</v>
      </c>
      <c r="L205">
        <v>111.2</v>
      </c>
      <c r="M205">
        <v>141</v>
      </c>
      <c r="N205">
        <v>128.9</v>
      </c>
      <c r="O205">
        <v>154.5</v>
      </c>
      <c r="P205">
        <v>143.80000000000001</v>
      </c>
      <c r="Q205">
        <v>166.2</v>
      </c>
      <c r="R205">
        <v>144</v>
      </c>
      <c r="S205">
        <v>131.69999999999999</v>
      </c>
      <c r="T205">
        <v>142.19999999999999</v>
      </c>
      <c r="U205">
        <v>150.1</v>
      </c>
      <c r="V205">
        <v>129.4</v>
      </c>
      <c r="W205">
        <v>137.19999999999999</v>
      </c>
      <c r="X205">
        <v>139.80000000000001</v>
      </c>
      <c r="Y205">
        <v>120.1</v>
      </c>
      <c r="Z205">
        <v>134</v>
      </c>
      <c r="AA205">
        <v>148</v>
      </c>
      <c r="AB205">
        <v>132.6</v>
      </c>
      <c r="AC205">
        <v>133.30000000000001</v>
      </c>
      <c r="AD205" s="10">
        <v>141.5</v>
      </c>
    </row>
    <row r="206" spans="1:30" x14ac:dyDescent="0.3">
      <c r="A206" s="9" t="s">
        <v>33</v>
      </c>
      <c r="B206">
        <v>2019</v>
      </c>
      <c r="C206" t="s">
        <v>39</v>
      </c>
      <c r="D206">
        <v>140.69999999999999</v>
      </c>
      <c r="E206">
        <v>159.6</v>
      </c>
      <c r="F206">
        <v>140.4</v>
      </c>
      <c r="G206">
        <v>143.4</v>
      </c>
      <c r="H206">
        <v>118.6</v>
      </c>
      <c r="I206">
        <v>150.9</v>
      </c>
      <c r="J206">
        <v>169.8</v>
      </c>
      <c r="K206">
        <v>127.4</v>
      </c>
      <c r="L206">
        <v>111.8</v>
      </c>
      <c r="M206">
        <v>141</v>
      </c>
      <c r="N206">
        <v>129</v>
      </c>
      <c r="O206">
        <v>155.1</v>
      </c>
      <c r="P206">
        <v>145.6</v>
      </c>
      <c r="Q206">
        <v>166.7</v>
      </c>
      <c r="R206">
        <v>144.30000000000001</v>
      </c>
      <c r="S206">
        <v>131.69999999999999</v>
      </c>
      <c r="T206">
        <v>142.4</v>
      </c>
      <c r="U206">
        <v>149.4</v>
      </c>
      <c r="V206">
        <v>130.5</v>
      </c>
      <c r="W206">
        <v>137.4</v>
      </c>
      <c r="X206">
        <v>140.30000000000001</v>
      </c>
      <c r="Y206">
        <v>119.6</v>
      </c>
      <c r="Z206">
        <v>134.30000000000001</v>
      </c>
      <c r="AA206">
        <v>148.9</v>
      </c>
      <c r="AB206">
        <v>133.69999999999999</v>
      </c>
      <c r="AC206">
        <v>133.6</v>
      </c>
      <c r="AD206" s="10">
        <v>142.1</v>
      </c>
    </row>
    <row r="207" spans="1:30" x14ac:dyDescent="0.3">
      <c r="A207" s="9" t="s">
        <v>33</v>
      </c>
      <c r="B207">
        <v>2019</v>
      </c>
      <c r="C207" t="s">
        <v>40</v>
      </c>
      <c r="D207">
        <v>141.4</v>
      </c>
      <c r="E207">
        <v>160.19999999999999</v>
      </c>
      <c r="F207">
        <v>142.5</v>
      </c>
      <c r="G207">
        <v>144.1</v>
      </c>
      <c r="H207">
        <v>119.3</v>
      </c>
      <c r="I207">
        <v>154.69999999999999</v>
      </c>
      <c r="J207">
        <v>180.1</v>
      </c>
      <c r="K207">
        <v>128.9</v>
      </c>
      <c r="L207">
        <v>111.8</v>
      </c>
      <c r="M207">
        <v>141.6</v>
      </c>
      <c r="N207">
        <v>129.5</v>
      </c>
      <c r="O207">
        <v>155.6</v>
      </c>
      <c r="P207">
        <v>147.69999999999999</v>
      </c>
      <c r="Q207">
        <v>167.2</v>
      </c>
      <c r="R207">
        <v>144.69999999999999</v>
      </c>
      <c r="S207">
        <v>131.9</v>
      </c>
      <c r="T207">
        <v>142.69999999999999</v>
      </c>
      <c r="U207">
        <v>150.6</v>
      </c>
      <c r="V207">
        <v>127</v>
      </c>
      <c r="W207">
        <v>137.69999999999999</v>
      </c>
      <c r="X207">
        <v>140.80000000000001</v>
      </c>
      <c r="Y207">
        <v>120.6</v>
      </c>
      <c r="Z207">
        <v>135</v>
      </c>
      <c r="AA207">
        <v>150.4</v>
      </c>
      <c r="AB207">
        <v>135.1</v>
      </c>
      <c r="AC207">
        <v>134.5</v>
      </c>
      <c r="AD207" s="10">
        <v>143.30000000000001</v>
      </c>
    </row>
    <row r="208" spans="1:30" x14ac:dyDescent="0.3">
      <c r="A208" s="9" t="s">
        <v>33</v>
      </c>
      <c r="B208">
        <v>2019</v>
      </c>
      <c r="C208" t="s">
        <v>41</v>
      </c>
      <c r="D208">
        <v>142.1</v>
      </c>
      <c r="E208">
        <v>158.30000000000001</v>
      </c>
      <c r="F208">
        <v>140.80000000000001</v>
      </c>
      <c r="G208">
        <v>144.9</v>
      </c>
      <c r="H208">
        <v>119.9</v>
      </c>
      <c r="I208">
        <v>153.9</v>
      </c>
      <c r="J208">
        <v>189.1</v>
      </c>
      <c r="K208">
        <v>129.80000000000001</v>
      </c>
      <c r="L208">
        <v>112.7</v>
      </c>
      <c r="M208">
        <v>142.5</v>
      </c>
      <c r="N208">
        <v>129.80000000000001</v>
      </c>
      <c r="O208">
        <v>156.19999999999999</v>
      </c>
      <c r="P208">
        <v>149.1</v>
      </c>
      <c r="Q208">
        <v>167.9</v>
      </c>
      <c r="R208">
        <v>145</v>
      </c>
      <c r="S208">
        <v>132.19999999999999</v>
      </c>
      <c r="T208">
        <v>143</v>
      </c>
      <c r="U208">
        <v>151.6</v>
      </c>
      <c r="V208">
        <v>125.5</v>
      </c>
      <c r="W208">
        <v>138.1</v>
      </c>
      <c r="X208">
        <v>141.5</v>
      </c>
      <c r="Y208">
        <v>120.8</v>
      </c>
      <c r="Z208">
        <v>135.4</v>
      </c>
      <c r="AA208">
        <v>151.5</v>
      </c>
      <c r="AB208">
        <v>137.80000000000001</v>
      </c>
      <c r="AC208">
        <v>135.30000000000001</v>
      </c>
      <c r="AD208" s="10">
        <v>144.19999999999999</v>
      </c>
    </row>
    <row r="209" spans="1:30" x14ac:dyDescent="0.3">
      <c r="A209" s="9" t="s">
        <v>33</v>
      </c>
      <c r="B209">
        <v>2019</v>
      </c>
      <c r="C209" t="s">
        <v>42</v>
      </c>
      <c r="D209">
        <v>142.69999999999999</v>
      </c>
      <c r="E209">
        <v>158.69999999999999</v>
      </c>
      <c r="F209">
        <v>141.6</v>
      </c>
      <c r="G209">
        <v>144.9</v>
      </c>
      <c r="H209">
        <v>120.8</v>
      </c>
      <c r="I209">
        <v>149.80000000000001</v>
      </c>
      <c r="J209">
        <v>192.4</v>
      </c>
      <c r="K209">
        <v>130.30000000000001</v>
      </c>
      <c r="L209">
        <v>114</v>
      </c>
      <c r="M209">
        <v>143.80000000000001</v>
      </c>
      <c r="N209">
        <v>130</v>
      </c>
      <c r="O209">
        <v>156.4</v>
      </c>
      <c r="P209">
        <v>149.5</v>
      </c>
      <c r="Q209">
        <v>168.6</v>
      </c>
      <c r="R209">
        <v>145.30000000000001</v>
      </c>
      <c r="S209">
        <v>132.19999999999999</v>
      </c>
      <c r="T209">
        <v>143.30000000000001</v>
      </c>
      <c r="U209">
        <v>152.19999999999999</v>
      </c>
      <c r="V209">
        <v>126.6</v>
      </c>
      <c r="W209">
        <v>138.30000000000001</v>
      </c>
      <c r="X209">
        <v>141.9</v>
      </c>
      <c r="Y209">
        <v>121.2</v>
      </c>
      <c r="Z209">
        <v>135.9</v>
      </c>
      <c r="AA209">
        <v>151.6</v>
      </c>
      <c r="AB209">
        <v>139</v>
      </c>
      <c r="AC209">
        <v>135.69999999999999</v>
      </c>
      <c r="AD209" s="10">
        <v>144.69999999999999</v>
      </c>
    </row>
    <row r="210" spans="1:30" x14ac:dyDescent="0.3">
      <c r="A210" s="9" t="s">
        <v>33</v>
      </c>
      <c r="B210">
        <v>2019</v>
      </c>
      <c r="C210" t="s">
        <v>43</v>
      </c>
      <c r="D210">
        <v>143.5</v>
      </c>
      <c r="E210">
        <v>159.80000000000001</v>
      </c>
      <c r="F210">
        <v>144.69999999999999</v>
      </c>
      <c r="G210">
        <v>145.6</v>
      </c>
      <c r="H210">
        <v>121.1</v>
      </c>
      <c r="I210">
        <v>150.6</v>
      </c>
      <c r="J210">
        <v>207.2</v>
      </c>
      <c r="K210">
        <v>131.19999999999999</v>
      </c>
      <c r="L210">
        <v>114.8</v>
      </c>
      <c r="M210">
        <v>145.19999999999999</v>
      </c>
      <c r="N210">
        <v>130.19999999999999</v>
      </c>
      <c r="O210">
        <v>156.80000000000001</v>
      </c>
      <c r="P210">
        <v>151.9</v>
      </c>
      <c r="Q210">
        <v>169.3</v>
      </c>
      <c r="R210">
        <v>145.9</v>
      </c>
      <c r="S210">
        <v>132.4</v>
      </c>
      <c r="T210">
        <v>143.9</v>
      </c>
      <c r="U210">
        <v>153</v>
      </c>
      <c r="V210">
        <v>128.9</v>
      </c>
      <c r="W210">
        <v>138.69999999999999</v>
      </c>
      <c r="X210">
        <v>142.4</v>
      </c>
      <c r="Y210">
        <v>121.5</v>
      </c>
      <c r="Z210">
        <v>136.19999999999999</v>
      </c>
      <c r="AA210">
        <v>151.69999999999999</v>
      </c>
      <c r="AB210">
        <v>139.5</v>
      </c>
      <c r="AC210">
        <v>136</v>
      </c>
      <c r="AD210" s="10">
        <v>146</v>
      </c>
    </row>
    <row r="211" spans="1:30" x14ac:dyDescent="0.3">
      <c r="A211" s="9" t="s">
        <v>33</v>
      </c>
      <c r="B211">
        <v>2019</v>
      </c>
      <c r="C211" t="s">
        <v>44</v>
      </c>
      <c r="D211">
        <v>144.1</v>
      </c>
      <c r="E211">
        <v>162.4</v>
      </c>
      <c r="F211">
        <v>148.4</v>
      </c>
      <c r="G211">
        <v>145.9</v>
      </c>
      <c r="H211">
        <v>121.5</v>
      </c>
      <c r="I211">
        <v>148.80000000000001</v>
      </c>
      <c r="J211">
        <v>215.7</v>
      </c>
      <c r="K211">
        <v>134.6</v>
      </c>
      <c r="L211">
        <v>115</v>
      </c>
      <c r="M211">
        <v>146.30000000000001</v>
      </c>
      <c r="N211">
        <v>130.5</v>
      </c>
      <c r="O211">
        <v>157.19999999999999</v>
      </c>
      <c r="P211">
        <v>153.6</v>
      </c>
      <c r="Q211">
        <v>169.9</v>
      </c>
      <c r="R211">
        <v>146.30000000000001</v>
      </c>
      <c r="S211">
        <v>132.6</v>
      </c>
      <c r="T211">
        <v>144.19999999999999</v>
      </c>
      <c r="U211">
        <v>153.5</v>
      </c>
      <c r="V211">
        <v>132.19999999999999</v>
      </c>
      <c r="W211">
        <v>139.1</v>
      </c>
      <c r="X211">
        <v>142.80000000000001</v>
      </c>
      <c r="Y211">
        <v>121.7</v>
      </c>
      <c r="Z211">
        <v>136.69999999999999</v>
      </c>
      <c r="AA211">
        <v>151.80000000000001</v>
      </c>
      <c r="AB211">
        <v>139.80000000000001</v>
      </c>
      <c r="AC211">
        <v>136.30000000000001</v>
      </c>
      <c r="AD211" s="10">
        <v>147</v>
      </c>
    </row>
    <row r="212" spans="1:30" x14ac:dyDescent="0.3">
      <c r="A212" s="9" t="s">
        <v>33</v>
      </c>
      <c r="B212">
        <v>2019</v>
      </c>
      <c r="C212" t="s">
        <v>45</v>
      </c>
      <c r="D212">
        <v>144.9</v>
      </c>
      <c r="E212">
        <v>164.5</v>
      </c>
      <c r="F212">
        <v>153.69999999999999</v>
      </c>
      <c r="G212">
        <v>147.5</v>
      </c>
      <c r="H212">
        <v>122.7</v>
      </c>
      <c r="I212">
        <v>147.19999999999999</v>
      </c>
      <c r="J212">
        <v>231.5</v>
      </c>
      <c r="K212">
        <v>137.19999999999999</v>
      </c>
      <c r="L212">
        <v>114.7</v>
      </c>
      <c r="M212">
        <v>148</v>
      </c>
      <c r="N212">
        <v>130.80000000000001</v>
      </c>
      <c r="O212">
        <v>157.69999999999999</v>
      </c>
      <c r="P212">
        <v>156.30000000000001</v>
      </c>
      <c r="Q212">
        <v>170.4</v>
      </c>
      <c r="R212">
        <v>146.80000000000001</v>
      </c>
      <c r="S212">
        <v>132.80000000000001</v>
      </c>
      <c r="T212">
        <v>144.6</v>
      </c>
      <c r="U212">
        <v>152.80000000000001</v>
      </c>
      <c r="V212">
        <v>133.6</v>
      </c>
      <c r="W212">
        <v>139.80000000000001</v>
      </c>
      <c r="X212">
        <v>143.19999999999999</v>
      </c>
      <c r="Y212">
        <v>125.2</v>
      </c>
      <c r="Z212">
        <v>136.80000000000001</v>
      </c>
      <c r="AA212">
        <v>151.9</v>
      </c>
      <c r="AB212">
        <v>140.19999999999999</v>
      </c>
      <c r="AC212">
        <v>137.69999999999999</v>
      </c>
      <c r="AD212" s="10">
        <v>148.30000000000001</v>
      </c>
    </row>
    <row r="213" spans="1:30" x14ac:dyDescent="0.3">
      <c r="A213" s="9" t="s">
        <v>33</v>
      </c>
      <c r="B213">
        <v>2020</v>
      </c>
      <c r="C213" t="s">
        <v>31</v>
      </c>
      <c r="D213">
        <v>145.6</v>
      </c>
      <c r="E213">
        <v>167.6</v>
      </c>
      <c r="F213">
        <v>157</v>
      </c>
      <c r="G213">
        <v>149.30000000000001</v>
      </c>
      <c r="H213">
        <v>126.3</v>
      </c>
      <c r="I213">
        <v>144.4</v>
      </c>
      <c r="J213">
        <v>207.8</v>
      </c>
      <c r="K213">
        <v>139.1</v>
      </c>
      <c r="L213">
        <v>114.8</v>
      </c>
      <c r="M213">
        <v>149.5</v>
      </c>
      <c r="N213">
        <v>131.1</v>
      </c>
      <c r="O213">
        <v>158.5</v>
      </c>
      <c r="P213">
        <v>154.4</v>
      </c>
      <c r="Q213">
        <v>170.8</v>
      </c>
      <c r="R213">
        <v>147</v>
      </c>
      <c r="S213">
        <v>133.19999999999999</v>
      </c>
      <c r="T213">
        <v>144.9</v>
      </c>
      <c r="U213">
        <v>153.9</v>
      </c>
      <c r="V213">
        <v>135.1</v>
      </c>
      <c r="W213">
        <v>140.1</v>
      </c>
      <c r="X213">
        <v>143.80000000000001</v>
      </c>
      <c r="Y213">
        <v>126.1</v>
      </c>
      <c r="Z213">
        <v>137.19999999999999</v>
      </c>
      <c r="AA213">
        <v>152.1</v>
      </c>
      <c r="AB213">
        <v>142.1</v>
      </c>
      <c r="AC213">
        <v>138.4</v>
      </c>
      <c r="AD213" s="10">
        <v>148.19999999999999</v>
      </c>
    </row>
    <row r="214" spans="1:30" x14ac:dyDescent="0.3">
      <c r="A214" s="9" t="s">
        <v>33</v>
      </c>
      <c r="B214">
        <v>2020</v>
      </c>
      <c r="C214" t="s">
        <v>35</v>
      </c>
      <c r="D214">
        <v>146.19999999999999</v>
      </c>
      <c r="E214">
        <v>167.6</v>
      </c>
      <c r="F214">
        <v>153.1</v>
      </c>
      <c r="G214">
        <v>150.69999999999999</v>
      </c>
      <c r="H214">
        <v>127.4</v>
      </c>
      <c r="I214">
        <v>143.1</v>
      </c>
      <c r="J214">
        <v>181.7</v>
      </c>
      <c r="K214">
        <v>139.6</v>
      </c>
      <c r="L214">
        <v>114.6</v>
      </c>
      <c r="M214">
        <v>150.4</v>
      </c>
      <c r="N214">
        <v>131.5</v>
      </c>
      <c r="O214">
        <v>159</v>
      </c>
      <c r="P214">
        <v>151.69999999999999</v>
      </c>
      <c r="Q214">
        <v>172</v>
      </c>
      <c r="R214">
        <v>147.30000000000001</v>
      </c>
      <c r="S214">
        <v>133.5</v>
      </c>
      <c r="T214">
        <v>145.19999999999999</v>
      </c>
      <c r="U214">
        <v>154.80000000000001</v>
      </c>
      <c r="V214">
        <v>138.9</v>
      </c>
      <c r="W214">
        <v>140.4</v>
      </c>
      <c r="X214">
        <v>144.4</v>
      </c>
      <c r="Y214">
        <v>125.2</v>
      </c>
      <c r="Z214">
        <v>137.69999999999999</v>
      </c>
      <c r="AA214">
        <v>152.19999999999999</v>
      </c>
      <c r="AB214">
        <v>143.5</v>
      </c>
      <c r="AC214">
        <v>138.4</v>
      </c>
      <c r="AD214" s="10">
        <v>147.69999999999999</v>
      </c>
    </row>
    <row r="215" spans="1:30" x14ac:dyDescent="0.3">
      <c r="A215" s="9" t="s">
        <v>33</v>
      </c>
      <c r="B215">
        <v>2020</v>
      </c>
      <c r="C215" t="s">
        <v>36</v>
      </c>
      <c r="D215">
        <v>146.5</v>
      </c>
      <c r="E215">
        <v>167.5</v>
      </c>
      <c r="F215">
        <v>148.9</v>
      </c>
      <c r="G215">
        <v>151.1</v>
      </c>
      <c r="H215">
        <v>127.5</v>
      </c>
      <c r="I215">
        <v>143.30000000000001</v>
      </c>
      <c r="J215">
        <v>167</v>
      </c>
      <c r="K215">
        <v>139.69999999999999</v>
      </c>
      <c r="L215">
        <v>114.4</v>
      </c>
      <c r="M215">
        <v>151.5</v>
      </c>
      <c r="N215">
        <v>131.9</v>
      </c>
      <c r="O215">
        <v>159.1</v>
      </c>
      <c r="P215">
        <v>150.1</v>
      </c>
      <c r="Q215">
        <v>173.3</v>
      </c>
      <c r="R215">
        <v>147.69999999999999</v>
      </c>
      <c r="S215">
        <v>133.80000000000001</v>
      </c>
      <c r="T215">
        <v>145.6</v>
      </c>
      <c r="U215">
        <v>154.5</v>
      </c>
      <c r="V215">
        <v>141.4</v>
      </c>
      <c r="W215">
        <v>140.80000000000001</v>
      </c>
      <c r="X215">
        <v>145</v>
      </c>
      <c r="Y215">
        <v>124.6</v>
      </c>
      <c r="Z215">
        <v>137.9</v>
      </c>
      <c r="AA215">
        <v>152.5</v>
      </c>
      <c r="AB215">
        <v>145.30000000000001</v>
      </c>
      <c r="AC215">
        <v>138.69999999999999</v>
      </c>
      <c r="AD215" s="10">
        <v>147.30000000000001</v>
      </c>
    </row>
    <row r="216" spans="1:30" x14ac:dyDescent="0.3">
      <c r="A216" s="9" t="s">
        <v>33</v>
      </c>
      <c r="B216">
        <v>2020</v>
      </c>
      <c r="C216" t="s">
        <v>37</v>
      </c>
      <c r="D216">
        <v>151.80000000000001</v>
      </c>
      <c r="E216" s="2">
        <v>182.41666666666666</v>
      </c>
      <c r="F216">
        <v>151.9</v>
      </c>
      <c r="G216">
        <v>155.5</v>
      </c>
      <c r="H216">
        <v>131.6</v>
      </c>
      <c r="I216">
        <v>152.9</v>
      </c>
      <c r="J216">
        <v>180</v>
      </c>
      <c r="K216">
        <v>150.80000000000001</v>
      </c>
      <c r="L216">
        <v>121.2</v>
      </c>
      <c r="M216">
        <v>154</v>
      </c>
      <c r="N216">
        <v>133.5</v>
      </c>
      <c r="O216" s="2">
        <v>160.54999999999998</v>
      </c>
      <c r="P216">
        <v>153.5</v>
      </c>
      <c r="Q216" s="2">
        <v>179.45000000000002</v>
      </c>
      <c r="R216" s="2">
        <v>148.36666666666667</v>
      </c>
      <c r="S216" s="2">
        <v>134.81666666666669</v>
      </c>
      <c r="T216" s="2">
        <v>146.31666666666663</v>
      </c>
      <c r="U216">
        <v>155.6</v>
      </c>
      <c r="V216">
        <v>137.1</v>
      </c>
      <c r="W216" s="2">
        <v>141.1</v>
      </c>
      <c r="X216">
        <v>144.80000000000001</v>
      </c>
      <c r="Y216" s="2">
        <v>128.06666666666666</v>
      </c>
      <c r="Z216" s="2">
        <v>140.5</v>
      </c>
      <c r="AA216" s="2">
        <v>152.88333333333333</v>
      </c>
      <c r="AB216" s="2">
        <v>148.41666666666666</v>
      </c>
      <c r="AC216" s="2">
        <v>140.71666666666667</v>
      </c>
      <c r="AD216" s="11">
        <v>149.61666666666665</v>
      </c>
    </row>
    <row r="217" spans="1:30" x14ac:dyDescent="0.3">
      <c r="A217" s="9" t="s">
        <v>33</v>
      </c>
      <c r="B217">
        <v>2020</v>
      </c>
      <c r="C217" t="s">
        <v>38</v>
      </c>
      <c r="D217" s="2">
        <v>152.25</v>
      </c>
      <c r="E217" s="2">
        <v>189.70833333333331</v>
      </c>
      <c r="F217" s="2">
        <v>153.25</v>
      </c>
      <c r="G217" s="2">
        <v>154.44999999999999</v>
      </c>
      <c r="H217" s="2">
        <v>132.25</v>
      </c>
      <c r="I217" s="2">
        <v>152.35000000000002</v>
      </c>
      <c r="J217" s="2">
        <v>175.6</v>
      </c>
      <c r="K217" s="2">
        <v>151.4</v>
      </c>
      <c r="L217" s="2">
        <v>118.75</v>
      </c>
      <c r="M217" s="2">
        <v>156.4</v>
      </c>
      <c r="N217" s="2">
        <v>134.55000000000001</v>
      </c>
      <c r="O217" s="2">
        <v>161.125</v>
      </c>
      <c r="P217" s="2">
        <v>155.25</v>
      </c>
      <c r="Q217" s="2">
        <v>183.07499999999999</v>
      </c>
      <c r="R217" s="2">
        <v>148.73333333333335</v>
      </c>
      <c r="S217" s="2">
        <v>135.70833333333334</v>
      </c>
      <c r="T217" s="2">
        <v>146.75833333333333</v>
      </c>
      <c r="U217" s="2">
        <v>155.14999999999998</v>
      </c>
      <c r="V217" s="2">
        <v>137.1</v>
      </c>
      <c r="W217" s="2">
        <v>140.75</v>
      </c>
      <c r="X217" s="2">
        <v>146.44999999999999</v>
      </c>
      <c r="Y217" s="2">
        <v>128.68333333333334</v>
      </c>
      <c r="Z217" s="2">
        <v>142.5</v>
      </c>
      <c r="AA217" s="2">
        <v>152.69166666666666</v>
      </c>
      <c r="AB217" s="2">
        <v>150.30833333333334</v>
      </c>
      <c r="AC217" s="2">
        <v>141.35833333333335</v>
      </c>
      <c r="AD217" s="11">
        <v>150.20833333333331</v>
      </c>
    </row>
    <row r="218" spans="1:30" x14ac:dyDescent="0.3">
      <c r="A218" s="9" t="s">
        <v>33</v>
      </c>
      <c r="B218">
        <v>2020</v>
      </c>
      <c r="C218" t="s">
        <v>39</v>
      </c>
      <c r="D218">
        <v>152.69999999999999</v>
      </c>
      <c r="E218">
        <v>197</v>
      </c>
      <c r="F218">
        <v>154.6</v>
      </c>
      <c r="G218">
        <v>153.4</v>
      </c>
      <c r="H218">
        <v>132.9</v>
      </c>
      <c r="I218">
        <v>151.80000000000001</v>
      </c>
      <c r="J218">
        <v>171.2</v>
      </c>
      <c r="K218">
        <v>152</v>
      </c>
      <c r="L218">
        <v>116.3</v>
      </c>
      <c r="M218">
        <v>158.80000000000001</v>
      </c>
      <c r="N218">
        <v>135.6</v>
      </c>
      <c r="O218">
        <v>161.69999999999999</v>
      </c>
      <c r="P218">
        <v>157</v>
      </c>
      <c r="Q218">
        <v>186.7</v>
      </c>
      <c r="R218">
        <v>149.1</v>
      </c>
      <c r="S218">
        <v>136.6</v>
      </c>
      <c r="T218">
        <v>147.19999999999999</v>
      </c>
      <c r="U218">
        <v>154.69999999999999</v>
      </c>
      <c r="V218">
        <v>137.1</v>
      </c>
      <c r="W218">
        <v>140.4</v>
      </c>
      <c r="X218">
        <v>148.1</v>
      </c>
      <c r="Y218">
        <v>129.30000000000001</v>
      </c>
      <c r="Z218">
        <v>144.5</v>
      </c>
      <c r="AA218">
        <v>152.5</v>
      </c>
      <c r="AB218">
        <v>152.19999999999999</v>
      </c>
      <c r="AC218">
        <v>142</v>
      </c>
      <c r="AD218" s="10">
        <v>150.80000000000001</v>
      </c>
    </row>
    <row r="219" spans="1:30" x14ac:dyDescent="0.3">
      <c r="A219" s="9" t="s">
        <v>33</v>
      </c>
      <c r="B219">
        <v>2020</v>
      </c>
      <c r="C219" t="s">
        <v>40</v>
      </c>
      <c r="D219">
        <v>152.69999999999999</v>
      </c>
      <c r="E219">
        <v>197</v>
      </c>
      <c r="F219">
        <v>154.6</v>
      </c>
      <c r="G219">
        <v>153.4</v>
      </c>
      <c r="H219">
        <v>132.9</v>
      </c>
      <c r="I219">
        <v>151.80000000000001</v>
      </c>
      <c r="J219">
        <v>171.2</v>
      </c>
      <c r="K219">
        <v>152</v>
      </c>
      <c r="L219">
        <v>116.3</v>
      </c>
      <c r="M219">
        <v>158.80000000000001</v>
      </c>
      <c r="N219">
        <v>135.6</v>
      </c>
      <c r="O219">
        <v>161.69999999999999</v>
      </c>
      <c r="P219">
        <v>157</v>
      </c>
      <c r="Q219">
        <v>186.7</v>
      </c>
      <c r="R219">
        <v>149.1</v>
      </c>
      <c r="S219">
        <v>136.6</v>
      </c>
      <c r="T219">
        <v>147.19999999999999</v>
      </c>
      <c r="U219">
        <v>154.69999999999999</v>
      </c>
      <c r="V219">
        <v>137.1</v>
      </c>
      <c r="W219">
        <v>140.4</v>
      </c>
      <c r="X219">
        <v>148.1</v>
      </c>
      <c r="Y219">
        <v>129.30000000000001</v>
      </c>
      <c r="Z219">
        <v>144.5</v>
      </c>
      <c r="AA219">
        <v>152.5</v>
      </c>
      <c r="AB219">
        <v>152.19999999999999</v>
      </c>
      <c r="AC219">
        <v>142</v>
      </c>
      <c r="AD219" s="10">
        <v>150.80000000000001</v>
      </c>
    </row>
    <row r="220" spans="1:30" x14ac:dyDescent="0.3">
      <c r="A220" s="9" t="s">
        <v>33</v>
      </c>
      <c r="B220">
        <v>2020</v>
      </c>
      <c r="C220" t="s">
        <v>41</v>
      </c>
      <c r="D220">
        <v>151.6</v>
      </c>
      <c r="E220">
        <v>197.8</v>
      </c>
      <c r="F220">
        <v>154.5</v>
      </c>
      <c r="G220">
        <v>153.4</v>
      </c>
      <c r="H220">
        <v>133.4</v>
      </c>
      <c r="I220">
        <v>154.5</v>
      </c>
      <c r="J220">
        <v>191.9</v>
      </c>
      <c r="K220">
        <v>151.30000000000001</v>
      </c>
      <c r="L220">
        <v>116.8</v>
      </c>
      <c r="M220">
        <v>160</v>
      </c>
      <c r="N220">
        <v>136.5</v>
      </c>
      <c r="O220">
        <v>163.30000000000001</v>
      </c>
      <c r="P220">
        <v>159.9</v>
      </c>
      <c r="Q220">
        <v>187.2</v>
      </c>
      <c r="R220">
        <v>150</v>
      </c>
      <c r="S220">
        <v>135.19999999999999</v>
      </c>
      <c r="T220">
        <v>147.80000000000001</v>
      </c>
      <c r="U220">
        <v>155.5</v>
      </c>
      <c r="V220">
        <v>138.30000000000001</v>
      </c>
      <c r="W220">
        <v>144.5</v>
      </c>
      <c r="X220">
        <v>148.69999999999999</v>
      </c>
      <c r="Y220">
        <v>133.9</v>
      </c>
      <c r="Z220">
        <v>141.19999999999999</v>
      </c>
      <c r="AA220">
        <v>155.5</v>
      </c>
      <c r="AB220">
        <v>155.19999999999999</v>
      </c>
      <c r="AC220">
        <v>144.80000000000001</v>
      </c>
      <c r="AD220" s="10">
        <v>152.9</v>
      </c>
    </row>
    <row r="221" spans="1:30" x14ac:dyDescent="0.3">
      <c r="A221" s="9" t="s">
        <v>33</v>
      </c>
      <c r="B221">
        <v>2020</v>
      </c>
      <c r="C221" t="s">
        <v>42</v>
      </c>
      <c r="D221">
        <v>151.5</v>
      </c>
      <c r="E221">
        <v>193.1</v>
      </c>
      <c r="F221">
        <v>157.30000000000001</v>
      </c>
      <c r="G221">
        <v>153.9</v>
      </c>
      <c r="H221">
        <v>134.4</v>
      </c>
      <c r="I221">
        <v>155.4</v>
      </c>
      <c r="J221">
        <v>202</v>
      </c>
      <c r="K221">
        <v>150.80000000000001</v>
      </c>
      <c r="L221">
        <v>118.9</v>
      </c>
      <c r="M221">
        <v>160.9</v>
      </c>
      <c r="N221">
        <v>137.69999999999999</v>
      </c>
      <c r="O221">
        <v>164.4</v>
      </c>
      <c r="P221">
        <v>161.30000000000001</v>
      </c>
      <c r="Q221">
        <v>188.7</v>
      </c>
      <c r="R221">
        <v>150.19999999999999</v>
      </c>
      <c r="S221">
        <v>136.30000000000001</v>
      </c>
      <c r="T221">
        <v>148.1</v>
      </c>
      <c r="U221">
        <v>156.30000000000001</v>
      </c>
      <c r="V221">
        <v>137.19999999999999</v>
      </c>
      <c r="W221">
        <v>145.4</v>
      </c>
      <c r="X221">
        <v>150</v>
      </c>
      <c r="Y221">
        <v>135.1</v>
      </c>
      <c r="Z221">
        <v>141.80000000000001</v>
      </c>
      <c r="AA221">
        <v>154.9</v>
      </c>
      <c r="AB221">
        <v>159.80000000000001</v>
      </c>
      <c r="AC221">
        <v>146</v>
      </c>
      <c r="AD221" s="10">
        <v>154</v>
      </c>
    </row>
    <row r="222" spans="1:30" x14ac:dyDescent="0.3">
      <c r="A222" s="9" t="s">
        <v>33</v>
      </c>
      <c r="B222">
        <v>2020</v>
      </c>
      <c r="C222" t="s">
        <v>43</v>
      </c>
      <c r="D222">
        <v>150.6</v>
      </c>
      <c r="E222">
        <v>193.7</v>
      </c>
      <c r="F222">
        <v>164.8</v>
      </c>
      <c r="G222">
        <v>153.69999999999999</v>
      </c>
      <c r="H222">
        <v>135.69999999999999</v>
      </c>
      <c r="I222">
        <v>155.69999999999999</v>
      </c>
      <c r="J222">
        <v>226</v>
      </c>
      <c r="K222">
        <v>152.19999999999999</v>
      </c>
      <c r="L222">
        <v>118.1</v>
      </c>
      <c r="M222">
        <v>161.30000000000001</v>
      </c>
      <c r="N222">
        <v>139.19999999999999</v>
      </c>
      <c r="O222">
        <v>164.8</v>
      </c>
      <c r="P222">
        <v>164.4</v>
      </c>
      <c r="Q222">
        <v>188.7</v>
      </c>
      <c r="R222">
        <v>150.5</v>
      </c>
      <c r="S222">
        <v>136.1</v>
      </c>
      <c r="T222">
        <v>148.30000000000001</v>
      </c>
      <c r="U222">
        <v>156.5</v>
      </c>
      <c r="V222">
        <v>137.1</v>
      </c>
      <c r="W222">
        <v>145.1</v>
      </c>
      <c r="X222">
        <v>151</v>
      </c>
      <c r="Y222">
        <v>135.4</v>
      </c>
      <c r="Z222">
        <v>142</v>
      </c>
      <c r="AA222">
        <v>155.69999999999999</v>
      </c>
      <c r="AB222">
        <v>158.1</v>
      </c>
      <c r="AC222">
        <v>146.19999999999999</v>
      </c>
      <c r="AD222" s="10">
        <v>155.19999999999999</v>
      </c>
    </row>
    <row r="223" spans="1:30" x14ac:dyDescent="0.3">
      <c r="A223" s="9" t="s">
        <v>33</v>
      </c>
      <c r="B223">
        <v>2020</v>
      </c>
      <c r="C223" t="s">
        <v>44</v>
      </c>
      <c r="D223">
        <v>149.69999999999999</v>
      </c>
      <c r="E223">
        <v>195.5</v>
      </c>
      <c r="F223">
        <v>176.9</v>
      </c>
      <c r="G223">
        <v>153.9</v>
      </c>
      <c r="H223">
        <v>138</v>
      </c>
      <c r="I223">
        <v>150.5</v>
      </c>
      <c r="J223">
        <v>245.3</v>
      </c>
      <c r="K223">
        <v>158.69999999999999</v>
      </c>
      <c r="L223">
        <v>117.2</v>
      </c>
      <c r="M223">
        <v>161.4</v>
      </c>
      <c r="N223">
        <v>141.5</v>
      </c>
      <c r="O223">
        <v>165.1</v>
      </c>
      <c r="P223">
        <v>167</v>
      </c>
      <c r="Q223">
        <v>188.8</v>
      </c>
      <c r="R223">
        <v>151.1</v>
      </c>
      <c r="S223">
        <v>136.4</v>
      </c>
      <c r="T223">
        <v>148.80000000000001</v>
      </c>
      <c r="U223">
        <v>158</v>
      </c>
      <c r="V223">
        <v>137.30000000000001</v>
      </c>
      <c r="W223">
        <v>145.1</v>
      </c>
      <c r="X223">
        <v>152</v>
      </c>
      <c r="Y223">
        <v>135.19999999999999</v>
      </c>
      <c r="Z223">
        <v>144.4</v>
      </c>
      <c r="AA223">
        <v>156.4</v>
      </c>
      <c r="AB223">
        <v>157.9</v>
      </c>
      <c r="AC223">
        <v>146.6</v>
      </c>
      <c r="AD223" s="10">
        <v>156.69999999999999</v>
      </c>
    </row>
    <row r="224" spans="1:30" x14ac:dyDescent="0.3">
      <c r="A224" s="9" t="s">
        <v>33</v>
      </c>
      <c r="B224">
        <v>2020</v>
      </c>
      <c r="C224" t="s">
        <v>45</v>
      </c>
      <c r="D224">
        <v>149</v>
      </c>
      <c r="E224">
        <v>195.7</v>
      </c>
      <c r="F224">
        <v>178.3</v>
      </c>
      <c r="G224">
        <v>154.19999999999999</v>
      </c>
      <c r="H224">
        <v>140.69999999999999</v>
      </c>
      <c r="I224">
        <v>149.69999999999999</v>
      </c>
      <c r="J224">
        <v>240.9</v>
      </c>
      <c r="K224">
        <v>161.5</v>
      </c>
      <c r="L224">
        <v>117.1</v>
      </c>
      <c r="M224">
        <v>161.9</v>
      </c>
      <c r="N224">
        <v>143.30000000000001</v>
      </c>
      <c r="O224">
        <v>166.1</v>
      </c>
      <c r="P224">
        <v>167</v>
      </c>
      <c r="Q224">
        <v>190.2</v>
      </c>
      <c r="R224">
        <v>151.9</v>
      </c>
      <c r="S224">
        <v>136.69999999999999</v>
      </c>
      <c r="T224">
        <v>149.6</v>
      </c>
      <c r="U224">
        <v>158.4</v>
      </c>
      <c r="V224">
        <v>137.9</v>
      </c>
      <c r="W224">
        <v>145.5</v>
      </c>
      <c r="X224">
        <v>152.9</v>
      </c>
      <c r="Y224">
        <v>135.5</v>
      </c>
      <c r="Z224">
        <v>144.30000000000001</v>
      </c>
      <c r="AA224">
        <v>156.9</v>
      </c>
      <c r="AB224">
        <v>157.9</v>
      </c>
      <c r="AC224">
        <v>146.9</v>
      </c>
      <c r="AD224" s="10">
        <v>156.9</v>
      </c>
    </row>
    <row r="225" spans="1:30" x14ac:dyDescent="0.3">
      <c r="A225" s="9" t="s">
        <v>33</v>
      </c>
      <c r="B225">
        <v>2021</v>
      </c>
      <c r="C225" t="s">
        <v>31</v>
      </c>
      <c r="D225">
        <v>148</v>
      </c>
      <c r="E225">
        <v>194.8</v>
      </c>
      <c r="F225">
        <v>178.4</v>
      </c>
      <c r="G225">
        <v>154.4</v>
      </c>
      <c r="H225">
        <v>144.1</v>
      </c>
      <c r="I225">
        <v>152.6</v>
      </c>
      <c r="J225">
        <v>206.8</v>
      </c>
      <c r="K225">
        <v>162.1</v>
      </c>
      <c r="L225">
        <v>116.3</v>
      </c>
      <c r="M225">
        <v>163</v>
      </c>
      <c r="N225">
        <v>145.9</v>
      </c>
      <c r="O225">
        <v>167.2</v>
      </c>
      <c r="P225">
        <v>163.4</v>
      </c>
      <c r="Q225">
        <v>191.8</v>
      </c>
      <c r="R225">
        <v>152.5</v>
      </c>
      <c r="S225">
        <v>137.30000000000001</v>
      </c>
      <c r="T225">
        <v>150.19999999999999</v>
      </c>
      <c r="U225">
        <v>157.69999999999999</v>
      </c>
      <c r="V225">
        <v>142.9</v>
      </c>
      <c r="W225">
        <v>145.69999999999999</v>
      </c>
      <c r="X225">
        <v>154.1</v>
      </c>
      <c r="Y225">
        <v>136.9</v>
      </c>
      <c r="Z225">
        <v>145.4</v>
      </c>
      <c r="AA225">
        <v>156.1</v>
      </c>
      <c r="AB225">
        <v>157.69999999999999</v>
      </c>
      <c r="AC225">
        <v>147.6</v>
      </c>
      <c r="AD225" s="10">
        <v>156</v>
      </c>
    </row>
    <row r="226" spans="1:30" x14ac:dyDescent="0.3">
      <c r="A226" s="9" t="s">
        <v>33</v>
      </c>
      <c r="B226">
        <v>2021</v>
      </c>
      <c r="C226" t="s">
        <v>35</v>
      </c>
      <c r="D226">
        <v>147.6</v>
      </c>
      <c r="E226">
        <v>191.2</v>
      </c>
      <c r="F226">
        <v>169.9</v>
      </c>
      <c r="G226">
        <v>155.1</v>
      </c>
      <c r="H226">
        <v>151.4</v>
      </c>
      <c r="I226">
        <v>154</v>
      </c>
      <c r="J226">
        <v>180.2</v>
      </c>
      <c r="K226">
        <v>159.80000000000001</v>
      </c>
      <c r="L226">
        <v>114.9</v>
      </c>
      <c r="M226">
        <v>162.5</v>
      </c>
      <c r="N226">
        <v>149.19999999999999</v>
      </c>
      <c r="O226">
        <v>169.4</v>
      </c>
      <c r="P226">
        <v>160.80000000000001</v>
      </c>
      <c r="Q226">
        <v>193.3</v>
      </c>
      <c r="R226">
        <v>154.19999999999999</v>
      </c>
      <c r="S226">
        <v>138.19999999999999</v>
      </c>
      <c r="T226">
        <v>151.80000000000001</v>
      </c>
      <c r="U226">
        <v>159.80000000000001</v>
      </c>
      <c r="V226">
        <v>149.1</v>
      </c>
      <c r="W226">
        <v>146.5</v>
      </c>
      <c r="X226">
        <v>156.30000000000001</v>
      </c>
      <c r="Y226">
        <v>140.5</v>
      </c>
      <c r="Z226">
        <v>147.30000000000001</v>
      </c>
      <c r="AA226">
        <v>156.6</v>
      </c>
      <c r="AB226">
        <v>156.69999999999999</v>
      </c>
      <c r="AC226">
        <v>149.30000000000001</v>
      </c>
      <c r="AD226" s="10">
        <v>156.5</v>
      </c>
    </row>
    <row r="227" spans="1:30" x14ac:dyDescent="0.3">
      <c r="A227" s="9" t="s">
        <v>33</v>
      </c>
      <c r="B227">
        <v>2021</v>
      </c>
      <c r="C227" t="s">
        <v>36</v>
      </c>
      <c r="D227">
        <v>147.5</v>
      </c>
      <c r="E227">
        <v>197.5</v>
      </c>
      <c r="F227">
        <v>164.7</v>
      </c>
      <c r="G227">
        <v>155.6</v>
      </c>
      <c r="H227">
        <v>156.4</v>
      </c>
      <c r="I227">
        <v>157.30000000000001</v>
      </c>
      <c r="J227">
        <v>166.1</v>
      </c>
      <c r="K227">
        <v>161.1</v>
      </c>
      <c r="L227">
        <v>114.3</v>
      </c>
      <c r="M227">
        <v>162.6</v>
      </c>
      <c r="N227">
        <v>150.69999999999999</v>
      </c>
      <c r="O227">
        <v>170.3</v>
      </c>
      <c r="P227">
        <v>160.4</v>
      </c>
      <c r="Q227">
        <v>193.5</v>
      </c>
      <c r="R227">
        <v>155.1</v>
      </c>
      <c r="S227">
        <v>138.69999999999999</v>
      </c>
      <c r="T227">
        <v>152.6</v>
      </c>
      <c r="U227">
        <v>159.9</v>
      </c>
      <c r="V227">
        <v>154.80000000000001</v>
      </c>
      <c r="W227">
        <v>147.19999999999999</v>
      </c>
      <c r="X227">
        <v>156.9</v>
      </c>
      <c r="Y227">
        <v>141.69999999999999</v>
      </c>
      <c r="Z227">
        <v>148.6</v>
      </c>
      <c r="AA227">
        <v>157.6</v>
      </c>
      <c r="AB227">
        <v>154.9</v>
      </c>
      <c r="AC227">
        <v>150</v>
      </c>
      <c r="AD227" s="10">
        <v>156.9</v>
      </c>
    </row>
    <row r="228" spans="1:30" x14ac:dyDescent="0.3">
      <c r="A228" s="9" t="s">
        <v>33</v>
      </c>
      <c r="B228">
        <v>2021</v>
      </c>
      <c r="C228" t="s">
        <v>37</v>
      </c>
      <c r="D228">
        <v>147.6</v>
      </c>
      <c r="E228">
        <v>202.5</v>
      </c>
      <c r="F228">
        <v>166.4</v>
      </c>
      <c r="G228">
        <v>156</v>
      </c>
      <c r="H228">
        <v>161.4</v>
      </c>
      <c r="I228">
        <v>168.8</v>
      </c>
      <c r="J228">
        <v>161.6</v>
      </c>
      <c r="K228">
        <v>162.80000000000001</v>
      </c>
      <c r="L228">
        <v>114.8</v>
      </c>
      <c r="M228">
        <v>162.80000000000001</v>
      </c>
      <c r="N228">
        <v>151.5</v>
      </c>
      <c r="O228">
        <v>171.4</v>
      </c>
      <c r="P228">
        <v>162</v>
      </c>
      <c r="Q228">
        <v>194.4</v>
      </c>
      <c r="R228">
        <v>155.9</v>
      </c>
      <c r="S228">
        <v>139.30000000000001</v>
      </c>
      <c r="T228">
        <v>153.4</v>
      </c>
      <c r="U228">
        <v>161.4</v>
      </c>
      <c r="V228">
        <v>154.9</v>
      </c>
      <c r="W228">
        <v>147.6</v>
      </c>
      <c r="X228">
        <v>157.5</v>
      </c>
      <c r="Y228">
        <v>142.1</v>
      </c>
      <c r="Z228">
        <v>149.1</v>
      </c>
      <c r="AA228">
        <v>157.6</v>
      </c>
      <c r="AB228">
        <v>156.6</v>
      </c>
      <c r="AC228">
        <v>150.5</v>
      </c>
      <c r="AD228" s="10">
        <v>158</v>
      </c>
    </row>
    <row r="229" spans="1:30" x14ac:dyDescent="0.3">
      <c r="A229" s="9" t="s">
        <v>33</v>
      </c>
      <c r="B229">
        <v>2021</v>
      </c>
      <c r="C229" t="s">
        <v>38</v>
      </c>
      <c r="D229">
        <v>148.80000000000001</v>
      </c>
      <c r="E229">
        <v>204.3</v>
      </c>
      <c r="F229">
        <v>173</v>
      </c>
      <c r="G229">
        <v>156.5</v>
      </c>
      <c r="H229">
        <v>168.8</v>
      </c>
      <c r="I229">
        <v>172.5</v>
      </c>
      <c r="J229">
        <v>166.5</v>
      </c>
      <c r="K229">
        <v>165.9</v>
      </c>
      <c r="L229">
        <v>115.9</v>
      </c>
      <c r="M229">
        <v>165.2</v>
      </c>
      <c r="N229">
        <v>152</v>
      </c>
      <c r="O229">
        <v>171.1</v>
      </c>
      <c r="P229">
        <v>164.2</v>
      </c>
      <c r="Q229">
        <v>198.2</v>
      </c>
      <c r="R229">
        <v>156.5</v>
      </c>
      <c r="S229">
        <v>140.19999999999999</v>
      </c>
      <c r="T229">
        <v>154.1</v>
      </c>
      <c r="U229">
        <v>161.6</v>
      </c>
      <c r="V229">
        <v>155.5</v>
      </c>
      <c r="W229">
        <v>150.1</v>
      </c>
      <c r="X229">
        <v>160.4</v>
      </c>
      <c r="Y229">
        <v>145</v>
      </c>
      <c r="Z229">
        <v>152.6</v>
      </c>
      <c r="AA229">
        <v>156.6</v>
      </c>
      <c r="AB229">
        <v>157.5</v>
      </c>
      <c r="AC229">
        <v>152.30000000000001</v>
      </c>
      <c r="AD229" s="10">
        <v>159.5</v>
      </c>
    </row>
    <row r="230" spans="1:30" x14ac:dyDescent="0.3">
      <c r="A230" s="9" t="s">
        <v>33</v>
      </c>
      <c r="B230">
        <v>2021</v>
      </c>
      <c r="C230" t="s">
        <v>39</v>
      </c>
      <c r="D230">
        <v>149.19999999999999</v>
      </c>
      <c r="E230">
        <v>205.5</v>
      </c>
      <c r="F230">
        <v>182.8</v>
      </c>
      <c r="G230">
        <v>156.5</v>
      </c>
      <c r="H230">
        <v>172.2</v>
      </c>
      <c r="I230">
        <v>171.5</v>
      </c>
      <c r="J230">
        <v>176.2</v>
      </c>
      <c r="K230">
        <v>166.9</v>
      </c>
      <c r="L230">
        <v>116.1</v>
      </c>
      <c r="M230">
        <v>165.5</v>
      </c>
      <c r="N230">
        <v>152.30000000000001</v>
      </c>
      <c r="O230">
        <v>173.3</v>
      </c>
      <c r="P230">
        <v>166.2</v>
      </c>
      <c r="Q230">
        <v>195.6</v>
      </c>
      <c r="R230">
        <v>157.30000000000001</v>
      </c>
      <c r="S230">
        <v>140.5</v>
      </c>
      <c r="T230">
        <v>154.80000000000001</v>
      </c>
      <c r="U230">
        <v>160.5</v>
      </c>
      <c r="V230">
        <v>156.1</v>
      </c>
      <c r="W230">
        <v>149.80000000000001</v>
      </c>
      <c r="X230">
        <v>160.80000000000001</v>
      </c>
      <c r="Y230">
        <v>147.5</v>
      </c>
      <c r="Z230">
        <v>150.69999999999999</v>
      </c>
      <c r="AA230">
        <v>158.1</v>
      </c>
      <c r="AB230">
        <v>158</v>
      </c>
      <c r="AC230">
        <v>153.4</v>
      </c>
      <c r="AD230" s="10">
        <v>160.4</v>
      </c>
    </row>
    <row r="231" spans="1:30" x14ac:dyDescent="0.3">
      <c r="A231" s="9" t="s">
        <v>33</v>
      </c>
      <c r="B231">
        <v>2021</v>
      </c>
      <c r="C231" t="s">
        <v>40</v>
      </c>
      <c r="D231">
        <v>149.1</v>
      </c>
      <c r="E231">
        <v>210.9</v>
      </c>
      <c r="F231">
        <v>185</v>
      </c>
      <c r="G231">
        <v>158.19999999999999</v>
      </c>
      <c r="H231">
        <v>170.6</v>
      </c>
      <c r="I231">
        <v>170.9</v>
      </c>
      <c r="J231">
        <v>186.4</v>
      </c>
      <c r="K231">
        <v>164.7</v>
      </c>
      <c r="L231">
        <v>115.7</v>
      </c>
      <c r="M231">
        <v>165.5</v>
      </c>
      <c r="N231">
        <v>153.4</v>
      </c>
      <c r="O231">
        <v>173.5</v>
      </c>
      <c r="P231">
        <v>167.9</v>
      </c>
      <c r="Q231">
        <v>195.5</v>
      </c>
      <c r="R231">
        <v>157.9</v>
      </c>
      <c r="S231">
        <v>141.9</v>
      </c>
      <c r="T231">
        <v>155.5</v>
      </c>
      <c r="U231">
        <v>161.5</v>
      </c>
      <c r="V231">
        <v>157.69999999999999</v>
      </c>
      <c r="W231">
        <v>150.69999999999999</v>
      </c>
      <c r="X231">
        <v>161.5</v>
      </c>
      <c r="Y231">
        <v>149.5</v>
      </c>
      <c r="Z231">
        <v>151.19999999999999</v>
      </c>
      <c r="AA231">
        <v>160.30000000000001</v>
      </c>
      <c r="AB231">
        <v>159.6</v>
      </c>
      <c r="AC231">
        <v>155</v>
      </c>
      <c r="AD231" s="10">
        <v>161.80000000000001</v>
      </c>
    </row>
    <row r="232" spans="1:30" x14ac:dyDescent="0.3">
      <c r="A232" s="9" t="s">
        <v>33</v>
      </c>
      <c r="B232">
        <v>2021</v>
      </c>
      <c r="C232" t="s">
        <v>41</v>
      </c>
      <c r="D232">
        <v>149.30000000000001</v>
      </c>
      <c r="E232">
        <v>207.4</v>
      </c>
      <c r="F232">
        <v>174.1</v>
      </c>
      <c r="G232">
        <v>159.19999999999999</v>
      </c>
      <c r="H232">
        <v>175</v>
      </c>
      <c r="I232">
        <v>161.30000000000001</v>
      </c>
      <c r="J232">
        <v>183.3</v>
      </c>
      <c r="K232">
        <v>164.5</v>
      </c>
      <c r="L232">
        <v>120.4</v>
      </c>
      <c r="M232">
        <v>166.2</v>
      </c>
      <c r="N232">
        <v>154.80000000000001</v>
      </c>
      <c r="O232">
        <v>175.1</v>
      </c>
      <c r="P232">
        <v>167.3</v>
      </c>
      <c r="Q232">
        <v>196.5</v>
      </c>
      <c r="R232">
        <v>159.80000000000001</v>
      </c>
      <c r="S232">
        <v>143.6</v>
      </c>
      <c r="T232">
        <v>157.30000000000001</v>
      </c>
      <c r="U232">
        <v>162.1</v>
      </c>
      <c r="V232">
        <v>160.69999999999999</v>
      </c>
      <c r="W232">
        <v>153.19999999999999</v>
      </c>
      <c r="X232">
        <v>162.80000000000001</v>
      </c>
      <c r="Y232">
        <v>150.4</v>
      </c>
      <c r="Z232">
        <v>153.69999999999999</v>
      </c>
      <c r="AA232">
        <v>160.4</v>
      </c>
      <c r="AB232">
        <v>159.6</v>
      </c>
      <c r="AC232">
        <v>156</v>
      </c>
      <c r="AD232" s="10">
        <v>162.30000000000001</v>
      </c>
    </row>
    <row r="233" spans="1:30" x14ac:dyDescent="0.3">
      <c r="A233" s="9" t="s">
        <v>33</v>
      </c>
      <c r="B233">
        <v>2021</v>
      </c>
      <c r="C233" t="s">
        <v>42</v>
      </c>
      <c r="D233">
        <v>149.30000000000001</v>
      </c>
      <c r="E233">
        <v>207.4</v>
      </c>
      <c r="F233">
        <v>174.1</v>
      </c>
      <c r="G233">
        <v>159.1</v>
      </c>
      <c r="H233">
        <v>175</v>
      </c>
      <c r="I233">
        <v>161.19999999999999</v>
      </c>
      <c r="J233">
        <v>183.5</v>
      </c>
      <c r="K233">
        <v>164.5</v>
      </c>
      <c r="L233">
        <v>120.4</v>
      </c>
      <c r="M233">
        <v>166.2</v>
      </c>
      <c r="N233">
        <v>154.80000000000001</v>
      </c>
      <c r="O233">
        <v>175.1</v>
      </c>
      <c r="P233">
        <v>167.3</v>
      </c>
      <c r="Q233">
        <v>196.5</v>
      </c>
      <c r="R233">
        <v>159.80000000000001</v>
      </c>
      <c r="S233">
        <v>143.6</v>
      </c>
      <c r="T233">
        <v>157.4</v>
      </c>
      <c r="U233">
        <v>162.1</v>
      </c>
      <c r="V233">
        <v>160.80000000000001</v>
      </c>
      <c r="W233">
        <v>153.30000000000001</v>
      </c>
      <c r="X233">
        <v>162.80000000000001</v>
      </c>
      <c r="Y233">
        <v>150.5</v>
      </c>
      <c r="Z233">
        <v>153.9</v>
      </c>
      <c r="AA233">
        <v>160.30000000000001</v>
      </c>
      <c r="AB233">
        <v>159.6</v>
      </c>
      <c r="AC233">
        <v>156</v>
      </c>
      <c r="AD233" s="10">
        <v>162.30000000000001</v>
      </c>
    </row>
    <row r="234" spans="1:30" x14ac:dyDescent="0.3">
      <c r="A234" s="9" t="s">
        <v>33</v>
      </c>
      <c r="B234">
        <v>2021</v>
      </c>
      <c r="C234" t="s">
        <v>43</v>
      </c>
      <c r="D234">
        <v>150.1</v>
      </c>
      <c r="E234">
        <v>208.4</v>
      </c>
      <c r="F234">
        <v>173</v>
      </c>
      <c r="G234">
        <v>159.19999999999999</v>
      </c>
      <c r="H234">
        <v>176.6</v>
      </c>
      <c r="I234">
        <v>159.30000000000001</v>
      </c>
      <c r="J234">
        <v>214.4</v>
      </c>
      <c r="K234">
        <v>165.3</v>
      </c>
      <c r="L234">
        <v>122.5</v>
      </c>
      <c r="M234">
        <v>166.8</v>
      </c>
      <c r="N234">
        <v>155.4</v>
      </c>
      <c r="O234">
        <v>175.9</v>
      </c>
      <c r="P234">
        <v>171.5</v>
      </c>
      <c r="Q234">
        <v>197</v>
      </c>
      <c r="R234">
        <v>160.80000000000001</v>
      </c>
      <c r="S234">
        <v>144.4</v>
      </c>
      <c r="T234">
        <v>158.30000000000001</v>
      </c>
      <c r="U234">
        <v>163.6</v>
      </c>
      <c r="V234">
        <v>162.19999999999999</v>
      </c>
      <c r="W234">
        <v>154.30000000000001</v>
      </c>
      <c r="X234">
        <v>163.5</v>
      </c>
      <c r="Y234">
        <v>152.19999999999999</v>
      </c>
      <c r="Z234">
        <v>155.1</v>
      </c>
      <c r="AA234">
        <v>160.30000000000001</v>
      </c>
      <c r="AB234">
        <v>160.30000000000001</v>
      </c>
      <c r="AC234">
        <v>157</v>
      </c>
      <c r="AD234" s="10">
        <v>164.6</v>
      </c>
    </row>
    <row r="235" spans="1:30" x14ac:dyDescent="0.3">
      <c r="A235" s="9" t="s">
        <v>33</v>
      </c>
      <c r="B235">
        <v>2021</v>
      </c>
      <c r="C235" t="s">
        <v>44</v>
      </c>
      <c r="D235">
        <v>151</v>
      </c>
      <c r="E235">
        <v>204.9</v>
      </c>
      <c r="F235">
        <v>175.4</v>
      </c>
      <c r="G235">
        <v>159.6</v>
      </c>
      <c r="H235">
        <v>175.8</v>
      </c>
      <c r="I235">
        <v>160.30000000000001</v>
      </c>
      <c r="J235">
        <v>229.1</v>
      </c>
      <c r="K235">
        <v>165.1</v>
      </c>
      <c r="L235">
        <v>123.1</v>
      </c>
      <c r="M235">
        <v>167.2</v>
      </c>
      <c r="N235">
        <v>156.1</v>
      </c>
      <c r="O235">
        <v>176.8</v>
      </c>
      <c r="P235">
        <v>173.5</v>
      </c>
      <c r="Q235">
        <v>197</v>
      </c>
      <c r="R235">
        <v>162.30000000000001</v>
      </c>
      <c r="S235">
        <v>145.30000000000001</v>
      </c>
      <c r="T235">
        <v>159.69999999999999</v>
      </c>
      <c r="U235">
        <v>164.2</v>
      </c>
      <c r="V235">
        <v>161.6</v>
      </c>
      <c r="W235">
        <v>155.19999999999999</v>
      </c>
      <c r="X235">
        <v>164.2</v>
      </c>
      <c r="Y235">
        <v>151.19999999999999</v>
      </c>
      <c r="Z235">
        <v>156.69999999999999</v>
      </c>
      <c r="AA235">
        <v>160.80000000000001</v>
      </c>
      <c r="AB235">
        <v>161.80000000000001</v>
      </c>
      <c r="AC235">
        <v>157.30000000000001</v>
      </c>
      <c r="AD235" s="10">
        <v>165.6</v>
      </c>
    </row>
    <row r="236" spans="1:30" x14ac:dyDescent="0.3">
      <c r="A236" s="9" t="s">
        <v>33</v>
      </c>
      <c r="B236">
        <v>2021</v>
      </c>
      <c r="C236" t="s">
        <v>45</v>
      </c>
      <c r="D236">
        <v>151.6</v>
      </c>
      <c r="E236">
        <v>202.2</v>
      </c>
      <c r="F236">
        <v>180</v>
      </c>
      <c r="G236">
        <v>160</v>
      </c>
      <c r="H236">
        <v>173.5</v>
      </c>
      <c r="I236">
        <v>158.30000000000001</v>
      </c>
      <c r="J236">
        <v>219.5</v>
      </c>
      <c r="K236">
        <v>164.2</v>
      </c>
      <c r="L236">
        <v>121.9</v>
      </c>
      <c r="M236">
        <v>168.2</v>
      </c>
      <c r="N236">
        <v>156.5</v>
      </c>
      <c r="O236">
        <v>178.2</v>
      </c>
      <c r="P236">
        <v>172.2</v>
      </c>
      <c r="Q236">
        <v>196.8</v>
      </c>
      <c r="R236">
        <v>163.30000000000001</v>
      </c>
      <c r="S236">
        <v>146.69999999999999</v>
      </c>
      <c r="T236">
        <v>160.69999999999999</v>
      </c>
      <c r="U236">
        <v>163.4</v>
      </c>
      <c r="V236">
        <v>161.69999999999999</v>
      </c>
      <c r="W236">
        <v>156</v>
      </c>
      <c r="X236">
        <v>165.1</v>
      </c>
      <c r="Y236">
        <v>151.80000000000001</v>
      </c>
      <c r="Z236">
        <v>157.6</v>
      </c>
      <c r="AA236">
        <v>160.6</v>
      </c>
      <c r="AB236">
        <v>162.4</v>
      </c>
      <c r="AC236">
        <v>157.80000000000001</v>
      </c>
      <c r="AD236" s="10">
        <v>165.2</v>
      </c>
    </row>
    <row r="237" spans="1:30" x14ac:dyDescent="0.3">
      <c r="A237" s="9" t="s">
        <v>33</v>
      </c>
      <c r="B237">
        <v>2022</v>
      </c>
      <c r="C237" t="s">
        <v>31</v>
      </c>
      <c r="D237">
        <v>152.19999999999999</v>
      </c>
      <c r="E237">
        <v>202.1</v>
      </c>
      <c r="F237">
        <v>180.1</v>
      </c>
      <c r="G237">
        <v>160.4</v>
      </c>
      <c r="H237">
        <v>171</v>
      </c>
      <c r="I237">
        <v>156.5</v>
      </c>
      <c r="J237">
        <v>203.6</v>
      </c>
      <c r="K237">
        <v>163.80000000000001</v>
      </c>
      <c r="L237">
        <v>121.3</v>
      </c>
      <c r="M237">
        <v>169.8</v>
      </c>
      <c r="N237">
        <v>156.6</v>
      </c>
      <c r="O237">
        <v>179</v>
      </c>
      <c r="P237">
        <v>170.3</v>
      </c>
      <c r="Q237">
        <v>196.4</v>
      </c>
      <c r="R237">
        <v>164.7</v>
      </c>
      <c r="S237">
        <v>148.5</v>
      </c>
      <c r="T237">
        <v>162.19999999999999</v>
      </c>
      <c r="U237">
        <v>164.5</v>
      </c>
      <c r="V237">
        <v>161.6</v>
      </c>
      <c r="W237">
        <v>156.80000000000001</v>
      </c>
      <c r="X237">
        <v>166.1</v>
      </c>
      <c r="Y237">
        <v>152.69999999999999</v>
      </c>
      <c r="Z237">
        <v>158.4</v>
      </c>
      <c r="AA237">
        <v>161</v>
      </c>
      <c r="AB237">
        <v>162.80000000000001</v>
      </c>
      <c r="AC237">
        <v>158.6</v>
      </c>
      <c r="AD237" s="10">
        <v>165</v>
      </c>
    </row>
    <row r="238" spans="1:30" x14ac:dyDescent="0.3">
      <c r="A238" s="9" t="s">
        <v>33</v>
      </c>
      <c r="B238">
        <v>2022</v>
      </c>
      <c r="C238" t="s">
        <v>35</v>
      </c>
      <c r="D238">
        <v>152.5</v>
      </c>
      <c r="E238">
        <v>205.2</v>
      </c>
      <c r="F238">
        <v>176.4</v>
      </c>
      <c r="G238">
        <v>160.6</v>
      </c>
      <c r="H238">
        <v>171.5</v>
      </c>
      <c r="I238">
        <v>156.4</v>
      </c>
      <c r="J238">
        <v>198</v>
      </c>
      <c r="K238">
        <v>163.19999999999999</v>
      </c>
      <c r="L238">
        <v>120.6</v>
      </c>
      <c r="M238">
        <v>172.2</v>
      </c>
      <c r="N238">
        <v>156.69999999999999</v>
      </c>
      <c r="O238">
        <v>180</v>
      </c>
      <c r="P238">
        <v>170.2</v>
      </c>
      <c r="Q238">
        <v>196.5</v>
      </c>
      <c r="R238">
        <v>165.7</v>
      </c>
      <c r="S238">
        <v>150.4</v>
      </c>
      <c r="T238">
        <v>163.4</v>
      </c>
      <c r="U238">
        <v>165.5</v>
      </c>
      <c r="V238">
        <v>163</v>
      </c>
      <c r="W238">
        <v>157.4</v>
      </c>
      <c r="X238">
        <v>167.2</v>
      </c>
      <c r="Y238">
        <v>153.1</v>
      </c>
      <c r="Z238">
        <v>159.5</v>
      </c>
      <c r="AA238">
        <v>162</v>
      </c>
      <c r="AB238">
        <v>164.2</v>
      </c>
      <c r="AC238">
        <v>159.4</v>
      </c>
      <c r="AD238" s="10">
        <v>165.5</v>
      </c>
    </row>
    <row r="239" spans="1:30" x14ac:dyDescent="0.3">
      <c r="A239" s="9" t="s">
        <v>33</v>
      </c>
      <c r="B239">
        <v>2022</v>
      </c>
      <c r="C239" t="s">
        <v>36</v>
      </c>
      <c r="D239">
        <v>153.69999999999999</v>
      </c>
      <c r="E239">
        <v>215.8</v>
      </c>
      <c r="F239">
        <v>167.7</v>
      </c>
      <c r="G239">
        <v>162.6</v>
      </c>
      <c r="H239">
        <v>180</v>
      </c>
      <c r="I239">
        <v>159.6</v>
      </c>
      <c r="J239">
        <v>188.4</v>
      </c>
      <c r="K239">
        <v>163.4</v>
      </c>
      <c r="L239">
        <v>120.3</v>
      </c>
      <c r="M239">
        <v>174.7</v>
      </c>
      <c r="N239">
        <v>157.1</v>
      </c>
      <c r="O239">
        <v>181.5</v>
      </c>
      <c r="P239">
        <v>171.5</v>
      </c>
      <c r="Q239">
        <v>197.5</v>
      </c>
      <c r="R239">
        <v>167.1</v>
      </c>
      <c r="S239">
        <v>152.6</v>
      </c>
      <c r="T239">
        <v>164.9</v>
      </c>
      <c r="U239">
        <v>165.3</v>
      </c>
      <c r="V239">
        <v>164.5</v>
      </c>
      <c r="W239">
        <v>158.6</v>
      </c>
      <c r="X239">
        <v>168.2</v>
      </c>
      <c r="Y239">
        <v>154.19999999999999</v>
      </c>
      <c r="Z239">
        <v>160.80000000000001</v>
      </c>
      <c r="AA239">
        <v>162.69999999999999</v>
      </c>
      <c r="AB239">
        <v>166.8</v>
      </c>
      <c r="AC239">
        <v>160.6</v>
      </c>
      <c r="AD239" s="10">
        <v>166.5</v>
      </c>
    </row>
    <row r="240" spans="1:30" x14ac:dyDescent="0.3">
      <c r="A240" s="9" t="s">
        <v>33</v>
      </c>
      <c r="B240">
        <v>2022</v>
      </c>
      <c r="C240" t="s">
        <v>37</v>
      </c>
      <c r="D240">
        <v>155.4</v>
      </c>
      <c r="E240">
        <v>215.8</v>
      </c>
      <c r="F240">
        <v>164.6</v>
      </c>
      <c r="G240">
        <v>164.2</v>
      </c>
      <c r="H240">
        <v>186</v>
      </c>
      <c r="I240">
        <v>175.9</v>
      </c>
      <c r="J240">
        <v>190.7</v>
      </c>
      <c r="K240">
        <v>164</v>
      </c>
      <c r="L240">
        <v>120.5</v>
      </c>
      <c r="M240">
        <v>178</v>
      </c>
      <c r="N240">
        <v>157.5</v>
      </c>
      <c r="O240">
        <v>183.3</v>
      </c>
      <c r="P240">
        <v>174.5</v>
      </c>
      <c r="Q240">
        <v>197.1</v>
      </c>
      <c r="R240">
        <v>168.4</v>
      </c>
      <c r="S240">
        <v>154.5</v>
      </c>
      <c r="T240">
        <v>166.3</v>
      </c>
      <c r="U240">
        <v>167</v>
      </c>
      <c r="V240">
        <v>170.5</v>
      </c>
      <c r="W240">
        <v>159.80000000000001</v>
      </c>
      <c r="X240">
        <v>169</v>
      </c>
      <c r="Y240">
        <v>159.30000000000001</v>
      </c>
      <c r="Z240">
        <v>162.19999999999999</v>
      </c>
      <c r="AA240">
        <v>164</v>
      </c>
      <c r="AB240">
        <v>168.4</v>
      </c>
      <c r="AC240">
        <v>163.1</v>
      </c>
      <c r="AD240" s="10">
        <v>169.2</v>
      </c>
    </row>
    <row r="241" spans="1:30" x14ac:dyDescent="0.3">
      <c r="A241" s="9" t="s">
        <v>33</v>
      </c>
      <c r="B241">
        <v>2022</v>
      </c>
      <c r="C241" t="s">
        <v>38</v>
      </c>
      <c r="D241">
        <v>156.69999999999999</v>
      </c>
      <c r="E241">
        <v>221.2</v>
      </c>
      <c r="F241">
        <v>164.1</v>
      </c>
      <c r="G241">
        <v>165.4</v>
      </c>
      <c r="H241">
        <v>189.5</v>
      </c>
      <c r="I241">
        <v>174.5</v>
      </c>
      <c r="J241">
        <v>203.2</v>
      </c>
      <c r="K241">
        <v>164.1</v>
      </c>
      <c r="L241">
        <v>121.2</v>
      </c>
      <c r="M241">
        <v>181.4</v>
      </c>
      <c r="N241">
        <v>158.5</v>
      </c>
      <c r="O241">
        <v>184.9</v>
      </c>
      <c r="P241">
        <v>177.5</v>
      </c>
      <c r="Q241">
        <v>197.5</v>
      </c>
      <c r="R241">
        <v>170</v>
      </c>
      <c r="S241">
        <v>155.9</v>
      </c>
      <c r="T241">
        <v>167.8</v>
      </c>
      <c r="U241">
        <v>167.5</v>
      </c>
      <c r="V241">
        <v>173.5</v>
      </c>
      <c r="W241">
        <v>161.1</v>
      </c>
      <c r="X241">
        <v>170.1</v>
      </c>
      <c r="Y241">
        <v>159.4</v>
      </c>
      <c r="Z241">
        <v>163.19999999999999</v>
      </c>
      <c r="AA241">
        <v>165.2</v>
      </c>
      <c r="AB241">
        <v>168.2</v>
      </c>
      <c r="AC241">
        <v>163.80000000000001</v>
      </c>
      <c r="AD241" s="10">
        <v>170.8</v>
      </c>
    </row>
    <row r="242" spans="1:30" x14ac:dyDescent="0.3">
      <c r="A242" s="9" t="s">
        <v>33</v>
      </c>
      <c r="B242">
        <v>2022</v>
      </c>
      <c r="C242" t="s">
        <v>39</v>
      </c>
      <c r="D242">
        <v>157.5</v>
      </c>
      <c r="E242">
        <v>223.4</v>
      </c>
      <c r="F242">
        <v>172.8</v>
      </c>
      <c r="G242">
        <v>166.4</v>
      </c>
      <c r="H242">
        <v>188.6</v>
      </c>
      <c r="I242">
        <v>174.1</v>
      </c>
      <c r="J242">
        <v>211.5</v>
      </c>
      <c r="K242">
        <v>163.6</v>
      </c>
      <c r="L242">
        <v>121.4</v>
      </c>
      <c r="M242">
        <v>183.5</v>
      </c>
      <c r="N242">
        <v>159.1</v>
      </c>
      <c r="O242">
        <v>186.3</v>
      </c>
      <c r="P242">
        <v>179.3</v>
      </c>
      <c r="Q242">
        <v>198.3</v>
      </c>
      <c r="R242">
        <v>171.6</v>
      </c>
      <c r="S242">
        <v>157.4</v>
      </c>
      <c r="T242">
        <v>169.4</v>
      </c>
      <c r="U242">
        <v>166.8</v>
      </c>
      <c r="V242">
        <v>174.9</v>
      </c>
      <c r="W242">
        <v>162.1</v>
      </c>
      <c r="X242">
        <v>170.9</v>
      </c>
      <c r="Y242">
        <v>157.19999999999999</v>
      </c>
      <c r="Z242">
        <v>164.1</v>
      </c>
      <c r="AA242">
        <v>166.5</v>
      </c>
      <c r="AB242">
        <v>169.2</v>
      </c>
      <c r="AC242">
        <v>163.80000000000001</v>
      </c>
      <c r="AD242" s="10">
        <v>171.4</v>
      </c>
    </row>
    <row r="243" spans="1:30" x14ac:dyDescent="0.3">
      <c r="A243" s="9" t="s">
        <v>33</v>
      </c>
      <c r="B243">
        <v>2022</v>
      </c>
      <c r="C243" t="s">
        <v>40</v>
      </c>
      <c r="D243">
        <v>159.30000000000001</v>
      </c>
      <c r="E243">
        <v>217.1</v>
      </c>
      <c r="F243">
        <v>176.6</v>
      </c>
      <c r="G243">
        <v>167.1</v>
      </c>
      <c r="H243">
        <v>184.8</v>
      </c>
      <c r="I243">
        <v>179.5</v>
      </c>
      <c r="J243">
        <v>208.5</v>
      </c>
      <c r="K243">
        <v>164</v>
      </c>
      <c r="L243">
        <v>121.5</v>
      </c>
      <c r="M243">
        <v>186.3</v>
      </c>
      <c r="N243">
        <v>159.80000000000001</v>
      </c>
      <c r="O243">
        <v>187.7</v>
      </c>
      <c r="P243">
        <v>179.4</v>
      </c>
      <c r="Q243">
        <v>198.6</v>
      </c>
      <c r="R243">
        <v>172.7</v>
      </c>
      <c r="S243">
        <v>158.69999999999999</v>
      </c>
      <c r="T243">
        <v>170.6</v>
      </c>
      <c r="U243">
        <v>167.8</v>
      </c>
      <c r="V243">
        <v>179.5</v>
      </c>
      <c r="W243">
        <v>163.1</v>
      </c>
      <c r="X243">
        <v>171.7</v>
      </c>
      <c r="Y243">
        <v>157.4</v>
      </c>
      <c r="Z243">
        <v>164.6</v>
      </c>
      <c r="AA243">
        <v>169.1</v>
      </c>
      <c r="AB243">
        <v>169.8</v>
      </c>
      <c r="AC243">
        <v>164.7</v>
      </c>
      <c r="AD243" s="10">
        <v>172.3</v>
      </c>
    </row>
    <row r="244" spans="1:30" x14ac:dyDescent="0.3">
      <c r="A244" s="9" t="s">
        <v>33</v>
      </c>
      <c r="B244">
        <v>2022</v>
      </c>
      <c r="C244" t="s">
        <v>41</v>
      </c>
      <c r="D244">
        <v>162.1</v>
      </c>
      <c r="E244">
        <v>210.9</v>
      </c>
      <c r="F244">
        <v>170.6</v>
      </c>
      <c r="G244">
        <v>168.4</v>
      </c>
      <c r="H244">
        <v>182.5</v>
      </c>
      <c r="I244">
        <v>177.1</v>
      </c>
      <c r="J244">
        <v>213.1</v>
      </c>
      <c r="K244">
        <v>167.3</v>
      </c>
      <c r="L244">
        <v>122.2</v>
      </c>
      <c r="M244">
        <v>189.7</v>
      </c>
      <c r="N244">
        <v>160.5</v>
      </c>
      <c r="O244">
        <v>188.9</v>
      </c>
      <c r="P244">
        <v>180.4</v>
      </c>
      <c r="Q244">
        <v>198.7</v>
      </c>
      <c r="R244">
        <v>173.7</v>
      </c>
      <c r="S244">
        <v>160</v>
      </c>
      <c r="T244">
        <v>171.6</v>
      </c>
      <c r="U244">
        <v>169</v>
      </c>
      <c r="V244">
        <v>178.4</v>
      </c>
      <c r="W244">
        <v>164.2</v>
      </c>
      <c r="X244">
        <v>172.6</v>
      </c>
      <c r="Y244">
        <v>157.69999999999999</v>
      </c>
      <c r="Z244">
        <v>165.1</v>
      </c>
      <c r="AA244">
        <v>169.9</v>
      </c>
      <c r="AB244">
        <v>171.4</v>
      </c>
      <c r="AC244">
        <v>165.4</v>
      </c>
      <c r="AD244" s="10">
        <v>173.1</v>
      </c>
    </row>
    <row r="245" spans="1:30" x14ac:dyDescent="0.3">
      <c r="A245" s="9" t="s">
        <v>33</v>
      </c>
      <c r="B245">
        <v>2022</v>
      </c>
      <c r="C245" t="s">
        <v>42</v>
      </c>
      <c r="D245">
        <v>164.9</v>
      </c>
      <c r="E245">
        <v>213.7</v>
      </c>
      <c r="F245">
        <v>170.9</v>
      </c>
      <c r="G245">
        <v>170.1</v>
      </c>
      <c r="H245">
        <v>179.3</v>
      </c>
      <c r="I245">
        <v>167.5</v>
      </c>
      <c r="J245">
        <v>220.8</v>
      </c>
      <c r="K245">
        <v>169.2</v>
      </c>
      <c r="L245">
        <v>123.1</v>
      </c>
      <c r="M245">
        <v>193.6</v>
      </c>
      <c r="N245">
        <v>161.1</v>
      </c>
      <c r="O245">
        <v>190.4</v>
      </c>
      <c r="P245">
        <v>181.8</v>
      </c>
      <c r="Q245">
        <v>199.7</v>
      </c>
      <c r="R245">
        <v>175</v>
      </c>
      <c r="S245">
        <v>161.69999999999999</v>
      </c>
      <c r="T245">
        <v>173</v>
      </c>
      <c r="U245">
        <v>169.5</v>
      </c>
      <c r="V245">
        <v>179.2</v>
      </c>
      <c r="W245">
        <v>165</v>
      </c>
      <c r="X245">
        <v>173.8</v>
      </c>
      <c r="Y245">
        <v>158.19999999999999</v>
      </c>
      <c r="Z245">
        <v>165.8</v>
      </c>
      <c r="AA245">
        <v>170.9</v>
      </c>
      <c r="AB245">
        <v>171.1</v>
      </c>
      <c r="AC245">
        <v>166.1</v>
      </c>
      <c r="AD245" s="10">
        <v>174.1</v>
      </c>
    </row>
    <row r="246" spans="1:30" x14ac:dyDescent="0.3">
      <c r="A246" s="9" t="s">
        <v>33</v>
      </c>
      <c r="B246">
        <v>2022</v>
      </c>
      <c r="C246" t="s">
        <v>43</v>
      </c>
      <c r="D246">
        <v>166.4</v>
      </c>
      <c r="E246">
        <v>214.9</v>
      </c>
      <c r="F246">
        <v>171.9</v>
      </c>
      <c r="G246">
        <v>171</v>
      </c>
      <c r="H246">
        <v>177.7</v>
      </c>
      <c r="I246">
        <v>165.7</v>
      </c>
      <c r="J246">
        <v>228.6</v>
      </c>
      <c r="K246">
        <v>169.9</v>
      </c>
      <c r="L246">
        <v>123.4</v>
      </c>
      <c r="M246">
        <v>196.4</v>
      </c>
      <c r="N246">
        <v>161.6</v>
      </c>
      <c r="O246">
        <v>191.5</v>
      </c>
      <c r="P246">
        <v>183.3</v>
      </c>
      <c r="Q246">
        <v>200.1</v>
      </c>
      <c r="R246">
        <v>175.5</v>
      </c>
      <c r="S246">
        <v>162.6</v>
      </c>
      <c r="T246">
        <v>173.6</v>
      </c>
      <c r="U246">
        <v>171.2</v>
      </c>
      <c r="V246">
        <v>180</v>
      </c>
      <c r="W246">
        <v>166</v>
      </c>
      <c r="X246">
        <v>174.7</v>
      </c>
      <c r="Y246">
        <v>158.80000000000001</v>
      </c>
      <c r="Z246">
        <v>166.3</v>
      </c>
      <c r="AA246">
        <v>171.2</v>
      </c>
      <c r="AB246">
        <v>172.3</v>
      </c>
      <c r="AC246">
        <v>166.8</v>
      </c>
      <c r="AD246" s="10">
        <v>175.3</v>
      </c>
    </row>
    <row r="247" spans="1:30" x14ac:dyDescent="0.3">
      <c r="A247" s="9" t="s">
        <v>33</v>
      </c>
      <c r="B247">
        <v>2022</v>
      </c>
      <c r="C247" t="s">
        <v>44</v>
      </c>
      <c r="D247">
        <v>168.4</v>
      </c>
      <c r="E247">
        <v>213.4</v>
      </c>
      <c r="F247">
        <v>183.2</v>
      </c>
      <c r="G247">
        <v>172.3</v>
      </c>
      <c r="H247">
        <v>180</v>
      </c>
      <c r="I247">
        <v>162.6</v>
      </c>
      <c r="J247">
        <v>205.5</v>
      </c>
      <c r="K247">
        <v>171</v>
      </c>
      <c r="L247">
        <v>123.4</v>
      </c>
      <c r="M247">
        <v>198.8</v>
      </c>
      <c r="N247">
        <v>162.1</v>
      </c>
      <c r="O247">
        <v>192.4</v>
      </c>
      <c r="P247">
        <v>181.3</v>
      </c>
      <c r="Q247">
        <v>200.6</v>
      </c>
      <c r="R247">
        <v>176.7</v>
      </c>
      <c r="S247">
        <v>163.5</v>
      </c>
      <c r="T247">
        <v>174.7</v>
      </c>
      <c r="U247">
        <v>171.8</v>
      </c>
      <c r="V247">
        <v>180.3</v>
      </c>
      <c r="W247">
        <v>166.9</v>
      </c>
      <c r="X247">
        <v>175.8</v>
      </c>
      <c r="Y247">
        <v>158.9</v>
      </c>
      <c r="Z247">
        <v>166.7</v>
      </c>
      <c r="AA247">
        <v>171.5</v>
      </c>
      <c r="AB247">
        <v>173.8</v>
      </c>
      <c r="AC247">
        <v>167.4</v>
      </c>
      <c r="AD247" s="10">
        <v>174.1</v>
      </c>
    </row>
    <row r="248" spans="1:30" x14ac:dyDescent="0.3">
      <c r="A248" s="9" t="s">
        <v>33</v>
      </c>
      <c r="B248">
        <v>2022</v>
      </c>
      <c r="C248" t="s">
        <v>45</v>
      </c>
      <c r="D248">
        <v>170.2</v>
      </c>
      <c r="E248">
        <v>212.9</v>
      </c>
      <c r="F248">
        <v>191.9</v>
      </c>
      <c r="G248">
        <v>173.9</v>
      </c>
      <c r="H248">
        <v>179.1</v>
      </c>
      <c r="I248">
        <v>159.5</v>
      </c>
      <c r="J248">
        <v>178.7</v>
      </c>
      <c r="K248">
        <v>171.3</v>
      </c>
      <c r="L248">
        <v>123.1</v>
      </c>
      <c r="M248">
        <v>200.5</v>
      </c>
      <c r="N248">
        <v>162.80000000000001</v>
      </c>
      <c r="O248">
        <v>193.3</v>
      </c>
      <c r="P248">
        <v>178.6</v>
      </c>
      <c r="Q248">
        <v>201.1</v>
      </c>
      <c r="R248">
        <v>177.7</v>
      </c>
      <c r="S248">
        <v>164.5</v>
      </c>
      <c r="T248">
        <v>175.7</v>
      </c>
      <c r="U248">
        <v>170.7</v>
      </c>
      <c r="V248">
        <v>180.6</v>
      </c>
      <c r="W248">
        <v>167.3</v>
      </c>
      <c r="X248">
        <v>177.2</v>
      </c>
      <c r="Y248">
        <v>159.4</v>
      </c>
      <c r="Z248">
        <v>167.1</v>
      </c>
      <c r="AA248">
        <v>171.8</v>
      </c>
      <c r="AB248">
        <v>176</v>
      </c>
      <c r="AC248">
        <v>168.2</v>
      </c>
      <c r="AD248" s="10">
        <v>174.1</v>
      </c>
    </row>
    <row r="249" spans="1:30" x14ac:dyDescent="0.3">
      <c r="A249" s="9" t="s">
        <v>33</v>
      </c>
      <c r="B249">
        <v>2023</v>
      </c>
      <c r="C249" t="s">
        <v>31</v>
      </c>
      <c r="D249">
        <v>173.3</v>
      </c>
      <c r="E249">
        <v>215.2</v>
      </c>
      <c r="F249">
        <v>197</v>
      </c>
      <c r="G249">
        <v>175.2</v>
      </c>
      <c r="H249">
        <v>178</v>
      </c>
      <c r="I249">
        <v>160.5</v>
      </c>
      <c r="J249">
        <v>175.3</v>
      </c>
      <c r="K249">
        <v>171.2</v>
      </c>
      <c r="L249">
        <v>122.7</v>
      </c>
      <c r="M249">
        <v>204.3</v>
      </c>
      <c r="N249">
        <v>163.69999999999999</v>
      </c>
      <c r="O249">
        <v>194.3</v>
      </c>
      <c r="P249">
        <v>179.5</v>
      </c>
      <c r="Q249">
        <v>201.6</v>
      </c>
      <c r="R249">
        <v>178.7</v>
      </c>
      <c r="S249">
        <v>165.3</v>
      </c>
      <c r="T249">
        <v>176.6</v>
      </c>
      <c r="U249">
        <v>172.1</v>
      </c>
      <c r="V249">
        <v>180.1</v>
      </c>
      <c r="W249">
        <v>168</v>
      </c>
      <c r="X249">
        <v>178.5</v>
      </c>
      <c r="Y249">
        <v>159.5</v>
      </c>
      <c r="Z249">
        <v>167.8</v>
      </c>
      <c r="AA249">
        <v>171.8</v>
      </c>
      <c r="AB249">
        <v>178.8</v>
      </c>
      <c r="AC249">
        <v>168.9</v>
      </c>
      <c r="AD249" s="10">
        <v>174.9</v>
      </c>
    </row>
    <row r="250" spans="1:30" x14ac:dyDescent="0.3">
      <c r="A250" s="9" t="s">
        <v>33</v>
      </c>
      <c r="B250">
        <v>2023</v>
      </c>
      <c r="C250" t="s">
        <v>35</v>
      </c>
      <c r="D250">
        <v>174.7</v>
      </c>
      <c r="E250">
        <v>212.2</v>
      </c>
      <c r="F250">
        <v>177.2</v>
      </c>
      <c r="G250">
        <v>177.9</v>
      </c>
      <c r="H250">
        <v>172.2</v>
      </c>
      <c r="I250">
        <v>172.1</v>
      </c>
      <c r="J250">
        <v>175.8</v>
      </c>
      <c r="K250">
        <v>172.2</v>
      </c>
      <c r="L250">
        <v>121.9</v>
      </c>
      <c r="M250">
        <v>204.8</v>
      </c>
      <c r="N250">
        <v>164.9</v>
      </c>
      <c r="O250">
        <v>196.6</v>
      </c>
      <c r="P250">
        <v>180.7</v>
      </c>
      <c r="Q250">
        <v>202.7</v>
      </c>
      <c r="R250">
        <v>180.3</v>
      </c>
      <c r="S250">
        <v>167</v>
      </c>
      <c r="T250">
        <v>178.2</v>
      </c>
      <c r="U250">
        <v>173.5</v>
      </c>
      <c r="V250">
        <v>182.8</v>
      </c>
      <c r="W250">
        <v>169.2</v>
      </c>
      <c r="X250">
        <v>180.8</v>
      </c>
      <c r="Y250">
        <v>159.80000000000001</v>
      </c>
      <c r="Z250">
        <v>168.4</v>
      </c>
      <c r="AA250">
        <v>172.5</v>
      </c>
      <c r="AB250">
        <v>181.4</v>
      </c>
      <c r="AC250">
        <v>170</v>
      </c>
      <c r="AD250" s="10">
        <v>176.3</v>
      </c>
    </row>
    <row r="251" spans="1:30" x14ac:dyDescent="0.3">
      <c r="A251" s="9" t="s">
        <v>33</v>
      </c>
      <c r="B251">
        <v>2023</v>
      </c>
      <c r="C251" t="s">
        <v>36</v>
      </c>
      <c r="D251">
        <v>174.7</v>
      </c>
      <c r="E251">
        <v>212.2</v>
      </c>
      <c r="F251">
        <v>177.2</v>
      </c>
      <c r="G251">
        <v>177.9</v>
      </c>
      <c r="H251">
        <v>172.2</v>
      </c>
      <c r="I251">
        <v>172.1</v>
      </c>
      <c r="J251">
        <v>175.9</v>
      </c>
      <c r="K251">
        <v>172.2</v>
      </c>
      <c r="L251">
        <v>121.9</v>
      </c>
      <c r="M251">
        <v>204.8</v>
      </c>
      <c r="N251">
        <v>164.9</v>
      </c>
      <c r="O251">
        <v>196.6</v>
      </c>
      <c r="P251">
        <v>180.8</v>
      </c>
      <c r="Q251">
        <v>202.7</v>
      </c>
      <c r="R251">
        <v>180.2</v>
      </c>
      <c r="S251">
        <v>167</v>
      </c>
      <c r="T251">
        <v>178.2</v>
      </c>
      <c r="U251">
        <v>173.5</v>
      </c>
      <c r="V251">
        <v>182.6</v>
      </c>
      <c r="W251">
        <v>169.2</v>
      </c>
      <c r="X251">
        <v>180.8</v>
      </c>
      <c r="Y251">
        <v>159.80000000000001</v>
      </c>
      <c r="Z251">
        <v>168.4</v>
      </c>
      <c r="AA251">
        <v>172.5</v>
      </c>
      <c r="AB251">
        <v>181.5</v>
      </c>
      <c r="AC251">
        <v>170</v>
      </c>
      <c r="AD251" s="10">
        <v>176.3</v>
      </c>
    </row>
    <row r="252" spans="1:30" x14ac:dyDescent="0.3">
      <c r="A252" s="9" t="s">
        <v>33</v>
      </c>
      <c r="B252">
        <v>2023</v>
      </c>
      <c r="C252" t="s">
        <v>37</v>
      </c>
      <c r="D252">
        <v>174.8</v>
      </c>
      <c r="E252">
        <v>213.7</v>
      </c>
      <c r="F252">
        <v>172.4</v>
      </c>
      <c r="G252">
        <v>178.8</v>
      </c>
      <c r="H252">
        <v>168.7</v>
      </c>
      <c r="I252">
        <v>179.2</v>
      </c>
      <c r="J252">
        <v>179.9</v>
      </c>
      <c r="K252">
        <v>174.7</v>
      </c>
      <c r="L252">
        <v>123.1</v>
      </c>
      <c r="M252">
        <v>207.8</v>
      </c>
      <c r="N252">
        <v>165.5</v>
      </c>
      <c r="O252">
        <v>197</v>
      </c>
      <c r="P252">
        <v>182.1</v>
      </c>
      <c r="Q252">
        <v>203.5</v>
      </c>
      <c r="R252">
        <v>181</v>
      </c>
      <c r="S252">
        <v>167.7</v>
      </c>
      <c r="T252">
        <v>178.9</v>
      </c>
      <c r="U252">
        <v>175.2</v>
      </c>
      <c r="V252">
        <v>182.1</v>
      </c>
      <c r="W252">
        <v>169.6</v>
      </c>
      <c r="X252">
        <v>181.5</v>
      </c>
      <c r="Y252">
        <v>160.1</v>
      </c>
      <c r="Z252">
        <v>168.8</v>
      </c>
      <c r="AA252">
        <v>174.2</v>
      </c>
      <c r="AB252">
        <v>184.4</v>
      </c>
      <c r="AC252">
        <v>170.9</v>
      </c>
      <c r="AD252" s="10">
        <v>177.4</v>
      </c>
    </row>
    <row r="253" spans="1:30" ht="15" thickBot="1" x14ac:dyDescent="0.35">
      <c r="A253" s="12" t="s">
        <v>33</v>
      </c>
      <c r="B253" s="13">
        <v>2023</v>
      </c>
      <c r="C253" s="13" t="s">
        <v>38</v>
      </c>
      <c r="D253" s="13">
        <v>174.7</v>
      </c>
      <c r="E253" s="13">
        <v>219.4</v>
      </c>
      <c r="F253" s="13">
        <v>176.7</v>
      </c>
      <c r="G253" s="13">
        <v>179.4</v>
      </c>
      <c r="H253" s="13">
        <v>164.4</v>
      </c>
      <c r="I253" s="13">
        <v>175.8</v>
      </c>
      <c r="J253" s="13">
        <v>185</v>
      </c>
      <c r="K253" s="13">
        <v>176.9</v>
      </c>
      <c r="L253" s="13">
        <v>124.2</v>
      </c>
      <c r="M253" s="13">
        <v>211.9</v>
      </c>
      <c r="N253" s="13">
        <v>165.9</v>
      </c>
      <c r="O253" s="13">
        <v>197.7</v>
      </c>
      <c r="P253" s="13">
        <v>183.1</v>
      </c>
      <c r="Q253" s="13">
        <v>204.2</v>
      </c>
      <c r="R253" s="13">
        <v>181.3</v>
      </c>
      <c r="S253" s="13">
        <v>168.1</v>
      </c>
      <c r="T253" s="13">
        <v>179.3</v>
      </c>
      <c r="U253" s="13">
        <v>175.6</v>
      </c>
      <c r="V253" s="13">
        <v>183.4</v>
      </c>
      <c r="W253" s="13">
        <v>170.1</v>
      </c>
      <c r="X253" s="13">
        <v>182.2</v>
      </c>
      <c r="Y253" s="13">
        <v>160.4</v>
      </c>
      <c r="Z253" s="13">
        <v>169.2</v>
      </c>
      <c r="AA253" s="13">
        <v>174.8</v>
      </c>
      <c r="AB253" s="13">
        <v>185.6</v>
      </c>
      <c r="AC253" s="13">
        <v>171.6</v>
      </c>
      <c r="AD253" s="15">
        <v>178.2</v>
      </c>
    </row>
    <row r="257" spans="1:30" x14ac:dyDescent="0.3">
      <c r="A257" s="3" t="s">
        <v>0</v>
      </c>
      <c r="B257" s="3" t="s">
        <v>1</v>
      </c>
      <c r="C257" s="3" t="s">
        <v>2</v>
      </c>
      <c r="D257" s="3" t="s">
        <v>3</v>
      </c>
      <c r="E257" s="3" t="s">
        <v>4</v>
      </c>
      <c r="F257" s="3" t="s">
        <v>5</v>
      </c>
      <c r="G257" s="3" t="s">
        <v>6</v>
      </c>
      <c r="H257" s="3" t="s">
        <v>7</v>
      </c>
      <c r="I257" s="3" t="s">
        <v>8</v>
      </c>
      <c r="J257" s="3" t="s">
        <v>9</v>
      </c>
      <c r="K257" s="3" t="s">
        <v>10</v>
      </c>
      <c r="L257" s="3" t="s">
        <v>11</v>
      </c>
      <c r="M257" s="3" t="s">
        <v>12</v>
      </c>
      <c r="N257" s="3" t="s">
        <v>13</v>
      </c>
      <c r="O257" s="3" t="s">
        <v>14</v>
      </c>
      <c r="P257" s="3" t="s">
        <v>15</v>
      </c>
      <c r="Q257" s="3" t="s">
        <v>16</v>
      </c>
      <c r="R257" s="3" t="s">
        <v>17</v>
      </c>
      <c r="S257" s="3" t="s">
        <v>18</v>
      </c>
      <c r="T257" s="3" t="s">
        <v>19</v>
      </c>
      <c r="U257" s="3" t="s">
        <v>20</v>
      </c>
      <c r="V257" s="3" t="s">
        <v>21</v>
      </c>
      <c r="W257" s="3" t="s">
        <v>22</v>
      </c>
      <c r="X257" s="3" t="s">
        <v>23</v>
      </c>
      <c r="Y257" s="3" t="s">
        <v>24</v>
      </c>
      <c r="Z257" s="3" t="s">
        <v>25</v>
      </c>
      <c r="AA257" s="3" t="s">
        <v>26</v>
      </c>
      <c r="AB257" s="3" t="s">
        <v>27</v>
      </c>
      <c r="AC257" s="3" t="s">
        <v>28</v>
      </c>
      <c r="AD257" s="3" t="s">
        <v>29</v>
      </c>
    </row>
    <row r="258" spans="1:30" x14ac:dyDescent="0.3">
      <c r="A258" t="s">
        <v>34</v>
      </c>
      <c r="B258">
        <v>2013</v>
      </c>
      <c r="C258" t="s">
        <v>31</v>
      </c>
      <c r="D258">
        <v>108.4</v>
      </c>
      <c r="E258">
        <v>107.3</v>
      </c>
      <c r="F258">
        <v>110</v>
      </c>
      <c r="G258">
        <v>104.4</v>
      </c>
      <c r="H258">
        <v>105.1</v>
      </c>
      <c r="I258">
        <v>103.2</v>
      </c>
      <c r="J258">
        <v>102.2</v>
      </c>
      <c r="K258">
        <v>106</v>
      </c>
      <c r="L258">
        <v>106.2</v>
      </c>
      <c r="M258">
        <v>102.7</v>
      </c>
      <c r="N258">
        <v>104.9</v>
      </c>
      <c r="O258">
        <v>107.3</v>
      </c>
      <c r="P258">
        <v>105.6</v>
      </c>
      <c r="Q258">
        <v>105.1</v>
      </c>
      <c r="R258">
        <v>106.3</v>
      </c>
      <c r="S258">
        <v>105.5</v>
      </c>
      <c r="T258">
        <v>106.2</v>
      </c>
      <c r="U258">
        <v>100.3</v>
      </c>
      <c r="V258">
        <v>105.5</v>
      </c>
      <c r="W258">
        <v>104.8</v>
      </c>
      <c r="X258">
        <v>104</v>
      </c>
      <c r="Y258">
        <v>103.2</v>
      </c>
      <c r="Z258">
        <v>103.1</v>
      </c>
      <c r="AA258">
        <v>103.6</v>
      </c>
      <c r="AB258">
        <v>104.5</v>
      </c>
      <c r="AC258">
        <v>103.9</v>
      </c>
      <c r="AD258">
        <v>104.6</v>
      </c>
    </row>
    <row r="259" spans="1:30" x14ac:dyDescent="0.3">
      <c r="A259" t="s">
        <v>34</v>
      </c>
      <c r="B259">
        <v>2013</v>
      </c>
      <c r="C259" t="s">
        <v>35</v>
      </c>
      <c r="D259">
        <v>110.4</v>
      </c>
      <c r="E259">
        <v>110.2</v>
      </c>
      <c r="F259">
        <v>112.8</v>
      </c>
      <c r="G259">
        <v>104.9</v>
      </c>
      <c r="H259">
        <v>105.5</v>
      </c>
      <c r="I259">
        <v>103.6</v>
      </c>
      <c r="J259">
        <v>103.2</v>
      </c>
      <c r="K259">
        <v>105.3</v>
      </c>
      <c r="L259">
        <v>105.1</v>
      </c>
      <c r="M259">
        <v>102.8</v>
      </c>
      <c r="N259">
        <v>105.5</v>
      </c>
      <c r="O259">
        <v>108.3</v>
      </c>
      <c r="P259">
        <v>106.6</v>
      </c>
      <c r="Q259">
        <v>105.7</v>
      </c>
      <c r="R259">
        <v>106.9</v>
      </c>
      <c r="S259">
        <v>106</v>
      </c>
      <c r="T259">
        <v>106.8</v>
      </c>
      <c r="U259">
        <v>100.4</v>
      </c>
      <c r="V259">
        <v>106</v>
      </c>
      <c r="W259">
        <v>105.2</v>
      </c>
      <c r="X259">
        <v>104.5</v>
      </c>
      <c r="Y259">
        <v>104.2</v>
      </c>
      <c r="Z259">
        <v>103.6</v>
      </c>
      <c r="AA259">
        <v>103.9</v>
      </c>
      <c r="AB259">
        <v>104.5</v>
      </c>
      <c r="AC259">
        <v>104.4</v>
      </c>
      <c r="AD259">
        <v>105.3</v>
      </c>
    </row>
    <row r="260" spans="1:30" x14ac:dyDescent="0.3">
      <c r="A260" t="s">
        <v>34</v>
      </c>
      <c r="B260">
        <v>2013</v>
      </c>
      <c r="C260" t="s">
        <v>36</v>
      </c>
      <c r="D260">
        <v>111.4</v>
      </c>
      <c r="E260">
        <v>109.7</v>
      </c>
      <c r="F260">
        <v>111.2</v>
      </c>
      <c r="G260">
        <v>105.1</v>
      </c>
      <c r="H260">
        <v>104.9</v>
      </c>
      <c r="I260">
        <v>105.3</v>
      </c>
      <c r="J260">
        <v>102.2</v>
      </c>
      <c r="K260">
        <v>105</v>
      </c>
      <c r="L260">
        <v>104.2</v>
      </c>
      <c r="M260">
        <v>103</v>
      </c>
      <c r="N260">
        <v>106.2</v>
      </c>
      <c r="O260">
        <v>108.9</v>
      </c>
      <c r="P260">
        <v>106.9</v>
      </c>
      <c r="Q260">
        <v>106.6</v>
      </c>
      <c r="R260">
        <v>107.4</v>
      </c>
      <c r="S260">
        <v>106.5</v>
      </c>
      <c r="T260">
        <v>107.3</v>
      </c>
      <c r="U260">
        <v>100.4</v>
      </c>
      <c r="V260">
        <v>106.1</v>
      </c>
      <c r="W260">
        <v>105.6</v>
      </c>
      <c r="X260">
        <v>104.9</v>
      </c>
      <c r="Y260">
        <v>105.1</v>
      </c>
      <c r="Z260">
        <v>103.7</v>
      </c>
      <c r="AA260">
        <v>104</v>
      </c>
      <c r="AB260">
        <v>104.3</v>
      </c>
      <c r="AC260">
        <v>104.7</v>
      </c>
      <c r="AD260">
        <v>105.5</v>
      </c>
    </row>
    <row r="261" spans="1:30" x14ac:dyDescent="0.3">
      <c r="A261" t="s">
        <v>34</v>
      </c>
      <c r="B261">
        <v>2013</v>
      </c>
      <c r="C261" t="s">
        <v>37</v>
      </c>
      <c r="D261">
        <v>111.6</v>
      </c>
      <c r="E261">
        <v>110.9</v>
      </c>
      <c r="F261">
        <v>106.6</v>
      </c>
      <c r="G261">
        <v>105.7</v>
      </c>
      <c r="H261">
        <v>104.4</v>
      </c>
      <c r="I261">
        <v>108.9</v>
      </c>
      <c r="J261">
        <v>105.5</v>
      </c>
      <c r="K261">
        <v>105.3</v>
      </c>
      <c r="L261">
        <v>103.5</v>
      </c>
      <c r="M261">
        <v>103.3</v>
      </c>
      <c r="N261">
        <v>107.2</v>
      </c>
      <c r="O261">
        <v>109.6</v>
      </c>
      <c r="P261">
        <v>107.7</v>
      </c>
      <c r="Q261">
        <v>107.5</v>
      </c>
      <c r="R261">
        <v>108</v>
      </c>
      <c r="S261">
        <v>107</v>
      </c>
      <c r="T261">
        <v>107.9</v>
      </c>
      <c r="U261">
        <v>100.5</v>
      </c>
      <c r="V261">
        <v>106.5</v>
      </c>
      <c r="W261">
        <v>106.3</v>
      </c>
      <c r="X261">
        <v>105.3</v>
      </c>
      <c r="Y261">
        <v>104.7</v>
      </c>
      <c r="Z261">
        <v>104.2</v>
      </c>
      <c r="AA261">
        <v>105</v>
      </c>
      <c r="AB261">
        <v>102.9</v>
      </c>
      <c r="AC261">
        <v>104.8</v>
      </c>
      <c r="AD261">
        <v>106.1</v>
      </c>
    </row>
    <row r="262" spans="1:30" x14ac:dyDescent="0.3">
      <c r="A262" t="s">
        <v>34</v>
      </c>
      <c r="B262">
        <v>2013</v>
      </c>
      <c r="C262" t="s">
        <v>38</v>
      </c>
      <c r="D262">
        <v>112.3</v>
      </c>
      <c r="E262">
        <v>111.3</v>
      </c>
      <c r="F262">
        <v>104.7</v>
      </c>
      <c r="G262">
        <v>106.8</v>
      </c>
      <c r="H262">
        <v>103.9</v>
      </c>
      <c r="I262">
        <v>109.3</v>
      </c>
      <c r="J262">
        <v>112.9</v>
      </c>
      <c r="K262">
        <v>105.8</v>
      </c>
      <c r="L262">
        <v>103.1</v>
      </c>
      <c r="M262">
        <v>104.3</v>
      </c>
      <c r="N262">
        <v>108.1</v>
      </c>
      <c r="O262">
        <v>110.5</v>
      </c>
      <c r="P262">
        <v>109.2</v>
      </c>
      <c r="Q262">
        <v>108.6</v>
      </c>
      <c r="R262">
        <v>108.7</v>
      </c>
      <c r="S262">
        <v>107.4</v>
      </c>
      <c r="T262">
        <v>108.5</v>
      </c>
      <c r="U262">
        <v>100.5</v>
      </c>
      <c r="V262">
        <v>107.4</v>
      </c>
      <c r="W262">
        <v>106.9</v>
      </c>
      <c r="X262">
        <v>105.9</v>
      </c>
      <c r="Y262">
        <v>104</v>
      </c>
      <c r="Z262">
        <v>104.8</v>
      </c>
      <c r="AA262">
        <v>105.6</v>
      </c>
      <c r="AB262">
        <v>102.3</v>
      </c>
      <c r="AC262">
        <v>104.8</v>
      </c>
      <c r="AD262">
        <v>106.9</v>
      </c>
    </row>
    <row r="263" spans="1:30" x14ac:dyDescent="0.3">
      <c r="A263" t="s">
        <v>34</v>
      </c>
      <c r="B263">
        <v>2013</v>
      </c>
      <c r="C263" t="s">
        <v>39</v>
      </c>
      <c r="D263">
        <v>113.8</v>
      </c>
      <c r="E263">
        <v>114.9</v>
      </c>
      <c r="F263">
        <v>109.8</v>
      </c>
      <c r="G263">
        <v>107.9</v>
      </c>
      <c r="H263">
        <v>104.2</v>
      </c>
      <c r="I263">
        <v>110.7</v>
      </c>
      <c r="J263">
        <v>126.7</v>
      </c>
      <c r="K263">
        <v>106.3</v>
      </c>
      <c r="L263">
        <v>103.2</v>
      </c>
      <c r="M263">
        <v>105.7</v>
      </c>
      <c r="N263">
        <v>109</v>
      </c>
      <c r="O263">
        <v>111.6</v>
      </c>
      <c r="P263">
        <v>112.2</v>
      </c>
      <c r="Q263">
        <v>109.5</v>
      </c>
      <c r="R263">
        <v>109.5</v>
      </c>
      <c r="S263">
        <v>108.1</v>
      </c>
      <c r="T263">
        <v>109.3</v>
      </c>
      <c r="U263">
        <v>106.6</v>
      </c>
      <c r="V263">
        <v>108.3</v>
      </c>
      <c r="W263">
        <v>107.6</v>
      </c>
      <c r="X263">
        <v>106.4</v>
      </c>
      <c r="Y263">
        <v>105.1</v>
      </c>
      <c r="Z263">
        <v>105.4</v>
      </c>
      <c r="AA263">
        <v>107.4</v>
      </c>
      <c r="AB263">
        <v>102.8</v>
      </c>
      <c r="AC263">
        <v>105.8</v>
      </c>
      <c r="AD263">
        <v>109.3</v>
      </c>
    </row>
    <row r="264" spans="1:30" x14ac:dyDescent="0.3">
      <c r="A264" t="s">
        <v>34</v>
      </c>
      <c r="B264">
        <v>2013</v>
      </c>
      <c r="C264" t="s">
        <v>40</v>
      </c>
      <c r="D264">
        <v>114.8</v>
      </c>
      <c r="E264">
        <v>116.4</v>
      </c>
      <c r="F264">
        <v>111.9</v>
      </c>
      <c r="G264">
        <v>108.9</v>
      </c>
      <c r="H264">
        <v>104.3</v>
      </c>
      <c r="I264">
        <v>111.7</v>
      </c>
      <c r="J264">
        <v>140</v>
      </c>
      <c r="K264">
        <v>106.4</v>
      </c>
      <c r="L264">
        <v>103.3</v>
      </c>
      <c r="M264">
        <v>106.8</v>
      </c>
      <c r="N264">
        <v>109.6</v>
      </c>
      <c r="O264">
        <v>112.6</v>
      </c>
      <c r="P264">
        <v>114.7</v>
      </c>
      <c r="Q264">
        <v>110.3</v>
      </c>
      <c r="R264">
        <v>110.2</v>
      </c>
      <c r="S264">
        <v>108.8</v>
      </c>
      <c r="T264">
        <v>110</v>
      </c>
      <c r="U264">
        <v>107.7</v>
      </c>
      <c r="V264">
        <v>109.2</v>
      </c>
      <c r="W264">
        <v>108.2</v>
      </c>
      <c r="X264">
        <v>107</v>
      </c>
      <c r="Y264">
        <v>107.1</v>
      </c>
      <c r="Z264">
        <v>106.1</v>
      </c>
      <c r="AA264">
        <v>109.1</v>
      </c>
      <c r="AB264">
        <v>102.8</v>
      </c>
      <c r="AC264">
        <v>106.9</v>
      </c>
      <c r="AD264">
        <v>111</v>
      </c>
    </row>
    <row r="265" spans="1:30" x14ac:dyDescent="0.3">
      <c r="A265" t="s">
        <v>34</v>
      </c>
      <c r="B265">
        <v>2013</v>
      </c>
      <c r="C265" t="s">
        <v>41</v>
      </c>
      <c r="D265">
        <v>115.6</v>
      </c>
      <c r="E265">
        <v>117.2</v>
      </c>
      <c r="F265">
        <v>111.7</v>
      </c>
      <c r="G265">
        <v>109.6</v>
      </c>
      <c r="H265">
        <v>104.5</v>
      </c>
      <c r="I265">
        <v>109.8</v>
      </c>
      <c r="J265">
        <v>151.80000000000001</v>
      </c>
      <c r="K265">
        <v>106.5</v>
      </c>
      <c r="L265">
        <v>103.1</v>
      </c>
      <c r="M265">
        <v>107.4</v>
      </c>
      <c r="N265">
        <v>110.2</v>
      </c>
      <c r="O265">
        <v>113.4</v>
      </c>
      <c r="P265">
        <v>116.6</v>
      </c>
      <c r="Q265">
        <v>111.2</v>
      </c>
      <c r="R265">
        <v>111</v>
      </c>
      <c r="S265">
        <v>109.4</v>
      </c>
      <c r="T265">
        <v>110.7</v>
      </c>
      <c r="U265">
        <v>108.9</v>
      </c>
      <c r="V265">
        <v>109.7</v>
      </c>
      <c r="W265">
        <v>108.7</v>
      </c>
      <c r="X265">
        <v>107.5</v>
      </c>
      <c r="Y265">
        <v>108</v>
      </c>
      <c r="Z265">
        <v>106.6</v>
      </c>
      <c r="AA265">
        <v>109.9</v>
      </c>
      <c r="AB265">
        <v>105.4</v>
      </c>
      <c r="AC265">
        <v>107.9</v>
      </c>
      <c r="AD265">
        <v>112.4</v>
      </c>
    </row>
    <row r="266" spans="1:30" x14ac:dyDescent="0.3">
      <c r="A266" t="s">
        <v>34</v>
      </c>
      <c r="B266">
        <v>2013</v>
      </c>
      <c r="C266" t="s">
        <v>42</v>
      </c>
      <c r="D266">
        <v>116.4</v>
      </c>
      <c r="E266">
        <v>116.9</v>
      </c>
      <c r="F266">
        <v>112.3</v>
      </c>
      <c r="G266">
        <v>110.5</v>
      </c>
      <c r="H266">
        <v>105.3</v>
      </c>
      <c r="I266">
        <v>107.3</v>
      </c>
      <c r="J266">
        <v>160.9</v>
      </c>
      <c r="K266">
        <v>107.1</v>
      </c>
      <c r="L266">
        <v>103.1</v>
      </c>
      <c r="M266">
        <v>108.3</v>
      </c>
      <c r="N266">
        <v>110.7</v>
      </c>
      <c r="O266">
        <v>114.6</v>
      </c>
      <c r="P266">
        <v>118.3</v>
      </c>
      <c r="Q266">
        <v>112</v>
      </c>
      <c r="R266">
        <v>112.2</v>
      </c>
      <c r="S266">
        <v>110.4</v>
      </c>
      <c r="T266">
        <v>111.9</v>
      </c>
      <c r="U266">
        <v>109.7</v>
      </c>
      <c r="V266">
        <v>110.5</v>
      </c>
      <c r="W266">
        <v>109.6</v>
      </c>
      <c r="X266">
        <v>108.1</v>
      </c>
      <c r="Y266">
        <v>109.9</v>
      </c>
      <c r="Z266">
        <v>107.5</v>
      </c>
      <c r="AA266">
        <v>110.6</v>
      </c>
      <c r="AB266">
        <v>106.8</v>
      </c>
      <c r="AC266">
        <v>109</v>
      </c>
      <c r="AD266">
        <v>113.7</v>
      </c>
    </row>
    <row r="267" spans="1:30" x14ac:dyDescent="0.3">
      <c r="A267" t="s">
        <v>34</v>
      </c>
      <c r="B267">
        <v>2013</v>
      </c>
      <c r="C267" t="s">
        <v>43</v>
      </c>
      <c r="D267">
        <v>117.1</v>
      </c>
      <c r="E267">
        <v>116.3</v>
      </c>
      <c r="F267">
        <v>113.3</v>
      </c>
      <c r="G267">
        <v>111.2</v>
      </c>
      <c r="H267">
        <v>105.7</v>
      </c>
      <c r="I267">
        <v>109.9</v>
      </c>
      <c r="J267">
        <v>171.2</v>
      </c>
      <c r="K267">
        <v>107.3</v>
      </c>
      <c r="L267">
        <v>102.7</v>
      </c>
      <c r="M267">
        <v>108.7</v>
      </c>
      <c r="N267">
        <v>111.2</v>
      </c>
      <c r="O267">
        <v>115.4</v>
      </c>
      <c r="P267">
        <v>120.2</v>
      </c>
      <c r="Q267">
        <v>112.5</v>
      </c>
      <c r="R267">
        <v>113.2</v>
      </c>
      <c r="S267">
        <v>111.2</v>
      </c>
      <c r="T267">
        <v>112.8</v>
      </c>
      <c r="U267">
        <v>110.5</v>
      </c>
      <c r="V267">
        <v>110.9</v>
      </c>
      <c r="W267">
        <v>110.3</v>
      </c>
      <c r="X267">
        <v>108.6</v>
      </c>
      <c r="Y267">
        <v>109.5</v>
      </c>
      <c r="Z267">
        <v>108.1</v>
      </c>
      <c r="AA267">
        <v>110.8</v>
      </c>
      <c r="AB267">
        <v>107.4</v>
      </c>
      <c r="AC267">
        <v>109.2</v>
      </c>
      <c r="AD267">
        <v>114.8</v>
      </c>
    </row>
    <row r="268" spans="1:30" x14ac:dyDescent="0.3">
      <c r="A268" t="s">
        <v>34</v>
      </c>
      <c r="B268">
        <v>2013</v>
      </c>
      <c r="C268" t="s">
        <v>44</v>
      </c>
      <c r="D268">
        <v>118.1</v>
      </c>
      <c r="E268">
        <v>115.4</v>
      </c>
      <c r="F268">
        <v>118.7</v>
      </c>
      <c r="G268">
        <v>112.5</v>
      </c>
      <c r="H268">
        <v>106.8</v>
      </c>
      <c r="I268">
        <v>113.5</v>
      </c>
      <c r="J268">
        <v>183.1</v>
      </c>
      <c r="K268">
        <v>108.2</v>
      </c>
      <c r="L268">
        <v>102.2</v>
      </c>
      <c r="M268">
        <v>109.4</v>
      </c>
      <c r="N268">
        <v>111.8</v>
      </c>
      <c r="O268">
        <v>116.5</v>
      </c>
      <c r="P268">
        <v>122.6</v>
      </c>
      <c r="Q268">
        <v>113.1</v>
      </c>
      <c r="R268">
        <v>114.2</v>
      </c>
      <c r="S268">
        <v>111.9</v>
      </c>
      <c r="T268">
        <v>113.8</v>
      </c>
      <c r="U268">
        <v>111.1</v>
      </c>
      <c r="V268">
        <v>111.6</v>
      </c>
      <c r="W268">
        <v>111.1</v>
      </c>
      <c r="X268">
        <v>109.3</v>
      </c>
      <c r="Y268">
        <v>109.5</v>
      </c>
      <c r="Z268">
        <v>108.6</v>
      </c>
      <c r="AA268">
        <v>111.2</v>
      </c>
      <c r="AB268">
        <v>108.1</v>
      </c>
      <c r="AC268">
        <v>109.7</v>
      </c>
      <c r="AD268">
        <v>116.3</v>
      </c>
    </row>
    <row r="269" spans="1:30" x14ac:dyDescent="0.3">
      <c r="A269" t="s">
        <v>34</v>
      </c>
      <c r="B269">
        <v>2013</v>
      </c>
      <c r="C269" t="s">
        <v>45</v>
      </c>
      <c r="D269">
        <v>119.1</v>
      </c>
      <c r="E269">
        <v>116.7</v>
      </c>
      <c r="F269">
        <v>123.5</v>
      </c>
      <c r="G269">
        <v>113.4</v>
      </c>
      <c r="H269">
        <v>107.3</v>
      </c>
      <c r="I269">
        <v>113.3</v>
      </c>
      <c r="J269">
        <v>145.4</v>
      </c>
      <c r="K269">
        <v>108.7</v>
      </c>
      <c r="L269">
        <v>101.5</v>
      </c>
      <c r="M269">
        <v>110.5</v>
      </c>
      <c r="N269">
        <v>112.1</v>
      </c>
      <c r="O269">
        <v>117.4</v>
      </c>
      <c r="P269">
        <v>118.4</v>
      </c>
      <c r="Q269">
        <v>114</v>
      </c>
      <c r="R269">
        <v>115.2</v>
      </c>
      <c r="S269">
        <v>112.7</v>
      </c>
      <c r="T269">
        <v>114.8</v>
      </c>
      <c r="U269">
        <v>110.7</v>
      </c>
      <c r="V269">
        <v>111.9</v>
      </c>
      <c r="W269">
        <v>111.7</v>
      </c>
      <c r="X269">
        <v>109.7</v>
      </c>
      <c r="Y269">
        <v>109.8</v>
      </c>
      <c r="Z269">
        <v>109</v>
      </c>
      <c r="AA269">
        <v>111.5</v>
      </c>
      <c r="AB269">
        <v>107.9</v>
      </c>
      <c r="AC269">
        <v>110</v>
      </c>
      <c r="AD269">
        <v>114.5</v>
      </c>
    </row>
    <row r="270" spans="1:30" x14ac:dyDescent="0.3">
      <c r="A270" t="s">
        <v>34</v>
      </c>
      <c r="B270">
        <v>2014</v>
      </c>
      <c r="C270" t="s">
        <v>31</v>
      </c>
      <c r="D270">
        <v>119.6</v>
      </c>
      <c r="E270">
        <v>118.8</v>
      </c>
      <c r="F270">
        <v>124.1</v>
      </c>
      <c r="G270">
        <v>114.1</v>
      </c>
      <c r="H270">
        <v>106.8</v>
      </c>
      <c r="I270">
        <v>113.9</v>
      </c>
      <c r="J270">
        <v>122.2</v>
      </c>
      <c r="K270">
        <v>108.9</v>
      </c>
      <c r="L270">
        <v>100.2</v>
      </c>
      <c r="M270">
        <v>111</v>
      </c>
      <c r="N270">
        <v>112.3</v>
      </c>
      <c r="O270">
        <v>118.1</v>
      </c>
      <c r="P270">
        <v>115.8</v>
      </c>
      <c r="Q270">
        <v>114.5</v>
      </c>
      <c r="R270">
        <v>115.8</v>
      </c>
      <c r="S270">
        <v>113.2</v>
      </c>
      <c r="T270">
        <v>115.4</v>
      </c>
      <c r="U270">
        <v>111.6</v>
      </c>
      <c r="V270">
        <v>112.2</v>
      </c>
      <c r="W270">
        <v>112.3</v>
      </c>
      <c r="X270">
        <v>110.3</v>
      </c>
      <c r="Y270">
        <v>110.7</v>
      </c>
      <c r="Z270">
        <v>109.7</v>
      </c>
      <c r="AA270">
        <v>111.6</v>
      </c>
      <c r="AB270">
        <v>108.2</v>
      </c>
      <c r="AC270">
        <v>110.6</v>
      </c>
      <c r="AD270">
        <v>113.6</v>
      </c>
    </row>
    <row r="271" spans="1:30" x14ac:dyDescent="0.3">
      <c r="A271" t="s">
        <v>34</v>
      </c>
      <c r="B271">
        <v>2014</v>
      </c>
      <c r="C271" t="s">
        <v>35</v>
      </c>
      <c r="D271">
        <v>120.2</v>
      </c>
      <c r="E271">
        <v>119.2</v>
      </c>
      <c r="F271">
        <v>122.5</v>
      </c>
      <c r="G271">
        <v>115.1</v>
      </c>
      <c r="H271">
        <v>106.6</v>
      </c>
      <c r="I271">
        <v>115.4</v>
      </c>
      <c r="J271">
        <v>114.5</v>
      </c>
      <c r="K271">
        <v>109.3</v>
      </c>
      <c r="L271">
        <v>99.2</v>
      </c>
      <c r="M271">
        <v>111.4</v>
      </c>
      <c r="N271">
        <v>112.6</v>
      </c>
      <c r="O271">
        <v>118.8</v>
      </c>
      <c r="P271">
        <v>115.3</v>
      </c>
      <c r="Q271">
        <v>114.7</v>
      </c>
      <c r="R271">
        <v>116.4</v>
      </c>
      <c r="S271">
        <v>113.3</v>
      </c>
      <c r="T271">
        <v>115.9</v>
      </c>
      <c r="U271">
        <v>112.5</v>
      </c>
      <c r="V271">
        <v>112.4</v>
      </c>
      <c r="W271">
        <v>112.8</v>
      </c>
      <c r="X271">
        <v>110.7</v>
      </c>
      <c r="Y271">
        <v>111.1</v>
      </c>
      <c r="Z271">
        <v>110.1</v>
      </c>
      <c r="AA271">
        <v>111.8</v>
      </c>
      <c r="AB271">
        <v>108.7</v>
      </c>
      <c r="AC271">
        <v>110.9</v>
      </c>
      <c r="AD271">
        <v>113.6</v>
      </c>
    </row>
    <row r="272" spans="1:30" x14ac:dyDescent="0.3">
      <c r="A272" t="s">
        <v>34</v>
      </c>
      <c r="B272">
        <v>2014</v>
      </c>
      <c r="C272" t="s">
        <v>36</v>
      </c>
      <c r="D272">
        <v>120.7</v>
      </c>
      <c r="E272">
        <v>119.3</v>
      </c>
      <c r="F272">
        <v>121</v>
      </c>
      <c r="G272">
        <v>116.1</v>
      </c>
      <c r="H272">
        <v>106.9</v>
      </c>
      <c r="I272">
        <v>118.7</v>
      </c>
      <c r="J272">
        <v>116.3</v>
      </c>
      <c r="K272">
        <v>109.8</v>
      </c>
      <c r="L272">
        <v>99.6</v>
      </c>
      <c r="M272">
        <v>111.8</v>
      </c>
      <c r="N272">
        <v>112.7</v>
      </c>
      <c r="O272">
        <v>119.3</v>
      </c>
      <c r="P272">
        <v>116.1</v>
      </c>
      <c r="Q272">
        <v>115.2</v>
      </c>
      <c r="R272">
        <v>116.8</v>
      </c>
      <c r="S272">
        <v>113.7</v>
      </c>
      <c r="T272">
        <v>116.4</v>
      </c>
      <c r="U272">
        <v>113.2</v>
      </c>
      <c r="V272">
        <v>112.5</v>
      </c>
      <c r="W272">
        <v>113.2</v>
      </c>
      <c r="X272">
        <v>111.2</v>
      </c>
      <c r="Y272">
        <v>111.4</v>
      </c>
      <c r="Z272">
        <v>110.6</v>
      </c>
      <c r="AA272">
        <v>112</v>
      </c>
      <c r="AB272">
        <v>109</v>
      </c>
      <c r="AC272">
        <v>111.3</v>
      </c>
      <c r="AD272">
        <v>114.2</v>
      </c>
    </row>
    <row r="273" spans="1:30" x14ac:dyDescent="0.3">
      <c r="A273" t="s">
        <v>34</v>
      </c>
      <c r="B273">
        <v>2014</v>
      </c>
      <c r="C273" t="s">
        <v>37</v>
      </c>
      <c r="D273">
        <v>120.9</v>
      </c>
      <c r="E273">
        <v>119.9</v>
      </c>
      <c r="F273">
        <v>116.2</v>
      </c>
      <c r="G273">
        <v>117</v>
      </c>
      <c r="H273">
        <v>107.3</v>
      </c>
      <c r="I273">
        <v>126.1</v>
      </c>
      <c r="J273">
        <v>120.7</v>
      </c>
      <c r="K273">
        <v>111</v>
      </c>
      <c r="L273">
        <v>101.8</v>
      </c>
      <c r="M273">
        <v>112.6</v>
      </c>
      <c r="N273">
        <v>113.2</v>
      </c>
      <c r="O273">
        <v>119.8</v>
      </c>
      <c r="P273">
        <v>117.6</v>
      </c>
      <c r="Q273">
        <v>116</v>
      </c>
      <c r="R273">
        <v>117.4</v>
      </c>
      <c r="S273">
        <v>114.6</v>
      </c>
      <c r="T273">
        <v>117</v>
      </c>
      <c r="U273">
        <v>113.9</v>
      </c>
      <c r="V273">
        <v>112.5</v>
      </c>
      <c r="W273">
        <v>113.6</v>
      </c>
      <c r="X273">
        <v>111.5</v>
      </c>
      <c r="Y273">
        <v>111.2</v>
      </c>
      <c r="Z273">
        <v>110.9</v>
      </c>
      <c r="AA273">
        <v>112.7</v>
      </c>
      <c r="AB273">
        <v>109</v>
      </c>
      <c r="AC273">
        <v>111.5</v>
      </c>
      <c r="AD273">
        <v>115.1</v>
      </c>
    </row>
    <row r="274" spans="1:30" x14ac:dyDescent="0.3">
      <c r="A274" t="s">
        <v>34</v>
      </c>
      <c r="B274">
        <v>2014</v>
      </c>
      <c r="C274" t="s">
        <v>38</v>
      </c>
      <c r="D274">
        <v>121.1</v>
      </c>
      <c r="E274">
        <v>121.6</v>
      </c>
      <c r="F274">
        <v>115.9</v>
      </c>
      <c r="G274">
        <v>118.4</v>
      </c>
      <c r="H274">
        <v>107.7</v>
      </c>
      <c r="I274">
        <v>127.7</v>
      </c>
      <c r="J274">
        <v>125</v>
      </c>
      <c r="K274">
        <v>111.9</v>
      </c>
      <c r="L274">
        <v>102.8</v>
      </c>
      <c r="M274">
        <v>113.4</v>
      </c>
      <c r="N274">
        <v>113.7</v>
      </c>
      <c r="O274">
        <v>120.4</v>
      </c>
      <c r="P274">
        <v>118.9</v>
      </c>
      <c r="Q274">
        <v>116.8</v>
      </c>
      <c r="R274">
        <v>118</v>
      </c>
      <c r="S274">
        <v>115.2</v>
      </c>
      <c r="T274">
        <v>117.6</v>
      </c>
      <c r="U274">
        <v>114.3</v>
      </c>
      <c r="V274">
        <v>112.5</v>
      </c>
      <c r="W274">
        <v>114.1</v>
      </c>
      <c r="X274">
        <v>111.8</v>
      </c>
      <c r="Y274">
        <v>111.3</v>
      </c>
      <c r="Z274">
        <v>111.2</v>
      </c>
      <c r="AA274">
        <v>113</v>
      </c>
      <c r="AB274">
        <v>109.1</v>
      </c>
      <c r="AC274">
        <v>111.8</v>
      </c>
      <c r="AD274">
        <v>115.8</v>
      </c>
    </row>
    <row r="275" spans="1:30" x14ac:dyDescent="0.3">
      <c r="A275" t="s">
        <v>34</v>
      </c>
      <c r="B275">
        <v>2014</v>
      </c>
      <c r="C275" t="s">
        <v>39</v>
      </c>
      <c r="D275">
        <v>121.5</v>
      </c>
      <c r="E275">
        <v>123.1</v>
      </c>
      <c r="F275">
        <v>115.8</v>
      </c>
      <c r="G275">
        <v>119.7</v>
      </c>
      <c r="H275">
        <v>107.8</v>
      </c>
      <c r="I275">
        <v>128.30000000000001</v>
      </c>
      <c r="J275">
        <v>132.1</v>
      </c>
      <c r="K275">
        <v>112.4</v>
      </c>
      <c r="L275">
        <v>102.9</v>
      </c>
      <c r="M275">
        <v>114.3</v>
      </c>
      <c r="N275">
        <v>114.2</v>
      </c>
      <c r="O275">
        <v>121.2</v>
      </c>
      <c r="P275">
        <v>120.4</v>
      </c>
      <c r="Q275">
        <v>117.8</v>
      </c>
      <c r="R275">
        <v>118.8</v>
      </c>
      <c r="S275">
        <v>115.6</v>
      </c>
      <c r="T275">
        <v>118.3</v>
      </c>
      <c r="U275">
        <v>113.9</v>
      </c>
      <c r="V275">
        <v>113.2</v>
      </c>
      <c r="W275">
        <v>114.6</v>
      </c>
      <c r="X275">
        <v>112.3</v>
      </c>
      <c r="Y275">
        <v>111.8</v>
      </c>
      <c r="Z275">
        <v>111.6</v>
      </c>
      <c r="AA275">
        <v>114.8</v>
      </c>
      <c r="AB275">
        <v>108.3</v>
      </c>
      <c r="AC275">
        <v>112.3</v>
      </c>
      <c r="AD275">
        <v>116.7</v>
      </c>
    </row>
    <row r="276" spans="1:30" x14ac:dyDescent="0.3">
      <c r="A276" t="s">
        <v>34</v>
      </c>
      <c r="B276">
        <v>2014</v>
      </c>
      <c r="C276" t="s">
        <v>40</v>
      </c>
      <c r="D276">
        <v>122.4</v>
      </c>
      <c r="E276">
        <v>123.9</v>
      </c>
      <c r="F276">
        <v>117.8</v>
      </c>
      <c r="G276">
        <v>121</v>
      </c>
      <c r="H276">
        <v>107.9</v>
      </c>
      <c r="I276">
        <v>131.19999999999999</v>
      </c>
      <c r="J276">
        <v>157.69999999999999</v>
      </c>
      <c r="K276">
        <v>113.2</v>
      </c>
      <c r="L276">
        <v>104.1</v>
      </c>
      <c r="M276">
        <v>115.5</v>
      </c>
      <c r="N276">
        <v>114.8</v>
      </c>
      <c r="O276">
        <v>122.1</v>
      </c>
      <c r="P276">
        <v>124.7</v>
      </c>
      <c r="Q276">
        <v>118.8</v>
      </c>
      <c r="R276">
        <v>119.6</v>
      </c>
      <c r="S276">
        <v>116.3</v>
      </c>
      <c r="T276">
        <v>119.1</v>
      </c>
      <c r="U276">
        <v>114.8</v>
      </c>
      <c r="V276">
        <v>113.9</v>
      </c>
      <c r="W276">
        <v>115.2</v>
      </c>
      <c r="X276">
        <v>112.7</v>
      </c>
      <c r="Y276">
        <v>113.1</v>
      </c>
      <c r="Z276">
        <v>112.1</v>
      </c>
      <c r="AA276">
        <v>116.8</v>
      </c>
      <c r="AB276">
        <v>109.2</v>
      </c>
      <c r="AC276">
        <v>113.3</v>
      </c>
      <c r="AD276">
        <v>119.2</v>
      </c>
    </row>
    <row r="277" spans="1:30" x14ac:dyDescent="0.3">
      <c r="A277" t="s">
        <v>34</v>
      </c>
      <c r="B277">
        <v>2014</v>
      </c>
      <c r="C277" t="s">
        <v>41</v>
      </c>
      <c r="D277">
        <v>122.7</v>
      </c>
      <c r="E277">
        <v>124.4</v>
      </c>
      <c r="F277">
        <v>117.3</v>
      </c>
      <c r="G277">
        <v>122</v>
      </c>
      <c r="H277">
        <v>108</v>
      </c>
      <c r="I277">
        <v>131.1</v>
      </c>
      <c r="J277">
        <v>168.2</v>
      </c>
      <c r="K277">
        <v>114.5</v>
      </c>
      <c r="L277">
        <v>104.3</v>
      </c>
      <c r="M277">
        <v>117.1</v>
      </c>
      <c r="N277">
        <v>115.2</v>
      </c>
      <c r="O277">
        <v>123.1</v>
      </c>
      <c r="P277">
        <v>126.6</v>
      </c>
      <c r="Q277">
        <v>119.9</v>
      </c>
      <c r="R277">
        <v>120</v>
      </c>
      <c r="S277">
        <v>116.8</v>
      </c>
      <c r="T277">
        <v>119.6</v>
      </c>
      <c r="U277">
        <v>115.5</v>
      </c>
      <c r="V277">
        <v>114</v>
      </c>
      <c r="W277">
        <v>115.6</v>
      </c>
      <c r="X277">
        <v>113.3</v>
      </c>
      <c r="Y277">
        <v>112.8</v>
      </c>
      <c r="Z277">
        <v>112.6</v>
      </c>
      <c r="AA277">
        <v>118</v>
      </c>
      <c r="AB277">
        <v>109.9</v>
      </c>
      <c r="AC277">
        <v>113.7</v>
      </c>
      <c r="AD277">
        <v>120.3</v>
      </c>
    </row>
    <row r="278" spans="1:30" x14ac:dyDescent="0.3">
      <c r="A278" t="s">
        <v>34</v>
      </c>
      <c r="B278">
        <v>2014</v>
      </c>
      <c r="C278" t="s">
        <v>42</v>
      </c>
      <c r="D278">
        <v>122.9</v>
      </c>
      <c r="E278">
        <v>123.5</v>
      </c>
      <c r="F278">
        <v>117.3</v>
      </c>
      <c r="G278">
        <v>122.7</v>
      </c>
      <c r="H278">
        <v>107.9</v>
      </c>
      <c r="I278">
        <v>127.3</v>
      </c>
      <c r="J278">
        <v>162.1</v>
      </c>
      <c r="K278">
        <v>115.6</v>
      </c>
      <c r="L278">
        <v>103.8</v>
      </c>
      <c r="M278">
        <v>117.6</v>
      </c>
      <c r="N278">
        <v>115.8</v>
      </c>
      <c r="O278">
        <v>123.8</v>
      </c>
      <c r="P278">
        <v>125.8</v>
      </c>
      <c r="Q278">
        <v>120.8</v>
      </c>
      <c r="R278">
        <v>120.7</v>
      </c>
      <c r="S278">
        <v>117.2</v>
      </c>
      <c r="T278">
        <v>120.1</v>
      </c>
      <c r="U278">
        <v>116.1</v>
      </c>
      <c r="V278">
        <v>114.3</v>
      </c>
      <c r="W278">
        <v>116.1</v>
      </c>
      <c r="X278">
        <v>113.7</v>
      </c>
      <c r="Y278">
        <v>112</v>
      </c>
      <c r="Z278">
        <v>113.1</v>
      </c>
      <c r="AA278">
        <v>118.6</v>
      </c>
      <c r="AB278">
        <v>109.5</v>
      </c>
      <c r="AC278">
        <v>113.7</v>
      </c>
      <c r="AD278">
        <v>120.1</v>
      </c>
    </row>
    <row r="279" spans="1:30" x14ac:dyDescent="0.3">
      <c r="A279" t="s">
        <v>34</v>
      </c>
      <c r="B279">
        <v>2014</v>
      </c>
      <c r="C279" t="s">
        <v>43</v>
      </c>
      <c r="D279">
        <v>123.2</v>
      </c>
      <c r="E279">
        <v>123.8</v>
      </c>
      <c r="F279">
        <v>118.1</v>
      </c>
      <c r="G279">
        <v>123.2</v>
      </c>
      <c r="H279">
        <v>107.9</v>
      </c>
      <c r="I279">
        <v>126.4</v>
      </c>
      <c r="J279">
        <v>156.80000000000001</v>
      </c>
      <c r="K279">
        <v>116.1</v>
      </c>
      <c r="L279">
        <v>103.1</v>
      </c>
      <c r="M279">
        <v>118.1</v>
      </c>
      <c r="N279">
        <v>116.1</v>
      </c>
      <c r="O279">
        <v>124.5</v>
      </c>
      <c r="P279">
        <v>125.4</v>
      </c>
      <c r="Q279">
        <v>121.1</v>
      </c>
      <c r="R279">
        <v>121.5</v>
      </c>
      <c r="S279">
        <v>118.1</v>
      </c>
      <c r="T279">
        <v>121</v>
      </c>
      <c r="U279">
        <v>116.7</v>
      </c>
      <c r="V279">
        <v>114.7</v>
      </c>
      <c r="W279">
        <v>116.7</v>
      </c>
      <c r="X279">
        <v>114.3</v>
      </c>
      <c r="Y279">
        <v>111.8</v>
      </c>
      <c r="Z279">
        <v>113.3</v>
      </c>
      <c r="AA279">
        <v>118.8</v>
      </c>
      <c r="AB279">
        <v>109.6</v>
      </c>
      <c r="AC279">
        <v>113.9</v>
      </c>
      <c r="AD279">
        <v>120.1</v>
      </c>
    </row>
    <row r="280" spans="1:30" x14ac:dyDescent="0.3">
      <c r="A280" t="s">
        <v>34</v>
      </c>
      <c r="B280">
        <v>2014</v>
      </c>
      <c r="C280" t="s">
        <v>44</v>
      </c>
      <c r="D280">
        <v>123.3</v>
      </c>
      <c r="E280">
        <v>123.7</v>
      </c>
      <c r="F280">
        <v>121</v>
      </c>
      <c r="G280">
        <v>124.2</v>
      </c>
      <c r="H280">
        <v>107.8</v>
      </c>
      <c r="I280">
        <v>125.7</v>
      </c>
      <c r="J280">
        <v>152.4</v>
      </c>
      <c r="K280">
        <v>117.2</v>
      </c>
      <c r="L280">
        <v>102.1</v>
      </c>
      <c r="M280">
        <v>118.7</v>
      </c>
      <c r="N280">
        <v>116.4</v>
      </c>
      <c r="O280">
        <v>125.6</v>
      </c>
      <c r="P280">
        <v>125.1</v>
      </c>
      <c r="Q280">
        <v>122.1</v>
      </c>
      <c r="R280">
        <v>122.1</v>
      </c>
      <c r="S280">
        <v>118.4</v>
      </c>
      <c r="T280">
        <v>121.6</v>
      </c>
      <c r="U280">
        <v>117.1</v>
      </c>
      <c r="V280">
        <v>115.5</v>
      </c>
      <c r="W280">
        <v>117.3</v>
      </c>
      <c r="X280">
        <v>114.8</v>
      </c>
      <c r="Y280">
        <v>110.8</v>
      </c>
      <c r="Z280">
        <v>113.7</v>
      </c>
      <c r="AA280">
        <v>119</v>
      </c>
      <c r="AB280">
        <v>109.1</v>
      </c>
      <c r="AC280">
        <v>113.8</v>
      </c>
      <c r="AD280">
        <v>120.1</v>
      </c>
    </row>
    <row r="281" spans="1:30" x14ac:dyDescent="0.3">
      <c r="A281" t="s">
        <v>34</v>
      </c>
      <c r="B281">
        <v>2014</v>
      </c>
      <c r="C281" t="s">
        <v>45</v>
      </c>
      <c r="D281">
        <v>122.9</v>
      </c>
      <c r="E281">
        <v>123.2</v>
      </c>
      <c r="F281">
        <v>123.5</v>
      </c>
      <c r="G281">
        <v>124.5</v>
      </c>
      <c r="H281">
        <v>107.6</v>
      </c>
      <c r="I281">
        <v>125.7</v>
      </c>
      <c r="J281">
        <v>140.5</v>
      </c>
      <c r="K281">
        <v>117.6</v>
      </c>
      <c r="L281">
        <v>100.6</v>
      </c>
      <c r="M281">
        <v>119.1</v>
      </c>
      <c r="N281">
        <v>116.8</v>
      </c>
      <c r="O281">
        <v>126.1</v>
      </c>
      <c r="P281">
        <v>123.6</v>
      </c>
      <c r="Q281">
        <v>123</v>
      </c>
      <c r="R281">
        <v>122.6</v>
      </c>
      <c r="S281">
        <v>118.6</v>
      </c>
      <c r="T281">
        <v>122</v>
      </c>
      <c r="U281">
        <v>116.5</v>
      </c>
      <c r="V281">
        <v>115.7</v>
      </c>
      <c r="W281">
        <v>117.5</v>
      </c>
      <c r="X281">
        <v>115.1</v>
      </c>
      <c r="Y281">
        <v>110.1</v>
      </c>
      <c r="Z281">
        <v>113.9</v>
      </c>
      <c r="AA281">
        <v>119.5</v>
      </c>
      <c r="AB281">
        <v>109.8</v>
      </c>
      <c r="AC281">
        <v>113.8</v>
      </c>
      <c r="AD281">
        <v>119.4</v>
      </c>
    </row>
    <row r="282" spans="1:30" x14ac:dyDescent="0.3">
      <c r="A282" t="s">
        <v>34</v>
      </c>
      <c r="B282">
        <v>2015</v>
      </c>
      <c r="C282" t="s">
        <v>31</v>
      </c>
      <c r="D282">
        <v>123.4</v>
      </c>
      <c r="E282">
        <v>123.9</v>
      </c>
      <c r="F282">
        <v>123.8</v>
      </c>
      <c r="G282">
        <v>125</v>
      </c>
      <c r="H282">
        <v>108.5</v>
      </c>
      <c r="I282">
        <v>126.2</v>
      </c>
      <c r="J282">
        <v>133</v>
      </c>
      <c r="K282">
        <v>119.1</v>
      </c>
      <c r="L282">
        <v>99</v>
      </c>
      <c r="M282">
        <v>120.3</v>
      </c>
      <c r="N282">
        <v>117.3</v>
      </c>
      <c r="O282">
        <v>126.7</v>
      </c>
      <c r="P282">
        <v>123.1</v>
      </c>
      <c r="Q282">
        <v>124</v>
      </c>
      <c r="R282">
        <v>123.1</v>
      </c>
      <c r="S282">
        <v>119.3</v>
      </c>
      <c r="T282">
        <v>122.5</v>
      </c>
      <c r="U282">
        <v>117.3</v>
      </c>
      <c r="V282">
        <v>116.5</v>
      </c>
      <c r="W282">
        <v>118.1</v>
      </c>
      <c r="X282">
        <v>115.5</v>
      </c>
      <c r="Y282">
        <v>109.4</v>
      </c>
      <c r="Z282">
        <v>114.3</v>
      </c>
      <c r="AA282">
        <v>119.7</v>
      </c>
      <c r="AB282">
        <v>110.7</v>
      </c>
      <c r="AC282">
        <v>114</v>
      </c>
      <c r="AD282">
        <v>119.5</v>
      </c>
    </row>
    <row r="283" spans="1:30" x14ac:dyDescent="0.3">
      <c r="A283" t="s">
        <v>34</v>
      </c>
      <c r="B283">
        <v>2015</v>
      </c>
      <c r="C283" t="s">
        <v>35</v>
      </c>
      <c r="D283">
        <v>123.7</v>
      </c>
      <c r="E283">
        <v>125.1</v>
      </c>
      <c r="F283">
        <v>121.1</v>
      </c>
      <c r="G283">
        <v>125.7</v>
      </c>
      <c r="H283">
        <v>109.1</v>
      </c>
      <c r="I283">
        <v>125.8</v>
      </c>
      <c r="J283">
        <v>129.4</v>
      </c>
      <c r="K283">
        <v>120.9</v>
      </c>
      <c r="L283">
        <v>98.3</v>
      </c>
      <c r="M283">
        <v>121.6</v>
      </c>
      <c r="N283">
        <v>118</v>
      </c>
      <c r="O283">
        <v>127.6</v>
      </c>
      <c r="P283">
        <v>123.1</v>
      </c>
      <c r="Q283">
        <v>125.2</v>
      </c>
      <c r="R283">
        <v>123.8</v>
      </c>
      <c r="S283">
        <v>120.1</v>
      </c>
      <c r="T283">
        <v>123.3</v>
      </c>
      <c r="U283">
        <v>118.1</v>
      </c>
      <c r="V283">
        <v>117.7</v>
      </c>
      <c r="W283">
        <v>118.7</v>
      </c>
      <c r="X283">
        <v>116.3</v>
      </c>
      <c r="Y283">
        <v>108.7</v>
      </c>
      <c r="Z283">
        <v>114.9</v>
      </c>
      <c r="AA283">
        <v>119.7</v>
      </c>
      <c r="AB283">
        <v>111.2</v>
      </c>
      <c r="AC283">
        <v>114.1</v>
      </c>
      <c r="AD283">
        <v>119.7</v>
      </c>
    </row>
    <row r="284" spans="1:30" x14ac:dyDescent="0.3">
      <c r="A284" t="s">
        <v>34</v>
      </c>
      <c r="B284">
        <v>2015</v>
      </c>
      <c r="C284" t="s">
        <v>36</v>
      </c>
      <c r="D284">
        <v>123.5</v>
      </c>
      <c r="E284">
        <v>125.4</v>
      </c>
      <c r="F284">
        <v>116.8</v>
      </c>
      <c r="G284">
        <v>126</v>
      </c>
      <c r="H284">
        <v>109.2</v>
      </c>
      <c r="I284">
        <v>127.6</v>
      </c>
      <c r="J284">
        <v>129.19999999999999</v>
      </c>
      <c r="K284">
        <v>122.4</v>
      </c>
      <c r="L284">
        <v>97</v>
      </c>
      <c r="M284">
        <v>122.1</v>
      </c>
      <c r="N284">
        <v>118.1</v>
      </c>
      <c r="O284">
        <v>128.4</v>
      </c>
      <c r="P284">
        <v>123.4</v>
      </c>
      <c r="Q284">
        <v>125.8</v>
      </c>
      <c r="R284">
        <v>124.3</v>
      </c>
      <c r="S284">
        <v>120.4</v>
      </c>
      <c r="T284">
        <v>123.7</v>
      </c>
      <c r="U284">
        <v>118.6</v>
      </c>
      <c r="V284">
        <v>118.3</v>
      </c>
      <c r="W284">
        <v>119.2</v>
      </c>
      <c r="X284">
        <v>116.7</v>
      </c>
      <c r="Y284">
        <v>109.9</v>
      </c>
      <c r="Z284">
        <v>115.4</v>
      </c>
      <c r="AA284">
        <v>120.1</v>
      </c>
      <c r="AB284">
        <v>111</v>
      </c>
      <c r="AC284">
        <v>114.7</v>
      </c>
      <c r="AD284">
        <v>120.2</v>
      </c>
    </row>
    <row r="285" spans="1:30" x14ac:dyDescent="0.3">
      <c r="A285" t="s">
        <v>34</v>
      </c>
      <c r="B285">
        <v>2015</v>
      </c>
      <c r="C285" t="s">
        <v>37</v>
      </c>
      <c r="D285">
        <v>123.5</v>
      </c>
      <c r="E285">
        <v>126.4</v>
      </c>
      <c r="F285">
        <v>114.4</v>
      </c>
      <c r="G285">
        <v>126.6</v>
      </c>
      <c r="H285">
        <v>109.2</v>
      </c>
      <c r="I285">
        <v>132.5</v>
      </c>
      <c r="J285">
        <v>128.6</v>
      </c>
      <c r="K285">
        <v>124.8</v>
      </c>
      <c r="L285">
        <v>95.7</v>
      </c>
      <c r="M285">
        <v>122.4</v>
      </c>
      <c r="N285">
        <v>118.5</v>
      </c>
      <c r="O285">
        <v>129.1</v>
      </c>
      <c r="P285">
        <v>124</v>
      </c>
      <c r="Q285">
        <v>126.9</v>
      </c>
      <c r="R285">
        <v>124.7</v>
      </c>
      <c r="S285">
        <v>120.8</v>
      </c>
      <c r="T285">
        <v>124.1</v>
      </c>
      <c r="U285">
        <v>119.2</v>
      </c>
      <c r="V285">
        <v>118.7</v>
      </c>
      <c r="W285">
        <v>119.7</v>
      </c>
      <c r="X285">
        <v>117.1</v>
      </c>
      <c r="Y285">
        <v>110.1</v>
      </c>
      <c r="Z285">
        <v>115.9</v>
      </c>
      <c r="AA285">
        <v>121</v>
      </c>
      <c r="AB285">
        <v>111.7</v>
      </c>
      <c r="AC285">
        <v>115.1</v>
      </c>
      <c r="AD285">
        <v>120.7</v>
      </c>
    </row>
    <row r="286" spans="1:30" x14ac:dyDescent="0.3">
      <c r="A286" t="s">
        <v>34</v>
      </c>
      <c r="B286">
        <v>2015</v>
      </c>
      <c r="C286" t="s">
        <v>38</v>
      </c>
      <c r="D286">
        <v>123.6</v>
      </c>
      <c r="E286">
        <v>128</v>
      </c>
      <c r="F286">
        <v>115</v>
      </c>
      <c r="G286">
        <v>127.3</v>
      </c>
      <c r="H286">
        <v>109.8</v>
      </c>
      <c r="I286">
        <v>132.6</v>
      </c>
      <c r="J286">
        <v>130.9</v>
      </c>
      <c r="K286">
        <v>130.5</v>
      </c>
      <c r="L286">
        <v>95.3</v>
      </c>
      <c r="M286">
        <v>123.4</v>
      </c>
      <c r="N286">
        <v>119.2</v>
      </c>
      <c r="O286">
        <v>129.80000000000001</v>
      </c>
      <c r="P286">
        <v>125</v>
      </c>
      <c r="Q286">
        <v>127.9</v>
      </c>
      <c r="R286">
        <v>125.4</v>
      </c>
      <c r="S286">
        <v>121.3</v>
      </c>
      <c r="T286">
        <v>124.7</v>
      </c>
      <c r="U286">
        <v>119.6</v>
      </c>
      <c r="V286">
        <v>119.2</v>
      </c>
      <c r="W286">
        <v>120.2</v>
      </c>
      <c r="X286">
        <v>117.7</v>
      </c>
      <c r="Y286">
        <v>112</v>
      </c>
      <c r="Z286">
        <v>116.3</v>
      </c>
      <c r="AA286">
        <v>121.4</v>
      </c>
      <c r="AB286">
        <v>112.3</v>
      </c>
      <c r="AC286">
        <v>116.1</v>
      </c>
      <c r="AD286">
        <v>121.6</v>
      </c>
    </row>
    <row r="287" spans="1:30" x14ac:dyDescent="0.3">
      <c r="A287" t="s">
        <v>34</v>
      </c>
      <c r="B287">
        <v>2015</v>
      </c>
      <c r="C287" t="s">
        <v>39</v>
      </c>
      <c r="D287">
        <v>123.9</v>
      </c>
      <c r="E287">
        <v>131.80000000000001</v>
      </c>
      <c r="F287">
        <v>121.6</v>
      </c>
      <c r="G287">
        <v>128.19999999999999</v>
      </c>
      <c r="H287">
        <v>111.1</v>
      </c>
      <c r="I287">
        <v>132.80000000000001</v>
      </c>
      <c r="J287">
        <v>139.1</v>
      </c>
      <c r="K287">
        <v>137.4</v>
      </c>
      <c r="L287">
        <v>94.1</v>
      </c>
      <c r="M287">
        <v>125.5</v>
      </c>
      <c r="N287">
        <v>119.8</v>
      </c>
      <c r="O287">
        <v>130.9</v>
      </c>
      <c r="P287">
        <v>127.3</v>
      </c>
      <c r="Q287">
        <v>129.19999999999999</v>
      </c>
      <c r="R287">
        <v>126.4</v>
      </c>
      <c r="S287">
        <v>122</v>
      </c>
      <c r="T287">
        <v>125.7</v>
      </c>
      <c r="U287">
        <v>119</v>
      </c>
      <c r="V287">
        <v>119.8</v>
      </c>
      <c r="W287">
        <v>121.1</v>
      </c>
      <c r="X287">
        <v>118.5</v>
      </c>
      <c r="Y287">
        <v>112.9</v>
      </c>
      <c r="Z287">
        <v>116.9</v>
      </c>
      <c r="AA287">
        <v>123.1</v>
      </c>
      <c r="AB287">
        <v>112.8</v>
      </c>
      <c r="AC287">
        <v>117</v>
      </c>
      <c r="AD287">
        <v>123</v>
      </c>
    </row>
    <row r="288" spans="1:30" x14ac:dyDescent="0.3">
      <c r="A288" t="s">
        <v>34</v>
      </c>
      <c r="B288">
        <v>2015</v>
      </c>
      <c r="C288" t="s">
        <v>40</v>
      </c>
      <c r="D288">
        <v>123.7</v>
      </c>
      <c r="E288">
        <v>132.5</v>
      </c>
      <c r="F288">
        <v>121</v>
      </c>
      <c r="G288">
        <v>128.30000000000001</v>
      </c>
      <c r="H288">
        <v>110.9</v>
      </c>
      <c r="I288">
        <v>133.1</v>
      </c>
      <c r="J288">
        <v>145.1</v>
      </c>
      <c r="K288">
        <v>139.1</v>
      </c>
      <c r="L288">
        <v>91.3</v>
      </c>
      <c r="M288">
        <v>126.1</v>
      </c>
      <c r="N288">
        <v>119.9</v>
      </c>
      <c r="O288">
        <v>131.4</v>
      </c>
      <c r="P288">
        <v>128.19999999999999</v>
      </c>
      <c r="Q288">
        <v>130.4</v>
      </c>
      <c r="R288">
        <v>126.7</v>
      </c>
      <c r="S288">
        <v>122.3</v>
      </c>
      <c r="T288">
        <v>126.1</v>
      </c>
      <c r="U288">
        <v>119.9</v>
      </c>
      <c r="V288">
        <v>120.1</v>
      </c>
      <c r="W288">
        <v>121.3</v>
      </c>
      <c r="X288">
        <v>119</v>
      </c>
      <c r="Y288">
        <v>112.7</v>
      </c>
      <c r="Z288">
        <v>117.2</v>
      </c>
      <c r="AA288">
        <v>124.4</v>
      </c>
      <c r="AB288">
        <v>112.3</v>
      </c>
      <c r="AC288">
        <v>117.2</v>
      </c>
      <c r="AD288">
        <v>123.6</v>
      </c>
    </row>
    <row r="289" spans="1:30" x14ac:dyDescent="0.3">
      <c r="A289" t="s">
        <v>34</v>
      </c>
      <c r="B289">
        <v>2015</v>
      </c>
      <c r="C289" t="s">
        <v>41</v>
      </c>
      <c r="D289">
        <v>124.2</v>
      </c>
      <c r="E289">
        <v>131.4</v>
      </c>
      <c r="F289">
        <v>120.1</v>
      </c>
      <c r="G289">
        <v>128.5</v>
      </c>
      <c r="H289">
        <v>111.4</v>
      </c>
      <c r="I289">
        <v>132.30000000000001</v>
      </c>
      <c r="J289">
        <v>157.6</v>
      </c>
      <c r="K289">
        <v>144</v>
      </c>
      <c r="L289">
        <v>90.5</v>
      </c>
      <c r="M289">
        <v>126.8</v>
      </c>
      <c r="N289">
        <v>120.4</v>
      </c>
      <c r="O289">
        <v>132.1</v>
      </c>
      <c r="P289">
        <v>130.30000000000001</v>
      </c>
      <c r="Q289">
        <v>131.19999999999999</v>
      </c>
      <c r="R289">
        <v>127.2</v>
      </c>
      <c r="S289">
        <v>122.9</v>
      </c>
      <c r="T289">
        <v>126.6</v>
      </c>
      <c r="U289">
        <v>120.9</v>
      </c>
      <c r="V289">
        <v>120.6</v>
      </c>
      <c r="W289">
        <v>122</v>
      </c>
      <c r="X289">
        <v>119.4</v>
      </c>
      <c r="Y289">
        <v>111.7</v>
      </c>
      <c r="Z289">
        <v>117.8</v>
      </c>
      <c r="AA289">
        <v>125.1</v>
      </c>
      <c r="AB289">
        <v>112.3</v>
      </c>
      <c r="AC289">
        <v>117.2</v>
      </c>
      <c r="AD289">
        <v>124.8</v>
      </c>
    </row>
    <row r="290" spans="1:30" x14ac:dyDescent="0.3">
      <c r="A290" t="s">
        <v>34</v>
      </c>
      <c r="B290">
        <v>2015</v>
      </c>
      <c r="C290" t="s">
        <v>42</v>
      </c>
      <c r="D290">
        <v>124.6</v>
      </c>
      <c r="E290">
        <v>130.4</v>
      </c>
      <c r="F290">
        <v>118.7</v>
      </c>
      <c r="G290">
        <v>128.9</v>
      </c>
      <c r="H290">
        <v>111.9</v>
      </c>
      <c r="I290">
        <v>128.4</v>
      </c>
      <c r="J290">
        <v>162.19999999999999</v>
      </c>
      <c r="K290">
        <v>150</v>
      </c>
      <c r="L290">
        <v>90.4</v>
      </c>
      <c r="M290">
        <v>128.4</v>
      </c>
      <c r="N290">
        <v>120.7</v>
      </c>
      <c r="O290">
        <v>132.5</v>
      </c>
      <c r="P290">
        <v>131.19999999999999</v>
      </c>
      <c r="Q290">
        <v>132</v>
      </c>
      <c r="R290">
        <v>127.9</v>
      </c>
      <c r="S290">
        <v>123.4</v>
      </c>
      <c r="T290">
        <v>127.2</v>
      </c>
      <c r="U290">
        <v>121.6</v>
      </c>
      <c r="V290">
        <v>120.4</v>
      </c>
      <c r="W290">
        <v>122.6</v>
      </c>
      <c r="X290">
        <v>119.8</v>
      </c>
      <c r="Y290">
        <v>111.3</v>
      </c>
      <c r="Z290">
        <v>118.3</v>
      </c>
      <c r="AA290">
        <v>125.7</v>
      </c>
      <c r="AB290">
        <v>113.4</v>
      </c>
      <c r="AC290">
        <v>117.5</v>
      </c>
      <c r="AD290">
        <v>125.4</v>
      </c>
    </row>
    <row r="291" spans="1:30" x14ac:dyDescent="0.3">
      <c r="A291" t="s">
        <v>34</v>
      </c>
      <c r="B291">
        <v>2015</v>
      </c>
      <c r="C291" t="s">
        <v>43</v>
      </c>
      <c r="D291">
        <v>125</v>
      </c>
      <c r="E291">
        <v>129.80000000000001</v>
      </c>
      <c r="F291">
        <v>118.9</v>
      </c>
      <c r="G291">
        <v>129.1</v>
      </c>
      <c r="H291">
        <v>113.3</v>
      </c>
      <c r="I291">
        <v>129</v>
      </c>
      <c r="J291">
        <v>160.4</v>
      </c>
      <c r="K291">
        <v>165.3</v>
      </c>
      <c r="L291">
        <v>92.3</v>
      </c>
      <c r="M291">
        <v>129.69999999999999</v>
      </c>
      <c r="N291">
        <v>121.1</v>
      </c>
      <c r="O291">
        <v>133</v>
      </c>
      <c r="P291">
        <v>132.1</v>
      </c>
      <c r="Q291">
        <v>132.5</v>
      </c>
      <c r="R291">
        <v>128.5</v>
      </c>
      <c r="S291">
        <v>123.8</v>
      </c>
      <c r="T291">
        <v>127.8</v>
      </c>
      <c r="U291">
        <v>122.4</v>
      </c>
      <c r="V291">
        <v>120.8</v>
      </c>
      <c r="W291">
        <v>123</v>
      </c>
      <c r="X291">
        <v>120.4</v>
      </c>
      <c r="Y291">
        <v>111.4</v>
      </c>
      <c r="Z291">
        <v>118.7</v>
      </c>
      <c r="AA291">
        <v>125.9</v>
      </c>
      <c r="AB291">
        <v>113.9</v>
      </c>
      <c r="AC291">
        <v>117.9</v>
      </c>
      <c r="AD291">
        <v>126.1</v>
      </c>
    </row>
    <row r="292" spans="1:30" x14ac:dyDescent="0.3">
      <c r="A292" t="s">
        <v>34</v>
      </c>
      <c r="B292">
        <v>2015</v>
      </c>
      <c r="C292" t="s">
        <v>44</v>
      </c>
      <c r="D292">
        <v>125.4</v>
      </c>
      <c r="E292">
        <v>130.30000000000001</v>
      </c>
      <c r="F292">
        <v>121.6</v>
      </c>
      <c r="G292">
        <v>129.19999999999999</v>
      </c>
      <c r="H292">
        <v>114.9</v>
      </c>
      <c r="I292">
        <v>128.19999999999999</v>
      </c>
      <c r="J292">
        <v>158.4</v>
      </c>
      <c r="K292">
        <v>171.2</v>
      </c>
      <c r="L292">
        <v>93.3</v>
      </c>
      <c r="M292">
        <v>131.19999999999999</v>
      </c>
      <c r="N292">
        <v>121.7</v>
      </c>
      <c r="O292">
        <v>134</v>
      </c>
      <c r="P292">
        <v>132.69999999999999</v>
      </c>
      <c r="Q292">
        <v>133.6</v>
      </c>
      <c r="R292">
        <v>129.30000000000001</v>
      </c>
      <c r="S292">
        <v>124.5</v>
      </c>
      <c r="T292">
        <v>128.6</v>
      </c>
      <c r="U292">
        <v>122.9</v>
      </c>
      <c r="V292">
        <v>121.6</v>
      </c>
      <c r="W292">
        <v>123.4</v>
      </c>
      <c r="X292">
        <v>120.9</v>
      </c>
      <c r="Y292">
        <v>111.5</v>
      </c>
      <c r="Z292">
        <v>119.2</v>
      </c>
      <c r="AA292">
        <v>126.3</v>
      </c>
      <c r="AB292">
        <v>113.8</v>
      </c>
      <c r="AC292">
        <v>118.1</v>
      </c>
      <c r="AD292">
        <v>126.6</v>
      </c>
    </row>
    <row r="293" spans="1:30" x14ac:dyDescent="0.3">
      <c r="A293" t="s">
        <v>34</v>
      </c>
      <c r="B293">
        <v>2015</v>
      </c>
      <c r="C293" t="s">
        <v>45</v>
      </c>
      <c r="D293">
        <v>125.7</v>
      </c>
      <c r="E293">
        <v>131.4</v>
      </c>
      <c r="F293">
        <v>124.8</v>
      </c>
      <c r="G293">
        <v>129.4</v>
      </c>
      <c r="H293">
        <v>115.3</v>
      </c>
      <c r="I293">
        <v>126.6</v>
      </c>
      <c r="J293">
        <v>146.69999999999999</v>
      </c>
      <c r="K293">
        <v>171.5</v>
      </c>
      <c r="L293">
        <v>94.5</v>
      </c>
      <c r="M293">
        <v>132.1</v>
      </c>
      <c r="N293">
        <v>122</v>
      </c>
      <c r="O293">
        <v>134.69999999999999</v>
      </c>
      <c r="P293">
        <v>131.4</v>
      </c>
      <c r="Q293">
        <v>134.5</v>
      </c>
      <c r="R293">
        <v>129.69999999999999</v>
      </c>
      <c r="S293">
        <v>124.8</v>
      </c>
      <c r="T293">
        <v>129</v>
      </c>
      <c r="U293">
        <v>122.4</v>
      </c>
      <c r="V293">
        <v>122</v>
      </c>
      <c r="W293">
        <v>123.6</v>
      </c>
      <c r="X293">
        <v>121.4</v>
      </c>
      <c r="Y293">
        <v>111.5</v>
      </c>
      <c r="Z293">
        <v>119.6</v>
      </c>
      <c r="AA293">
        <v>126.2</v>
      </c>
      <c r="AB293">
        <v>113.7</v>
      </c>
      <c r="AC293">
        <v>118.3</v>
      </c>
      <c r="AD293">
        <v>126.1</v>
      </c>
    </row>
    <row r="294" spans="1:30" x14ac:dyDescent="0.3">
      <c r="A294" t="s">
        <v>34</v>
      </c>
      <c r="B294">
        <v>2016</v>
      </c>
      <c r="C294" t="s">
        <v>31</v>
      </c>
      <c r="D294">
        <v>126.1</v>
      </c>
      <c r="E294">
        <v>134.1</v>
      </c>
      <c r="F294">
        <v>128.6</v>
      </c>
      <c r="G294">
        <v>129.9</v>
      </c>
      <c r="H294">
        <v>115.5</v>
      </c>
      <c r="I294">
        <v>125.7</v>
      </c>
      <c r="J294">
        <v>141.5</v>
      </c>
      <c r="K294">
        <v>170.7</v>
      </c>
      <c r="L294">
        <v>97.4</v>
      </c>
      <c r="M294">
        <v>132.9</v>
      </c>
      <c r="N294">
        <v>122.7</v>
      </c>
      <c r="O294">
        <v>135.30000000000001</v>
      </c>
      <c r="P294">
        <v>131.30000000000001</v>
      </c>
      <c r="Q294">
        <v>135.19999999999999</v>
      </c>
      <c r="R294">
        <v>130.30000000000001</v>
      </c>
      <c r="S294">
        <v>125.1</v>
      </c>
      <c r="T294">
        <v>129.5</v>
      </c>
      <c r="U294">
        <v>123.4</v>
      </c>
      <c r="V294">
        <v>122.7</v>
      </c>
      <c r="W294">
        <v>124.2</v>
      </c>
      <c r="X294">
        <v>122</v>
      </c>
      <c r="Y294">
        <v>111.1</v>
      </c>
      <c r="Z294">
        <v>119.8</v>
      </c>
      <c r="AA294">
        <v>126.3</v>
      </c>
      <c r="AB294">
        <v>114.5</v>
      </c>
      <c r="AC294">
        <v>118.5</v>
      </c>
      <c r="AD294">
        <v>126.3</v>
      </c>
    </row>
    <row r="295" spans="1:30" x14ac:dyDescent="0.3">
      <c r="A295" t="s">
        <v>34</v>
      </c>
      <c r="B295">
        <v>2016</v>
      </c>
      <c r="C295" t="s">
        <v>35</v>
      </c>
      <c r="D295">
        <v>126.4</v>
      </c>
      <c r="E295">
        <v>134.19999999999999</v>
      </c>
      <c r="F295">
        <v>128.69999999999999</v>
      </c>
      <c r="G295">
        <v>130.30000000000001</v>
      </c>
      <c r="H295">
        <v>114.8</v>
      </c>
      <c r="I295">
        <v>124.9</v>
      </c>
      <c r="J295">
        <v>130.30000000000001</v>
      </c>
      <c r="K295">
        <v>167.4</v>
      </c>
      <c r="L295">
        <v>98.8</v>
      </c>
      <c r="M295">
        <v>133.6</v>
      </c>
      <c r="N295">
        <v>123</v>
      </c>
      <c r="O295">
        <v>135.80000000000001</v>
      </c>
      <c r="P295">
        <v>129.9</v>
      </c>
      <c r="Q295">
        <v>135.9</v>
      </c>
      <c r="R295">
        <v>130.9</v>
      </c>
      <c r="S295">
        <v>125.8</v>
      </c>
      <c r="T295">
        <v>130.19999999999999</v>
      </c>
      <c r="U295">
        <v>124.4</v>
      </c>
      <c r="V295">
        <v>123.1</v>
      </c>
      <c r="W295">
        <v>124.6</v>
      </c>
      <c r="X295">
        <v>122.5</v>
      </c>
      <c r="Y295">
        <v>111.4</v>
      </c>
      <c r="Z295">
        <v>120.3</v>
      </c>
      <c r="AA295">
        <v>126.6</v>
      </c>
      <c r="AB295">
        <v>116.6</v>
      </c>
      <c r="AC295">
        <v>119.1</v>
      </c>
      <c r="AD295">
        <v>126</v>
      </c>
    </row>
    <row r="296" spans="1:30" x14ac:dyDescent="0.3">
      <c r="A296" t="s">
        <v>34</v>
      </c>
      <c r="B296">
        <v>2016</v>
      </c>
      <c r="C296" t="s">
        <v>36</v>
      </c>
      <c r="D296">
        <v>126.5</v>
      </c>
      <c r="E296">
        <v>135.1</v>
      </c>
      <c r="F296">
        <v>124.6</v>
      </c>
      <c r="G296">
        <v>130.19999999999999</v>
      </c>
      <c r="H296">
        <v>114.5</v>
      </c>
      <c r="I296">
        <v>126.2</v>
      </c>
      <c r="J296">
        <v>129.80000000000001</v>
      </c>
      <c r="K296">
        <v>164.3</v>
      </c>
      <c r="L296">
        <v>100.9</v>
      </c>
      <c r="M296">
        <v>133.9</v>
      </c>
      <c r="N296">
        <v>123.1</v>
      </c>
      <c r="O296">
        <v>136.30000000000001</v>
      </c>
      <c r="P296">
        <v>129.80000000000001</v>
      </c>
      <c r="Q296">
        <v>136.5</v>
      </c>
      <c r="R296">
        <v>131.30000000000001</v>
      </c>
      <c r="S296">
        <v>126.1</v>
      </c>
      <c r="T296">
        <v>130.5</v>
      </c>
      <c r="U296">
        <v>124.9</v>
      </c>
      <c r="V296">
        <v>122.4</v>
      </c>
      <c r="W296">
        <v>125.1</v>
      </c>
      <c r="X296">
        <v>122.9</v>
      </c>
      <c r="Y296">
        <v>110.9</v>
      </c>
      <c r="Z296">
        <v>120.6</v>
      </c>
      <c r="AA296">
        <v>126.9</v>
      </c>
      <c r="AB296">
        <v>117.3</v>
      </c>
      <c r="AC296">
        <v>119.3</v>
      </c>
      <c r="AD296">
        <v>126</v>
      </c>
    </row>
    <row r="297" spans="1:30" x14ac:dyDescent="0.3">
      <c r="A297" t="s">
        <v>34</v>
      </c>
      <c r="B297">
        <v>2016</v>
      </c>
      <c r="C297" t="s">
        <v>37</v>
      </c>
      <c r="D297">
        <v>126.6</v>
      </c>
      <c r="E297">
        <v>136.80000000000001</v>
      </c>
      <c r="F297">
        <v>122</v>
      </c>
      <c r="G297">
        <v>130.9</v>
      </c>
      <c r="H297">
        <v>114.8</v>
      </c>
      <c r="I297">
        <v>134.80000000000001</v>
      </c>
      <c r="J297">
        <v>135</v>
      </c>
      <c r="K297">
        <v>167.5</v>
      </c>
      <c r="L297">
        <v>106.4</v>
      </c>
      <c r="M297">
        <v>134.4</v>
      </c>
      <c r="N297">
        <v>123.6</v>
      </c>
      <c r="O297">
        <v>136.69999999999999</v>
      </c>
      <c r="P297">
        <v>131.80000000000001</v>
      </c>
      <c r="Q297">
        <v>137.1</v>
      </c>
      <c r="R297">
        <v>131.80000000000001</v>
      </c>
      <c r="S297">
        <v>126.4</v>
      </c>
      <c r="T297">
        <v>131</v>
      </c>
      <c r="U297">
        <v>125.6</v>
      </c>
      <c r="V297">
        <v>122.3</v>
      </c>
      <c r="W297">
        <v>125.5</v>
      </c>
      <c r="X297">
        <v>123.2</v>
      </c>
      <c r="Y297">
        <v>112.1</v>
      </c>
      <c r="Z297">
        <v>121.1</v>
      </c>
      <c r="AA297">
        <v>127.7</v>
      </c>
      <c r="AB297">
        <v>118.1</v>
      </c>
      <c r="AC297">
        <v>120</v>
      </c>
      <c r="AD297">
        <v>127.3</v>
      </c>
    </row>
    <row r="298" spans="1:30" x14ac:dyDescent="0.3">
      <c r="A298" t="s">
        <v>34</v>
      </c>
      <c r="B298">
        <v>2016</v>
      </c>
      <c r="C298" t="s">
        <v>38</v>
      </c>
      <c r="D298">
        <v>126.8</v>
      </c>
      <c r="E298">
        <v>139.1</v>
      </c>
      <c r="F298">
        <v>125.4</v>
      </c>
      <c r="G298">
        <v>131.69999999999999</v>
      </c>
      <c r="H298">
        <v>115</v>
      </c>
      <c r="I298">
        <v>136</v>
      </c>
      <c r="J298">
        <v>145.1</v>
      </c>
      <c r="K298">
        <v>171.7</v>
      </c>
      <c r="L298">
        <v>108.7</v>
      </c>
      <c r="M298">
        <v>135.30000000000001</v>
      </c>
      <c r="N298">
        <v>124.2</v>
      </c>
      <c r="O298">
        <v>137.4</v>
      </c>
      <c r="P298">
        <v>134</v>
      </c>
      <c r="Q298">
        <v>137.69999999999999</v>
      </c>
      <c r="R298">
        <v>132.19999999999999</v>
      </c>
      <c r="S298">
        <v>126.8</v>
      </c>
      <c r="T298">
        <v>131.4</v>
      </c>
      <c r="U298">
        <v>126</v>
      </c>
      <c r="V298">
        <v>122.7</v>
      </c>
      <c r="W298">
        <v>126</v>
      </c>
      <c r="X298">
        <v>123.7</v>
      </c>
      <c r="Y298">
        <v>112.8</v>
      </c>
      <c r="Z298">
        <v>121.5</v>
      </c>
      <c r="AA298">
        <v>128.5</v>
      </c>
      <c r="AB298">
        <v>119.2</v>
      </c>
      <c r="AC298">
        <v>120.7</v>
      </c>
      <c r="AD298">
        <v>128.6</v>
      </c>
    </row>
    <row r="299" spans="1:30" x14ac:dyDescent="0.3">
      <c r="A299" t="s">
        <v>34</v>
      </c>
      <c r="B299">
        <v>2016</v>
      </c>
      <c r="C299" t="s">
        <v>39</v>
      </c>
      <c r="D299">
        <v>127.7</v>
      </c>
      <c r="E299">
        <v>140.5</v>
      </c>
      <c r="F299">
        <v>128.30000000000001</v>
      </c>
      <c r="G299">
        <v>132.6</v>
      </c>
      <c r="H299">
        <v>115.5</v>
      </c>
      <c r="I299">
        <v>136.5</v>
      </c>
      <c r="J299">
        <v>159.69999999999999</v>
      </c>
      <c r="K299">
        <v>174.3</v>
      </c>
      <c r="L299">
        <v>109.9</v>
      </c>
      <c r="M299">
        <v>136.30000000000001</v>
      </c>
      <c r="N299">
        <v>124.4</v>
      </c>
      <c r="O299">
        <v>138.1</v>
      </c>
      <c r="P299">
        <v>136.80000000000001</v>
      </c>
      <c r="Q299">
        <v>138.69999999999999</v>
      </c>
      <c r="R299">
        <v>132.9</v>
      </c>
      <c r="S299">
        <v>127.2</v>
      </c>
      <c r="T299">
        <v>132</v>
      </c>
      <c r="U299">
        <v>125.5</v>
      </c>
      <c r="V299">
        <v>123.3</v>
      </c>
      <c r="W299">
        <v>126.4</v>
      </c>
      <c r="X299">
        <v>124.1</v>
      </c>
      <c r="Y299">
        <v>114.2</v>
      </c>
      <c r="Z299">
        <v>121.7</v>
      </c>
      <c r="AA299">
        <v>129.69999999999999</v>
      </c>
      <c r="AB299">
        <v>119.4</v>
      </c>
      <c r="AC299">
        <v>121.5</v>
      </c>
      <c r="AD299">
        <v>130.1</v>
      </c>
    </row>
    <row r="300" spans="1:30" x14ac:dyDescent="0.3">
      <c r="A300" t="s">
        <v>34</v>
      </c>
      <c r="B300">
        <v>2016</v>
      </c>
      <c r="C300" t="s">
        <v>40</v>
      </c>
      <c r="D300">
        <v>128.5</v>
      </c>
      <c r="E300">
        <v>141.19999999999999</v>
      </c>
      <c r="F300">
        <v>132.30000000000001</v>
      </c>
      <c r="G300">
        <v>133.5</v>
      </c>
      <c r="H300">
        <v>116.4</v>
      </c>
      <c r="I300">
        <v>137.80000000000001</v>
      </c>
      <c r="J300">
        <v>165.4</v>
      </c>
      <c r="K300">
        <v>177.4</v>
      </c>
      <c r="L300">
        <v>111.3</v>
      </c>
      <c r="M300">
        <v>137.5</v>
      </c>
      <c r="N300">
        <v>125</v>
      </c>
      <c r="O300">
        <v>138.80000000000001</v>
      </c>
      <c r="P300">
        <v>138.4</v>
      </c>
      <c r="Q300">
        <v>139.30000000000001</v>
      </c>
      <c r="R300">
        <v>133.5</v>
      </c>
      <c r="S300">
        <v>127.6</v>
      </c>
      <c r="T300">
        <v>132.69999999999999</v>
      </c>
      <c r="U300">
        <v>126.4</v>
      </c>
      <c r="V300">
        <v>123.4</v>
      </c>
      <c r="W300">
        <v>126.9</v>
      </c>
      <c r="X300">
        <v>124.5</v>
      </c>
      <c r="Y300">
        <v>113.9</v>
      </c>
      <c r="Z300">
        <v>122.4</v>
      </c>
      <c r="AA300">
        <v>130.80000000000001</v>
      </c>
      <c r="AB300">
        <v>120.5</v>
      </c>
      <c r="AC300">
        <v>121.9</v>
      </c>
      <c r="AD300">
        <v>131.1</v>
      </c>
    </row>
    <row r="301" spans="1:30" x14ac:dyDescent="0.3">
      <c r="A301" t="s">
        <v>34</v>
      </c>
      <c r="B301">
        <v>2016</v>
      </c>
      <c r="C301" t="s">
        <v>41</v>
      </c>
      <c r="D301">
        <v>129.30000000000001</v>
      </c>
      <c r="E301">
        <v>139.30000000000001</v>
      </c>
      <c r="F301">
        <v>131.6</v>
      </c>
      <c r="G301">
        <v>134.1</v>
      </c>
      <c r="H301">
        <v>116.9</v>
      </c>
      <c r="I301">
        <v>138.1</v>
      </c>
      <c r="J301">
        <v>159.1</v>
      </c>
      <c r="K301">
        <v>175.6</v>
      </c>
      <c r="L301">
        <v>112.9</v>
      </c>
      <c r="M301">
        <v>138.1</v>
      </c>
      <c r="N301">
        <v>125.5</v>
      </c>
      <c r="O301">
        <v>139.5</v>
      </c>
      <c r="P301">
        <v>137.9</v>
      </c>
      <c r="Q301">
        <v>140.19999999999999</v>
      </c>
      <c r="R301">
        <v>134.1</v>
      </c>
      <c r="S301">
        <v>128.19999999999999</v>
      </c>
      <c r="T301">
        <v>133.19999999999999</v>
      </c>
      <c r="U301">
        <v>127.3</v>
      </c>
      <c r="V301">
        <v>123.6</v>
      </c>
      <c r="W301">
        <v>127.4</v>
      </c>
      <c r="X301">
        <v>124.8</v>
      </c>
      <c r="Y301">
        <v>113.1</v>
      </c>
      <c r="Z301">
        <v>122.7</v>
      </c>
      <c r="AA301">
        <v>131.69999999999999</v>
      </c>
      <c r="AB301">
        <v>121.5</v>
      </c>
      <c r="AC301">
        <v>122.1</v>
      </c>
      <c r="AD301">
        <v>131.1</v>
      </c>
    </row>
    <row r="302" spans="1:30" x14ac:dyDescent="0.3">
      <c r="A302" t="s">
        <v>34</v>
      </c>
      <c r="B302">
        <v>2016</v>
      </c>
      <c r="C302" t="s">
        <v>42</v>
      </c>
      <c r="D302">
        <v>129.9</v>
      </c>
      <c r="E302">
        <v>138</v>
      </c>
      <c r="F302">
        <v>130.5</v>
      </c>
      <c r="G302">
        <v>134.4</v>
      </c>
      <c r="H302">
        <v>117.2</v>
      </c>
      <c r="I302">
        <v>136.1</v>
      </c>
      <c r="J302">
        <v>150.69999999999999</v>
      </c>
      <c r="K302">
        <v>171.5</v>
      </c>
      <c r="L302">
        <v>113.8</v>
      </c>
      <c r="M302">
        <v>138.80000000000001</v>
      </c>
      <c r="N302">
        <v>126</v>
      </c>
      <c r="O302">
        <v>140.19999999999999</v>
      </c>
      <c r="P302">
        <v>136.6</v>
      </c>
      <c r="Q302">
        <v>141</v>
      </c>
      <c r="R302">
        <v>134.6</v>
      </c>
      <c r="S302">
        <v>128.6</v>
      </c>
      <c r="T302">
        <v>133.80000000000001</v>
      </c>
      <c r="U302">
        <v>127.9</v>
      </c>
      <c r="V302">
        <v>124.1</v>
      </c>
      <c r="W302">
        <v>127.9</v>
      </c>
      <c r="X302">
        <v>125.4</v>
      </c>
      <c r="Y302">
        <v>114.3</v>
      </c>
      <c r="Z302">
        <v>122.9</v>
      </c>
      <c r="AA302">
        <v>131.80000000000001</v>
      </c>
      <c r="AB302">
        <v>122.1</v>
      </c>
      <c r="AC302">
        <v>122.8</v>
      </c>
      <c r="AD302">
        <v>130.9</v>
      </c>
    </row>
    <row r="303" spans="1:30" x14ac:dyDescent="0.3">
      <c r="A303" t="s">
        <v>34</v>
      </c>
      <c r="B303">
        <v>2016</v>
      </c>
      <c r="C303" t="s">
        <v>43</v>
      </c>
      <c r="D303">
        <v>130.5</v>
      </c>
      <c r="E303">
        <v>137.9</v>
      </c>
      <c r="F303">
        <v>130.19999999999999</v>
      </c>
      <c r="G303">
        <v>134.80000000000001</v>
      </c>
      <c r="H303">
        <v>117.8</v>
      </c>
      <c r="I303">
        <v>134.69999999999999</v>
      </c>
      <c r="J303">
        <v>151.19999999999999</v>
      </c>
      <c r="K303">
        <v>172.1</v>
      </c>
      <c r="L303">
        <v>114.1</v>
      </c>
      <c r="M303">
        <v>139.30000000000001</v>
      </c>
      <c r="N303">
        <v>126.1</v>
      </c>
      <c r="O303">
        <v>141.1</v>
      </c>
      <c r="P303">
        <v>137</v>
      </c>
      <c r="Q303">
        <v>141.80000000000001</v>
      </c>
      <c r="R303">
        <v>135.5</v>
      </c>
      <c r="S303">
        <v>129.1</v>
      </c>
      <c r="T303">
        <v>134.5</v>
      </c>
      <c r="U303">
        <v>128.69999999999999</v>
      </c>
      <c r="V303">
        <v>124.3</v>
      </c>
      <c r="W303">
        <v>128.4</v>
      </c>
      <c r="X303">
        <v>126.1</v>
      </c>
      <c r="Y303">
        <v>115.2</v>
      </c>
      <c r="Z303">
        <v>123.5</v>
      </c>
      <c r="AA303">
        <v>132.4</v>
      </c>
      <c r="AB303">
        <v>122.1</v>
      </c>
      <c r="AC303">
        <v>123.4</v>
      </c>
      <c r="AD303">
        <v>131.4</v>
      </c>
    </row>
    <row r="304" spans="1:30" x14ac:dyDescent="0.3">
      <c r="A304" t="s">
        <v>34</v>
      </c>
      <c r="B304">
        <v>2016</v>
      </c>
      <c r="C304" t="s">
        <v>44</v>
      </c>
      <c r="D304">
        <v>131.4</v>
      </c>
      <c r="E304">
        <v>137.80000000000001</v>
      </c>
      <c r="F304">
        <v>132</v>
      </c>
      <c r="G304">
        <v>135</v>
      </c>
      <c r="H304">
        <v>118</v>
      </c>
      <c r="I304">
        <v>134.1</v>
      </c>
      <c r="J304">
        <v>141.9</v>
      </c>
      <c r="K304">
        <v>171.7</v>
      </c>
      <c r="L304">
        <v>114.1</v>
      </c>
      <c r="M304">
        <v>139.69999999999999</v>
      </c>
      <c r="N304">
        <v>126.2</v>
      </c>
      <c r="O304">
        <v>141.80000000000001</v>
      </c>
      <c r="P304">
        <v>136.1</v>
      </c>
      <c r="Q304">
        <v>142</v>
      </c>
      <c r="R304">
        <v>135.80000000000001</v>
      </c>
      <c r="S304">
        <v>129.30000000000001</v>
      </c>
      <c r="T304">
        <v>135</v>
      </c>
      <c r="U304">
        <v>129.1</v>
      </c>
      <c r="V304">
        <v>125</v>
      </c>
      <c r="W304">
        <v>128.6</v>
      </c>
      <c r="X304">
        <v>126.4</v>
      </c>
      <c r="Y304">
        <v>115.7</v>
      </c>
      <c r="Z304">
        <v>124</v>
      </c>
      <c r="AA304">
        <v>132.80000000000001</v>
      </c>
      <c r="AB304">
        <v>122.6</v>
      </c>
      <c r="AC304">
        <v>123.8</v>
      </c>
      <c r="AD304">
        <v>131.19999999999999</v>
      </c>
    </row>
    <row r="305" spans="1:30" x14ac:dyDescent="0.3">
      <c r="A305" t="s">
        <v>34</v>
      </c>
      <c r="B305">
        <v>2016</v>
      </c>
      <c r="C305" t="s">
        <v>45</v>
      </c>
      <c r="D305">
        <v>132.30000000000001</v>
      </c>
      <c r="E305">
        <v>137.6</v>
      </c>
      <c r="F305">
        <v>132.9</v>
      </c>
      <c r="G305">
        <v>135.1</v>
      </c>
      <c r="H305">
        <v>118.6</v>
      </c>
      <c r="I305">
        <v>132.69999999999999</v>
      </c>
      <c r="J305">
        <v>125.3</v>
      </c>
      <c r="K305">
        <v>168.7</v>
      </c>
      <c r="L305">
        <v>114.4</v>
      </c>
      <c r="M305">
        <v>140.19999999999999</v>
      </c>
      <c r="N305">
        <v>126.6</v>
      </c>
      <c r="O305">
        <v>142.30000000000001</v>
      </c>
      <c r="P305">
        <v>134</v>
      </c>
      <c r="Q305">
        <v>143.1</v>
      </c>
      <c r="R305">
        <v>136.30000000000001</v>
      </c>
      <c r="S305">
        <v>129.80000000000001</v>
      </c>
      <c r="T305">
        <v>135.4</v>
      </c>
      <c r="U305">
        <v>128.5</v>
      </c>
      <c r="V305">
        <v>126.6</v>
      </c>
      <c r="W305">
        <v>129.19999999999999</v>
      </c>
      <c r="X305">
        <v>126.9</v>
      </c>
      <c r="Y305">
        <v>116</v>
      </c>
      <c r="Z305">
        <v>124.2</v>
      </c>
      <c r="AA305">
        <v>133.1</v>
      </c>
      <c r="AB305">
        <v>121.1</v>
      </c>
      <c r="AC305">
        <v>123.9</v>
      </c>
      <c r="AD305">
        <v>130.4</v>
      </c>
    </row>
    <row r="306" spans="1:30" x14ac:dyDescent="0.3">
      <c r="A306" t="s">
        <v>34</v>
      </c>
      <c r="B306">
        <v>2017</v>
      </c>
      <c r="C306" t="s">
        <v>31</v>
      </c>
      <c r="D306">
        <v>132.80000000000001</v>
      </c>
      <c r="E306">
        <v>138.19999999999999</v>
      </c>
      <c r="F306">
        <v>132.19999999999999</v>
      </c>
      <c r="G306">
        <v>135.4</v>
      </c>
      <c r="H306">
        <v>119.1</v>
      </c>
      <c r="I306">
        <v>133</v>
      </c>
      <c r="J306">
        <v>119.4</v>
      </c>
      <c r="K306">
        <v>159.5</v>
      </c>
      <c r="L306">
        <v>115.6</v>
      </c>
      <c r="M306">
        <v>139.6</v>
      </c>
      <c r="N306">
        <v>126.6</v>
      </c>
      <c r="O306">
        <v>142.80000000000001</v>
      </c>
      <c r="P306">
        <v>133.1</v>
      </c>
      <c r="Q306">
        <v>143.80000000000001</v>
      </c>
      <c r="R306">
        <v>136.6</v>
      </c>
      <c r="S306">
        <v>130.19999999999999</v>
      </c>
      <c r="T306">
        <v>135.6</v>
      </c>
      <c r="U306">
        <v>129.6</v>
      </c>
      <c r="V306">
        <v>126.8</v>
      </c>
      <c r="W306">
        <v>129.4</v>
      </c>
      <c r="X306">
        <v>127.1</v>
      </c>
      <c r="Y306">
        <v>117</v>
      </c>
      <c r="Z306">
        <v>124.2</v>
      </c>
      <c r="AA306">
        <v>133.30000000000001</v>
      </c>
      <c r="AB306">
        <v>121.7</v>
      </c>
      <c r="AC306">
        <v>124.4</v>
      </c>
      <c r="AD306">
        <v>130.30000000000001</v>
      </c>
    </row>
    <row r="307" spans="1:30" x14ac:dyDescent="0.3">
      <c r="A307" t="s">
        <v>34</v>
      </c>
      <c r="B307">
        <v>2017</v>
      </c>
      <c r="C307" t="s">
        <v>35</v>
      </c>
      <c r="D307">
        <v>133.1</v>
      </c>
      <c r="E307">
        <v>138.80000000000001</v>
      </c>
      <c r="F307">
        <v>129.30000000000001</v>
      </c>
      <c r="G307">
        <v>135.80000000000001</v>
      </c>
      <c r="H307">
        <v>119.2</v>
      </c>
      <c r="I307">
        <v>135.30000000000001</v>
      </c>
      <c r="J307">
        <v>119.5</v>
      </c>
      <c r="K307">
        <v>152.19999999999999</v>
      </c>
      <c r="L307">
        <v>117.3</v>
      </c>
      <c r="M307">
        <v>138.69999999999999</v>
      </c>
      <c r="N307">
        <v>126.9</v>
      </c>
      <c r="O307">
        <v>143.19999999999999</v>
      </c>
      <c r="P307">
        <v>133</v>
      </c>
      <c r="Q307">
        <v>144.4</v>
      </c>
      <c r="R307">
        <v>136.80000000000001</v>
      </c>
      <c r="S307">
        <v>130.30000000000001</v>
      </c>
      <c r="T307">
        <v>135.9</v>
      </c>
      <c r="U307">
        <v>130.5</v>
      </c>
      <c r="V307">
        <v>127.9</v>
      </c>
      <c r="W307">
        <v>129.69999999999999</v>
      </c>
      <c r="X307">
        <v>127.4</v>
      </c>
      <c r="Y307">
        <v>117.4</v>
      </c>
      <c r="Z307">
        <v>124.6</v>
      </c>
      <c r="AA307">
        <v>133.4</v>
      </c>
      <c r="AB307">
        <v>122.6</v>
      </c>
      <c r="AC307">
        <v>124.8</v>
      </c>
      <c r="AD307">
        <v>130.6</v>
      </c>
    </row>
    <row r="308" spans="1:30" x14ac:dyDescent="0.3">
      <c r="A308" t="s">
        <v>34</v>
      </c>
      <c r="B308">
        <v>2017</v>
      </c>
      <c r="C308" t="s">
        <v>36</v>
      </c>
      <c r="D308">
        <v>133.30000000000001</v>
      </c>
      <c r="E308">
        <v>139</v>
      </c>
      <c r="F308">
        <v>128.6</v>
      </c>
      <c r="G308">
        <v>136.30000000000001</v>
      </c>
      <c r="H308">
        <v>118.8</v>
      </c>
      <c r="I308">
        <v>138.30000000000001</v>
      </c>
      <c r="J308">
        <v>120.5</v>
      </c>
      <c r="K308">
        <v>143.9</v>
      </c>
      <c r="L308">
        <v>118</v>
      </c>
      <c r="M308">
        <v>137.9</v>
      </c>
      <c r="N308">
        <v>127.2</v>
      </c>
      <c r="O308">
        <v>144</v>
      </c>
      <c r="P308">
        <v>133.1</v>
      </c>
      <c r="Q308">
        <v>145.1</v>
      </c>
      <c r="R308">
        <v>137.30000000000001</v>
      </c>
      <c r="S308">
        <v>130.6</v>
      </c>
      <c r="T308">
        <v>136.4</v>
      </c>
      <c r="U308">
        <v>131.1</v>
      </c>
      <c r="V308">
        <v>129.1</v>
      </c>
      <c r="W308">
        <v>130.1</v>
      </c>
      <c r="X308">
        <v>127.8</v>
      </c>
      <c r="Y308">
        <v>117.6</v>
      </c>
      <c r="Z308">
        <v>125</v>
      </c>
      <c r="AA308">
        <v>133.80000000000001</v>
      </c>
      <c r="AB308">
        <v>122.6</v>
      </c>
      <c r="AC308">
        <v>125.1</v>
      </c>
      <c r="AD308">
        <v>130.9</v>
      </c>
    </row>
    <row r="309" spans="1:30" x14ac:dyDescent="0.3">
      <c r="A309" t="s">
        <v>34</v>
      </c>
      <c r="B309">
        <v>2017</v>
      </c>
      <c r="C309" t="s">
        <v>37</v>
      </c>
      <c r="D309">
        <v>133</v>
      </c>
      <c r="E309">
        <v>139.4</v>
      </c>
      <c r="F309">
        <v>126.1</v>
      </c>
      <c r="G309">
        <v>137.19999999999999</v>
      </c>
      <c r="H309">
        <v>118.4</v>
      </c>
      <c r="I309">
        <v>139.9</v>
      </c>
      <c r="J309">
        <v>123.4</v>
      </c>
      <c r="K309">
        <v>140.9</v>
      </c>
      <c r="L309">
        <v>118.5</v>
      </c>
      <c r="M309">
        <v>136.5</v>
      </c>
      <c r="N309">
        <v>127.4</v>
      </c>
      <c r="O309">
        <v>144.19999999999999</v>
      </c>
      <c r="P309">
        <v>133.5</v>
      </c>
      <c r="Q309">
        <v>145.4</v>
      </c>
      <c r="R309">
        <v>138</v>
      </c>
      <c r="S309">
        <v>131.1</v>
      </c>
      <c r="T309">
        <v>137</v>
      </c>
      <c r="U309">
        <v>131.69999999999999</v>
      </c>
      <c r="V309">
        <v>129.80000000000001</v>
      </c>
      <c r="W309">
        <v>130.4</v>
      </c>
      <c r="X309">
        <v>128.1</v>
      </c>
      <c r="Y309">
        <v>116.6</v>
      </c>
      <c r="Z309">
        <v>125.1</v>
      </c>
      <c r="AA309">
        <v>134.5</v>
      </c>
      <c r="AB309">
        <v>123.1</v>
      </c>
      <c r="AC309">
        <v>125.1</v>
      </c>
      <c r="AD309">
        <v>131.1</v>
      </c>
    </row>
    <row r="310" spans="1:30" x14ac:dyDescent="0.3">
      <c r="A310" t="s">
        <v>34</v>
      </c>
      <c r="B310">
        <v>2017</v>
      </c>
      <c r="C310" t="s">
        <v>38</v>
      </c>
      <c r="D310">
        <v>132.9</v>
      </c>
      <c r="E310">
        <v>141.6</v>
      </c>
      <c r="F310">
        <v>126.3</v>
      </c>
      <c r="G310">
        <v>137.69999999999999</v>
      </c>
      <c r="H310">
        <v>118.1</v>
      </c>
      <c r="I310">
        <v>137.9</v>
      </c>
      <c r="J310">
        <v>125.6</v>
      </c>
      <c r="K310">
        <v>138.30000000000001</v>
      </c>
      <c r="L310">
        <v>119.4</v>
      </c>
      <c r="M310">
        <v>136</v>
      </c>
      <c r="N310">
        <v>127.6</v>
      </c>
      <c r="O310">
        <v>144.5</v>
      </c>
      <c r="P310">
        <v>133.69999999999999</v>
      </c>
      <c r="Q310">
        <v>146.19999999999999</v>
      </c>
      <c r="R310">
        <v>138.19999999999999</v>
      </c>
      <c r="S310">
        <v>131.4</v>
      </c>
      <c r="T310">
        <v>137.19999999999999</v>
      </c>
      <c r="U310">
        <v>132.1</v>
      </c>
      <c r="V310">
        <v>129.4</v>
      </c>
      <c r="W310">
        <v>130.9</v>
      </c>
      <c r="X310">
        <v>128.4</v>
      </c>
      <c r="Y310">
        <v>116.7</v>
      </c>
      <c r="Z310">
        <v>125.7</v>
      </c>
      <c r="AA310">
        <v>134.80000000000001</v>
      </c>
      <c r="AB310">
        <v>123</v>
      </c>
      <c r="AC310">
        <v>125.3</v>
      </c>
      <c r="AD310">
        <v>131.4</v>
      </c>
    </row>
    <row r="311" spans="1:30" x14ac:dyDescent="0.3">
      <c r="A311" t="s">
        <v>34</v>
      </c>
      <c r="B311">
        <v>2017</v>
      </c>
      <c r="C311" t="s">
        <v>39</v>
      </c>
      <c r="D311">
        <v>133.30000000000001</v>
      </c>
      <c r="E311">
        <v>145.5</v>
      </c>
      <c r="F311">
        <v>128.1</v>
      </c>
      <c r="G311">
        <v>138.1</v>
      </c>
      <c r="H311">
        <v>118.2</v>
      </c>
      <c r="I311">
        <v>139.19999999999999</v>
      </c>
      <c r="J311">
        <v>133.30000000000001</v>
      </c>
      <c r="K311">
        <v>136.19999999999999</v>
      </c>
      <c r="L311">
        <v>119.6</v>
      </c>
      <c r="M311">
        <v>135.30000000000001</v>
      </c>
      <c r="N311">
        <v>127.8</v>
      </c>
      <c r="O311">
        <v>144.9</v>
      </c>
      <c r="P311">
        <v>135.19999999999999</v>
      </c>
      <c r="Q311">
        <v>146.5</v>
      </c>
      <c r="R311">
        <v>138.5</v>
      </c>
      <c r="S311">
        <v>131.69999999999999</v>
      </c>
      <c r="T311">
        <v>137.5</v>
      </c>
      <c r="U311">
        <v>131.4</v>
      </c>
      <c r="V311">
        <v>128.80000000000001</v>
      </c>
      <c r="W311">
        <v>131.19999999999999</v>
      </c>
      <c r="X311">
        <v>128.5</v>
      </c>
      <c r="Y311">
        <v>116.5</v>
      </c>
      <c r="Z311">
        <v>125.9</v>
      </c>
      <c r="AA311">
        <v>135.4</v>
      </c>
      <c r="AB311">
        <v>123.4</v>
      </c>
      <c r="AC311">
        <v>125.5</v>
      </c>
      <c r="AD311">
        <v>132</v>
      </c>
    </row>
    <row r="312" spans="1:30" x14ac:dyDescent="0.3">
      <c r="A312" t="s">
        <v>34</v>
      </c>
      <c r="B312">
        <v>2017</v>
      </c>
      <c r="C312" t="s">
        <v>40</v>
      </c>
      <c r="D312">
        <v>133.6</v>
      </c>
      <c r="E312">
        <v>145.69999999999999</v>
      </c>
      <c r="F312">
        <v>129.6</v>
      </c>
      <c r="G312">
        <v>138.5</v>
      </c>
      <c r="H312">
        <v>118.1</v>
      </c>
      <c r="I312">
        <v>141.80000000000001</v>
      </c>
      <c r="J312">
        <v>159.5</v>
      </c>
      <c r="K312">
        <v>133.6</v>
      </c>
      <c r="L312">
        <v>120.5</v>
      </c>
      <c r="M312">
        <v>135.19999999999999</v>
      </c>
      <c r="N312">
        <v>128.5</v>
      </c>
      <c r="O312">
        <v>145.80000000000001</v>
      </c>
      <c r="P312">
        <v>139</v>
      </c>
      <c r="Q312">
        <v>148.19999999999999</v>
      </c>
      <c r="R312">
        <v>139.30000000000001</v>
      </c>
      <c r="S312">
        <v>132.1</v>
      </c>
      <c r="T312">
        <v>138.30000000000001</v>
      </c>
      <c r="U312">
        <v>132.6</v>
      </c>
      <c r="V312">
        <v>129.4</v>
      </c>
      <c r="W312">
        <v>131.9</v>
      </c>
      <c r="X312">
        <v>129.4</v>
      </c>
      <c r="Y312">
        <v>116</v>
      </c>
      <c r="Z312">
        <v>126.6</v>
      </c>
      <c r="AA312">
        <v>136.80000000000001</v>
      </c>
      <c r="AB312">
        <v>123.6</v>
      </c>
      <c r="AC312">
        <v>125.9</v>
      </c>
      <c r="AD312">
        <v>134.19999999999999</v>
      </c>
    </row>
    <row r="313" spans="1:30" x14ac:dyDescent="0.3">
      <c r="A313" t="s">
        <v>34</v>
      </c>
      <c r="B313">
        <v>2017</v>
      </c>
      <c r="C313" t="s">
        <v>41</v>
      </c>
      <c r="D313">
        <v>134.30000000000001</v>
      </c>
      <c r="E313">
        <v>143.4</v>
      </c>
      <c r="F313">
        <v>129.30000000000001</v>
      </c>
      <c r="G313">
        <v>139</v>
      </c>
      <c r="H313">
        <v>118.1</v>
      </c>
      <c r="I313">
        <v>145.5</v>
      </c>
      <c r="J313">
        <v>168.6</v>
      </c>
      <c r="K313">
        <v>132.69999999999999</v>
      </c>
      <c r="L313">
        <v>121.2</v>
      </c>
      <c r="M313">
        <v>135.6</v>
      </c>
      <c r="N313">
        <v>128.69999999999999</v>
      </c>
      <c r="O313">
        <v>146.80000000000001</v>
      </c>
      <c r="P313">
        <v>140.6</v>
      </c>
      <c r="Q313">
        <v>149.80000000000001</v>
      </c>
      <c r="R313">
        <v>140.30000000000001</v>
      </c>
      <c r="S313">
        <v>133</v>
      </c>
      <c r="T313">
        <v>139.30000000000001</v>
      </c>
      <c r="U313">
        <v>134.4</v>
      </c>
      <c r="V313">
        <v>129.80000000000001</v>
      </c>
      <c r="W313">
        <v>132.80000000000001</v>
      </c>
      <c r="X313">
        <v>130.19999999999999</v>
      </c>
      <c r="Y313">
        <v>117.3</v>
      </c>
      <c r="Z313">
        <v>127.3</v>
      </c>
      <c r="AA313">
        <v>137.6</v>
      </c>
      <c r="AB313">
        <v>124.5</v>
      </c>
      <c r="AC313">
        <v>126.8</v>
      </c>
      <c r="AD313">
        <v>135.4</v>
      </c>
    </row>
    <row r="314" spans="1:30" x14ac:dyDescent="0.3">
      <c r="A314" t="s">
        <v>34</v>
      </c>
      <c r="B314">
        <v>2017</v>
      </c>
      <c r="C314" t="s">
        <v>42</v>
      </c>
      <c r="D314">
        <v>134.69999999999999</v>
      </c>
      <c r="E314">
        <v>142.4</v>
      </c>
      <c r="F314">
        <v>130.19999999999999</v>
      </c>
      <c r="G314">
        <v>139.6</v>
      </c>
      <c r="H314">
        <v>118.4</v>
      </c>
      <c r="I314">
        <v>143</v>
      </c>
      <c r="J314">
        <v>156.6</v>
      </c>
      <c r="K314">
        <v>132.9</v>
      </c>
      <c r="L314">
        <v>121.5</v>
      </c>
      <c r="M314">
        <v>135.6</v>
      </c>
      <c r="N314">
        <v>128.80000000000001</v>
      </c>
      <c r="O314">
        <v>147.30000000000001</v>
      </c>
      <c r="P314">
        <v>139</v>
      </c>
      <c r="Q314">
        <v>150.80000000000001</v>
      </c>
      <c r="R314">
        <v>141.1</v>
      </c>
      <c r="S314">
        <v>133.4</v>
      </c>
      <c r="T314">
        <v>140</v>
      </c>
      <c r="U314">
        <v>135.69999999999999</v>
      </c>
      <c r="V314">
        <v>131</v>
      </c>
      <c r="W314">
        <v>133.30000000000001</v>
      </c>
      <c r="X314">
        <v>130.6</v>
      </c>
      <c r="Y314">
        <v>118.3</v>
      </c>
      <c r="Z314">
        <v>127.9</v>
      </c>
      <c r="AA314">
        <v>137.4</v>
      </c>
      <c r="AB314">
        <v>125.7</v>
      </c>
      <c r="AC314">
        <v>127.5</v>
      </c>
      <c r="AD314">
        <v>135.19999999999999</v>
      </c>
    </row>
    <row r="315" spans="1:30" x14ac:dyDescent="0.3">
      <c r="A315" t="s">
        <v>34</v>
      </c>
      <c r="B315">
        <v>2017</v>
      </c>
      <c r="C315" t="s">
        <v>43</v>
      </c>
      <c r="D315">
        <v>135.30000000000001</v>
      </c>
      <c r="E315">
        <v>142.19999999999999</v>
      </c>
      <c r="F315">
        <v>131.19999999999999</v>
      </c>
      <c r="G315">
        <v>140.6</v>
      </c>
      <c r="H315">
        <v>119</v>
      </c>
      <c r="I315">
        <v>141.5</v>
      </c>
      <c r="J315">
        <v>162.6</v>
      </c>
      <c r="K315">
        <v>132.30000000000001</v>
      </c>
      <c r="L315">
        <v>121.8</v>
      </c>
      <c r="M315">
        <v>136.30000000000001</v>
      </c>
      <c r="N315">
        <v>128.69999999999999</v>
      </c>
      <c r="O315">
        <v>148.1</v>
      </c>
      <c r="P315">
        <v>140.1</v>
      </c>
      <c r="Q315">
        <v>151.6</v>
      </c>
      <c r="R315">
        <v>142</v>
      </c>
      <c r="S315">
        <v>134.1</v>
      </c>
      <c r="T315">
        <v>140.80000000000001</v>
      </c>
      <c r="U315">
        <v>137.30000000000001</v>
      </c>
      <c r="V315">
        <v>132.19999999999999</v>
      </c>
      <c r="W315">
        <v>133.6</v>
      </c>
      <c r="X315">
        <v>131.30000000000001</v>
      </c>
      <c r="Y315">
        <v>117.8</v>
      </c>
      <c r="Z315">
        <v>128.4</v>
      </c>
      <c r="AA315">
        <v>137.9</v>
      </c>
      <c r="AB315">
        <v>126.2</v>
      </c>
      <c r="AC315">
        <v>127.7</v>
      </c>
      <c r="AD315">
        <v>136.1</v>
      </c>
    </row>
    <row r="316" spans="1:30" x14ac:dyDescent="0.3">
      <c r="A316" t="s">
        <v>34</v>
      </c>
      <c r="B316">
        <v>2017</v>
      </c>
      <c r="C316" t="s">
        <v>44</v>
      </c>
      <c r="D316">
        <v>135.69999999999999</v>
      </c>
      <c r="E316">
        <v>142.4</v>
      </c>
      <c r="F316">
        <v>142.9</v>
      </c>
      <c r="G316">
        <v>140.80000000000001</v>
      </c>
      <c r="H316">
        <v>119.2</v>
      </c>
      <c r="I316">
        <v>142.19999999999999</v>
      </c>
      <c r="J316">
        <v>173.8</v>
      </c>
      <c r="K316">
        <v>131.19999999999999</v>
      </c>
      <c r="L316">
        <v>123</v>
      </c>
      <c r="M316">
        <v>136.80000000000001</v>
      </c>
      <c r="N316">
        <v>129.19999999999999</v>
      </c>
      <c r="O316">
        <v>148.9</v>
      </c>
      <c r="P316">
        <v>142.1</v>
      </c>
      <c r="Q316">
        <v>153.19999999999999</v>
      </c>
      <c r="R316">
        <v>143</v>
      </c>
      <c r="S316">
        <v>134.80000000000001</v>
      </c>
      <c r="T316">
        <v>141.80000000000001</v>
      </c>
      <c r="U316">
        <v>138.6</v>
      </c>
      <c r="V316">
        <v>135.30000000000001</v>
      </c>
      <c r="W316">
        <v>134.4</v>
      </c>
      <c r="X316">
        <v>132.6</v>
      </c>
      <c r="Y316">
        <v>118.3</v>
      </c>
      <c r="Z316">
        <v>128.9</v>
      </c>
      <c r="AA316">
        <v>138.6</v>
      </c>
      <c r="AB316">
        <v>126.8</v>
      </c>
      <c r="AC316">
        <v>128.4</v>
      </c>
      <c r="AD316">
        <v>137.6</v>
      </c>
    </row>
    <row r="317" spans="1:30" x14ac:dyDescent="0.3">
      <c r="A317" t="s">
        <v>34</v>
      </c>
      <c r="B317">
        <v>2017</v>
      </c>
      <c r="C317" t="s">
        <v>45</v>
      </c>
      <c r="D317">
        <v>135.80000000000001</v>
      </c>
      <c r="E317">
        <v>143.30000000000001</v>
      </c>
      <c r="F317">
        <v>145.19999999999999</v>
      </c>
      <c r="G317">
        <v>141</v>
      </c>
      <c r="H317">
        <v>120.5</v>
      </c>
      <c r="I317">
        <v>141.5</v>
      </c>
      <c r="J317">
        <v>161.69999999999999</v>
      </c>
      <c r="K317">
        <v>129.1</v>
      </c>
      <c r="L317">
        <v>121.5</v>
      </c>
      <c r="M317">
        <v>137.1</v>
      </c>
      <c r="N317">
        <v>128.80000000000001</v>
      </c>
      <c r="O317">
        <v>149</v>
      </c>
      <c r="P317">
        <v>140.5</v>
      </c>
      <c r="Q317">
        <v>154.19999999999999</v>
      </c>
      <c r="R317">
        <v>143.1</v>
      </c>
      <c r="S317">
        <v>135.1</v>
      </c>
      <c r="T317">
        <v>142</v>
      </c>
      <c r="U317">
        <v>139.1</v>
      </c>
      <c r="V317">
        <v>136.6</v>
      </c>
      <c r="W317">
        <v>134.69999999999999</v>
      </c>
      <c r="X317">
        <v>133.1</v>
      </c>
      <c r="Y317">
        <v>118.5</v>
      </c>
      <c r="Z317">
        <v>129</v>
      </c>
      <c r="AA317">
        <v>138.5</v>
      </c>
      <c r="AB317">
        <v>126.5</v>
      </c>
      <c r="AC317">
        <v>128.6</v>
      </c>
      <c r="AD317">
        <v>137.19999999999999</v>
      </c>
    </row>
    <row r="318" spans="1:30" x14ac:dyDescent="0.3">
      <c r="A318" t="s">
        <v>34</v>
      </c>
      <c r="B318">
        <v>2018</v>
      </c>
      <c r="C318" t="s">
        <v>31</v>
      </c>
      <c r="D318">
        <v>136</v>
      </c>
      <c r="E318">
        <v>144.19999999999999</v>
      </c>
      <c r="F318">
        <v>143.69999999999999</v>
      </c>
      <c r="G318">
        <v>141.1</v>
      </c>
      <c r="H318">
        <v>120.7</v>
      </c>
      <c r="I318">
        <v>141.30000000000001</v>
      </c>
      <c r="J318">
        <v>151.6</v>
      </c>
      <c r="K318">
        <v>127.3</v>
      </c>
      <c r="L318">
        <v>118.8</v>
      </c>
      <c r="M318">
        <v>137.5</v>
      </c>
      <c r="N318">
        <v>129</v>
      </c>
      <c r="O318">
        <v>149.5</v>
      </c>
      <c r="P318">
        <v>139.19999999999999</v>
      </c>
      <c r="Q318">
        <v>154.69999999999999</v>
      </c>
      <c r="R318">
        <v>143.5</v>
      </c>
      <c r="S318">
        <v>135.5</v>
      </c>
      <c r="T318">
        <v>142.30000000000001</v>
      </c>
      <c r="U318">
        <v>140.4</v>
      </c>
      <c r="V318">
        <v>136.6</v>
      </c>
      <c r="W318">
        <v>134.9</v>
      </c>
      <c r="X318">
        <v>133.30000000000001</v>
      </c>
      <c r="Y318">
        <v>119.3</v>
      </c>
      <c r="Z318">
        <v>129.69999999999999</v>
      </c>
      <c r="AA318">
        <v>139</v>
      </c>
      <c r="AB318">
        <v>127.3</v>
      </c>
      <c r="AC318">
        <v>129.1</v>
      </c>
      <c r="AD318">
        <v>136.9</v>
      </c>
    </row>
    <row r="319" spans="1:30" x14ac:dyDescent="0.3">
      <c r="A319" t="s">
        <v>34</v>
      </c>
      <c r="B319">
        <v>2018</v>
      </c>
      <c r="C319" t="s">
        <v>35</v>
      </c>
      <c r="D319">
        <v>135.9</v>
      </c>
      <c r="E319">
        <v>143.5</v>
      </c>
      <c r="F319">
        <v>140.30000000000001</v>
      </c>
      <c r="G319">
        <v>140.9</v>
      </c>
      <c r="H319">
        <v>120.4</v>
      </c>
      <c r="I319">
        <v>142.9</v>
      </c>
      <c r="J319">
        <v>140.5</v>
      </c>
      <c r="K319">
        <v>125.8</v>
      </c>
      <c r="L319">
        <v>117.1</v>
      </c>
      <c r="M319">
        <v>137.30000000000001</v>
      </c>
      <c r="N319">
        <v>128.6</v>
      </c>
      <c r="O319">
        <v>149.6</v>
      </c>
      <c r="P319">
        <v>137.6</v>
      </c>
      <c r="Q319">
        <v>154.9</v>
      </c>
      <c r="R319">
        <v>143.80000000000001</v>
      </c>
      <c r="S319">
        <v>135.6</v>
      </c>
      <c r="T319">
        <v>142.6</v>
      </c>
      <c r="U319">
        <v>141.30000000000001</v>
      </c>
      <c r="V319">
        <v>136.69999999999999</v>
      </c>
      <c r="W319">
        <v>135.19999999999999</v>
      </c>
      <c r="X319">
        <v>133.80000000000001</v>
      </c>
      <c r="Y319">
        <v>120.2</v>
      </c>
      <c r="Z319">
        <v>129.9</v>
      </c>
      <c r="AA319">
        <v>139</v>
      </c>
      <c r="AB319">
        <v>127.7</v>
      </c>
      <c r="AC319">
        <v>129.6</v>
      </c>
      <c r="AD319">
        <v>136.4</v>
      </c>
    </row>
    <row r="320" spans="1:30" x14ac:dyDescent="0.3">
      <c r="A320" t="s">
        <v>34</v>
      </c>
      <c r="B320">
        <v>2018</v>
      </c>
      <c r="C320" t="s">
        <v>36</v>
      </c>
      <c r="D320">
        <v>136.19999999999999</v>
      </c>
      <c r="E320">
        <v>143.6</v>
      </c>
      <c r="F320">
        <v>138.30000000000001</v>
      </c>
      <c r="G320">
        <v>141.19999999999999</v>
      </c>
      <c r="H320">
        <v>120.7</v>
      </c>
      <c r="I320">
        <v>146.19999999999999</v>
      </c>
      <c r="J320">
        <v>134.6</v>
      </c>
      <c r="K320">
        <v>124.6</v>
      </c>
      <c r="L320">
        <v>116.1</v>
      </c>
      <c r="M320">
        <v>137.80000000000001</v>
      </c>
      <c r="N320">
        <v>129.1</v>
      </c>
      <c r="O320">
        <v>150.4</v>
      </c>
      <c r="P320">
        <v>137.19999999999999</v>
      </c>
      <c r="Q320">
        <v>156.30000000000001</v>
      </c>
      <c r="R320">
        <v>144.30000000000001</v>
      </c>
      <c r="S320">
        <v>136.19999999999999</v>
      </c>
      <c r="T320">
        <v>143.1</v>
      </c>
      <c r="U320">
        <v>142</v>
      </c>
      <c r="V320">
        <v>136.5</v>
      </c>
      <c r="W320">
        <v>135.6</v>
      </c>
      <c r="X320">
        <v>134.30000000000001</v>
      </c>
      <c r="Y320">
        <v>121</v>
      </c>
      <c r="Z320">
        <v>130.4</v>
      </c>
      <c r="AA320">
        <v>139.80000000000001</v>
      </c>
      <c r="AB320">
        <v>128.19999999999999</v>
      </c>
      <c r="AC320">
        <v>130.30000000000001</v>
      </c>
      <c r="AD320">
        <v>136.5</v>
      </c>
    </row>
    <row r="321" spans="1:30" x14ac:dyDescent="0.3">
      <c r="A321" t="s">
        <v>34</v>
      </c>
      <c r="B321">
        <v>2018</v>
      </c>
      <c r="C321" t="s">
        <v>37</v>
      </c>
      <c r="D321">
        <v>136.4</v>
      </c>
      <c r="E321">
        <v>144.4</v>
      </c>
      <c r="F321">
        <v>133.9</v>
      </c>
      <c r="G321">
        <v>141.6</v>
      </c>
      <c r="H321">
        <v>121</v>
      </c>
      <c r="I321">
        <v>153.5</v>
      </c>
      <c r="J321">
        <v>132.6</v>
      </c>
      <c r="K321">
        <v>123.5</v>
      </c>
      <c r="L321">
        <v>113.7</v>
      </c>
      <c r="M321">
        <v>138.19999999999999</v>
      </c>
      <c r="N321">
        <v>129.6</v>
      </c>
      <c r="O321">
        <v>151.19999999999999</v>
      </c>
      <c r="P321">
        <v>137.5</v>
      </c>
      <c r="Q321">
        <v>156.9</v>
      </c>
      <c r="R321">
        <v>145.30000000000001</v>
      </c>
      <c r="S321">
        <v>136.69999999999999</v>
      </c>
      <c r="T321">
        <v>144</v>
      </c>
      <c r="U321">
        <v>142.9</v>
      </c>
      <c r="V321">
        <v>136.5</v>
      </c>
      <c r="W321">
        <v>136.6</v>
      </c>
      <c r="X321">
        <v>135.19999999999999</v>
      </c>
      <c r="Y321">
        <v>121.9</v>
      </c>
      <c r="Z321">
        <v>131.30000000000001</v>
      </c>
      <c r="AA321">
        <v>141.4</v>
      </c>
      <c r="AB321">
        <v>129.19999999999999</v>
      </c>
      <c r="AC321">
        <v>131.30000000000001</v>
      </c>
      <c r="AD321">
        <v>137.1</v>
      </c>
    </row>
    <row r="322" spans="1:30" x14ac:dyDescent="0.3">
      <c r="A322" t="s">
        <v>34</v>
      </c>
      <c r="B322">
        <v>2018</v>
      </c>
      <c r="C322" t="s">
        <v>38</v>
      </c>
      <c r="D322">
        <v>136.6</v>
      </c>
      <c r="E322">
        <v>146.6</v>
      </c>
      <c r="F322">
        <v>133.6</v>
      </c>
      <c r="G322">
        <v>142.1</v>
      </c>
      <c r="H322">
        <v>121</v>
      </c>
      <c r="I322">
        <v>154.6</v>
      </c>
      <c r="J322">
        <v>135.6</v>
      </c>
      <c r="K322">
        <v>122.3</v>
      </c>
      <c r="L322">
        <v>109.6</v>
      </c>
      <c r="M322">
        <v>138.1</v>
      </c>
      <c r="N322">
        <v>129.9</v>
      </c>
      <c r="O322">
        <v>151.69999999999999</v>
      </c>
      <c r="P322">
        <v>138.1</v>
      </c>
      <c r="Q322">
        <v>157.9</v>
      </c>
      <c r="R322">
        <v>146</v>
      </c>
      <c r="S322">
        <v>137.4</v>
      </c>
      <c r="T322">
        <v>144.69999999999999</v>
      </c>
      <c r="U322">
        <v>143.19999999999999</v>
      </c>
      <c r="V322">
        <v>136.9</v>
      </c>
      <c r="W322">
        <v>137.4</v>
      </c>
      <c r="X322">
        <v>136</v>
      </c>
      <c r="Y322">
        <v>122.9</v>
      </c>
      <c r="Z322">
        <v>131.80000000000001</v>
      </c>
      <c r="AA322">
        <v>142.1</v>
      </c>
      <c r="AB322">
        <v>129.9</v>
      </c>
      <c r="AC322">
        <v>132.1</v>
      </c>
      <c r="AD322">
        <v>137.80000000000001</v>
      </c>
    </row>
    <row r="323" spans="1:30" x14ac:dyDescent="0.3">
      <c r="A323" t="s">
        <v>34</v>
      </c>
      <c r="B323">
        <v>2018</v>
      </c>
      <c r="C323" t="s">
        <v>39</v>
      </c>
      <c r="D323">
        <v>136.9</v>
      </c>
      <c r="E323">
        <v>148.69999999999999</v>
      </c>
      <c r="F323">
        <v>135.6</v>
      </c>
      <c r="G323">
        <v>142.30000000000001</v>
      </c>
      <c r="H323">
        <v>121.3</v>
      </c>
      <c r="I323">
        <v>153.19999999999999</v>
      </c>
      <c r="J323">
        <v>143.69999999999999</v>
      </c>
      <c r="K323">
        <v>121.4</v>
      </c>
      <c r="L323">
        <v>111.1</v>
      </c>
      <c r="M323">
        <v>138.4</v>
      </c>
      <c r="N323">
        <v>130.30000000000001</v>
      </c>
      <c r="O323">
        <v>151.80000000000001</v>
      </c>
      <c r="P323">
        <v>139.4</v>
      </c>
      <c r="Q323">
        <v>158.30000000000001</v>
      </c>
      <c r="R323">
        <v>146.4</v>
      </c>
      <c r="S323">
        <v>138.1</v>
      </c>
      <c r="T323">
        <v>145.19999999999999</v>
      </c>
      <c r="U323">
        <v>142.5</v>
      </c>
      <c r="V323">
        <v>138.1</v>
      </c>
      <c r="W323">
        <v>137.9</v>
      </c>
      <c r="X323">
        <v>136.19999999999999</v>
      </c>
      <c r="Y323">
        <v>123.7</v>
      </c>
      <c r="Z323">
        <v>132.6</v>
      </c>
      <c r="AA323">
        <v>142.80000000000001</v>
      </c>
      <c r="AB323">
        <v>130.1</v>
      </c>
      <c r="AC323">
        <v>132.6</v>
      </c>
      <c r="AD323">
        <v>138.5</v>
      </c>
    </row>
    <row r="324" spans="1:30" x14ac:dyDescent="0.3">
      <c r="A324" t="s">
        <v>34</v>
      </c>
      <c r="B324">
        <v>2018</v>
      </c>
      <c r="C324" t="s">
        <v>40</v>
      </c>
      <c r="D324">
        <v>137.5</v>
      </c>
      <c r="E324">
        <v>149.1</v>
      </c>
      <c r="F324">
        <v>139.19999999999999</v>
      </c>
      <c r="G324">
        <v>142.5</v>
      </c>
      <c r="H324">
        <v>121.4</v>
      </c>
      <c r="I324">
        <v>151.6</v>
      </c>
      <c r="J324">
        <v>155.9</v>
      </c>
      <c r="K324">
        <v>121.7</v>
      </c>
      <c r="L324">
        <v>113.5</v>
      </c>
      <c r="M324">
        <v>138.9</v>
      </c>
      <c r="N324">
        <v>130.30000000000001</v>
      </c>
      <c r="O324">
        <v>152.30000000000001</v>
      </c>
      <c r="P324">
        <v>141.4</v>
      </c>
      <c r="Q324">
        <v>157.5</v>
      </c>
      <c r="R324">
        <v>146.80000000000001</v>
      </c>
      <c r="S324">
        <v>138.4</v>
      </c>
      <c r="T324">
        <v>145.6</v>
      </c>
      <c r="U324">
        <v>143.6</v>
      </c>
      <c r="V324">
        <v>139.69999999999999</v>
      </c>
      <c r="W324">
        <v>138.6</v>
      </c>
      <c r="X324">
        <v>137</v>
      </c>
      <c r="Y324">
        <v>123.6</v>
      </c>
      <c r="Z324">
        <v>133.1</v>
      </c>
      <c r="AA324">
        <v>144.69999999999999</v>
      </c>
      <c r="AB324">
        <v>130.1</v>
      </c>
      <c r="AC324">
        <v>133.19999999999999</v>
      </c>
      <c r="AD324">
        <v>139.80000000000001</v>
      </c>
    </row>
    <row r="325" spans="1:30" x14ac:dyDescent="0.3">
      <c r="A325" t="s">
        <v>34</v>
      </c>
      <c r="B325">
        <v>2018</v>
      </c>
      <c r="C325" t="s">
        <v>41</v>
      </c>
      <c r="D325">
        <v>138.30000000000001</v>
      </c>
      <c r="E325">
        <v>148</v>
      </c>
      <c r="F325">
        <v>138.1</v>
      </c>
      <c r="G325">
        <v>142.6</v>
      </c>
      <c r="H325">
        <v>122.2</v>
      </c>
      <c r="I325">
        <v>150.6</v>
      </c>
      <c r="J325">
        <v>156.6</v>
      </c>
      <c r="K325">
        <v>122.4</v>
      </c>
      <c r="L325">
        <v>114.7</v>
      </c>
      <c r="M325">
        <v>139.4</v>
      </c>
      <c r="N325">
        <v>131.1</v>
      </c>
      <c r="O325">
        <v>153</v>
      </c>
      <c r="P325">
        <v>141.69999999999999</v>
      </c>
      <c r="Q325">
        <v>157.9</v>
      </c>
      <c r="R325">
        <v>147.30000000000001</v>
      </c>
      <c r="S325">
        <v>138.80000000000001</v>
      </c>
      <c r="T325">
        <v>146.1</v>
      </c>
      <c r="U325">
        <v>144.6</v>
      </c>
      <c r="V325">
        <v>140.9</v>
      </c>
      <c r="W325">
        <v>139.4</v>
      </c>
      <c r="X325">
        <v>137.69999999999999</v>
      </c>
      <c r="Y325">
        <v>124.3</v>
      </c>
      <c r="Z325">
        <v>133.6</v>
      </c>
      <c r="AA325">
        <v>146</v>
      </c>
      <c r="AB325">
        <v>130.1</v>
      </c>
      <c r="AC325">
        <v>133.9</v>
      </c>
      <c r="AD325">
        <v>140.4</v>
      </c>
    </row>
    <row r="326" spans="1:30" x14ac:dyDescent="0.3">
      <c r="A326" t="s">
        <v>34</v>
      </c>
      <c r="B326">
        <v>2018</v>
      </c>
      <c r="C326" t="s">
        <v>42</v>
      </c>
      <c r="D326">
        <v>138.6</v>
      </c>
      <c r="E326">
        <v>145.80000000000001</v>
      </c>
      <c r="F326">
        <v>135.1</v>
      </c>
      <c r="G326">
        <v>142.9</v>
      </c>
      <c r="H326">
        <v>122.1</v>
      </c>
      <c r="I326">
        <v>145.4</v>
      </c>
      <c r="J326">
        <v>150</v>
      </c>
      <c r="K326">
        <v>121.4</v>
      </c>
      <c r="L326">
        <v>113.7</v>
      </c>
      <c r="M326">
        <v>139.5</v>
      </c>
      <c r="N326">
        <v>130.80000000000001</v>
      </c>
      <c r="O326">
        <v>153.80000000000001</v>
      </c>
      <c r="P326">
        <v>140.4</v>
      </c>
      <c r="Q326">
        <v>159.19999999999999</v>
      </c>
      <c r="R326">
        <v>147.69999999999999</v>
      </c>
      <c r="S326">
        <v>139.1</v>
      </c>
      <c r="T326">
        <v>146.5</v>
      </c>
      <c r="U326">
        <v>145.30000000000001</v>
      </c>
      <c r="V326">
        <v>142.30000000000001</v>
      </c>
      <c r="W326">
        <v>139.69999999999999</v>
      </c>
      <c r="X326">
        <v>138.4</v>
      </c>
      <c r="Y326">
        <v>126</v>
      </c>
      <c r="Z326">
        <v>134.5</v>
      </c>
      <c r="AA326">
        <v>146.19999999999999</v>
      </c>
      <c r="AB326">
        <v>130.9</v>
      </c>
      <c r="AC326">
        <v>134.69999999999999</v>
      </c>
      <c r="AD326">
        <v>140.19999999999999</v>
      </c>
    </row>
    <row r="327" spans="1:30" x14ac:dyDescent="0.3">
      <c r="A327" t="s">
        <v>34</v>
      </c>
      <c r="B327">
        <v>2018</v>
      </c>
      <c r="C327" t="s">
        <v>43</v>
      </c>
      <c r="D327">
        <v>137.4</v>
      </c>
      <c r="E327">
        <v>149.5</v>
      </c>
      <c r="F327">
        <v>137.30000000000001</v>
      </c>
      <c r="G327">
        <v>141.9</v>
      </c>
      <c r="H327">
        <v>121.1</v>
      </c>
      <c r="I327">
        <v>142.5</v>
      </c>
      <c r="J327">
        <v>146.69999999999999</v>
      </c>
      <c r="K327">
        <v>119.1</v>
      </c>
      <c r="L327">
        <v>111.9</v>
      </c>
      <c r="M327">
        <v>141</v>
      </c>
      <c r="N327">
        <v>133.6</v>
      </c>
      <c r="O327">
        <v>154.5</v>
      </c>
      <c r="P327">
        <v>139.69999999999999</v>
      </c>
      <c r="Q327">
        <v>162.6</v>
      </c>
      <c r="R327">
        <v>148</v>
      </c>
      <c r="S327">
        <v>139.19999999999999</v>
      </c>
      <c r="T327">
        <v>146.80000000000001</v>
      </c>
      <c r="U327">
        <v>146.9</v>
      </c>
      <c r="V327">
        <v>145.30000000000001</v>
      </c>
      <c r="W327">
        <v>142.19999999999999</v>
      </c>
      <c r="X327">
        <v>142.1</v>
      </c>
      <c r="Y327">
        <v>125.5</v>
      </c>
      <c r="Z327">
        <v>136.5</v>
      </c>
      <c r="AA327">
        <v>147.80000000000001</v>
      </c>
      <c r="AB327">
        <v>132</v>
      </c>
      <c r="AC327">
        <v>136.30000000000001</v>
      </c>
      <c r="AD327">
        <v>140.80000000000001</v>
      </c>
    </row>
    <row r="328" spans="1:30" x14ac:dyDescent="0.3">
      <c r="A328" t="s">
        <v>34</v>
      </c>
      <c r="B328">
        <v>2018</v>
      </c>
      <c r="C328" t="s">
        <v>44</v>
      </c>
      <c r="D328">
        <v>137.4</v>
      </c>
      <c r="E328">
        <v>149.19999999999999</v>
      </c>
      <c r="F328">
        <v>137.1</v>
      </c>
      <c r="G328">
        <v>141.80000000000001</v>
      </c>
      <c r="H328">
        <v>121.1</v>
      </c>
      <c r="I328">
        <v>142.80000000000001</v>
      </c>
      <c r="J328">
        <v>146.69999999999999</v>
      </c>
      <c r="K328">
        <v>119.1</v>
      </c>
      <c r="L328">
        <v>111.9</v>
      </c>
      <c r="M328">
        <v>140.9</v>
      </c>
      <c r="N328">
        <v>133.5</v>
      </c>
      <c r="O328">
        <v>154.5</v>
      </c>
      <c r="P328">
        <v>139.69999999999999</v>
      </c>
      <c r="Q328">
        <v>162.6</v>
      </c>
      <c r="R328">
        <v>148</v>
      </c>
      <c r="S328">
        <v>139.1</v>
      </c>
      <c r="T328">
        <v>146.69999999999999</v>
      </c>
      <c r="U328">
        <v>146.9</v>
      </c>
      <c r="V328">
        <v>145.1</v>
      </c>
      <c r="W328">
        <v>142.19999999999999</v>
      </c>
      <c r="X328">
        <v>142.1</v>
      </c>
      <c r="Y328">
        <v>125.5</v>
      </c>
      <c r="Z328">
        <v>136.5</v>
      </c>
      <c r="AA328">
        <v>147.80000000000001</v>
      </c>
      <c r="AB328">
        <v>132</v>
      </c>
      <c r="AC328">
        <v>136.30000000000001</v>
      </c>
      <c r="AD328">
        <v>140.80000000000001</v>
      </c>
    </row>
    <row r="329" spans="1:30" x14ac:dyDescent="0.3">
      <c r="A329" t="s">
        <v>34</v>
      </c>
      <c r="B329">
        <v>2018</v>
      </c>
      <c r="C329" t="s">
        <v>45</v>
      </c>
      <c r="D329">
        <v>137.5</v>
      </c>
      <c r="E329">
        <v>150.5</v>
      </c>
      <c r="F329">
        <v>138.80000000000001</v>
      </c>
      <c r="G329">
        <v>142.1</v>
      </c>
      <c r="H329">
        <v>122</v>
      </c>
      <c r="I329">
        <v>139.4</v>
      </c>
      <c r="J329">
        <v>135.19999999999999</v>
      </c>
      <c r="K329">
        <v>119.8</v>
      </c>
      <c r="L329">
        <v>110.3</v>
      </c>
      <c r="M329">
        <v>140.6</v>
      </c>
      <c r="N329">
        <v>133.80000000000001</v>
      </c>
      <c r="O329">
        <v>154.6</v>
      </c>
      <c r="P329">
        <v>138.19999999999999</v>
      </c>
      <c r="Q329">
        <v>163</v>
      </c>
      <c r="R329">
        <v>148.1</v>
      </c>
      <c r="S329">
        <v>139.4</v>
      </c>
      <c r="T329">
        <v>146.80000000000001</v>
      </c>
      <c r="U329">
        <v>146.5</v>
      </c>
      <c r="V329">
        <v>142.69999999999999</v>
      </c>
      <c r="W329">
        <v>143.19999999999999</v>
      </c>
      <c r="X329">
        <v>144.9</v>
      </c>
      <c r="Y329">
        <v>123.6</v>
      </c>
      <c r="Z329">
        <v>136.80000000000001</v>
      </c>
      <c r="AA329">
        <v>150.1</v>
      </c>
      <c r="AB329">
        <v>132.19999999999999</v>
      </c>
      <c r="AC329">
        <v>136.80000000000001</v>
      </c>
      <c r="AD329">
        <v>140.1</v>
      </c>
    </row>
    <row r="330" spans="1:30" x14ac:dyDescent="0.3">
      <c r="A330" t="s">
        <v>34</v>
      </c>
      <c r="B330">
        <v>2019</v>
      </c>
      <c r="C330" t="s">
        <v>31</v>
      </c>
      <c r="D330">
        <v>137.1</v>
      </c>
      <c r="E330">
        <v>151.4</v>
      </c>
      <c r="F330">
        <v>140.19999999999999</v>
      </c>
      <c r="G330">
        <v>142.1</v>
      </c>
      <c r="H330">
        <v>121.8</v>
      </c>
      <c r="I330">
        <v>135.4</v>
      </c>
      <c r="J330">
        <v>131.30000000000001</v>
      </c>
      <c r="K330">
        <v>120.3</v>
      </c>
      <c r="L330">
        <v>109.1</v>
      </c>
      <c r="M330">
        <v>139.4</v>
      </c>
      <c r="N330">
        <v>133.30000000000001</v>
      </c>
      <c r="O330">
        <v>154.6</v>
      </c>
      <c r="P330">
        <v>137.4</v>
      </c>
      <c r="Q330">
        <v>163.19999999999999</v>
      </c>
      <c r="R330">
        <v>147.6</v>
      </c>
      <c r="S330">
        <v>139</v>
      </c>
      <c r="T330">
        <v>146.4</v>
      </c>
      <c r="U330">
        <v>147.69999999999999</v>
      </c>
      <c r="V330">
        <v>139.5</v>
      </c>
      <c r="W330">
        <v>143.6</v>
      </c>
      <c r="X330">
        <v>145.1</v>
      </c>
      <c r="Y330">
        <v>123.3</v>
      </c>
      <c r="Z330">
        <v>136.69999999999999</v>
      </c>
      <c r="AA330">
        <v>150.19999999999999</v>
      </c>
      <c r="AB330">
        <v>132.80000000000001</v>
      </c>
      <c r="AC330">
        <v>136.9</v>
      </c>
      <c r="AD330">
        <v>139.6</v>
      </c>
    </row>
    <row r="331" spans="1:30" x14ac:dyDescent="0.3">
      <c r="A331" t="s">
        <v>34</v>
      </c>
      <c r="B331">
        <v>2019</v>
      </c>
      <c r="C331" t="s">
        <v>35</v>
      </c>
      <c r="D331">
        <v>137.6</v>
      </c>
      <c r="E331">
        <v>152</v>
      </c>
      <c r="F331">
        <v>141.5</v>
      </c>
      <c r="G331">
        <v>142.19999999999999</v>
      </c>
      <c r="H331">
        <v>122</v>
      </c>
      <c r="I331">
        <v>136.4</v>
      </c>
      <c r="J331">
        <v>129.69999999999999</v>
      </c>
      <c r="K331">
        <v>121</v>
      </c>
      <c r="L331">
        <v>109</v>
      </c>
      <c r="M331">
        <v>139.69999999999999</v>
      </c>
      <c r="N331">
        <v>133.6</v>
      </c>
      <c r="O331">
        <v>154.9</v>
      </c>
      <c r="P331">
        <v>137.5</v>
      </c>
      <c r="Q331">
        <v>163.4</v>
      </c>
      <c r="R331">
        <v>147.69999999999999</v>
      </c>
      <c r="S331">
        <v>139.69999999999999</v>
      </c>
      <c r="T331">
        <v>146.5</v>
      </c>
      <c r="U331">
        <v>148.5</v>
      </c>
      <c r="V331">
        <v>138.4</v>
      </c>
      <c r="W331">
        <v>143.69999999999999</v>
      </c>
      <c r="X331">
        <v>145.6</v>
      </c>
      <c r="Y331">
        <v>123.9</v>
      </c>
      <c r="Z331">
        <v>137.1</v>
      </c>
      <c r="AA331">
        <v>150.30000000000001</v>
      </c>
      <c r="AB331">
        <v>134.1</v>
      </c>
      <c r="AC331">
        <v>137.4</v>
      </c>
      <c r="AD331">
        <v>139.9</v>
      </c>
    </row>
    <row r="332" spans="1:30" x14ac:dyDescent="0.3">
      <c r="A332" t="s">
        <v>34</v>
      </c>
      <c r="B332">
        <v>2019</v>
      </c>
      <c r="C332" t="s">
        <v>36</v>
      </c>
      <c r="D332">
        <v>137.80000000000001</v>
      </c>
      <c r="E332">
        <v>153</v>
      </c>
      <c r="F332">
        <v>140.30000000000001</v>
      </c>
      <c r="G332">
        <v>142.30000000000001</v>
      </c>
      <c r="H332">
        <v>122</v>
      </c>
      <c r="I332">
        <v>137.6</v>
      </c>
      <c r="J332">
        <v>132.6</v>
      </c>
      <c r="K332">
        <v>121.8</v>
      </c>
      <c r="L332">
        <v>109</v>
      </c>
      <c r="M332">
        <v>139.5</v>
      </c>
      <c r="N332">
        <v>133.69999999999999</v>
      </c>
      <c r="O332">
        <v>155.19999999999999</v>
      </c>
      <c r="P332">
        <v>138.1</v>
      </c>
      <c r="Q332">
        <v>163.5</v>
      </c>
      <c r="R332">
        <v>147.9</v>
      </c>
      <c r="S332">
        <v>139.9</v>
      </c>
      <c r="T332">
        <v>146.69999999999999</v>
      </c>
      <c r="U332">
        <v>149</v>
      </c>
      <c r="V332">
        <v>139.69999999999999</v>
      </c>
      <c r="W332">
        <v>143.80000000000001</v>
      </c>
      <c r="X332">
        <v>146.19999999999999</v>
      </c>
      <c r="Y332">
        <v>124.6</v>
      </c>
      <c r="Z332">
        <v>137.69999999999999</v>
      </c>
      <c r="AA332">
        <v>150.30000000000001</v>
      </c>
      <c r="AB332">
        <v>133.4</v>
      </c>
      <c r="AC332">
        <v>137.69999999999999</v>
      </c>
      <c r="AD332">
        <v>140.4</v>
      </c>
    </row>
    <row r="333" spans="1:30" x14ac:dyDescent="0.3">
      <c r="A333" t="s">
        <v>34</v>
      </c>
      <c r="B333">
        <v>2019</v>
      </c>
      <c r="C333" t="s">
        <v>38</v>
      </c>
      <c r="D333">
        <v>138.30000000000001</v>
      </c>
      <c r="E333">
        <v>158.5</v>
      </c>
      <c r="F333">
        <v>136</v>
      </c>
      <c r="G333">
        <v>142.5</v>
      </c>
      <c r="H333">
        <v>122</v>
      </c>
      <c r="I333">
        <v>146.5</v>
      </c>
      <c r="J333">
        <v>143</v>
      </c>
      <c r="K333">
        <v>124.9</v>
      </c>
      <c r="L333">
        <v>109.9</v>
      </c>
      <c r="M333">
        <v>139.9</v>
      </c>
      <c r="N333">
        <v>134</v>
      </c>
      <c r="O333">
        <v>155.5</v>
      </c>
      <c r="P333">
        <v>140.9</v>
      </c>
      <c r="Q333">
        <v>164.1</v>
      </c>
      <c r="R333">
        <v>148.4</v>
      </c>
      <c r="S333">
        <v>140.4</v>
      </c>
      <c r="T333">
        <v>147.30000000000001</v>
      </c>
      <c r="U333">
        <v>150.1</v>
      </c>
      <c r="V333">
        <v>140.30000000000001</v>
      </c>
      <c r="W333">
        <v>143.69999999999999</v>
      </c>
      <c r="X333">
        <v>146.9</v>
      </c>
      <c r="Y333">
        <v>124.9</v>
      </c>
      <c r="Z333">
        <v>139.19999999999999</v>
      </c>
      <c r="AA333">
        <v>151.6</v>
      </c>
      <c r="AB333">
        <v>133.4</v>
      </c>
      <c r="AC333">
        <v>138.19999999999999</v>
      </c>
      <c r="AD333">
        <v>142</v>
      </c>
    </row>
    <row r="334" spans="1:30" x14ac:dyDescent="0.3">
      <c r="A334" t="s">
        <v>34</v>
      </c>
      <c r="B334">
        <v>2019</v>
      </c>
      <c r="C334" t="s">
        <v>39</v>
      </c>
      <c r="D334">
        <v>138.69999999999999</v>
      </c>
      <c r="E334">
        <v>162.1</v>
      </c>
      <c r="F334">
        <v>137.80000000000001</v>
      </c>
      <c r="G334">
        <v>143.30000000000001</v>
      </c>
      <c r="H334">
        <v>122.2</v>
      </c>
      <c r="I334">
        <v>146.80000000000001</v>
      </c>
      <c r="J334">
        <v>150.5</v>
      </c>
      <c r="K334">
        <v>128.30000000000001</v>
      </c>
      <c r="L334">
        <v>111</v>
      </c>
      <c r="M334">
        <v>140.6</v>
      </c>
      <c r="N334">
        <v>134.19999999999999</v>
      </c>
      <c r="O334">
        <v>155.9</v>
      </c>
      <c r="P334">
        <v>142.69999999999999</v>
      </c>
      <c r="Q334">
        <v>164.9</v>
      </c>
      <c r="R334">
        <v>148.6</v>
      </c>
      <c r="S334">
        <v>140.4</v>
      </c>
      <c r="T334">
        <v>147.4</v>
      </c>
      <c r="U334">
        <v>149.4</v>
      </c>
      <c r="V334">
        <v>141.19999999999999</v>
      </c>
      <c r="W334">
        <v>143.80000000000001</v>
      </c>
      <c r="X334">
        <v>147.4</v>
      </c>
      <c r="Y334">
        <v>124.6</v>
      </c>
      <c r="Z334">
        <v>139.6</v>
      </c>
      <c r="AA334">
        <v>152.5</v>
      </c>
      <c r="AB334">
        <v>134.30000000000001</v>
      </c>
      <c r="AC334">
        <v>138.6</v>
      </c>
      <c r="AD334">
        <v>142.9</v>
      </c>
    </row>
    <row r="335" spans="1:30" x14ac:dyDescent="0.3">
      <c r="A335" t="s">
        <v>34</v>
      </c>
      <c r="B335">
        <v>2019</v>
      </c>
      <c r="C335" t="s">
        <v>40</v>
      </c>
      <c r="D335">
        <v>139.30000000000001</v>
      </c>
      <c r="E335">
        <v>162.69999999999999</v>
      </c>
      <c r="F335">
        <v>140</v>
      </c>
      <c r="G335">
        <v>144</v>
      </c>
      <c r="H335">
        <v>122.5</v>
      </c>
      <c r="I335">
        <v>150.30000000000001</v>
      </c>
      <c r="J335">
        <v>160.30000000000001</v>
      </c>
      <c r="K335">
        <v>130</v>
      </c>
      <c r="L335">
        <v>111.1</v>
      </c>
      <c r="M335">
        <v>141.69999999999999</v>
      </c>
      <c r="N335">
        <v>134.69999999999999</v>
      </c>
      <c r="O335">
        <v>156.19999999999999</v>
      </c>
      <c r="P335">
        <v>144.69999999999999</v>
      </c>
      <c r="Q335">
        <v>165.2</v>
      </c>
      <c r="R335">
        <v>148.9</v>
      </c>
      <c r="S335">
        <v>140.5</v>
      </c>
      <c r="T335">
        <v>147.6</v>
      </c>
      <c r="U335">
        <v>150.6</v>
      </c>
      <c r="V335">
        <v>139.30000000000001</v>
      </c>
      <c r="W335">
        <v>144.19999999999999</v>
      </c>
      <c r="X335">
        <v>147.9</v>
      </c>
      <c r="Y335">
        <v>125.6</v>
      </c>
      <c r="Z335">
        <v>140.5</v>
      </c>
      <c r="AA335">
        <v>154</v>
      </c>
      <c r="AB335">
        <v>135.69999999999999</v>
      </c>
      <c r="AC335">
        <v>139.5</v>
      </c>
      <c r="AD335">
        <v>144.19999999999999</v>
      </c>
    </row>
    <row r="336" spans="1:30" x14ac:dyDescent="0.3">
      <c r="A336" t="s">
        <v>34</v>
      </c>
      <c r="B336">
        <v>2019</v>
      </c>
      <c r="C336" t="s">
        <v>41</v>
      </c>
      <c r="D336">
        <v>140.1</v>
      </c>
      <c r="E336">
        <v>160.6</v>
      </c>
      <c r="F336">
        <v>138.5</v>
      </c>
      <c r="G336">
        <v>144.69999999999999</v>
      </c>
      <c r="H336">
        <v>122.9</v>
      </c>
      <c r="I336">
        <v>149.4</v>
      </c>
      <c r="J336">
        <v>167.4</v>
      </c>
      <c r="K336">
        <v>130.9</v>
      </c>
      <c r="L336">
        <v>112</v>
      </c>
      <c r="M336">
        <v>142.6</v>
      </c>
      <c r="N336">
        <v>134.9</v>
      </c>
      <c r="O336">
        <v>156.6</v>
      </c>
      <c r="P336">
        <v>145.9</v>
      </c>
      <c r="Q336">
        <v>165.8</v>
      </c>
      <c r="R336">
        <v>149.1</v>
      </c>
      <c r="S336">
        <v>140.6</v>
      </c>
      <c r="T336">
        <v>147.9</v>
      </c>
      <c r="U336">
        <v>151.6</v>
      </c>
      <c r="V336">
        <v>138.5</v>
      </c>
      <c r="W336">
        <v>144.5</v>
      </c>
      <c r="X336">
        <v>148.5</v>
      </c>
      <c r="Y336">
        <v>125.8</v>
      </c>
      <c r="Z336">
        <v>140.9</v>
      </c>
      <c r="AA336">
        <v>154.9</v>
      </c>
      <c r="AB336">
        <v>138.4</v>
      </c>
      <c r="AC336">
        <v>140.19999999999999</v>
      </c>
      <c r="AD336">
        <v>145</v>
      </c>
    </row>
    <row r="337" spans="1:30" x14ac:dyDescent="0.3">
      <c r="A337" t="s">
        <v>34</v>
      </c>
      <c r="B337">
        <v>2019</v>
      </c>
      <c r="C337" t="s">
        <v>42</v>
      </c>
      <c r="D337">
        <v>140.9</v>
      </c>
      <c r="E337">
        <v>160.80000000000001</v>
      </c>
      <c r="F337">
        <v>139.6</v>
      </c>
      <c r="G337">
        <v>145.4</v>
      </c>
      <c r="H337">
        <v>123.5</v>
      </c>
      <c r="I337">
        <v>146.6</v>
      </c>
      <c r="J337">
        <v>173.2</v>
      </c>
      <c r="K337">
        <v>131.6</v>
      </c>
      <c r="L337">
        <v>113.2</v>
      </c>
      <c r="M337">
        <v>144.1</v>
      </c>
      <c r="N337">
        <v>135</v>
      </c>
      <c r="O337">
        <v>156.80000000000001</v>
      </c>
      <c r="P337">
        <v>147</v>
      </c>
      <c r="Q337">
        <v>166.5</v>
      </c>
      <c r="R337">
        <v>149.19999999999999</v>
      </c>
      <c r="S337">
        <v>140.6</v>
      </c>
      <c r="T337">
        <v>147.9</v>
      </c>
      <c r="U337">
        <v>152.19999999999999</v>
      </c>
      <c r="V337">
        <v>139.19999999999999</v>
      </c>
      <c r="W337">
        <v>144.6</v>
      </c>
      <c r="X337">
        <v>149</v>
      </c>
      <c r="Y337">
        <v>126.1</v>
      </c>
      <c r="Z337">
        <v>141.30000000000001</v>
      </c>
      <c r="AA337">
        <v>155.19999999999999</v>
      </c>
      <c r="AB337">
        <v>139.69999999999999</v>
      </c>
      <c r="AC337">
        <v>140.69999999999999</v>
      </c>
      <c r="AD337">
        <v>145.80000000000001</v>
      </c>
    </row>
    <row r="338" spans="1:30" x14ac:dyDescent="0.3">
      <c r="A338" t="s">
        <v>34</v>
      </c>
      <c r="B338">
        <v>2019</v>
      </c>
      <c r="C338" t="s">
        <v>43</v>
      </c>
      <c r="D338">
        <v>141.80000000000001</v>
      </c>
      <c r="E338">
        <v>161</v>
      </c>
      <c r="F338">
        <v>142.6</v>
      </c>
      <c r="G338">
        <v>146.19999999999999</v>
      </c>
      <c r="H338">
        <v>123.9</v>
      </c>
      <c r="I338">
        <v>148</v>
      </c>
      <c r="J338">
        <v>188.4</v>
      </c>
      <c r="K338">
        <v>132.5</v>
      </c>
      <c r="L338">
        <v>114</v>
      </c>
      <c r="M338">
        <v>145.4</v>
      </c>
      <c r="N338">
        <v>135.1</v>
      </c>
      <c r="O338">
        <v>157.1</v>
      </c>
      <c r="P338">
        <v>149.6</v>
      </c>
      <c r="Q338">
        <v>167.1</v>
      </c>
      <c r="R338">
        <v>149.4</v>
      </c>
      <c r="S338">
        <v>140.80000000000001</v>
      </c>
      <c r="T338">
        <v>148.19999999999999</v>
      </c>
      <c r="U338">
        <v>153</v>
      </c>
      <c r="V338">
        <v>140.6</v>
      </c>
      <c r="W338">
        <v>145</v>
      </c>
      <c r="X338">
        <v>149.4</v>
      </c>
      <c r="Y338">
        <v>126.3</v>
      </c>
      <c r="Z338">
        <v>141.69999999999999</v>
      </c>
      <c r="AA338">
        <v>155.4</v>
      </c>
      <c r="AB338">
        <v>140</v>
      </c>
      <c r="AC338">
        <v>141</v>
      </c>
      <c r="AD338">
        <v>147.19999999999999</v>
      </c>
    </row>
    <row r="339" spans="1:30" x14ac:dyDescent="0.3">
      <c r="A339" t="s">
        <v>34</v>
      </c>
      <c r="B339">
        <v>2019</v>
      </c>
      <c r="C339" t="s">
        <v>44</v>
      </c>
      <c r="D339">
        <v>142.5</v>
      </c>
      <c r="E339">
        <v>163.19999999999999</v>
      </c>
      <c r="F339">
        <v>145.6</v>
      </c>
      <c r="G339">
        <v>146.69999999999999</v>
      </c>
      <c r="H339">
        <v>124.3</v>
      </c>
      <c r="I339">
        <v>147.4</v>
      </c>
      <c r="J339">
        <v>199.6</v>
      </c>
      <c r="K339">
        <v>135.69999999999999</v>
      </c>
      <c r="L339">
        <v>114.2</v>
      </c>
      <c r="M339">
        <v>147</v>
      </c>
      <c r="N339">
        <v>135.30000000000001</v>
      </c>
      <c r="O339">
        <v>157.5</v>
      </c>
      <c r="P339">
        <v>151.9</v>
      </c>
      <c r="Q339">
        <v>167.9</v>
      </c>
      <c r="R339">
        <v>149.9</v>
      </c>
      <c r="S339">
        <v>141</v>
      </c>
      <c r="T339">
        <v>148.6</v>
      </c>
      <c r="U339">
        <v>153.5</v>
      </c>
      <c r="V339">
        <v>142.30000000000001</v>
      </c>
      <c r="W339">
        <v>145.30000000000001</v>
      </c>
      <c r="X339">
        <v>149.9</v>
      </c>
      <c r="Y339">
        <v>126.6</v>
      </c>
      <c r="Z339">
        <v>142.1</v>
      </c>
      <c r="AA339">
        <v>155.5</v>
      </c>
      <c r="AB339">
        <v>140.30000000000001</v>
      </c>
      <c r="AC339">
        <v>141.30000000000001</v>
      </c>
      <c r="AD339">
        <v>148.6</v>
      </c>
    </row>
    <row r="340" spans="1:30" x14ac:dyDescent="0.3">
      <c r="A340" t="s">
        <v>34</v>
      </c>
      <c r="B340">
        <v>2019</v>
      </c>
      <c r="C340" t="s">
        <v>45</v>
      </c>
      <c r="D340">
        <v>143.5</v>
      </c>
      <c r="E340">
        <v>165</v>
      </c>
      <c r="F340">
        <v>151.1</v>
      </c>
      <c r="G340">
        <v>148.30000000000001</v>
      </c>
      <c r="H340">
        <v>125.7</v>
      </c>
      <c r="I340">
        <v>145.69999999999999</v>
      </c>
      <c r="J340">
        <v>217</v>
      </c>
      <c r="K340">
        <v>138.30000000000001</v>
      </c>
      <c r="L340">
        <v>114</v>
      </c>
      <c r="M340">
        <v>148.69999999999999</v>
      </c>
      <c r="N340">
        <v>135.80000000000001</v>
      </c>
      <c r="O340">
        <v>158</v>
      </c>
      <c r="P340">
        <v>155</v>
      </c>
      <c r="Q340">
        <v>168.5</v>
      </c>
      <c r="R340">
        <v>150.30000000000001</v>
      </c>
      <c r="S340">
        <v>141.30000000000001</v>
      </c>
      <c r="T340">
        <v>149</v>
      </c>
      <c r="U340">
        <v>152.80000000000001</v>
      </c>
      <c r="V340">
        <v>143.69999999999999</v>
      </c>
      <c r="W340">
        <v>145.80000000000001</v>
      </c>
      <c r="X340">
        <v>150.4</v>
      </c>
      <c r="Y340">
        <v>129.80000000000001</v>
      </c>
      <c r="Z340">
        <v>142.30000000000001</v>
      </c>
      <c r="AA340">
        <v>155.69999999999999</v>
      </c>
      <c r="AB340">
        <v>140.4</v>
      </c>
      <c r="AC340">
        <v>142.5</v>
      </c>
      <c r="AD340">
        <v>150.4</v>
      </c>
    </row>
    <row r="341" spans="1:30" x14ac:dyDescent="0.3">
      <c r="A341" t="s">
        <v>34</v>
      </c>
      <c r="B341">
        <v>2020</v>
      </c>
      <c r="C341" t="s">
        <v>31</v>
      </c>
      <c r="D341">
        <v>144.30000000000001</v>
      </c>
      <c r="E341">
        <v>167.4</v>
      </c>
      <c r="F341">
        <v>154.9</v>
      </c>
      <c r="G341">
        <v>150.1</v>
      </c>
      <c r="H341">
        <v>129.9</v>
      </c>
      <c r="I341">
        <v>143.19999999999999</v>
      </c>
      <c r="J341">
        <v>197</v>
      </c>
      <c r="K341">
        <v>140.4</v>
      </c>
      <c r="L341">
        <v>114.1</v>
      </c>
      <c r="M341">
        <v>150.9</v>
      </c>
      <c r="N341">
        <v>136.1</v>
      </c>
      <c r="O341">
        <v>158.6</v>
      </c>
      <c r="P341">
        <v>153.5</v>
      </c>
      <c r="Q341">
        <v>169.2</v>
      </c>
      <c r="R341">
        <v>150.5</v>
      </c>
      <c r="S341">
        <v>141.5</v>
      </c>
      <c r="T341">
        <v>149.19999999999999</v>
      </c>
      <c r="U341">
        <v>153.9</v>
      </c>
      <c r="V341">
        <v>144.6</v>
      </c>
      <c r="W341">
        <v>146.19999999999999</v>
      </c>
      <c r="X341">
        <v>151.19999999999999</v>
      </c>
      <c r="Y341">
        <v>130.9</v>
      </c>
      <c r="Z341">
        <v>142.80000000000001</v>
      </c>
      <c r="AA341">
        <v>156.1</v>
      </c>
      <c r="AB341">
        <v>142.30000000000001</v>
      </c>
      <c r="AC341">
        <v>143.4</v>
      </c>
      <c r="AD341">
        <v>150.19999999999999</v>
      </c>
    </row>
    <row r="342" spans="1:30" x14ac:dyDescent="0.3">
      <c r="A342" t="s">
        <v>34</v>
      </c>
      <c r="B342">
        <v>2020</v>
      </c>
      <c r="C342" t="s">
        <v>35</v>
      </c>
      <c r="D342">
        <v>144.80000000000001</v>
      </c>
      <c r="E342">
        <v>167.5</v>
      </c>
      <c r="F342">
        <v>151.80000000000001</v>
      </c>
      <c r="G342">
        <v>150.80000000000001</v>
      </c>
      <c r="H342">
        <v>131.4</v>
      </c>
      <c r="I342">
        <v>141.80000000000001</v>
      </c>
      <c r="J342">
        <v>170.7</v>
      </c>
      <c r="K342">
        <v>141.1</v>
      </c>
      <c r="L342">
        <v>113.6</v>
      </c>
      <c r="M342">
        <v>152</v>
      </c>
      <c r="N342">
        <v>136.5</v>
      </c>
      <c r="O342">
        <v>159.1</v>
      </c>
      <c r="P342">
        <v>150.5</v>
      </c>
      <c r="Q342">
        <v>170.1</v>
      </c>
      <c r="R342">
        <v>150.80000000000001</v>
      </c>
      <c r="S342">
        <v>141.69999999999999</v>
      </c>
      <c r="T342">
        <v>149.5</v>
      </c>
      <c r="U342">
        <v>154.80000000000001</v>
      </c>
      <c r="V342">
        <v>147.19999999999999</v>
      </c>
      <c r="W342">
        <v>146.4</v>
      </c>
      <c r="X342">
        <v>151.69999999999999</v>
      </c>
      <c r="Y342">
        <v>130.30000000000001</v>
      </c>
      <c r="Z342">
        <v>143.19999999999999</v>
      </c>
      <c r="AA342">
        <v>156.19999999999999</v>
      </c>
      <c r="AB342">
        <v>143.4</v>
      </c>
      <c r="AC342">
        <v>143.6</v>
      </c>
      <c r="AD342">
        <v>149.1</v>
      </c>
    </row>
    <row r="343" spans="1:30" x14ac:dyDescent="0.3">
      <c r="A343" t="s">
        <v>34</v>
      </c>
      <c r="B343">
        <v>2020</v>
      </c>
      <c r="C343" t="s">
        <v>36</v>
      </c>
      <c r="D343">
        <v>145.1</v>
      </c>
      <c r="E343">
        <v>167</v>
      </c>
      <c r="F343">
        <v>148.1</v>
      </c>
      <c r="G343">
        <v>151.5</v>
      </c>
      <c r="H343">
        <v>131.19999999999999</v>
      </c>
      <c r="I343">
        <v>142.5</v>
      </c>
      <c r="J343">
        <v>157.30000000000001</v>
      </c>
      <c r="K343">
        <v>141.1</v>
      </c>
      <c r="L343">
        <v>113.2</v>
      </c>
      <c r="M343">
        <v>153.19999999999999</v>
      </c>
      <c r="N343">
        <v>136.69999999999999</v>
      </c>
      <c r="O343">
        <v>159.6</v>
      </c>
      <c r="P343">
        <v>148.9</v>
      </c>
      <c r="Q343">
        <v>171.2</v>
      </c>
      <c r="R343">
        <v>151.19999999999999</v>
      </c>
      <c r="S343">
        <v>141.9</v>
      </c>
      <c r="T343">
        <v>149.80000000000001</v>
      </c>
      <c r="U343">
        <v>154.5</v>
      </c>
      <c r="V343">
        <v>148.9</v>
      </c>
      <c r="W343">
        <v>146.4</v>
      </c>
      <c r="X343">
        <v>152.30000000000001</v>
      </c>
      <c r="Y343">
        <v>129.9</v>
      </c>
      <c r="Z343">
        <v>143.69999999999999</v>
      </c>
      <c r="AA343">
        <v>156.1</v>
      </c>
      <c r="AB343">
        <v>145.19999999999999</v>
      </c>
      <c r="AC343">
        <v>143.80000000000001</v>
      </c>
      <c r="AD343">
        <v>148.6</v>
      </c>
    </row>
    <row r="344" spans="1:30" x14ac:dyDescent="0.3">
      <c r="A344" t="s">
        <v>34</v>
      </c>
      <c r="B344">
        <v>2020</v>
      </c>
      <c r="C344" t="s">
        <v>37</v>
      </c>
      <c r="D344">
        <v>148.69999999999999</v>
      </c>
      <c r="E344" s="2">
        <v>179.70000000000002</v>
      </c>
      <c r="F344">
        <v>148.80000000000001</v>
      </c>
      <c r="G344">
        <v>155.6</v>
      </c>
      <c r="H344">
        <v>135.1</v>
      </c>
      <c r="I344">
        <v>149.9</v>
      </c>
      <c r="J344">
        <v>168.6</v>
      </c>
      <c r="K344">
        <v>150.4</v>
      </c>
      <c r="L344">
        <v>120.3</v>
      </c>
      <c r="M344">
        <v>157.1</v>
      </c>
      <c r="N344">
        <v>136.80000000000001</v>
      </c>
      <c r="O344" s="2">
        <v>160.5333333333333</v>
      </c>
      <c r="P344">
        <v>151.4</v>
      </c>
      <c r="Q344" s="2">
        <v>176.68333333333331</v>
      </c>
      <c r="R344" s="2">
        <v>151.76666666666668</v>
      </c>
      <c r="S344" s="2">
        <v>142.88333333333333</v>
      </c>
      <c r="T344" s="2">
        <v>150.5</v>
      </c>
      <c r="U344">
        <v>155.6</v>
      </c>
      <c r="V344">
        <v>144.1</v>
      </c>
      <c r="W344" s="2">
        <v>146.69999999999999</v>
      </c>
      <c r="X344">
        <v>150.69999999999999</v>
      </c>
      <c r="Y344" s="2">
        <v>133.26666666666668</v>
      </c>
      <c r="Z344" s="2">
        <v>145.38333333333333</v>
      </c>
      <c r="AA344" s="2">
        <v>156.61666666666665</v>
      </c>
      <c r="AB344" s="2">
        <v>148.06666666666669</v>
      </c>
      <c r="AC344" s="2">
        <v>145.63333333333333</v>
      </c>
      <c r="AD344" s="2">
        <v>150.9</v>
      </c>
    </row>
    <row r="345" spans="1:30" x14ac:dyDescent="0.3">
      <c r="A345" t="s">
        <v>34</v>
      </c>
      <c r="B345">
        <v>2020</v>
      </c>
      <c r="C345" t="s">
        <v>38</v>
      </c>
      <c r="D345" s="2">
        <v>149.14999999999998</v>
      </c>
      <c r="E345" s="2">
        <v>186.2</v>
      </c>
      <c r="F345" s="2">
        <v>150.10000000000002</v>
      </c>
      <c r="G345" s="2">
        <v>154.44999999999999</v>
      </c>
      <c r="H345" s="2">
        <v>135.69999999999999</v>
      </c>
      <c r="I345" s="2">
        <v>148.55000000000001</v>
      </c>
      <c r="J345" s="2">
        <v>162.55000000000001</v>
      </c>
      <c r="K345" s="2">
        <v>150.65</v>
      </c>
      <c r="L345" s="2">
        <v>117.25</v>
      </c>
      <c r="M345" s="2">
        <v>158.30000000000001</v>
      </c>
      <c r="N345" s="2">
        <v>138.10000000000002</v>
      </c>
      <c r="O345" s="2">
        <v>161.16666666666666</v>
      </c>
      <c r="P345" s="2">
        <v>152.69999999999999</v>
      </c>
      <c r="Q345" s="2">
        <v>180.09166666666664</v>
      </c>
      <c r="R345" s="2">
        <v>152.13333333333333</v>
      </c>
      <c r="S345" s="2">
        <v>143.64166666666665</v>
      </c>
      <c r="T345" s="2">
        <v>150.94999999999999</v>
      </c>
      <c r="U345" s="2">
        <v>155.14999999999998</v>
      </c>
      <c r="V345" s="2">
        <v>143</v>
      </c>
      <c r="W345" s="2">
        <v>146.55000000000001</v>
      </c>
      <c r="X345" s="2">
        <v>152.55000000000001</v>
      </c>
      <c r="Y345" s="2">
        <v>134.13333333333333</v>
      </c>
      <c r="Z345" s="2">
        <v>146.84166666666667</v>
      </c>
      <c r="AA345" s="2">
        <v>156.50833333333333</v>
      </c>
      <c r="AB345" s="2">
        <v>149.83333333333334</v>
      </c>
      <c r="AC345" s="2">
        <v>146.31666666666666</v>
      </c>
      <c r="AD345" s="2">
        <v>151.35000000000002</v>
      </c>
    </row>
    <row r="346" spans="1:30" x14ac:dyDescent="0.3">
      <c r="A346" t="s">
        <v>34</v>
      </c>
      <c r="B346">
        <v>2020</v>
      </c>
      <c r="C346" t="s">
        <v>39</v>
      </c>
      <c r="D346">
        <v>149.6</v>
      </c>
      <c r="E346">
        <v>192.7</v>
      </c>
      <c r="F346">
        <v>151.4</v>
      </c>
      <c r="G346">
        <v>153.30000000000001</v>
      </c>
      <c r="H346">
        <v>136.30000000000001</v>
      </c>
      <c r="I346">
        <v>147.19999999999999</v>
      </c>
      <c r="J346">
        <v>156.5</v>
      </c>
      <c r="K346">
        <v>150.9</v>
      </c>
      <c r="L346">
        <v>114.2</v>
      </c>
      <c r="M346">
        <v>159.5</v>
      </c>
      <c r="N346">
        <v>139.4</v>
      </c>
      <c r="O346">
        <v>161.80000000000001</v>
      </c>
      <c r="P346">
        <v>154</v>
      </c>
      <c r="Q346">
        <v>183.5</v>
      </c>
      <c r="R346">
        <v>152.5</v>
      </c>
      <c r="S346">
        <v>144.4</v>
      </c>
      <c r="T346">
        <v>151.4</v>
      </c>
      <c r="U346">
        <v>154.69999999999999</v>
      </c>
      <c r="V346">
        <v>141.9</v>
      </c>
      <c r="W346">
        <v>146.4</v>
      </c>
      <c r="X346">
        <v>154.4</v>
      </c>
      <c r="Y346">
        <v>135</v>
      </c>
      <c r="Z346">
        <v>148.30000000000001</v>
      </c>
      <c r="AA346">
        <v>156.4</v>
      </c>
      <c r="AB346">
        <v>151.6</v>
      </c>
      <c r="AC346">
        <v>147</v>
      </c>
      <c r="AD346">
        <v>151.80000000000001</v>
      </c>
    </row>
    <row r="347" spans="1:30" x14ac:dyDescent="0.3">
      <c r="A347" t="s">
        <v>34</v>
      </c>
      <c r="B347">
        <v>2020</v>
      </c>
      <c r="C347" t="s">
        <v>40</v>
      </c>
      <c r="D347">
        <v>149.6</v>
      </c>
      <c r="E347">
        <v>192.7</v>
      </c>
      <c r="F347">
        <v>151.4</v>
      </c>
      <c r="G347">
        <v>153.30000000000001</v>
      </c>
      <c r="H347">
        <v>136.30000000000001</v>
      </c>
      <c r="I347">
        <v>147.19999999999999</v>
      </c>
      <c r="J347">
        <v>156.5</v>
      </c>
      <c r="K347">
        <v>150.9</v>
      </c>
      <c r="L347">
        <v>114.2</v>
      </c>
      <c r="M347">
        <v>159.5</v>
      </c>
      <c r="N347">
        <v>139.4</v>
      </c>
      <c r="O347">
        <v>161.80000000000001</v>
      </c>
      <c r="P347">
        <v>154</v>
      </c>
      <c r="Q347">
        <v>183.5</v>
      </c>
      <c r="R347">
        <v>152.5</v>
      </c>
      <c r="S347">
        <v>144.4</v>
      </c>
      <c r="T347">
        <v>151.4</v>
      </c>
      <c r="U347">
        <v>154.69999999999999</v>
      </c>
      <c r="V347">
        <v>141.9</v>
      </c>
      <c r="W347">
        <v>146.4</v>
      </c>
      <c r="X347">
        <v>154.4</v>
      </c>
      <c r="Y347">
        <v>135</v>
      </c>
      <c r="Z347">
        <v>148.30000000000001</v>
      </c>
      <c r="AA347">
        <v>156.4</v>
      </c>
      <c r="AB347">
        <v>151.6</v>
      </c>
      <c r="AC347">
        <v>147</v>
      </c>
      <c r="AD347">
        <v>151.80000000000001</v>
      </c>
    </row>
    <row r="348" spans="1:30" x14ac:dyDescent="0.3">
      <c r="A348" t="s">
        <v>34</v>
      </c>
      <c r="B348">
        <v>2020</v>
      </c>
      <c r="C348" t="s">
        <v>41</v>
      </c>
      <c r="D348">
        <v>148.9</v>
      </c>
      <c r="E348">
        <v>190.9</v>
      </c>
      <c r="F348">
        <v>150.80000000000001</v>
      </c>
      <c r="G348">
        <v>153.30000000000001</v>
      </c>
      <c r="H348">
        <v>137.4</v>
      </c>
      <c r="I348">
        <v>150.4</v>
      </c>
      <c r="J348">
        <v>178.1</v>
      </c>
      <c r="K348">
        <v>150.4</v>
      </c>
      <c r="L348">
        <v>115.1</v>
      </c>
      <c r="M348">
        <v>160</v>
      </c>
      <c r="N348">
        <v>140.6</v>
      </c>
      <c r="O348">
        <v>162.30000000000001</v>
      </c>
      <c r="P348">
        <v>157</v>
      </c>
      <c r="Q348">
        <v>182.6</v>
      </c>
      <c r="R348">
        <v>153.1</v>
      </c>
      <c r="S348">
        <v>143.4</v>
      </c>
      <c r="T348">
        <v>151.69999999999999</v>
      </c>
      <c r="U348">
        <v>155.5</v>
      </c>
      <c r="V348">
        <v>143</v>
      </c>
      <c r="W348">
        <v>148.4</v>
      </c>
      <c r="X348">
        <v>155</v>
      </c>
      <c r="Y348">
        <v>138.5</v>
      </c>
      <c r="Z348">
        <v>146</v>
      </c>
      <c r="AA348">
        <v>158.5</v>
      </c>
      <c r="AB348">
        <v>154.30000000000001</v>
      </c>
      <c r="AC348">
        <v>149</v>
      </c>
      <c r="AD348">
        <v>153.9</v>
      </c>
    </row>
    <row r="349" spans="1:30" x14ac:dyDescent="0.3">
      <c r="A349" t="s">
        <v>34</v>
      </c>
      <c r="B349">
        <v>2020</v>
      </c>
      <c r="C349" t="s">
        <v>42</v>
      </c>
      <c r="D349">
        <v>148.4</v>
      </c>
      <c r="E349">
        <v>187.1</v>
      </c>
      <c r="F349">
        <v>152.5</v>
      </c>
      <c r="G349">
        <v>153.6</v>
      </c>
      <c r="H349">
        <v>138.19999999999999</v>
      </c>
      <c r="I349">
        <v>150.9</v>
      </c>
      <c r="J349">
        <v>186.7</v>
      </c>
      <c r="K349">
        <v>149.80000000000001</v>
      </c>
      <c r="L349">
        <v>116.4</v>
      </c>
      <c r="M349">
        <v>160.30000000000001</v>
      </c>
      <c r="N349">
        <v>142.19999999999999</v>
      </c>
      <c r="O349">
        <v>162.9</v>
      </c>
      <c r="P349">
        <v>158</v>
      </c>
      <c r="Q349">
        <v>184.4</v>
      </c>
      <c r="R349">
        <v>153.4</v>
      </c>
      <c r="S349">
        <v>144.30000000000001</v>
      </c>
      <c r="T349">
        <v>152</v>
      </c>
      <c r="U349">
        <v>156.30000000000001</v>
      </c>
      <c r="V349">
        <v>142.9</v>
      </c>
      <c r="W349">
        <v>148.69999999999999</v>
      </c>
      <c r="X349">
        <v>155.6</v>
      </c>
      <c r="Y349">
        <v>139.6</v>
      </c>
      <c r="Z349">
        <v>146.6</v>
      </c>
      <c r="AA349">
        <v>157.5</v>
      </c>
      <c r="AB349">
        <v>158.4</v>
      </c>
      <c r="AC349">
        <v>150</v>
      </c>
      <c r="AD349">
        <v>154.69999999999999</v>
      </c>
    </row>
    <row r="350" spans="1:30" x14ac:dyDescent="0.3">
      <c r="A350" t="s">
        <v>34</v>
      </c>
      <c r="B350">
        <v>2020</v>
      </c>
      <c r="C350" t="s">
        <v>43</v>
      </c>
      <c r="D350">
        <v>147.5</v>
      </c>
      <c r="E350">
        <v>188.9</v>
      </c>
      <c r="F350">
        <v>161.4</v>
      </c>
      <c r="G350">
        <v>153.6</v>
      </c>
      <c r="H350">
        <v>140.1</v>
      </c>
      <c r="I350">
        <v>151.19999999999999</v>
      </c>
      <c r="J350">
        <v>209.2</v>
      </c>
      <c r="K350">
        <v>150.9</v>
      </c>
      <c r="L350">
        <v>116.2</v>
      </c>
      <c r="M350">
        <v>161</v>
      </c>
      <c r="N350">
        <v>144</v>
      </c>
      <c r="O350">
        <v>163.19999999999999</v>
      </c>
      <c r="P350">
        <v>161.4</v>
      </c>
      <c r="Q350">
        <v>184.3</v>
      </c>
      <c r="R350">
        <v>153.69999999999999</v>
      </c>
      <c r="S350">
        <v>144.6</v>
      </c>
      <c r="T350">
        <v>152.30000000000001</v>
      </c>
      <c r="U350">
        <v>156.5</v>
      </c>
      <c r="V350">
        <v>143.1</v>
      </c>
      <c r="W350">
        <v>148.69999999999999</v>
      </c>
      <c r="X350">
        <v>156.30000000000001</v>
      </c>
      <c r="Y350">
        <v>140.6</v>
      </c>
      <c r="Z350">
        <v>146.5</v>
      </c>
      <c r="AA350">
        <v>158.5</v>
      </c>
      <c r="AB350">
        <v>157</v>
      </c>
      <c r="AC350">
        <v>150.4</v>
      </c>
      <c r="AD350">
        <v>156.4</v>
      </c>
    </row>
    <row r="351" spans="1:30" x14ac:dyDescent="0.3">
      <c r="A351" t="s">
        <v>34</v>
      </c>
      <c r="B351">
        <v>2020</v>
      </c>
      <c r="C351" t="s">
        <v>44</v>
      </c>
      <c r="D351">
        <v>146.80000000000001</v>
      </c>
      <c r="E351">
        <v>191</v>
      </c>
      <c r="F351">
        <v>173.6</v>
      </c>
      <c r="G351">
        <v>153.80000000000001</v>
      </c>
      <c r="H351">
        <v>142.69999999999999</v>
      </c>
      <c r="I351">
        <v>148.4</v>
      </c>
      <c r="J351">
        <v>230</v>
      </c>
      <c r="K351">
        <v>156.80000000000001</v>
      </c>
      <c r="L351">
        <v>115.7</v>
      </c>
      <c r="M351">
        <v>161.80000000000001</v>
      </c>
      <c r="N351">
        <v>146.5</v>
      </c>
      <c r="O351">
        <v>163.80000000000001</v>
      </c>
      <c r="P351">
        <v>164.7</v>
      </c>
      <c r="Q351">
        <v>184.8</v>
      </c>
      <c r="R351">
        <v>154.30000000000001</v>
      </c>
      <c r="S351">
        <v>144.9</v>
      </c>
      <c r="T351">
        <v>152.80000000000001</v>
      </c>
      <c r="U351">
        <v>158</v>
      </c>
      <c r="V351">
        <v>143.6</v>
      </c>
      <c r="W351">
        <v>149.19999999999999</v>
      </c>
      <c r="X351">
        <v>157.19999999999999</v>
      </c>
      <c r="Y351">
        <v>140.4</v>
      </c>
      <c r="Z351">
        <v>148.4</v>
      </c>
      <c r="AA351">
        <v>158.6</v>
      </c>
      <c r="AB351">
        <v>156.9</v>
      </c>
      <c r="AC351">
        <v>150.69999999999999</v>
      </c>
      <c r="AD351">
        <v>158.4</v>
      </c>
    </row>
    <row r="352" spans="1:30" x14ac:dyDescent="0.3">
      <c r="A352" t="s">
        <v>34</v>
      </c>
      <c r="B352">
        <v>2020</v>
      </c>
      <c r="C352" t="s">
        <v>45</v>
      </c>
      <c r="D352">
        <v>146</v>
      </c>
      <c r="E352">
        <v>191</v>
      </c>
      <c r="F352">
        <v>175.3</v>
      </c>
      <c r="G352">
        <v>154.1</v>
      </c>
      <c r="H352">
        <v>146.6</v>
      </c>
      <c r="I352">
        <v>147.69999999999999</v>
      </c>
      <c r="J352">
        <v>230.5</v>
      </c>
      <c r="K352">
        <v>160.19999999999999</v>
      </c>
      <c r="L352">
        <v>115.3</v>
      </c>
      <c r="M352">
        <v>163</v>
      </c>
      <c r="N352">
        <v>149.19999999999999</v>
      </c>
      <c r="O352">
        <v>164.8</v>
      </c>
      <c r="P352">
        <v>165.4</v>
      </c>
      <c r="Q352">
        <v>185.4</v>
      </c>
      <c r="R352">
        <v>155</v>
      </c>
      <c r="S352">
        <v>145.4</v>
      </c>
      <c r="T352">
        <v>153.6</v>
      </c>
      <c r="U352">
        <v>158.4</v>
      </c>
      <c r="V352">
        <v>144.6</v>
      </c>
      <c r="W352">
        <v>149.69999999999999</v>
      </c>
      <c r="X352">
        <v>158.30000000000001</v>
      </c>
      <c r="Y352">
        <v>140.69999999999999</v>
      </c>
      <c r="Z352">
        <v>148.5</v>
      </c>
      <c r="AA352">
        <v>159.4</v>
      </c>
      <c r="AB352">
        <v>157.1</v>
      </c>
      <c r="AC352">
        <v>151.19999999999999</v>
      </c>
      <c r="AD352">
        <v>158.9</v>
      </c>
    </row>
    <row r="353" spans="1:30" x14ac:dyDescent="0.3">
      <c r="A353" t="s">
        <v>34</v>
      </c>
      <c r="B353">
        <v>2021</v>
      </c>
      <c r="C353" t="s">
        <v>31</v>
      </c>
      <c r="D353">
        <v>144.9</v>
      </c>
      <c r="E353">
        <v>190.1</v>
      </c>
      <c r="F353">
        <v>175.3</v>
      </c>
      <c r="G353">
        <v>154.1</v>
      </c>
      <c r="H353">
        <v>150.9</v>
      </c>
      <c r="I353">
        <v>149.6</v>
      </c>
      <c r="J353">
        <v>194.2</v>
      </c>
      <c r="K353">
        <v>160.4</v>
      </c>
      <c r="L353">
        <v>114.6</v>
      </c>
      <c r="M353">
        <v>164</v>
      </c>
      <c r="N353">
        <v>151.80000000000001</v>
      </c>
      <c r="O353">
        <v>165.6</v>
      </c>
      <c r="P353">
        <v>161</v>
      </c>
      <c r="Q353">
        <v>186.5</v>
      </c>
      <c r="R353">
        <v>155.5</v>
      </c>
      <c r="S353">
        <v>146.1</v>
      </c>
      <c r="T353">
        <v>154.19999999999999</v>
      </c>
      <c r="U353">
        <v>157.69999999999999</v>
      </c>
      <c r="V353">
        <v>147.9</v>
      </c>
      <c r="W353">
        <v>150</v>
      </c>
      <c r="X353">
        <v>159.30000000000001</v>
      </c>
      <c r="Y353">
        <v>141.9</v>
      </c>
      <c r="Z353">
        <v>149.6</v>
      </c>
      <c r="AA353">
        <v>159.19999999999999</v>
      </c>
      <c r="AB353">
        <v>156.80000000000001</v>
      </c>
      <c r="AC353">
        <v>151.9</v>
      </c>
      <c r="AD353">
        <v>157.30000000000001</v>
      </c>
    </row>
    <row r="354" spans="1:30" x14ac:dyDescent="0.3">
      <c r="A354" t="s">
        <v>34</v>
      </c>
      <c r="B354">
        <v>2021</v>
      </c>
      <c r="C354" t="s">
        <v>35</v>
      </c>
      <c r="D354">
        <v>144.30000000000001</v>
      </c>
      <c r="E354">
        <v>186.5</v>
      </c>
      <c r="F354">
        <v>168.7</v>
      </c>
      <c r="G354">
        <v>154.69999999999999</v>
      </c>
      <c r="H354">
        <v>158.69999999999999</v>
      </c>
      <c r="I354">
        <v>150.69999999999999</v>
      </c>
      <c r="J354">
        <v>160</v>
      </c>
      <c r="K354">
        <v>158.80000000000001</v>
      </c>
      <c r="L354">
        <v>112.8</v>
      </c>
      <c r="M354">
        <v>164.2</v>
      </c>
      <c r="N354">
        <v>155.5</v>
      </c>
      <c r="O354">
        <v>167.5</v>
      </c>
      <c r="P354">
        <v>156.9</v>
      </c>
      <c r="Q354">
        <v>188.3</v>
      </c>
      <c r="R354">
        <v>157.19999999999999</v>
      </c>
      <c r="S354">
        <v>147.4</v>
      </c>
      <c r="T354">
        <v>155.80000000000001</v>
      </c>
      <c r="U354">
        <v>159.80000000000001</v>
      </c>
      <c r="V354">
        <v>152.4</v>
      </c>
      <c r="W354">
        <v>150.9</v>
      </c>
      <c r="X354">
        <v>161.30000000000001</v>
      </c>
      <c r="Y354">
        <v>145.1</v>
      </c>
      <c r="Z354">
        <v>151.5</v>
      </c>
      <c r="AA354">
        <v>159.5</v>
      </c>
      <c r="AB354">
        <v>155.80000000000001</v>
      </c>
      <c r="AC354">
        <v>153.4</v>
      </c>
      <c r="AD354">
        <v>156.6</v>
      </c>
    </row>
    <row r="355" spans="1:30" x14ac:dyDescent="0.3">
      <c r="A355" t="s">
        <v>34</v>
      </c>
      <c r="B355">
        <v>2021</v>
      </c>
      <c r="C355" t="s">
        <v>36</v>
      </c>
      <c r="D355">
        <v>144.1</v>
      </c>
      <c r="E355">
        <v>192.2</v>
      </c>
      <c r="F355">
        <v>163.80000000000001</v>
      </c>
      <c r="G355">
        <v>154.9</v>
      </c>
      <c r="H355">
        <v>163.9</v>
      </c>
      <c r="I355">
        <v>153.69999999999999</v>
      </c>
      <c r="J355">
        <v>149.5</v>
      </c>
      <c r="K355">
        <v>159.80000000000001</v>
      </c>
      <c r="L355">
        <v>112.6</v>
      </c>
      <c r="M355">
        <v>163.5</v>
      </c>
      <c r="N355">
        <v>156.5</v>
      </c>
      <c r="O355">
        <v>168.2</v>
      </c>
      <c r="P355">
        <v>156.69999999999999</v>
      </c>
      <c r="Q355">
        <v>188.1</v>
      </c>
      <c r="R355">
        <v>157.80000000000001</v>
      </c>
      <c r="S355">
        <v>147.9</v>
      </c>
      <c r="T355">
        <v>156.4</v>
      </c>
      <c r="U355">
        <v>159.9</v>
      </c>
      <c r="V355">
        <v>155.5</v>
      </c>
      <c r="W355">
        <v>151.19999999999999</v>
      </c>
      <c r="X355">
        <v>161.69999999999999</v>
      </c>
      <c r="Y355">
        <v>146.19999999999999</v>
      </c>
      <c r="Z355">
        <v>152.6</v>
      </c>
      <c r="AA355">
        <v>160.19999999999999</v>
      </c>
      <c r="AB355">
        <v>153.80000000000001</v>
      </c>
      <c r="AC355">
        <v>153.80000000000001</v>
      </c>
      <c r="AD355">
        <v>156.80000000000001</v>
      </c>
    </row>
    <row r="356" spans="1:30" x14ac:dyDescent="0.3">
      <c r="A356" t="s">
        <v>34</v>
      </c>
      <c r="B356">
        <v>2021</v>
      </c>
      <c r="C356" t="s">
        <v>37</v>
      </c>
      <c r="D356">
        <v>144.30000000000001</v>
      </c>
      <c r="E356">
        <v>198</v>
      </c>
      <c r="F356">
        <v>164.6</v>
      </c>
      <c r="G356">
        <v>155.4</v>
      </c>
      <c r="H356">
        <v>170.1</v>
      </c>
      <c r="I356">
        <v>164.4</v>
      </c>
      <c r="J356">
        <v>144.1</v>
      </c>
      <c r="K356">
        <v>161.69999999999999</v>
      </c>
      <c r="L356">
        <v>113.1</v>
      </c>
      <c r="M356">
        <v>163.9</v>
      </c>
      <c r="N356">
        <v>157.6</v>
      </c>
      <c r="O356">
        <v>168.9</v>
      </c>
      <c r="P356">
        <v>158</v>
      </c>
      <c r="Q356">
        <v>188.8</v>
      </c>
      <c r="R356">
        <v>158.80000000000001</v>
      </c>
      <c r="S356">
        <v>148.5</v>
      </c>
      <c r="T356">
        <v>157.30000000000001</v>
      </c>
      <c r="U356">
        <v>161.4</v>
      </c>
      <c r="V356">
        <v>155.6</v>
      </c>
      <c r="W356">
        <v>151.80000000000001</v>
      </c>
      <c r="X356">
        <v>162.30000000000001</v>
      </c>
      <c r="Y356">
        <v>146.6</v>
      </c>
      <c r="Z356">
        <v>153.19999999999999</v>
      </c>
      <c r="AA356">
        <v>160.30000000000001</v>
      </c>
      <c r="AB356">
        <v>155.4</v>
      </c>
      <c r="AC356">
        <v>154.4</v>
      </c>
      <c r="AD356">
        <v>157.80000000000001</v>
      </c>
    </row>
    <row r="357" spans="1:30" x14ac:dyDescent="0.3">
      <c r="A357" t="s">
        <v>34</v>
      </c>
      <c r="B357">
        <v>2021</v>
      </c>
      <c r="C357" t="s">
        <v>38</v>
      </c>
      <c r="D357">
        <v>146.30000000000001</v>
      </c>
      <c r="E357">
        <v>200.5</v>
      </c>
      <c r="F357">
        <v>170.3</v>
      </c>
      <c r="G357">
        <v>156.1</v>
      </c>
      <c r="H357">
        <v>178.7</v>
      </c>
      <c r="I357">
        <v>167.1</v>
      </c>
      <c r="J357">
        <v>147.9</v>
      </c>
      <c r="K357">
        <v>165.4</v>
      </c>
      <c r="L357">
        <v>114.8</v>
      </c>
      <c r="M357">
        <v>168.2</v>
      </c>
      <c r="N357">
        <v>159.30000000000001</v>
      </c>
      <c r="O357">
        <v>170.4</v>
      </c>
      <c r="P357">
        <v>160.69999999999999</v>
      </c>
      <c r="Q357">
        <v>191.9</v>
      </c>
      <c r="R357">
        <v>161.80000000000001</v>
      </c>
      <c r="S357">
        <v>152.1</v>
      </c>
      <c r="T357">
        <v>160.4</v>
      </c>
      <c r="U357">
        <v>161.6</v>
      </c>
      <c r="V357">
        <v>159.4</v>
      </c>
      <c r="W357">
        <v>154.69999999999999</v>
      </c>
      <c r="X357">
        <v>165.8</v>
      </c>
      <c r="Y357">
        <v>148.9</v>
      </c>
      <c r="Z357">
        <v>155.80000000000001</v>
      </c>
      <c r="AA357">
        <v>161.19999999999999</v>
      </c>
      <c r="AB357">
        <v>158.6</v>
      </c>
      <c r="AC357">
        <v>156.80000000000001</v>
      </c>
      <c r="AD357">
        <v>160.4</v>
      </c>
    </row>
    <row r="358" spans="1:30" x14ac:dyDescent="0.3">
      <c r="A358" t="s">
        <v>34</v>
      </c>
      <c r="B358">
        <v>2021</v>
      </c>
      <c r="C358" t="s">
        <v>39</v>
      </c>
      <c r="D358">
        <v>146.69999999999999</v>
      </c>
      <c r="E358">
        <v>202</v>
      </c>
      <c r="F358">
        <v>180.7</v>
      </c>
      <c r="G358">
        <v>156.19999999999999</v>
      </c>
      <c r="H358">
        <v>183.7</v>
      </c>
      <c r="I358">
        <v>164.6</v>
      </c>
      <c r="J358">
        <v>155.4</v>
      </c>
      <c r="K358">
        <v>166</v>
      </c>
      <c r="L358">
        <v>115.1</v>
      </c>
      <c r="M358">
        <v>168.5</v>
      </c>
      <c r="N358">
        <v>160</v>
      </c>
      <c r="O358">
        <v>172.4</v>
      </c>
      <c r="P358">
        <v>162.6</v>
      </c>
      <c r="Q358">
        <v>190.8</v>
      </c>
      <c r="R358">
        <v>162.19999999999999</v>
      </c>
      <c r="S358">
        <v>151.80000000000001</v>
      </c>
      <c r="T358">
        <v>160.69999999999999</v>
      </c>
      <c r="U358">
        <v>160.5</v>
      </c>
      <c r="V358">
        <v>159.80000000000001</v>
      </c>
      <c r="W358">
        <v>154.80000000000001</v>
      </c>
      <c r="X358">
        <v>166.3</v>
      </c>
      <c r="Y358">
        <v>150.69999999999999</v>
      </c>
      <c r="Z358">
        <v>154.9</v>
      </c>
      <c r="AA358">
        <v>161.69999999999999</v>
      </c>
      <c r="AB358">
        <v>158.80000000000001</v>
      </c>
      <c r="AC358">
        <v>157.6</v>
      </c>
      <c r="AD358">
        <v>161.30000000000001</v>
      </c>
    </row>
    <row r="359" spans="1:30" x14ac:dyDescent="0.3">
      <c r="A359" t="s">
        <v>34</v>
      </c>
      <c r="B359">
        <v>2021</v>
      </c>
      <c r="C359" t="s">
        <v>40</v>
      </c>
      <c r="D359">
        <v>146.4</v>
      </c>
      <c r="E359">
        <v>206.8</v>
      </c>
      <c r="F359">
        <v>182.2</v>
      </c>
      <c r="G359">
        <v>157.5</v>
      </c>
      <c r="H359">
        <v>182.1</v>
      </c>
      <c r="I359">
        <v>163.9</v>
      </c>
      <c r="J359">
        <v>164.2</v>
      </c>
      <c r="K359">
        <v>164</v>
      </c>
      <c r="L359">
        <v>114.5</v>
      </c>
      <c r="M359">
        <v>168.3</v>
      </c>
      <c r="N359">
        <v>160.9</v>
      </c>
      <c r="O359">
        <v>172.2</v>
      </c>
      <c r="P359">
        <v>164</v>
      </c>
      <c r="Q359">
        <v>191.2</v>
      </c>
      <c r="R359">
        <v>162.80000000000001</v>
      </c>
      <c r="S359">
        <v>153.1</v>
      </c>
      <c r="T359">
        <v>161.4</v>
      </c>
      <c r="U359">
        <v>161.5</v>
      </c>
      <c r="V359">
        <v>160.69999999999999</v>
      </c>
      <c r="W359">
        <v>155.80000000000001</v>
      </c>
      <c r="X359">
        <v>167</v>
      </c>
      <c r="Y359">
        <v>153.1</v>
      </c>
      <c r="Z359">
        <v>155.30000000000001</v>
      </c>
      <c r="AA359">
        <v>163.19999999999999</v>
      </c>
      <c r="AB359">
        <v>160.1</v>
      </c>
      <c r="AC359">
        <v>159</v>
      </c>
      <c r="AD359">
        <v>162.5</v>
      </c>
    </row>
    <row r="360" spans="1:30" x14ac:dyDescent="0.3">
      <c r="A360" t="s">
        <v>34</v>
      </c>
      <c r="B360">
        <v>2021</v>
      </c>
      <c r="C360" t="s">
        <v>41</v>
      </c>
      <c r="D360">
        <v>146.6</v>
      </c>
      <c r="E360">
        <v>204</v>
      </c>
      <c r="F360">
        <v>172.8</v>
      </c>
      <c r="G360">
        <v>158.4</v>
      </c>
      <c r="H360">
        <v>188</v>
      </c>
      <c r="I360">
        <v>156.80000000000001</v>
      </c>
      <c r="J360">
        <v>162.19999999999999</v>
      </c>
      <c r="K360">
        <v>164.1</v>
      </c>
      <c r="L360">
        <v>119.7</v>
      </c>
      <c r="M360">
        <v>168.8</v>
      </c>
      <c r="N360">
        <v>162.69999999999999</v>
      </c>
      <c r="O360">
        <v>173.9</v>
      </c>
      <c r="P360">
        <v>164</v>
      </c>
      <c r="Q360">
        <v>192.1</v>
      </c>
      <c r="R360">
        <v>164.5</v>
      </c>
      <c r="S360">
        <v>155.30000000000001</v>
      </c>
      <c r="T360">
        <v>163.19999999999999</v>
      </c>
      <c r="U360">
        <v>162.1</v>
      </c>
      <c r="V360">
        <v>162.6</v>
      </c>
      <c r="W360">
        <v>157.5</v>
      </c>
      <c r="X360">
        <v>168.4</v>
      </c>
      <c r="Y360">
        <v>154</v>
      </c>
      <c r="Z360">
        <v>157.6</v>
      </c>
      <c r="AA360">
        <v>163.80000000000001</v>
      </c>
      <c r="AB360">
        <v>160</v>
      </c>
      <c r="AC360">
        <v>160</v>
      </c>
      <c r="AD360">
        <v>163.19999999999999</v>
      </c>
    </row>
    <row r="361" spans="1:30" x14ac:dyDescent="0.3">
      <c r="A361" t="s">
        <v>34</v>
      </c>
      <c r="B361">
        <v>2021</v>
      </c>
      <c r="C361" t="s">
        <v>42</v>
      </c>
      <c r="D361">
        <v>146.6</v>
      </c>
      <c r="E361">
        <v>204</v>
      </c>
      <c r="F361">
        <v>172.8</v>
      </c>
      <c r="G361">
        <v>158.4</v>
      </c>
      <c r="H361">
        <v>188</v>
      </c>
      <c r="I361">
        <v>156.69999999999999</v>
      </c>
      <c r="J361">
        <v>162.30000000000001</v>
      </c>
      <c r="K361">
        <v>164.1</v>
      </c>
      <c r="L361">
        <v>119.7</v>
      </c>
      <c r="M361">
        <v>168.8</v>
      </c>
      <c r="N361">
        <v>162.69999999999999</v>
      </c>
      <c r="O361">
        <v>173.9</v>
      </c>
      <c r="P361">
        <v>164</v>
      </c>
      <c r="Q361">
        <v>192.1</v>
      </c>
      <c r="R361">
        <v>164.6</v>
      </c>
      <c r="S361">
        <v>155.30000000000001</v>
      </c>
      <c r="T361">
        <v>163.30000000000001</v>
      </c>
      <c r="U361">
        <v>162.1</v>
      </c>
      <c r="V361">
        <v>162.6</v>
      </c>
      <c r="W361">
        <v>157.5</v>
      </c>
      <c r="X361">
        <v>168.4</v>
      </c>
      <c r="Y361">
        <v>154</v>
      </c>
      <c r="Z361">
        <v>157.69999999999999</v>
      </c>
      <c r="AA361">
        <v>163.69999999999999</v>
      </c>
      <c r="AB361">
        <v>160</v>
      </c>
      <c r="AC361">
        <v>160</v>
      </c>
      <c r="AD361">
        <v>163.19999999999999</v>
      </c>
    </row>
    <row r="362" spans="1:30" x14ac:dyDescent="0.3">
      <c r="A362" t="s">
        <v>34</v>
      </c>
      <c r="B362">
        <v>2021</v>
      </c>
      <c r="C362" t="s">
        <v>43</v>
      </c>
      <c r="D362">
        <v>147.4</v>
      </c>
      <c r="E362">
        <v>204.6</v>
      </c>
      <c r="F362">
        <v>171.2</v>
      </c>
      <c r="G362">
        <v>158.69999999999999</v>
      </c>
      <c r="H362">
        <v>190.6</v>
      </c>
      <c r="I362">
        <v>155.69999999999999</v>
      </c>
      <c r="J362">
        <v>185.3</v>
      </c>
      <c r="K362">
        <v>165.2</v>
      </c>
      <c r="L362">
        <v>121.9</v>
      </c>
      <c r="M362">
        <v>169.3</v>
      </c>
      <c r="N362">
        <v>163.19999999999999</v>
      </c>
      <c r="O362">
        <v>174.7</v>
      </c>
      <c r="P362">
        <v>167.7</v>
      </c>
      <c r="Q362">
        <v>192.7</v>
      </c>
      <c r="R362">
        <v>165.7</v>
      </c>
      <c r="S362">
        <v>156.30000000000001</v>
      </c>
      <c r="T362">
        <v>164.3</v>
      </c>
      <c r="U362">
        <v>163.6</v>
      </c>
      <c r="V362">
        <v>164.2</v>
      </c>
      <c r="W362">
        <v>158.4</v>
      </c>
      <c r="X362">
        <v>169.1</v>
      </c>
      <c r="Y362">
        <v>155.69999999999999</v>
      </c>
      <c r="Z362">
        <v>158.6</v>
      </c>
      <c r="AA362">
        <v>163.9</v>
      </c>
      <c r="AB362">
        <v>160.80000000000001</v>
      </c>
      <c r="AC362">
        <v>161</v>
      </c>
      <c r="AD362">
        <v>165.5</v>
      </c>
    </row>
    <row r="363" spans="1:30" x14ac:dyDescent="0.3">
      <c r="A363" t="s">
        <v>34</v>
      </c>
      <c r="B363">
        <v>2021</v>
      </c>
      <c r="C363" t="s">
        <v>44</v>
      </c>
      <c r="D363">
        <v>148.19999999999999</v>
      </c>
      <c r="E363">
        <v>201.6</v>
      </c>
      <c r="F363">
        <v>173</v>
      </c>
      <c r="G363">
        <v>159.30000000000001</v>
      </c>
      <c r="H363">
        <v>190.1</v>
      </c>
      <c r="I363">
        <v>156.5</v>
      </c>
      <c r="J363">
        <v>199.2</v>
      </c>
      <c r="K363">
        <v>165.3</v>
      </c>
      <c r="L363">
        <v>122.4</v>
      </c>
      <c r="M363">
        <v>169.6</v>
      </c>
      <c r="N363">
        <v>163.69999999999999</v>
      </c>
      <c r="O363">
        <v>175.5</v>
      </c>
      <c r="P363">
        <v>169.7</v>
      </c>
      <c r="Q363">
        <v>192.9</v>
      </c>
      <c r="R363">
        <v>167.2</v>
      </c>
      <c r="S363">
        <v>157.4</v>
      </c>
      <c r="T363">
        <v>165.8</v>
      </c>
      <c r="U363">
        <v>164.2</v>
      </c>
      <c r="V363">
        <v>163.9</v>
      </c>
      <c r="W363">
        <v>159.30000000000001</v>
      </c>
      <c r="X363">
        <v>169.9</v>
      </c>
      <c r="Y363">
        <v>154.80000000000001</v>
      </c>
      <c r="Z363">
        <v>159.80000000000001</v>
      </c>
      <c r="AA363">
        <v>164.3</v>
      </c>
      <c r="AB363">
        <v>162.19999999999999</v>
      </c>
      <c r="AC363">
        <v>161.4</v>
      </c>
      <c r="AD363">
        <v>166.7</v>
      </c>
    </row>
    <row r="364" spans="1:30" x14ac:dyDescent="0.3">
      <c r="A364" t="s">
        <v>34</v>
      </c>
      <c r="B364">
        <v>2021</v>
      </c>
      <c r="C364" t="s">
        <v>45</v>
      </c>
      <c r="D364">
        <v>148.69999999999999</v>
      </c>
      <c r="E364">
        <v>198.8</v>
      </c>
      <c r="F364">
        <v>177.9</v>
      </c>
      <c r="G364">
        <v>159.9</v>
      </c>
      <c r="H364">
        <v>187.6</v>
      </c>
      <c r="I364">
        <v>154.9</v>
      </c>
      <c r="J364">
        <v>188.3</v>
      </c>
      <c r="K364">
        <v>164.4</v>
      </c>
      <c r="L364">
        <v>121</v>
      </c>
      <c r="M364">
        <v>170.5</v>
      </c>
      <c r="N364">
        <v>164.2</v>
      </c>
      <c r="O364">
        <v>176.5</v>
      </c>
      <c r="P364">
        <v>168.2</v>
      </c>
      <c r="Q364">
        <v>192.4</v>
      </c>
      <c r="R364">
        <v>168.5</v>
      </c>
      <c r="S364">
        <v>158.69999999999999</v>
      </c>
      <c r="T364">
        <v>167</v>
      </c>
      <c r="U364">
        <v>163.4</v>
      </c>
      <c r="V364">
        <v>164.1</v>
      </c>
      <c r="W364">
        <v>160.19999999999999</v>
      </c>
      <c r="X364">
        <v>170.6</v>
      </c>
      <c r="Y364">
        <v>155.69999999999999</v>
      </c>
      <c r="Z364">
        <v>160.6</v>
      </c>
      <c r="AA364">
        <v>164.4</v>
      </c>
      <c r="AB364">
        <v>162.6</v>
      </c>
      <c r="AC364">
        <v>162</v>
      </c>
      <c r="AD364">
        <v>166.2</v>
      </c>
    </row>
    <row r="365" spans="1:30" x14ac:dyDescent="0.3">
      <c r="A365" t="s">
        <v>34</v>
      </c>
      <c r="B365">
        <v>2022</v>
      </c>
      <c r="C365" t="s">
        <v>31</v>
      </c>
      <c r="D365">
        <v>149.5</v>
      </c>
      <c r="E365">
        <v>198.7</v>
      </c>
      <c r="F365">
        <v>178.8</v>
      </c>
      <c r="G365">
        <v>160.5</v>
      </c>
      <c r="H365">
        <v>184.7</v>
      </c>
      <c r="I365">
        <v>153.69999999999999</v>
      </c>
      <c r="J365">
        <v>174.3</v>
      </c>
      <c r="K365">
        <v>163.9</v>
      </c>
      <c r="L365">
        <v>120</v>
      </c>
      <c r="M365">
        <v>172.1</v>
      </c>
      <c r="N365">
        <v>164.3</v>
      </c>
      <c r="O365">
        <v>177.3</v>
      </c>
      <c r="P365">
        <v>166.4</v>
      </c>
      <c r="Q365">
        <v>192.2</v>
      </c>
      <c r="R365">
        <v>169.9</v>
      </c>
      <c r="S365">
        <v>160.69999999999999</v>
      </c>
      <c r="T365">
        <v>168.5</v>
      </c>
      <c r="U365">
        <v>164.5</v>
      </c>
      <c r="V365">
        <v>164.2</v>
      </c>
      <c r="W365">
        <v>161.1</v>
      </c>
      <c r="X365">
        <v>171.4</v>
      </c>
      <c r="Y365">
        <v>156.5</v>
      </c>
      <c r="Z365">
        <v>161.19999999999999</v>
      </c>
      <c r="AA365">
        <v>164.7</v>
      </c>
      <c r="AB365">
        <v>163</v>
      </c>
      <c r="AC365">
        <v>162.69999999999999</v>
      </c>
      <c r="AD365">
        <v>165.7</v>
      </c>
    </row>
    <row r="366" spans="1:30" x14ac:dyDescent="0.3">
      <c r="A366" t="s">
        <v>34</v>
      </c>
      <c r="B366">
        <v>2022</v>
      </c>
      <c r="C366" t="s">
        <v>35</v>
      </c>
      <c r="D366">
        <v>150</v>
      </c>
      <c r="E366">
        <v>200.6</v>
      </c>
      <c r="F366">
        <v>175.8</v>
      </c>
      <c r="G366">
        <v>160.69999999999999</v>
      </c>
      <c r="H366">
        <v>184.9</v>
      </c>
      <c r="I366">
        <v>153.69999999999999</v>
      </c>
      <c r="J366">
        <v>169.7</v>
      </c>
      <c r="K366">
        <v>163.69999999999999</v>
      </c>
      <c r="L366">
        <v>118.9</v>
      </c>
      <c r="M366">
        <v>174.3</v>
      </c>
      <c r="N366">
        <v>164.7</v>
      </c>
      <c r="O366">
        <v>178</v>
      </c>
      <c r="P366">
        <v>166.2</v>
      </c>
      <c r="Q366">
        <v>192.8</v>
      </c>
      <c r="R366">
        <v>170.8</v>
      </c>
      <c r="S366">
        <v>162.4</v>
      </c>
      <c r="T366">
        <v>169.6</v>
      </c>
      <c r="U366">
        <v>165.5</v>
      </c>
      <c r="V366">
        <v>165.7</v>
      </c>
      <c r="W366">
        <v>161.80000000000001</v>
      </c>
      <c r="X366">
        <v>172.2</v>
      </c>
      <c r="Y366">
        <v>156.9</v>
      </c>
      <c r="Z366">
        <v>162.1</v>
      </c>
      <c r="AA366">
        <v>165.4</v>
      </c>
      <c r="AB366">
        <v>164.4</v>
      </c>
      <c r="AC366">
        <v>163.5</v>
      </c>
      <c r="AD366">
        <v>166.1</v>
      </c>
    </row>
    <row r="367" spans="1:30" x14ac:dyDescent="0.3">
      <c r="A367" t="s">
        <v>34</v>
      </c>
      <c r="B367">
        <v>2022</v>
      </c>
      <c r="C367" t="s">
        <v>36</v>
      </c>
      <c r="D367">
        <v>151.30000000000001</v>
      </c>
      <c r="E367">
        <v>210.7</v>
      </c>
      <c r="F367">
        <v>167.8</v>
      </c>
      <c r="G367">
        <v>162.19999999999999</v>
      </c>
      <c r="H367">
        <v>194.6</v>
      </c>
      <c r="I367">
        <v>157.6</v>
      </c>
      <c r="J367">
        <v>166.9</v>
      </c>
      <c r="K367">
        <v>163.9</v>
      </c>
      <c r="L367">
        <v>118.8</v>
      </c>
      <c r="M367">
        <v>177.4</v>
      </c>
      <c r="N367">
        <v>165.3</v>
      </c>
      <c r="O367">
        <v>179.3</v>
      </c>
      <c r="P367">
        <v>168.4</v>
      </c>
      <c r="Q367">
        <v>193.7</v>
      </c>
      <c r="R367">
        <v>172.1</v>
      </c>
      <c r="S367">
        <v>164.6</v>
      </c>
      <c r="T367">
        <v>171.1</v>
      </c>
      <c r="U367">
        <v>165.3</v>
      </c>
      <c r="V367">
        <v>167.2</v>
      </c>
      <c r="W367">
        <v>162.80000000000001</v>
      </c>
      <c r="X367">
        <v>173</v>
      </c>
      <c r="Y367">
        <v>157.9</v>
      </c>
      <c r="Z367">
        <v>163.30000000000001</v>
      </c>
      <c r="AA367">
        <v>166</v>
      </c>
      <c r="AB367">
        <v>167.2</v>
      </c>
      <c r="AC367">
        <v>164.6</v>
      </c>
      <c r="AD367">
        <v>167.7</v>
      </c>
    </row>
    <row r="368" spans="1:30" x14ac:dyDescent="0.3">
      <c r="A368" t="s">
        <v>34</v>
      </c>
      <c r="B368">
        <v>2022</v>
      </c>
      <c r="C368" t="s">
        <v>37</v>
      </c>
      <c r="D368">
        <v>152.9</v>
      </c>
      <c r="E368">
        <v>211.8</v>
      </c>
      <c r="F368">
        <v>164.5</v>
      </c>
      <c r="G368">
        <v>163.9</v>
      </c>
      <c r="H368">
        <v>199.5</v>
      </c>
      <c r="I368">
        <v>172.6</v>
      </c>
      <c r="J368">
        <v>166.2</v>
      </c>
      <c r="K368">
        <v>164.7</v>
      </c>
      <c r="L368">
        <v>119</v>
      </c>
      <c r="M368">
        <v>181.3</v>
      </c>
      <c r="N368">
        <v>166.2</v>
      </c>
      <c r="O368">
        <v>180.9</v>
      </c>
      <c r="P368">
        <v>170.8</v>
      </c>
      <c r="Q368">
        <v>193.9</v>
      </c>
      <c r="R368">
        <v>173.9</v>
      </c>
      <c r="S368">
        <v>166.5</v>
      </c>
      <c r="T368">
        <v>172.8</v>
      </c>
      <c r="U368">
        <v>167</v>
      </c>
      <c r="V368">
        <v>172.2</v>
      </c>
      <c r="W368">
        <v>164</v>
      </c>
      <c r="X368">
        <v>174</v>
      </c>
      <c r="Y368">
        <v>162.6</v>
      </c>
      <c r="Z368">
        <v>164.4</v>
      </c>
      <c r="AA368">
        <v>166.9</v>
      </c>
      <c r="AB368">
        <v>168.8</v>
      </c>
      <c r="AC368">
        <v>166.8</v>
      </c>
      <c r="AD368">
        <v>170.1</v>
      </c>
    </row>
    <row r="369" spans="1:30" x14ac:dyDescent="0.3">
      <c r="A369" t="s">
        <v>34</v>
      </c>
      <c r="B369">
        <v>2022</v>
      </c>
      <c r="C369" t="s">
        <v>38</v>
      </c>
      <c r="D369">
        <v>154.1</v>
      </c>
      <c r="E369">
        <v>217</v>
      </c>
      <c r="F369">
        <v>162.4</v>
      </c>
      <c r="G369">
        <v>164.9</v>
      </c>
      <c r="H369">
        <v>202.4</v>
      </c>
      <c r="I369">
        <v>171</v>
      </c>
      <c r="J369">
        <v>174.9</v>
      </c>
      <c r="K369">
        <v>164.7</v>
      </c>
      <c r="L369">
        <v>119.7</v>
      </c>
      <c r="M369">
        <v>184.9</v>
      </c>
      <c r="N369">
        <v>167.1</v>
      </c>
      <c r="O369">
        <v>182.5</v>
      </c>
      <c r="P369">
        <v>173.3</v>
      </c>
      <c r="Q369">
        <v>194.1</v>
      </c>
      <c r="R369">
        <v>175.6</v>
      </c>
      <c r="S369">
        <v>168.4</v>
      </c>
      <c r="T369">
        <v>174.6</v>
      </c>
      <c r="U369">
        <v>167.5</v>
      </c>
      <c r="V369">
        <v>174.6</v>
      </c>
      <c r="W369">
        <v>165.2</v>
      </c>
      <c r="X369">
        <v>174.8</v>
      </c>
      <c r="Y369">
        <v>163</v>
      </c>
      <c r="Z369">
        <v>165.1</v>
      </c>
      <c r="AA369">
        <v>167.9</v>
      </c>
      <c r="AB369">
        <v>168.4</v>
      </c>
      <c r="AC369">
        <v>167.5</v>
      </c>
      <c r="AD369">
        <v>171.7</v>
      </c>
    </row>
    <row r="370" spans="1:30" x14ac:dyDescent="0.3">
      <c r="A370" t="s">
        <v>34</v>
      </c>
      <c r="B370">
        <v>2022</v>
      </c>
      <c r="C370" t="s">
        <v>39</v>
      </c>
      <c r="D370">
        <v>155</v>
      </c>
      <c r="E370">
        <v>219.4</v>
      </c>
      <c r="F370">
        <v>170.8</v>
      </c>
      <c r="G370">
        <v>165.8</v>
      </c>
      <c r="H370">
        <v>200.9</v>
      </c>
      <c r="I370">
        <v>169.7</v>
      </c>
      <c r="J370">
        <v>182.3</v>
      </c>
      <c r="K370">
        <v>164.3</v>
      </c>
      <c r="L370">
        <v>119.9</v>
      </c>
      <c r="M370">
        <v>187.1</v>
      </c>
      <c r="N370">
        <v>167.9</v>
      </c>
      <c r="O370">
        <v>183.9</v>
      </c>
      <c r="P370">
        <v>174.9</v>
      </c>
      <c r="Q370">
        <v>194.3</v>
      </c>
      <c r="R370">
        <v>177.1</v>
      </c>
      <c r="S370">
        <v>169.9</v>
      </c>
      <c r="T370">
        <v>176</v>
      </c>
      <c r="U370">
        <v>166.8</v>
      </c>
      <c r="V370">
        <v>176</v>
      </c>
      <c r="W370">
        <v>166.4</v>
      </c>
      <c r="X370">
        <v>175.4</v>
      </c>
      <c r="Y370">
        <v>161.1</v>
      </c>
      <c r="Z370">
        <v>165.8</v>
      </c>
      <c r="AA370">
        <v>169</v>
      </c>
      <c r="AB370">
        <v>169.4</v>
      </c>
      <c r="AC370">
        <v>167.5</v>
      </c>
      <c r="AD370">
        <v>172.6</v>
      </c>
    </row>
    <row r="371" spans="1:30" x14ac:dyDescent="0.3">
      <c r="A371" t="s">
        <v>34</v>
      </c>
      <c r="B371">
        <v>2022</v>
      </c>
      <c r="C371" t="s">
        <v>40</v>
      </c>
      <c r="D371">
        <v>156.5</v>
      </c>
      <c r="E371">
        <v>213</v>
      </c>
      <c r="F371">
        <v>175.2</v>
      </c>
      <c r="G371">
        <v>166.6</v>
      </c>
      <c r="H371">
        <v>195.8</v>
      </c>
      <c r="I371">
        <v>174.2</v>
      </c>
      <c r="J371">
        <v>182.1</v>
      </c>
      <c r="K371">
        <v>164.3</v>
      </c>
      <c r="L371">
        <v>120</v>
      </c>
      <c r="M371">
        <v>190</v>
      </c>
      <c r="N371">
        <v>168.4</v>
      </c>
      <c r="O371">
        <v>185.2</v>
      </c>
      <c r="P371">
        <v>175</v>
      </c>
      <c r="Q371">
        <v>194.6</v>
      </c>
      <c r="R371">
        <v>178.3</v>
      </c>
      <c r="S371">
        <v>171.3</v>
      </c>
      <c r="T371">
        <v>177.3</v>
      </c>
      <c r="U371">
        <v>167.8</v>
      </c>
      <c r="V371">
        <v>179.6</v>
      </c>
      <c r="W371">
        <v>167.4</v>
      </c>
      <c r="X371">
        <v>176.1</v>
      </c>
      <c r="Y371">
        <v>161.6</v>
      </c>
      <c r="Z371">
        <v>166.3</v>
      </c>
      <c r="AA371">
        <v>171.4</v>
      </c>
      <c r="AB371">
        <v>169.7</v>
      </c>
      <c r="AC371">
        <v>168.4</v>
      </c>
      <c r="AD371">
        <v>173.4</v>
      </c>
    </row>
    <row r="372" spans="1:30" x14ac:dyDescent="0.3">
      <c r="A372" t="s">
        <v>34</v>
      </c>
      <c r="B372">
        <v>2022</v>
      </c>
      <c r="C372" t="s">
        <v>41</v>
      </c>
      <c r="D372">
        <v>160.30000000000001</v>
      </c>
      <c r="E372">
        <v>206.5</v>
      </c>
      <c r="F372">
        <v>169.2</v>
      </c>
      <c r="G372">
        <v>168.1</v>
      </c>
      <c r="H372">
        <v>192.4</v>
      </c>
      <c r="I372">
        <v>172.9</v>
      </c>
      <c r="J372">
        <v>186.7</v>
      </c>
      <c r="K372">
        <v>167.2</v>
      </c>
      <c r="L372">
        <v>120.9</v>
      </c>
      <c r="M372">
        <v>193.6</v>
      </c>
      <c r="N372">
        <v>168.8</v>
      </c>
      <c r="O372">
        <v>186.3</v>
      </c>
      <c r="P372">
        <v>176.3</v>
      </c>
      <c r="Q372">
        <v>195</v>
      </c>
      <c r="R372">
        <v>179.5</v>
      </c>
      <c r="S372">
        <v>172.7</v>
      </c>
      <c r="T372">
        <v>178.5</v>
      </c>
      <c r="U372">
        <v>169</v>
      </c>
      <c r="V372">
        <v>178.8</v>
      </c>
      <c r="W372">
        <v>168.5</v>
      </c>
      <c r="X372">
        <v>176.8</v>
      </c>
      <c r="Y372">
        <v>161.9</v>
      </c>
      <c r="Z372">
        <v>166.9</v>
      </c>
      <c r="AA372">
        <v>172.3</v>
      </c>
      <c r="AB372">
        <v>171.2</v>
      </c>
      <c r="AC372">
        <v>169.1</v>
      </c>
      <c r="AD372">
        <v>174.3</v>
      </c>
    </row>
    <row r="373" spans="1:30" x14ac:dyDescent="0.3">
      <c r="A373" t="s">
        <v>34</v>
      </c>
      <c r="B373">
        <v>2022</v>
      </c>
      <c r="C373" t="s">
        <v>42</v>
      </c>
      <c r="D373">
        <v>163.5</v>
      </c>
      <c r="E373">
        <v>209.2</v>
      </c>
      <c r="F373">
        <v>169.7</v>
      </c>
      <c r="G373">
        <v>169.7</v>
      </c>
      <c r="H373">
        <v>188.7</v>
      </c>
      <c r="I373">
        <v>165.7</v>
      </c>
      <c r="J373">
        <v>191.8</v>
      </c>
      <c r="K373">
        <v>169.1</v>
      </c>
      <c r="L373">
        <v>121.6</v>
      </c>
      <c r="M373">
        <v>197.3</v>
      </c>
      <c r="N373">
        <v>169.4</v>
      </c>
      <c r="O373">
        <v>187.4</v>
      </c>
      <c r="P373">
        <v>177.8</v>
      </c>
      <c r="Q373">
        <v>195.9</v>
      </c>
      <c r="R373">
        <v>180.9</v>
      </c>
      <c r="S373">
        <v>174.3</v>
      </c>
      <c r="T373">
        <v>179.9</v>
      </c>
      <c r="U373">
        <v>169.5</v>
      </c>
      <c r="V373">
        <v>179.5</v>
      </c>
      <c r="W373">
        <v>169.5</v>
      </c>
      <c r="X373">
        <v>177.8</v>
      </c>
      <c r="Y373">
        <v>162.30000000000001</v>
      </c>
      <c r="Z373">
        <v>167.6</v>
      </c>
      <c r="AA373">
        <v>173.1</v>
      </c>
      <c r="AB373">
        <v>170.9</v>
      </c>
      <c r="AC373">
        <v>169.7</v>
      </c>
      <c r="AD373">
        <v>175.3</v>
      </c>
    </row>
    <row r="374" spans="1:30" x14ac:dyDescent="0.3">
      <c r="A374" t="s">
        <v>34</v>
      </c>
      <c r="B374">
        <v>2022</v>
      </c>
      <c r="C374" t="s">
        <v>43</v>
      </c>
      <c r="D374">
        <v>165.2</v>
      </c>
      <c r="E374">
        <v>210.9</v>
      </c>
      <c r="F374">
        <v>170.9</v>
      </c>
      <c r="G374">
        <v>170.9</v>
      </c>
      <c r="H374">
        <v>186.5</v>
      </c>
      <c r="I374">
        <v>163.80000000000001</v>
      </c>
      <c r="J374">
        <v>199.7</v>
      </c>
      <c r="K374">
        <v>169.8</v>
      </c>
      <c r="L374">
        <v>121.9</v>
      </c>
      <c r="M374">
        <v>199.9</v>
      </c>
      <c r="N374">
        <v>169.9</v>
      </c>
      <c r="O374">
        <v>188.3</v>
      </c>
      <c r="P374">
        <v>179.6</v>
      </c>
      <c r="Q374">
        <v>196.3</v>
      </c>
      <c r="R374">
        <v>181.9</v>
      </c>
      <c r="S374">
        <v>175.3</v>
      </c>
      <c r="T374">
        <v>181</v>
      </c>
      <c r="U374">
        <v>171.2</v>
      </c>
      <c r="V374">
        <v>180.5</v>
      </c>
      <c r="W374">
        <v>170.4</v>
      </c>
      <c r="X374">
        <v>178.7</v>
      </c>
      <c r="Y374">
        <v>162.9</v>
      </c>
      <c r="Z374">
        <v>168.2</v>
      </c>
      <c r="AA374">
        <v>173.4</v>
      </c>
      <c r="AB374">
        <v>172.1</v>
      </c>
      <c r="AC374">
        <v>170.5</v>
      </c>
      <c r="AD374">
        <v>176.7</v>
      </c>
    </row>
    <row r="375" spans="1:30" x14ac:dyDescent="0.3">
      <c r="A375" t="s">
        <v>34</v>
      </c>
      <c r="B375">
        <v>2022</v>
      </c>
      <c r="C375" t="s">
        <v>44</v>
      </c>
      <c r="D375">
        <v>167.4</v>
      </c>
      <c r="E375">
        <v>209.4</v>
      </c>
      <c r="F375">
        <v>181.4</v>
      </c>
      <c r="G375">
        <v>172.3</v>
      </c>
      <c r="H375">
        <v>188.9</v>
      </c>
      <c r="I375">
        <v>160.69999999999999</v>
      </c>
      <c r="J375">
        <v>183.1</v>
      </c>
      <c r="K375">
        <v>170.5</v>
      </c>
      <c r="L375">
        <v>122.1</v>
      </c>
      <c r="M375">
        <v>202.8</v>
      </c>
      <c r="N375">
        <v>170.4</v>
      </c>
      <c r="O375">
        <v>189.5</v>
      </c>
      <c r="P375">
        <v>178.3</v>
      </c>
      <c r="Q375">
        <v>196.9</v>
      </c>
      <c r="R375">
        <v>183.1</v>
      </c>
      <c r="S375">
        <v>176.2</v>
      </c>
      <c r="T375">
        <v>182.1</v>
      </c>
      <c r="U375">
        <v>171.8</v>
      </c>
      <c r="V375">
        <v>181.3</v>
      </c>
      <c r="W375">
        <v>171.4</v>
      </c>
      <c r="X375">
        <v>179.8</v>
      </c>
      <c r="Y375">
        <v>163</v>
      </c>
      <c r="Z375">
        <v>168.5</v>
      </c>
      <c r="AA375">
        <v>173.7</v>
      </c>
      <c r="AB375">
        <v>173.6</v>
      </c>
      <c r="AC375">
        <v>171.1</v>
      </c>
      <c r="AD375">
        <v>176.5</v>
      </c>
    </row>
    <row r="376" spans="1:30" x14ac:dyDescent="0.3">
      <c r="A376" t="s">
        <v>34</v>
      </c>
      <c r="B376">
        <v>2022</v>
      </c>
      <c r="C376" t="s">
        <v>45</v>
      </c>
      <c r="D376">
        <v>169.2</v>
      </c>
      <c r="E376">
        <v>209</v>
      </c>
      <c r="F376">
        <v>190.2</v>
      </c>
      <c r="G376">
        <v>173.6</v>
      </c>
      <c r="H376">
        <v>188.5</v>
      </c>
      <c r="I376">
        <v>158</v>
      </c>
      <c r="J376">
        <v>159.9</v>
      </c>
      <c r="K376">
        <v>170.8</v>
      </c>
      <c r="L376">
        <v>121.8</v>
      </c>
      <c r="M376">
        <v>205.2</v>
      </c>
      <c r="N376">
        <v>171</v>
      </c>
      <c r="O376">
        <v>190.3</v>
      </c>
      <c r="P376">
        <v>175.9</v>
      </c>
      <c r="Q376">
        <v>197.3</v>
      </c>
      <c r="R376">
        <v>184</v>
      </c>
      <c r="S376">
        <v>177</v>
      </c>
      <c r="T376">
        <v>183</v>
      </c>
      <c r="U376">
        <v>170.7</v>
      </c>
      <c r="V376">
        <v>182</v>
      </c>
      <c r="W376">
        <v>172.1</v>
      </c>
      <c r="X376">
        <v>181.1</v>
      </c>
      <c r="Y376">
        <v>163.4</v>
      </c>
      <c r="Z376">
        <v>168.9</v>
      </c>
      <c r="AA376">
        <v>174.1</v>
      </c>
      <c r="AB376">
        <v>175.8</v>
      </c>
      <c r="AC376">
        <v>172</v>
      </c>
      <c r="AD376">
        <v>175.7</v>
      </c>
    </row>
    <row r="377" spans="1:30" x14ac:dyDescent="0.3">
      <c r="A377" t="s">
        <v>34</v>
      </c>
      <c r="B377">
        <v>2023</v>
      </c>
      <c r="C377" t="s">
        <v>31</v>
      </c>
      <c r="D377">
        <v>173.8</v>
      </c>
      <c r="E377">
        <v>210.7</v>
      </c>
      <c r="F377">
        <v>194.5</v>
      </c>
      <c r="G377">
        <v>174.6</v>
      </c>
      <c r="H377">
        <v>187.2</v>
      </c>
      <c r="I377">
        <v>158.30000000000001</v>
      </c>
      <c r="J377">
        <v>153.9</v>
      </c>
      <c r="K377">
        <v>170.9</v>
      </c>
      <c r="L377">
        <v>121.1</v>
      </c>
      <c r="M377">
        <v>208.4</v>
      </c>
      <c r="N377">
        <v>171.4</v>
      </c>
      <c r="O377">
        <v>191.2</v>
      </c>
      <c r="P377">
        <v>176.7</v>
      </c>
      <c r="Q377">
        <v>198.2</v>
      </c>
      <c r="R377">
        <v>184.9</v>
      </c>
      <c r="S377">
        <v>177.6</v>
      </c>
      <c r="T377">
        <v>183.8</v>
      </c>
      <c r="U377">
        <v>172.1</v>
      </c>
      <c r="V377">
        <v>182</v>
      </c>
      <c r="W377">
        <v>172.9</v>
      </c>
      <c r="X377">
        <v>182.3</v>
      </c>
      <c r="Y377">
        <v>163.6</v>
      </c>
      <c r="Z377">
        <v>169.5</v>
      </c>
      <c r="AA377">
        <v>174.3</v>
      </c>
      <c r="AB377">
        <v>178.6</v>
      </c>
      <c r="AC377">
        <v>172.8</v>
      </c>
      <c r="AD377">
        <v>176.5</v>
      </c>
    </row>
    <row r="378" spans="1:30" x14ac:dyDescent="0.3">
      <c r="A378" t="s">
        <v>34</v>
      </c>
      <c r="B378">
        <v>2023</v>
      </c>
      <c r="C378" t="s">
        <v>35</v>
      </c>
      <c r="D378">
        <v>174.4</v>
      </c>
      <c r="E378">
        <v>207.7</v>
      </c>
      <c r="F378">
        <v>175.2</v>
      </c>
      <c r="G378">
        <v>177.3</v>
      </c>
      <c r="H378">
        <v>179.3</v>
      </c>
      <c r="I378">
        <v>169.5</v>
      </c>
      <c r="J378">
        <v>152.69999999999999</v>
      </c>
      <c r="K378">
        <v>171</v>
      </c>
      <c r="L378">
        <v>120</v>
      </c>
      <c r="M378">
        <v>209.7</v>
      </c>
      <c r="N378">
        <v>172.3</v>
      </c>
      <c r="O378">
        <v>193</v>
      </c>
      <c r="P378">
        <v>177</v>
      </c>
      <c r="Q378">
        <v>199.5</v>
      </c>
      <c r="R378">
        <v>186.2</v>
      </c>
      <c r="S378">
        <v>178.7</v>
      </c>
      <c r="T378">
        <v>185.1</v>
      </c>
      <c r="U378">
        <v>173.5</v>
      </c>
      <c r="V378">
        <v>182.1</v>
      </c>
      <c r="W378">
        <v>174.2</v>
      </c>
      <c r="X378">
        <v>184.4</v>
      </c>
      <c r="Y378">
        <v>164.2</v>
      </c>
      <c r="Z378">
        <v>170.3</v>
      </c>
      <c r="AA378">
        <v>175</v>
      </c>
      <c r="AB378">
        <v>181</v>
      </c>
      <c r="AC378">
        <v>174.1</v>
      </c>
      <c r="AD378">
        <v>177.2</v>
      </c>
    </row>
    <row r="379" spans="1:30" x14ac:dyDescent="0.3">
      <c r="A379" t="s">
        <v>34</v>
      </c>
      <c r="B379">
        <v>2023</v>
      </c>
      <c r="C379" t="s">
        <v>36</v>
      </c>
      <c r="D379">
        <v>174.4</v>
      </c>
      <c r="E379">
        <v>207.7</v>
      </c>
      <c r="F379">
        <v>175.2</v>
      </c>
      <c r="G379">
        <v>177.3</v>
      </c>
      <c r="H379">
        <v>179.2</v>
      </c>
      <c r="I379">
        <v>169.5</v>
      </c>
      <c r="J379">
        <v>152.80000000000001</v>
      </c>
      <c r="K379">
        <v>171.1</v>
      </c>
      <c r="L379">
        <v>120</v>
      </c>
      <c r="M379">
        <v>209.7</v>
      </c>
      <c r="N379">
        <v>172.3</v>
      </c>
      <c r="O379">
        <v>193</v>
      </c>
      <c r="P379">
        <v>177</v>
      </c>
      <c r="Q379">
        <v>199.5</v>
      </c>
      <c r="R379">
        <v>186.1</v>
      </c>
      <c r="S379">
        <v>178.7</v>
      </c>
      <c r="T379">
        <v>185.1</v>
      </c>
      <c r="U379">
        <v>173.5</v>
      </c>
      <c r="V379">
        <v>181.9</v>
      </c>
      <c r="W379">
        <v>174.2</v>
      </c>
      <c r="X379">
        <v>184.4</v>
      </c>
      <c r="Y379">
        <v>164.2</v>
      </c>
      <c r="Z379">
        <v>170.3</v>
      </c>
      <c r="AA379">
        <v>175</v>
      </c>
      <c r="AB379">
        <v>181</v>
      </c>
      <c r="AC379">
        <v>174.1</v>
      </c>
      <c r="AD379">
        <v>177.2</v>
      </c>
    </row>
    <row r="380" spans="1:30" x14ac:dyDescent="0.3">
      <c r="A380" t="s">
        <v>34</v>
      </c>
      <c r="B380">
        <v>2023</v>
      </c>
      <c r="C380" t="s">
        <v>37</v>
      </c>
      <c r="D380">
        <v>173.8</v>
      </c>
      <c r="E380">
        <v>209.3</v>
      </c>
      <c r="F380">
        <v>169.6</v>
      </c>
      <c r="G380">
        <v>178.4</v>
      </c>
      <c r="H380">
        <v>174.9</v>
      </c>
      <c r="I380">
        <v>176.3</v>
      </c>
      <c r="J380">
        <v>155.4</v>
      </c>
      <c r="K380">
        <v>173.4</v>
      </c>
      <c r="L380">
        <v>121.3</v>
      </c>
      <c r="M380">
        <v>212.9</v>
      </c>
      <c r="N380">
        <v>172.9</v>
      </c>
      <c r="O380">
        <v>193.5</v>
      </c>
      <c r="P380">
        <v>177.9</v>
      </c>
      <c r="Q380">
        <v>200.6</v>
      </c>
      <c r="R380">
        <v>186.9</v>
      </c>
      <c r="S380">
        <v>179.2</v>
      </c>
      <c r="T380">
        <v>185.7</v>
      </c>
      <c r="U380">
        <v>175.2</v>
      </c>
      <c r="V380">
        <v>181.7</v>
      </c>
      <c r="W380">
        <v>174.6</v>
      </c>
      <c r="X380">
        <v>185</v>
      </c>
      <c r="Y380">
        <v>164.5</v>
      </c>
      <c r="Z380">
        <v>170.7</v>
      </c>
      <c r="AA380">
        <v>176.4</v>
      </c>
      <c r="AB380">
        <v>184</v>
      </c>
      <c r="AC380">
        <v>175</v>
      </c>
      <c r="AD380">
        <v>178.1</v>
      </c>
    </row>
    <row r="381" spans="1:30" x14ac:dyDescent="0.3">
      <c r="A381" t="s">
        <v>34</v>
      </c>
      <c r="B381">
        <v>2023</v>
      </c>
      <c r="C381" t="s">
        <v>38</v>
      </c>
      <c r="D381">
        <v>173.7</v>
      </c>
      <c r="E381">
        <v>214.3</v>
      </c>
      <c r="F381">
        <v>173.2</v>
      </c>
      <c r="G381">
        <v>179.5</v>
      </c>
      <c r="H381">
        <v>170</v>
      </c>
      <c r="I381">
        <v>172.2</v>
      </c>
      <c r="J381">
        <v>161</v>
      </c>
      <c r="K381">
        <v>175.6</v>
      </c>
      <c r="L381">
        <v>122.7</v>
      </c>
      <c r="M381">
        <v>218</v>
      </c>
      <c r="N381">
        <v>173.4</v>
      </c>
      <c r="O381">
        <v>194.2</v>
      </c>
      <c r="P381">
        <v>179.1</v>
      </c>
      <c r="Q381">
        <v>201</v>
      </c>
      <c r="R381">
        <v>187.3</v>
      </c>
      <c r="S381">
        <v>179.7</v>
      </c>
      <c r="T381">
        <v>186.2</v>
      </c>
      <c r="U381">
        <v>175.6</v>
      </c>
      <c r="V381">
        <v>182.8</v>
      </c>
      <c r="W381">
        <v>175.2</v>
      </c>
      <c r="X381">
        <v>185.7</v>
      </c>
      <c r="Y381">
        <v>164.8</v>
      </c>
      <c r="Z381">
        <v>171.2</v>
      </c>
      <c r="AA381">
        <v>177.1</v>
      </c>
      <c r="AB381">
        <v>185.2</v>
      </c>
      <c r="AC381">
        <v>175.7</v>
      </c>
      <c r="AD381">
        <v>179.1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D375-F55C-45D9-A522-4DC2754AB5BA}">
  <dimension ref="A1:W373"/>
  <sheetViews>
    <sheetView workbookViewId="0">
      <selection activeCell="L23" sqref="L23"/>
    </sheetView>
  </sheetViews>
  <sheetFormatPr defaultRowHeight="14.4" x14ac:dyDescent="0.3"/>
  <cols>
    <col min="1" max="1" width="11.21875" bestFit="1" customWidth="1"/>
    <col min="2" max="2" width="12.6640625" customWidth="1"/>
    <col min="9" max="9" width="11.21875" bestFit="1" customWidth="1"/>
    <col min="10" max="10" width="23.44140625" customWidth="1"/>
  </cols>
  <sheetData>
    <row r="1" spans="1:23" x14ac:dyDescent="0.3">
      <c r="A1" s="1" t="s">
        <v>0</v>
      </c>
      <c r="B1" s="1" t="s">
        <v>0</v>
      </c>
      <c r="C1" s="1" t="s">
        <v>1</v>
      </c>
      <c r="D1" s="1" t="s">
        <v>48</v>
      </c>
      <c r="E1" s="1" t="s">
        <v>2</v>
      </c>
      <c r="F1" s="1" t="s">
        <v>48</v>
      </c>
      <c r="H1" s="1" t="s">
        <v>2</v>
      </c>
      <c r="I1" s="1" t="s">
        <v>0</v>
      </c>
      <c r="J1" s="1" t="s">
        <v>3</v>
      </c>
      <c r="W1" t="s">
        <v>49</v>
      </c>
    </row>
    <row r="2" spans="1:23" x14ac:dyDescent="0.3">
      <c r="A2" t="s">
        <v>30</v>
      </c>
      <c r="B2" t="str">
        <f>PROPER(A2)</f>
        <v>Rural</v>
      </c>
      <c r="C2">
        <v>2013</v>
      </c>
      <c r="D2">
        <f>TYPE(C2)</f>
        <v>1</v>
      </c>
      <c r="E2" t="s">
        <v>31</v>
      </c>
      <c r="F2">
        <f>TYPE(E2)</f>
        <v>2</v>
      </c>
      <c r="G2" t="str">
        <f>IF(E2=$H$14, "March",E2)</f>
        <v>January</v>
      </c>
      <c r="H2" t="s">
        <v>31</v>
      </c>
      <c r="I2" t="s">
        <v>30</v>
      </c>
      <c r="J2">
        <v>107.5</v>
      </c>
      <c r="K2" s="3" t="s">
        <v>17</v>
      </c>
    </row>
    <row r="3" spans="1:23" x14ac:dyDescent="0.3">
      <c r="A3" t="s">
        <v>33</v>
      </c>
      <c r="B3" t="str">
        <f t="shared" ref="B3:B66" si="0">PROPER(A3)</f>
        <v>Urban</v>
      </c>
      <c r="C3">
        <v>2013</v>
      </c>
      <c r="D3">
        <f t="shared" ref="D3:D66" si="1">TYPE(C3)</f>
        <v>1</v>
      </c>
      <c r="E3" t="s">
        <v>31</v>
      </c>
      <c r="F3">
        <f t="shared" ref="F3:F66" si="2">TYPE(E3)</f>
        <v>2</v>
      </c>
      <c r="G3" t="str">
        <f t="shared" ref="G3:G66" si="3">IF(E3=$H$14, "March",E3)</f>
        <v>January</v>
      </c>
      <c r="H3" t="s">
        <v>35</v>
      </c>
      <c r="I3" t="s">
        <v>33</v>
      </c>
      <c r="J3">
        <v>110.5</v>
      </c>
      <c r="K3" s="4">
        <v>106.5</v>
      </c>
      <c r="L3" t="e">
        <v>#N/A</v>
      </c>
    </row>
    <row r="4" spans="1:23" x14ac:dyDescent="0.3">
      <c r="A4" t="s">
        <v>34</v>
      </c>
      <c r="B4" t="str">
        <f t="shared" si="0"/>
        <v>Rural+Urban</v>
      </c>
      <c r="C4">
        <v>2013</v>
      </c>
      <c r="D4">
        <f t="shared" si="1"/>
        <v>1</v>
      </c>
      <c r="E4" t="s">
        <v>31</v>
      </c>
      <c r="F4">
        <f t="shared" si="2"/>
        <v>2</v>
      </c>
      <c r="G4" t="str">
        <f t="shared" si="3"/>
        <v>January</v>
      </c>
      <c r="H4" t="s">
        <v>36</v>
      </c>
      <c r="I4" t="s">
        <v>34</v>
      </c>
      <c r="J4">
        <v>108.4</v>
      </c>
      <c r="K4" s="4">
        <v>107.1</v>
      </c>
      <c r="L4" t="e">
        <v>#N/A</v>
      </c>
    </row>
    <row r="5" spans="1:23" x14ac:dyDescent="0.3">
      <c r="A5" t="s">
        <v>30</v>
      </c>
      <c r="B5" t="str">
        <f t="shared" si="0"/>
        <v>Rural</v>
      </c>
      <c r="C5">
        <v>2013</v>
      </c>
      <c r="D5">
        <f t="shared" si="1"/>
        <v>1</v>
      </c>
      <c r="E5" t="s">
        <v>35</v>
      </c>
      <c r="F5">
        <f t="shared" si="2"/>
        <v>2</v>
      </c>
      <c r="G5" t="str">
        <f t="shared" si="3"/>
        <v>February</v>
      </c>
      <c r="H5" t="s">
        <v>37</v>
      </c>
      <c r="I5" t="s">
        <v>30</v>
      </c>
      <c r="J5">
        <v>109.2</v>
      </c>
      <c r="K5" s="4">
        <v>107.6</v>
      </c>
      <c r="L5" s="4">
        <f t="shared" ref="L5:L36" si="4">AVERAGE(K3:K5)</f>
        <v>107.06666666666666</v>
      </c>
    </row>
    <row r="6" spans="1:23" x14ac:dyDescent="0.3">
      <c r="A6" t="s">
        <v>33</v>
      </c>
      <c r="B6" t="str">
        <f t="shared" si="0"/>
        <v>Urban</v>
      </c>
      <c r="C6">
        <v>2013</v>
      </c>
      <c r="D6">
        <f t="shared" si="1"/>
        <v>1</v>
      </c>
      <c r="E6" t="s">
        <v>35</v>
      </c>
      <c r="F6">
        <f t="shared" si="2"/>
        <v>2</v>
      </c>
      <c r="G6" t="str">
        <f t="shared" si="3"/>
        <v>February</v>
      </c>
      <c r="H6" t="s">
        <v>38</v>
      </c>
      <c r="I6" t="s">
        <v>33</v>
      </c>
      <c r="J6">
        <v>112.9</v>
      </c>
      <c r="K6" s="4">
        <v>108.1</v>
      </c>
      <c r="L6" s="4">
        <f t="shared" si="4"/>
        <v>107.59999999999998</v>
      </c>
    </row>
    <row r="7" spans="1:23" x14ac:dyDescent="0.3">
      <c r="A7" t="s">
        <v>34</v>
      </c>
      <c r="B7" t="str">
        <f t="shared" si="0"/>
        <v>Rural+Urban</v>
      </c>
      <c r="C7">
        <v>2013</v>
      </c>
      <c r="D7">
        <f t="shared" si="1"/>
        <v>1</v>
      </c>
      <c r="E7" t="s">
        <v>35</v>
      </c>
      <c r="F7">
        <f t="shared" si="2"/>
        <v>2</v>
      </c>
      <c r="G7" t="str">
        <f t="shared" si="3"/>
        <v>February</v>
      </c>
      <c r="H7" t="s">
        <v>39</v>
      </c>
      <c r="I7" t="s">
        <v>34</v>
      </c>
      <c r="J7">
        <v>110.4</v>
      </c>
      <c r="K7" s="4">
        <v>108.8</v>
      </c>
      <c r="L7" s="4">
        <f t="shared" si="4"/>
        <v>108.16666666666667</v>
      </c>
    </row>
    <row r="8" spans="1:23" x14ac:dyDescent="0.3">
      <c r="A8" t="s">
        <v>30</v>
      </c>
      <c r="B8" t="str">
        <f t="shared" si="0"/>
        <v>Rural</v>
      </c>
      <c r="C8">
        <v>2013</v>
      </c>
      <c r="D8">
        <f t="shared" si="1"/>
        <v>1</v>
      </c>
      <c r="E8" t="s">
        <v>36</v>
      </c>
      <c r="F8">
        <f t="shared" si="2"/>
        <v>2</v>
      </c>
      <c r="G8" t="str">
        <f t="shared" si="3"/>
        <v>March</v>
      </c>
      <c r="H8" t="s">
        <v>40</v>
      </c>
      <c r="I8" t="s">
        <v>30</v>
      </c>
      <c r="J8">
        <v>110.2</v>
      </c>
      <c r="K8" s="4">
        <v>109.7</v>
      </c>
      <c r="L8" s="4">
        <f t="shared" si="4"/>
        <v>108.86666666666666</v>
      </c>
    </row>
    <row r="9" spans="1:23" x14ac:dyDescent="0.3">
      <c r="A9" t="s">
        <v>33</v>
      </c>
      <c r="B9" t="str">
        <f t="shared" si="0"/>
        <v>Urban</v>
      </c>
      <c r="C9">
        <v>2013</v>
      </c>
      <c r="D9">
        <f t="shared" si="1"/>
        <v>1</v>
      </c>
      <c r="E9" t="s">
        <v>36</v>
      </c>
      <c r="F9">
        <f t="shared" si="2"/>
        <v>2</v>
      </c>
      <c r="G9" t="str">
        <f t="shared" si="3"/>
        <v>March</v>
      </c>
      <c r="H9" t="s">
        <v>41</v>
      </c>
      <c r="I9" t="s">
        <v>33</v>
      </c>
      <c r="J9">
        <v>113.9</v>
      </c>
      <c r="K9" s="4">
        <v>110.5</v>
      </c>
      <c r="L9" s="4">
        <f t="shared" si="4"/>
        <v>109.66666666666667</v>
      </c>
    </row>
    <row r="10" spans="1:23" x14ac:dyDescent="0.3">
      <c r="A10" t="s">
        <v>34</v>
      </c>
      <c r="B10" t="str">
        <f t="shared" si="0"/>
        <v>Rural+Urban</v>
      </c>
      <c r="C10">
        <v>2013</v>
      </c>
      <c r="D10">
        <f t="shared" si="1"/>
        <v>1</v>
      </c>
      <c r="E10" t="s">
        <v>36</v>
      </c>
      <c r="F10">
        <f t="shared" si="2"/>
        <v>2</v>
      </c>
      <c r="G10" t="str">
        <f t="shared" si="3"/>
        <v>March</v>
      </c>
      <c r="H10" t="s">
        <v>42</v>
      </c>
      <c r="I10" t="s">
        <v>34</v>
      </c>
      <c r="J10">
        <v>111.4</v>
      </c>
      <c r="K10" s="4">
        <v>111.3</v>
      </c>
      <c r="L10" s="4">
        <f t="shared" si="4"/>
        <v>110.5</v>
      </c>
    </row>
    <row r="11" spans="1:23" x14ac:dyDescent="0.3">
      <c r="A11" t="s">
        <v>30</v>
      </c>
      <c r="B11" t="str">
        <f t="shared" si="0"/>
        <v>Rural</v>
      </c>
      <c r="C11">
        <v>2013</v>
      </c>
      <c r="D11">
        <f t="shared" si="1"/>
        <v>1</v>
      </c>
      <c r="E11" t="s">
        <v>37</v>
      </c>
      <c r="F11">
        <f t="shared" si="2"/>
        <v>2</v>
      </c>
      <c r="G11" t="str">
        <f t="shared" si="3"/>
        <v>April</v>
      </c>
      <c r="H11" t="s">
        <v>43</v>
      </c>
      <c r="I11" t="s">
        <v>30</v>
      </c>
      <c r="J11">
        <v>110.2</v>
      </c>
      <c r="K11" s="4">
        <v>112.7</v>
      </c>
      <c r="L11" s="4">
        <f t="shared" si="4"/>
        <v>111.5</v>
      </c>
    </row>
    <row r="12" spans="1:23" x14ac:dyDescent="0.3">
      <c r="A12" t="s">
        <v>33</v>
      </c>
      <c r="B12" t="str">
        <f t="shared" si="0"/>
        <v>Urban</v>
      </c>
      <c r="C12">
        <v>2013</v>
      </c>
      <c r="D12">
        <f t="shared" si="1"/>
        <v>1</v>
      </c>
      <c r="E12" t="s">
        <v>37</v>
      </c>
      <c r="F12">
        <f t="shared" si="2"/>
        <v>2</v>
      </c>
      <c r="G12" t="str">
        <f t="shared" si="3"/>
        <v>April</v>
      </c>
      <c r="H12" t="s">
        <v>44</v>
      </c>
      <c r="I12" t="s">
        <v>33</v>
      </c>
      <c r="J12">
        <v>114.6</v>
      </c>
      <c r="K12" s="4">
        <v>113.6</v>
      </c>
      <c r="L12" s="4">
        <f t="shared" si="4"/>
        <v>112.53333333333335</v>
      </c>
    </row>
    <row r="13" spans="1:23" x14ac:dyDescent="0.3">
      <c r="A13" t="s">
        <v>34</v>
      </c>
      <c r="B13" t="str">
        <f t="shared" si="0"/>
        <v>Rural+Urban</v>
      </c>
      <c r="C13">
        <v>2013</v>
      </c>
      <c r="D13">
        <f t="shared" si="1"/>
        <v>1</v>
      </c>
      <c r="E13" t="s">
        <v>37</v>
      </c>
      <c r="F13">
        <f t="shared" si="2"/>
        <v>2</v>
      </c>
      <c r="G13" t="str">
        <f t="shared" si="3"/>
        <v>April</v>
      </c>
      <c r="H13" t="s">
        <v>45</v>
      </c>
      <c r="I13" t="s">
        <v>34</v>
      </c>
      <c r="J13">
        <v>111.6</v>
      </c>
      <c r="K13" s="4">
        <v>114.6</v>
      </c>
      <c r="L13" s="4">
        <f t="shared" si="4"/>
        <v>113.63333333333333</v>
      </c>
    </row>
    <row r="14" spans="1:23" x14ac:dyDescent="0.3">
      <c r="A14" t="s">
        <v>30</v>
      </c>
      <c r="B14" t="str">
        <f t="shared" si="0"/>
        <v>Rural</v>
      </c>
      <c r="C14">
        <v>2013</v>
      </c>
      <c r="D14">
        <f t="shared" si="1"/>
        <v>1</v>
      </c>
      <c r="E14" t="s">
        <v>38</v>
      </c>
      <c r="F14">
        <f t="shared" si="2"/>
        <v>2</v>
      </c>
      <c r="G14" t="str">
        <f t="shared" si="3"/>
        <v>May</v>
      </c>
      <c r="H14" t="s">
        <v>46</v>
      </c>
      <c r="I14" t="s">
        <v>30</v>
      </c>
      <c r="J14">
        <v>110.9</v>
      </c>
      <c r="K14" s="4">
        <v>115.8</v>
      </c>
      <c r="L14" s="4">
        <f t="shared" si="4"/>
        <v>114.66666666666667</v>
      </c>
    </row>
    <row r="15" spans="1:23" x14ac:dyDescent="0.3">
      <c r="A15" t="s">
        <v>33</v>
      </c>
      <c r="B15" t="str">
        <f t="shared" si="0"/>
        <v>Urban</v>
      </c>
      <c r="C15">
        <v>2013</v>
      </c>
      <c r="D15">
        <f t="shared" si="1"/>
        <v>1</v>
      </c>
      <c r="E15" t="s">
        <v>38</v>
      </c>
      <c r="F15">
        <f t="shared" si="2"/>
        <v>2</v>
      </c>
      <c r="G15" t="str">
        <f t="shared" si="3"/>
        <v>May</v>
      </c>
      <c r="I15" t="s">
        <v>33</v>
      </c>
      <c r="J15">
        <v>115.4</v>
      </c>
      <c r="K15" s="4">
        <v>116.5</v>
      </c>
      <c r="L15" s="4">
        <f t="shared" si="4"/>
        <v>115.63333333333333</v>
      </c>
    </row>
    <row r="16" spans="1:23" x14ac:dyDescent="0.3">
      <c r="A16" t="s">
        <v>34</v>
      </c>
      <c r="B16" t="str">
        <f t="shared" si="0"/>
        <v>Rural+Urban</v>
      </c>
      <c r="C16">
        <v>2013</v>
      </c>
      <c r="D16">
        <f t="shared" si="1"/>
        <v>1</v>
      </c>
      <c r="E16" t="s">
        <v>38</v>
      </c>
      <c r="F16">
        <f t="shared" si="2"/>
        <v>2</v>
      </c>
      <c r="G16" t="str">
        <f t="shared" si="3"/>
        <v>May</v>
      </c>
      <c r="I16" t="s">
        <v>34</v>
      </c>
      <c r="J16">
        <v>112.3</v>
      </c>
      <c r="K16" s="4">
        <v>117.1</v>
      </c>
      <c r="L16" s="4">
        <f t="shared" si="4"/>
        <v>116.46666666666665</v>
      </c>
    </row>
    <row r="17" spans="1:12" x14ac:dyDescent="0.3">
      <c r="A17" t="s">
        <v>30</v>
      </c>
      <c r="B17" t="str">
        <f t="shared" si="0"/>
        <v>Rural</v>
      </c>
      <c r="C17">
        <v>2013</v>
      </c>
      <c r="D17">
        <f t="shared" si="1"/>
        <v>1</v>
      </c>
      <c r="E17" t="s">
        <v>39</v>
      </c>
      <c r="F17">
        <f t="shared" si="2"/>
        <v>2</v>
      </c>
      <c r="G17" t="str">
        <f t="shared" si="3"/>
        <v>June</v>
      </c>
      <c r="I17" t="s">
        <v>30</v>
      </c>
      <c r="J17">
        <v>112.3</v>
      </c>
      <c r="K17" s="4">
        <v>117.5</v>
      </c>
      <c r="L17" s="4">
        <f t="shared" si="4"/>
        <v>117.03333333333335</v>
      </c>
    </row>
    <row r="18" spans="1:12" x14ac:dyDescent="0.3">
      <c r="A18" t="s">
        <v>33</v>
      </c>
      <c r="B18" t="str">
        <f t="shared" si="0"/>
        <v>Urban</v>
      </c>
      <c r="C18">
        <v>2013</v>
      </c>
      <c r="D18">
        <f t="shared" si="1"/>
        <v>1</v>
      </c>
      <c r="E18" t="s">
        <v>39</v>
      </c>
      <c r="F18">
        <f t="shared" si="2"/>
        <v>2</v>
      </c>
      <c r="G18" t="str">
        <f t="shared" si="3"/>
        <v>June</v>
      </c>
      <c r="I18" t="s">
        <v>33</v>
      </c>
      <c r="J18">
        <v>117</v>
      </c>
      <c r="K18" s="4">
        <v>118.1</v>
      </c>
      <c r="L18" s="4">
        <f t="shared" si="4"/>
        <v>117.56666666666666</v>
      </c>
    </row>
    <row r="19" spans="1:12" x14ac:dyDescent="0.3">
      <c r="A19" t="s">
        <v>34</v>
      </c>
      <c r="B19" t="str">
        <f t="shared" si="0"/>
        <v>Rural+Urban</v>
      </c>
      <c r="C19">
        <v>2013</v>
      </c>
      <c r="D19">
        <f t="shared" si="1"/>
        <v>1</v>
      </c>
      <c r="E19" t="s">
        <v>39</v>
      </c>
      <c r="F19">
        <f t="shared" si="2"/>
        <v>2</v>
      </c>
      <c r="G19" t="str">
        <f t="shared" si="3"/>
        <v>June</v>
      </c>
      <c r="I19" t="s">
        <v>34</v>
      </c>
      <c r="J19">
        <v>113.8</v>
      </c>
      <c r="K19" s="4">
        <v>118.7</v>
      </c>
      <c r="L19" s="4">
        <f t="shared" si="4"/>
        <v>118.10000000000001</v>
      </c>
    </row>
    <row r="20" spans="1:12" x14ac:dyDescent="0.3">
      <c r="A20" t="s">
        <v>30</v>
      </c>
      <c r="B20" t="str">
        <f t="shared" si="0"/>
        <v>Rural</v>
      </c>
      <c r="C20">
        <v>2013</v>
      </c>
      <c r="D20">
        <f t="shared" si="1"/>
        <v>1</v>
      </c>
      <c r="E20" t="s">
        <v>40</v>
      </c>
      <c r="F20">
        <f t="shared" si="2"/>
        <v>2</v>
      </c>
      <c r="G20" t="str">
        <f t="shared" si="3"/>
        <v>July</v>
      </c>
      <c r="I20" t="s">
        <v>30</v>
      </c>
      <c r="J20">
        <v>113.4</v>
      </c>
      <c r="K20" s="4">
        <v>119.7</v>
      </c>
      <c r="L20" s="4">
        <f t="shared" si="4"/>
        <v>118.83333333333333</v>
      </c>
    </row>
    <row r="21" spans="1:12" x14ac:dyDescent="0.3">
      <c r="A21" t="s">
        <v>33</v>
      </c>
      <c r="B21" t="str">
        <f t="shared" si="0"/>
        <v>Urban</v>
      </c>
      <c r="C21">
        <v>2013</v>
      </c>
      <c r="D21">
        <f t="shared" si="1"/>
        <v>1</v>
      </c>
      <c r="E21" t="s">
        <v>40</v>
      </c>
      <c r="F21">
        <f t="shared" si="2"/>
        <v>2</v>
      </c>
      <c r="G21" t="str">
        <f t="shared" si="3"/>
        <v>July</v>
      </c>
      <c r="I21" t="s">
        <v>33</v>
      </c>
      <c r="J21">
        <v>117.8</v>
      </c>
      <c r="K21" s="4">
        <v>120.7</v>
      </c>
      <c r="L21" s="4">
        <f t="shared" si="4"/>
        <v>119.7</v>
      </c>
    </row>
    <row r="22" spans="1:12" x14ac:dyDescent="0.3">
      <c r="A22" t="s">
        <v>34</v>
      </c>
      <c r="B22" t="str">
        <f t="shared" si="0"/>
        <v>Rural+Urban</v>
      </c>
      <c r="C22">
        <v>2013</v>
      </c>
      <c r="D22">
        <f t="shared" si="1"/>
        <v>1</v>
      </c>
      <c r="E22" t="s">
        <v>40</v>
      </c>
      <c r="F22">
        <f t="shared" si="2"/>
        <v>2</v>
      </c>
      <c r="G22" t="str">
        <f t="shared" si="3"/>
        <v>July</v>
      </c>
      <c r="I22" t="s">
        <v>34</v>
      </c>
      <c r="J22">
        <v>114.8</v>
      </c>
      <c r="K22" s="4">
        <v>120.9</v>
      </c>
      <c r="L22" s="4">
        <f t="shared" si="4"/>
        <v>120.43333333333334</v>
      </c>
    </row>
    <row r="23" spans="1:12" x14ac:dyDescent="0.3">
      <c r="A23" t="s">
        <v>30</v>
      </c>
      <c r="B23" t="str">
        <f t="shared" si="0"/>
        <v>Rural</v>
      </c>
      <c r="C23">
        <v>2013</v>
      </c>
      <c r="D23">
        <f t="shared" si="1"/>
        <v>1</v>
      </c>
      <c r="E23" t="s">
        <v>41</v>
      </c>
      <c r="F23">
        <f t="shared" si="2"/>
        <v>2</v>
      </c>
      <c r="G23" t="str">
        <f t="shared" si="3"/>
        <v>August</v>
      </c>
      <c r="I23" t="s">
        <v>30</v>
      </c>
      <c r="J23">
        <v>114.3</v>
      </c>
      <c r="K23" s="4">
        <v>121.7</v>
      </c>
      <c r="L23" s="4">
        <f t="shared" si="4"/>
        <v>121.10000000000001</v>
      </c>
    </row>
    <row r="24" spans="1:12" x14ac:dyDescent="0.3">
      <c r="A24" t="s">
        <v>33</v>
      </c>
      <c r="B24" t="str">
        <f t="shared" si="0"/>
        <v>Urban</v>
      </c>
      <c r="C24">
        <v>2013</v>
      </c>
      <c r="D24">
        <f t="shared" si="1"/>
        <v>1</v>
      </c>
      <c r="E24" t="s">
        <v>41</v>
      </c>
      <c r="F24">
        <f t="shared" si="2"/>
        <v>2</v>
      </c>
      <c r="G24" t="str">
        <f t="shared" si="3"/>
        <v>August</v>
      </c>
      <c r="I24" t="s">
        <v>33</v>
      </c>
      <c r="J24">
        <v>118.3</v>
      </c>
      <c r="K24" s="4">
        <v>122.7</v>
      </c>
      <c r="L24" s="4">
        <f t="shared" si="4"/>
        <v>121.76666666666667</v>
      </c>
    </row>
    <row r="25" spans="1:12" x14ac:dyDescent="0.3">
      <c r="A25" t="s">
        <v>34</v>
      </c>
      <c r="B25" t="str">
        <f t="shared" si="0"/>
        <v>Rural+Urban</v>
      </c>
      <c r="C25">
        <v>2013</v>
      </c>
      <c r="D25">
        <f t="shared" si="1"/>
        <v>1</v>
      </c>
      <c r="E25" t="s">
        <v>41</v>
      </c>
      <c r="F25">
        <f t="shared" si="2"/>
        <v>2</v>
      </c>
      <c r="G25" t="str">
        <f t="shared" si="3"/>
        <v>August</v>
      </c>
      <c r="I25" t="s">
        <v>34</v>
      </c>
      <c r="J25">
        <v>115.6</v>
      </c>
      <c r="K25" s="4">
        <v>123.3</v>
      </c>
      <c r="L25" s="4">
        <f t="shared" si="4"/>
        <v>122.56666666666666</v>
      </c>
    </row>
    <row r="26" spans="1:12" x14ac:dyDescent="0.3">
      <c r="A26" t="s">
        <v>30</v>
      </c>
      <c r="B26" t="str">
        <f t="shared" si="0"/>
        <v>Rural</v>
      </c>
      <c r="C26">
        <v>2013</v>
      </c>
      <c r="D26">
        <f t="shared" si="1"/>
        <v>1</v>
      </c>
      <c r="E26" t="s">
        <v>42</v>
      </c>
      <c r="F26">
        <f t="shared" si="2"/>
        <v>2</v>
      </c>
      <c r="G26" t="str">
        <f t="shared" si="3"/>
        <v>September</v>
      </c>
      <c r="I26" t="s">
        <v>30</v>
      </c>
      <c r="J26">
        <v>115.4</v>
      </c>
      <c r="K26" s="4">
        <v>123.8</v>
      </c>
      <c r="L26" s="4">
        <f t="shared" si="4"/>
        <v>123.26666666666667</v>
      </c>
    </row>
    <row r="27" spans="1:12" x14ac:dyDescent="0.3">
      <c r="A27" t="s">
        <v>33</v>
      </c>
      <c r="B27" t="str">
        <f t="shared" si="0"/>
        <v>Urban</v>
      </c>
      <c r="C27">
        <v>2013</v>
      </c>
      <c r="D27">
        <f t="shared" si="1"/>
        <v>1</v>
      </c>
      <c r="E27" t="s">
        <v>42</v>
      </c>
      <c r="F27">
        <f t="shared" si="2"/>
        <v>2</v>
      </c>
      <c r="G27" t="str">
        <f t="shared" si="3"/>
        <v>September</v>
      </c>
      <c r="I27" t="s">
        <v>33</v>
      </c>
      <c r="J27">
        <v>118.6</v>
      </c>
      <c r="K27" s="4">
        <v>124.4</v>
      </c>
      <c r="L27" s="4">
        <f t="shared" si="4"/>
        <v>123.83333333333333</v>
      </c>
    </row>
    <row r="28" spans="1:12" x14ac:dyDescent="0.3">
      <c r="A28" t="s">
        <v>34</v>
      </c>
      <c r="B28" t="str">
        <f t="shared" si="0"/>
        <v>Rural+Urban</v>
      </c>
      <c r="C28">
        <v>2013</v>
      </c>
      <c r="D28">
        <f t="shared" si="1"/>
        <v>1</v>
      </c>
      <c r="E28" t="s">
        <v>42</v>
      </c>
      <c r="F28">
        <f t="shared" si="2"/>
        <v>2</v>
      </c>
      <c r="G28" t="str">
        <f t="shared" si="3"/>
        <v>September</v>
      </c>
      <c r="I28" t="s">
        <v>34</v>
      </c>
      <c r="J28">
        <v>116.4</v>
      </c>
      <c r="K28" s="4">
        <v>125.4</v>
      </c>
      <c r="L28" s="4">
        <f t="shared" si="4"/>
        <v>124.53333333333335</v>
      </c>
    </row>
    <row r="29" spans="1:12" x14ac:dyDescent="0.3">
      <c r="A29" t="s">
        <v>30</v>
      </c>
      <c r="B29" t="str">
        <f t="shared" si="0"/>
        <v>Rural</v>
      </c>
      <c r="C29">
        <v>2013</v>
      </c>
      <c r="D29">
        <f t="shared" si="1"/>
        <v>1</v>
      </c>
      <c r="E29" t="s">
        <v>43</v>
      </c>
      <c r="F29">
        <f t="shared" si="2"/>
        <v>2</v>
      </c>
      <c r="G29" t="str">
        <f t="shared" si="3"/>
        <v>October</v>
      </c>
      <c r="I29" t="s">
        <v>30</v>
      </c>
      <c r="J29">
        <v>116.3</v>
      </c>
      <c r="K29" s="4">
        <v>126</v>
      </c>
      <c r="L29" s="4">
        <f t="shared" si="4"/>
        <v>125.26666666666667</v>
      </c>
    </row>
    <row r="30" spans="1:12" x14ac:dyDescent="0.3">
      <c r="A30" t="s">
        <v>33</v>
      </c>
      <c r="B30" t="str">
        <f t="shared" si="0"/>
        <v>Urban</v>
      </c>
      <c r="C30">
        <v>2013</v>
      </c>
      <c r="D30">
        <f t="shared" si="1"/>
        <v>1</v>
      </c>
      <c r="E30" t="s">
        <v>43</v>
      </c>
      <c r="F30">
        <f t="shared" si="2"/>
        <v>2</v>
      </c>
      <c r="G30" t="str">
        <f t="shared" si="3"/>
        <v>October</v>
      </c>
      <c r="I30" t="s">
        <v>33</v>
      </c>
      <c r="J30">
        <v>118.9</v>
      </c>
      <c r="K30" s="4">
        <v>126.4</v>
      </c>
      <c r="L30" s="4">
        <f t="shared" si="4"/>
        <v>125.93333333333334</v>
      </c>
    </row>
    <row r="31" spans="1:12" x14ac:dyDescent="0.3">
      <c r="A31" t="s">
        <v>34</v>
      </c>
      <c r="B31" t="str">
        <f t="shared" si="0"/>
        <v>Rural+Urban</v>
      </c>
      <c r="C31">
        <v>2013</v>
      </c>
      <c r="D31">
        <f t="shared" si="1"/>
        <v>1</v>
      </c>
      <c r="E31" t="s">
        <v>43</v>
      </c>
      <c r="F31">
        <f t="shared" si="2"/>
        <v>2</v>
      </c>
      <c r="G31" t="str">
        <f t="shared" si="3"/>
        <v>October</v>
      </c>
      <c r="I31" t="s">
        <v>34</v>
      </c>
      <c r="J31">
        <v>117.1</v>
      </c>
      <c r="K31" s="4">
        <v>127.3</v>
      </c>
      <c r="L31" s="4">
        <f t="shared" si="4"/>
        <v>126.56666666666666</v>
      </c>
    </row>
    <row r="32" spans="1:12" x14ac:dyDescent="0.3">
      <c r="A32" t="s">
        <v>30</v>
      </c>
      <c r="B32" t="str">
        <f t="shared" si="0"/>
        <v>Rural</v>
      </c>
      <c r="C32">
        <v>2013</v>
      </c>
      <c r="D32">
        <f t="shared" si="1"/>
        <v>1</v>
      </c>
      <c r="E32" t="s">
        <v>44</v>
      </c>
      <c r="F32">
        <f t="shared" si="2"/>
        <v>2</v>
      </c>
      <c r="G32" t="str">
        <f t="shared" si="3"/>
        <v>November</v>
      </c>
      <c r="I32" t="s">
        <v>30</v>
      </c>
      <c r="J32">
        <v>117.3</v>
      </c>
      <c r="K32" s="4">
        <v>128.4</v>
      </c>
      <c r="L32" s="4">
        <f t="shared" si="4"/>
        <v>127.36666666666667</v>
      </c>
    </row>
    <row r="33" spans="1:12" x14ac:dyDescent="0.3">
      <c r="A33" t="s">
        <v>33</v>
      </c>
      <c r="B33" t="str">
        <f t="shared" si="0"/>
        <v>Urban</v>
      </c>
      <c r="C33">
        <v>2013</v>
      </c>
      <c r="D33">
        <f t="shared" si="1"/>
        <v>1</v>
      </c>
      <c r="E33" t="s">
        <v>44</v>
      </c>
      <c r="F33">
        <f t="shared" si="2"/>
        <v>2</v>
      </c>
      <c r="G33" t="str">
        <f t="shared" si="3"/>
        <v>November</v>
      </c>
      <c r="I33" t="s">
        <v>33</v>
      </c>
      <c r="J33">
        <v>119.8</v>
      </c>
      <c r="K33" s="4">
        <v>128.80000000000001</v>
      </c>
      <c r="L33" s="4">
        <f t="shared" si="4"/>
        <v>128.16666666666666</v>
      </c>
    </row>
    <row r="34" spans="1:12" x14ac:dyDescent="0.3">
      <c r="A34" t="s">
        <v>34</v>
      </c>
      <c r="B34" t="str">
        <f t="shared" si="0"/>
        <v>Rural+Urban</v>
      </c>
      <c r="C34">
        <v>2013</v>
      </c>
      <c r="D34">
        <f t="shared" si="1"/>
        <v>1</v>
      </c>
      <c r="E34" t="s">
        <v>44</v>
      </c>
      <c r="F34">
        <f t="shared" si="2"/>
        <v>2</v>
      </c>
      <c r="G34" t="str">
        <f t="shared" si="3"/>
        <v>November</v>
      </c>
      <c r="I34" t="s">
        <v>34</v>
      </c>
      <c r="J34">
        <v>118.1</v>
      </c>
      <c r="K34" s="4">
        <v>129.5</v>
      </c>
      <c r="L34" s="4">
        <f t="shared" si="4"/>
        <v>128.9</v>
      </c>
    </row>
    <row r="35" spans="1:12" x14ac:dyDescent="0.3">
      <c r="A35" t="s">
        <v>30</v>
      </c>
      <c r="B35" t="str">
        <f t="shared" si="0"/>
        <v>Rural</v>
      </c>
      <c r="C35">
        <v>2013</v>
      </c>
      <c r="D35">
        <f t="shared" si="1"/>
        <v>1</v>
      </c>
      <c r="E35" t="s">
        <v>45</v>
      </c>
      <c r="F35">
        <f t="shared" si="2"/>
        <v>2</v>
      </c>
      <c r="G35" t="str">
        <f t="shared" si="3"/>
        <v>December</v>
      </c>
      <c r="I35" t="s">
        <v>30</v>
      </c>
      <c r="J35">
        <v>118.4</v>
      </c>
      <c r="K35" s="4">
        <v>130.4</v>
      </c>
      <c r="L35" s="4">
        <f t="shared" si="4"/>
        <v>129.56666666666669</v>
      </c>
    </row>
    <row r="36" spans="1:12" x14ac:dyDescent="0.3">
      <c r="A36" t="s">
        <v>33</v>
      </c>
      <c r="B36" t="str">
        <f t="shared" si="0"/>
        <v>Urban</v>
      </c>
      <c r="C36">
        <v>2013</v>
      </c>
      <c r="D36">
        <f t="shared" si="1"/>
        <v>1</v>
      </c>
      <c r="E36" t="s">
        <v>45</v>
      </c>
      <c r="F36">
        <f t="shared" si="2"/>
        <v>2</v>
      </c>
      <c r="G36" t="str">
        <f t="shared" si="3"/>
        <v>December</v>
      </c>
      <c r="I36" t="s">
        <v>33</v>
      </c>
      <c r="J36">
        <v>120.5</v>
      </c>
      <c r="K36" s="4">
        <v>131.1</v>
      </c>
      <c r="L36" s="4">
        <f t="shared" si="4"/>
        <v>130.33333333333334</v>
      </c>
    </row>
    <row r="37" spans="1:12" x14ac:dyDescent="0.3">
      <c r="A37" t="s">
        <v>34</v>
      </c>
      <c r="B37" t="str">
        <f t="shared" si="0"/>
        <v>Rural+Urban</v>
      </c>
      <c r="C37">
        <v>2013</v>
      </c>
      <c r="D37">
        <f t="shared" si="1"/>
        <v>1</v>
      </c>
      <c r="E37" t="s">
        <v>45</v>
      </c>
      <c r="F37">
        <f t="shared" si="2"/>
        <v>2</v>
      </c>
      <c r="G37" t="str">
        <f t="shared" si="3"/>
        <v>December</v>
      </c>
      <c r="I37" t="s">
        <v>34</v>
      </c>
      <c r="J37">
        <v>119.1</v>
      </c>
      <c r="K37" s="4">
        <v>132.1</v>
      </c>
      <c r="L37" s="4">
        <f t="shared" ref="L37:L68" si="5">AVERAGE(K35:K37)</f>
        <v>131.20000000000002</v>
      </c>
    </row>
    <row r="38" spans="1:12" x14ac:dyDescent="0.3">
      <c r="A38" t="s">
        <v>30</v>
      </c>
      <c r="B38" t="str">
        <f t="shared" si="0"/>
        <v>Rural</v>
      </c>
      <c r="C38">
        <v>2014</v>
      </c>
      <c r="D38">
        <f t="shared" si="1"/>
        <v>1</v>
      </c>
      <c r="E38" t="s">
        <v>31</v>
      </c>
      <c r="F38">
        <f t="shared" si="2"/>
        <v>2</v>
      </c>
      <c r="G38" t="str">
        <f t="shared" si="3"/>
        <v>January</v>
      </c>
      <c r="I38" t="s">
        <v>30</v>
      </c>
      <c r="J38">
        <v>118.9</v>
      </c>
      <c r="K38" s="4">
        <v>132.5</v>
      </c>
      <c r="L38" s="4">
        <f t="shared" si="5"/>
        <v>131.9</v>
      </c>
    </row>
    <row r="39" spans="1:12" x14ac:dyDescent="0.3">
      <c r="A39" t="s">
        <v>33</v>
      </c>
      <c r="B39" t="str">
        <f t="shared" si="0"/>
        <v>Urban</v>
      </c>
      <c r="C39">
        <v>2014</v>
      </c>
      <c r="D39">
        <f t="shared" si="1"/>
        <v>1</v>
      </c>
      <c r="E39" t="s">
        <v>31</v>
      </c>
      <c r="F39">
        <f t="shared" si="2"/>
        <v>2</v>
      </c>
      <c r="G39" t="str">
        <f t="shared" si="3"/>
        <v>January</v>
      </c>
      <c r="I39" t="s">
        <v>33</v>
      </c>
      <c r="J39">
        <v>121.2</v>
      </c>
      <c r="K39" s="4">
        <v>133.19999999999999</v>
      </c>
      <c r="L39" s="4">
        <f t="shared" si="5"/>
        <v>132.6</v>
      </c>
    </row>
    <row r="40" spans="1:12" x14ac:dyDescent="0.3">
      <c r="A40" t="s">
        <v>34</v>
      </c>
      <c r="B40" t="str">
        <f t="shared" si="0"/>
        <v>Rural+Urban</v>
      </c>
      <c r="C40">
        <v>2014</v>
      </c>
      <c r="D40">
        <f t="shared" si="1"/>
        <v>1</v>
      </c>
      <c r="E40" t="s">
        <v>31</v>
      </c>
      <c r="F40">
        <f t="shared" si="2"/>
        <v>2</v>
      </c>
      <c r="G40" t="str">
        <f t="shared" si="3"/>
        <v>January</v>
      </c>
      <c r="I40" t="s">
        <v>34</v>
      </c>
      <c r="J40">
        <v>119.6</v>
      </c>
      <c r="K40" s="4">
        <v>133.9</v>
      </c>
      <c r="L40" s="4">
        <f t="shared" si="5"/>
        <v>133.20000000000002</v>
      </c>
    </row>
    <row r="41" spans="1:12" x14ac:dyDescent="0.3">
      <c r="A41" t="s">
        <v>30</v>
      </c>
      <c r="B41" t="str">
        <f t="shared" si="0"/>
        <v>Rural</v>
      </c>
      <c r="C41">
        <v>2014</v>
      </c>
      <c r="D41">
        <f t="shared" si="1"/>
        <v>1</v>
      </c>
      <c r="E41" t="s">
        <v>35</v>
      </c>
      <c r="F41">
        <f t="shared" si="2"/>
        <v>2</v>
      </c>
      <c r="G41" t="str">
        <f t="shared" si="3"/>
        <v>February</v>
      </c>
      <c r="I41" t="s">
        <v>30</v>
      </c>
      <c r="J41">
        <v>119.4</v>
      </c>
      <c r="K41" s="4">
        <v>134.4</v>
      </c>
      <c r="L41" s="4">
        <f t="shared" si="5"/>
        <v>133.83333333333334</v>
      </c>
    </row>
    <row r="42" spans="1:12" x14ac:dyDescent="0.3">
      <c r="A42" t="s">
        <v>33</v>
      </c>
      <c r="B42" t="str">
        <f t="shared" si="0"/>
        <v>Urban</v>
      </c>
      <c r="C42">
        <v>2014</v>
      </c>
      <c r="D42">
        <f t="shared" si="1"/>
        <v>1</v>
      </c>
      <c r="E42" t="s">
        <v>35</v>
      </c>
      <c r="F42">
        <f t="shared" si="2"/>
        <v>2</v>
      </c>
      <c r="G42" t="str">
        <f t="shared" si="3"/>
        <v>February</v>
      </c>
      <c r="I42" t="s">
        <v>33</v>
      </c>
      <c r="J42">
        <v>121.9</v>
      </c>
      <c r="K42" s="4">
        <v>135</v>
      </c>
      <c r="L42" s="4">
        <f t="shared" si="5"/>
        <v>134.43333333333334</v>
      </c>
    </row>
    <row r="43" spans="1:12" x14ac:dyDescent="0.3">
      <c r="A43" t="s">
        <v>34</v>
      </c>
      <c r="B43" t="str">
        <f t="shared" si="0"/>
        <v>Rural+Urban</v>
      </c>
      <c r="C43">
        <v>2014</v>
      </c>
      <c r="D43">
        <f t="shared" si="1"/>
        <v>1</v>
      </c>
      <c r="E43" t="s">
        <v>35</v>
      </c>
      <c r="F43">
        <f t="shared" si="2"/>
        <v>2</v>
      </c>
      <c r="G43" t="str">
        <f t="shared" si="3"/>
        <v>February</v>
      </c>
      <c r="I43" t="s">
        <v>34</v>
      </c>
      <c r="J43">
        <v>120.2</v>
      </c>
      <c r="K43" s="4">
        <v>135.4</v>
      </c>
      <c r="L43" s="4">
        <f t="shared" si="5"/>
        <v>134.93333333333331</v>
      </c>
    </row>
    <row r="44" spans="1:12" x14ac:dyDescent="0.3">
      <c r="A44" t="s">
        <v>30</v>
      </c>
      <c r="B44" t="str">
        <f t="shared" si="0"/>
        <v>Rural</v>
      </c>
      <c r="C44">
        <v>2014</v>
      </c>
      <c r="D44">
        <f t="shared" si="1"/>
        <v>1</v>
      </c>
      <c r="E44" t="s">
        <v>36</v>
      </c>
      <c r="F44">
        <f t="shared" si="2"/>
        <v>2</v>
      </c>
      <c r="G44" t="str">
        <f t="shared" si="3"/>
        <v>March</v>
      </c>
      <c r="I44" t="s">
        <v>30</v>
      </c>
      <c r="J44">
        <v>120.1</v>
      </c>
      <c r="K44" s="4">
        <v>136.30000000000001</v>
      </c>
      <c r="L44" s="4">
        <f t="shared" si="5"/>
        <v>135.56666666666666</v>
      </c>
    </row>
    <row r="45" spans="1:12" x14ac:dyDescent="0.3">
      <c r="A45" t="s">
        <v>33</v>
      </c>
      <c r="B45" t="str">
        <f t="shared" si="0"/>
        <v>Urban</v>
      </c>
      <c r="C45">
        <v>2014</v>
      </c>
      <c r="D45">
        <f t="shared" si="1"/>
        <v>1</v>
      </c>
      <c r="E45" t="s">
        <v>36</v>
      </c>
      <c r="F45">
        <f t="shared" si="2"/>
        <v>2</v>
      </c>
      <c r="G45" t="str">
        <f t="shared" si="3"/>
        <v>March</v>
      </c>
      <c r="I45" t="s">
        <v>33</v>
      </c>
      <c r="J45">
        <v>122.1</v>
      </c>
      <c r="K45" s="4">
        <v>137.19999999999999</v>
      </c>
      <c r="L45" s="4">
        <f t="shared" si="5"/>
        <v>136.30000000000001</v>
      </c>
    </row>
    <row r="46" spans="1:12" x14ac:dyDescent="0.3">
      <c r="A46" t="s">
        <v>34</v>
      </c>
      <c r="B46" t="str">
        <f t="shared" si="0"/>
        <v>Rural+Urban</v>
      </c>
      <c r="C46">
        <v>2014</v>
      </c>
      <c r="D46">
        <f t="shared" si="1"/>
        <v>1</v>
      </c>
      <c r="E46" t="s">
        <v>46</v>
      </c>
      <c r="F46">
        <f t="shared" si="2"/>
        <v>2</v>
      </c>
      <c r="G46" t="str">
        <f t="shared" si="3"/>
        <v>March</v>
      </c>
      <c r="I46" t="s">
        <v>34</v>
      </c>
      <c r="J46">
        <v>120.7</v>
      </c>
      <c r="K46" s="4">
        <v>137.80000000000001</v>
      </c>
      <c r="L46" s="4">
        <f t="shared" si="5"/>
        <v>137.1</v>
      </c>
    </row>
    <row r="47" spans="1:12" x14ac:dyDescent="0.3">
      <c r="A47" t="s">
        <v>30</v>
      </c>
      <c r="B47" t="str">
        <f t="shared" si="0"/>
        <v>Rural</v>
      </c>
      <c r="C47">
        <v>2014</v>
      </c>
      <c r="D47">
        <f t="shared" si="1"/>
        <v>1</v>
      </c>
      <c r="E47" t="s">
        <v>37</v>
      </c>
      <c r="F47">
        <f t="shared" si="2"/>
        <v>2</v>
      </c>
      <c r="G47" t="str">
        <f t="shared" si="3"/>
        <v>April</v>
      </c>
      <c r="I47" t="s">
        <v>30</v>
      </c>
      <c r="J47">
        <v>120.2</v>
      </c>
      <c r="K47" s="4">
        <v>138.5</v>
      </c>
      <c r="L47" s="4">
        <f t="shared" si="5"/>
        <v>137.83333333333334</v>
      </c>
    </row>
    <row r="48" spans="1:12" x14ac:dyDescent="0.3">
      <c r="A48" t="s">
        <v>33</v>
      </c>
      <c r="B48" t="str">
        <f t="shared" si="0"/>
        <v>Urban</v>
      </c>
      <c r="C48">
        <v>2014</v>
      </c>
      <c r="D48">
        <f t="shared" si="1"/>
        <v>1</v>
      </c>
      <c r="E48" t="s">
        <v>37</v>
      </c>
      <c r="F48">
        <f t="shared" si="2"/>
        <v>2</v>
      </c>
      <c r="G48" t="str">
        <f t="shared" si="3"/>
        <v>April</v>
      </c>
      <c r="I48" t="s">
        <v>33</v>
      </c>
      <c r="J48">
        <v>122.5</v>
      </c>
      <c r="K48" s="4">
        <v>139.6</v>
      </c>
      <c r="L48" s="4">
        <f t="shared" si="5"/>
        <v>138.63333333333333</v>
      </c>
    </row>
    <row r="49" spans="1:12" x14ac:dyDescent="0.3">
      <c r="A49" t="s">
        <v>34</v>
      </c>
      <c r="B49" t="str">
        <f t="shared" si="0"/>
        <v>Rural+Urban</v>
      </c>
      <c r="C49">
        <v>2014</v>
      </c>
      <c r="D49">
        <f t="shared" si="1"/>
        <v>1</v>
      </c>
      <c r="E49" t="s">
        <v>37</v>
      </c>
      <c r="F49">
        <f t="shared" si="2"/>
        <v>2</v>
      </c>
      <c r="G49" t="str">
        <f t="shared" si="3"/>
        <v>April</v>
      </c>
      <c r="I49" t="s">
        <v>34</v>
      </c>
      <c r="J49">
        <v>120.9</v>
      </c>
      <c r="K49" s="4">
        <v>139.9</v>
      </c>
      <c r="L49" s="4">
        <f t="shared" si="5"/>
        <v>139.33333333333334</v>
      </c>
    </row>
    <row r="50" spans="1:12" x14ac:dyDescent="0.3">
      <c r="A50" t="s">
        <v>30</v>
      </c>
      <c r="B50" t="str">
        <f t="shared" si="0"/>
        <v>Rural</v>
      </c>
      <c r="C50">
        <v>2014</v>
      </c>
      <c r="D50">
        <f t="shared" si="1"/>
        <v>1</v>
      </c>
      <c r="E50" t="s">
        <v>38</v>
      </c>
      <c r="F50">
        <f t="shared" si="2"/>
        <v>2</v>
      </c>
      <c r="G50" t="str">
        <f t="shared" si="3"/>
        <v>May</v>
      </c>
      <c r="I50" t="s">
        <v>30</v>
      </c>
      <c r="J50">
        <v>120.3</v>
      </c>
      <c r="K50" s="4">
        <v>140.4</v>
      </c>
      <c r="L50" s="4">
        <f t="shared" si="5"/>
        <v>139.96666666666667</v>
      </c>
    </row>
    <row r="51" spans="1:12" x14ac:dyDescent="0.3">
      <c r="A51" t="s">
        <v>33</v>
      </c>
      <c r="B51" t="str">
        <f t="shared" si="0"/>
        <v>Urban</v>
      </c>
      <c r="C51">
        <v>2014</v>
      </c>
      <c r="D51">
        <f t="shared" si="1"/>
        <v>1</v>
      </c>
      <c r="E51" t="s">
        <v>38</v>
      </c>
      <c r="F51">
        <f t="shared" si="2"/>
        <v>2</v>
      </c>
      <c r="G51" t="str">
        <f t="shared" si="3"/>
        <v>May</v>
      </c>
      <c r="I51" t="s">
        <v>33</v>
      </c>
      <c r="J51">
        <v>122.7</v>
      </c>
      <c r="K51" s="4">
        <v>140.69999999999999</v>
      </c>
      <c r="L51" s="4">
        <f t="shared" si="5"/>
        <v>140.33333333333334</v>
      </c>
    </row>
    <row r="52" spans="1:12" x14ac:dyDescent="0.3">
      <c r="A52" t="s">
        <v>34</v>
      </c>
      <c r="B52" t="str">
        <f t="shared" si="0"/>
        <v>Rural+Urban</v>
      </c>
      <c r="C52">
        <v>2014</v>
      </c>
      <c r="D52">
        <f t="shared" si="1"/>
        <v>1</v>
      </c>
      <c r="E52" t="s">
        <v>38</v>
      </c>
      <c r="F52">
        <f t="shared" si="2"/>
        <v>2</v>
      </c>
      <c r="G52" t="str">
        <f t="shared" si="3"/>
        <v>May</v>
      </c>
      <c r="I52" t="s">
        <v>34</v>
      </c>
      <c r="J52">
        <v>121.1</v>
      </c>
      <c r="K52" s="4">
        <v>140.9</v>
      </c>
      <c r="L52" s="4">
        <f t="shared" si="5"/>
        <v>140.66666666666666</v>
      </c>
    </row>
    <row r="53" spans="1:12" x14ac:dyDescent="0.3">
      <c r="A53" t="s">
        <v>30</v>
      </c>
      <c r="B53" t="str">
        <f t="shared" si="0"/>
        <v>Rural</v>
      </c>
      <c r="C53">
        <v>2014</v>
      </c>
      <c r="D53">
        <f t="shared" si="1"/>
        <v>1</v>
      </c>
      <c r="E53" t="s">
        <v>39</v>
      </c>
      <c r="F53">
        <f t="shared" si="2"/>
        <v>2</v>
      </c>
      <c r="G53" t="str">
        <f t="shared" si="3"/>
        <v>June</v>
      </c>
      <c r="I53" t="s">
        <v>30</v>
      </c>
      <c r="J53">
        <v>120.7</v>
      </c>
      <c r="K53" s="4">
        <v>141.6</v>
      </c>
      <c r="L53" s="4">
        <f t="shared" si="5"/>
        <v>141.06666666666669</v>
      </c>
    </row>
    <row r="54" spans="1:12" x14ac:dyDescent="0.3">
      <c r="A54" t="s">
        <v>33</v>
      </c>
      <c r="B54" t="str">
        <f t="shared" si="0"/>
        <v>Urban</v>
      </c>
      <c r="C54">
        <v>2014</v>
      </c>
      <c r="D54">
        <f t="shared" si="1"/>
        <v>1</v>
      </c>
      <c r="E54" t="s">
        <v>39</v>
      </c>
      <c r="F54">
        <f t="shared" si="2"/>
        <v>2</v>
      </c>
      <c r="G54" t="str">
        <f t="shared" si="3"/>
        <v>June</v>
      </c>
      <c r="I54" t="s">
        <v>33</v>
      </c>
      <c r="J54">
        <v>123.1</v>
      </c>
      <c r="K54" s="4">
        <v>142.4</v>
      </c>
      <c r="L54" s="4">
        <f t="shared" si="5"/>
        <v>141.63333333333333</v>
      </c>
    </row>
    <row r="55" spans="1:12" x14ac:dyDescent="0.3">
      <c r="A55" t="s">
        <v>34</v>
      </c>
      <c r="B55" t="str">
        <f t="shared" si="0"/>
        <v>Rural+Urban</v>
      </c>
      <c r="C55">
        <v>2014</v>
      </c>
      <c r="D55">
        <f t="shared" si="1"/>
        <v>1</v>
      </c>
      <c r="E55" t="s">
        <v>39</v>
      </c>
      <c r="F55">
        <f t="shared" si="2"/>
        <v>2</v>
      </c>
      <c r="G55" t="str">
        <f t="shared" si="3"/>
        <v>June</v>
      </c>
      <c r="I55" t="s">
        <v>34</v>
      </c>
      <c r="J55">
        <v>121.5</v>
      </c>
      <c r="K55" s="4">
        <v>142.5</v>
      </c>
      <c r="L55" s="4">
        <f t="shared" si="5"/>
        <v>142.16666666666666</v>
      </c>
    </row>
    <row r="56" spans="1:12" x14ac:dyDescent="0.3">
      <c r="A56" t="s">
        <v>30</v>
      </c>
      <c r="B56" t="str">
        <f t="shared" si="0"/>
        <v>Rural</v>
      </c>
      <c r="C56">
        <v>2014</v>
      </c>
      <c r="D56">
        <f t="shared" si="1"/>
        <v>1</v>
      </c>
      <c r="E56" t="s">
        <v>40</v>
      </c>
      <c r="F56">
        <f t="shared" si="2"/>
        <v>2</v>
      </c>
      <c r="G56" t="str">
        <f t="shared" si="3"/>
        <v>July</v>
      </c>
      <c r="I56" t="s">
        <v>30</v>
      </c>
      <c r="J56">
        <v>121.7</v>
      </c>
      <c r="K56" s="4">
        <v>143.1</v>
      </c>
      <c r="L56" s="4">
        <f t="shared" si="5"/>
        <v>142.66666666666666</v>
      </c>
    </row>
    <row r="57" spans="1:12" x14ac:dyDescent="0.3">
      <c r="A57" t="s">
        <v>33</v>
      </c>
      <c r="B57" t="str">
        <f t="shared" si="0"/>
        <v>Urban</v>
      </c>
      <c r="C57">
        <v>2014</v>
      </c>
      <c r="D57">
        <f t="shared" si="1"/>
        <v>1</v>
      </c>
      <c r="E57" t="s">
        <v>40</v>
      </c>
      <c r="F57">
        <f t="shared" si="2"/>
        <v>2</v>
      </c>
      <c r="G57" t="str">
        <f t="shared" si="3"/>
        <v>July</v>
      </c>
      <c r="I57" t="s">
        <v>33</v>
      </c>
      <c r="J57">
        <v>123.8</v>
      </c>
      <c r="K57" s="4">
        <v>144.30000000000001</v>
      </c>
      <c r="L57" s="4">
        <f t="shared" si="5"/>
        <v>143.30000000000001</v>
      </c>
    </row>
    <row r="58" spans="1:12" x14ac:dyDescent="0.3">
      <c r="A58" t="s">
        <v>34</v>
      </c>
      <c r="B58" t="str">
        <f t="shared" si="0"/>
        <v>Rural+Urban</v>
      </c>
      <c r="C58">
        <v>2014</v>
      </c>
      <c r="D58">
        <f t="shared" si="1"/>
        <v>1</v>
      </c>
      <c r="E58" t="s">
        <v>40</v>
      </c>
      <c r="F58">
        <f t="shared" si="2"/>
        <v>2</v>
      </c>
      <c r="G58" t="str">
        <f t="shared" si="3"/>
        <v>July</v>
      </c>
      <c r="I58" t="s">
        <v>34</v>
      </c>
      <c r="J58">
        <v>122.4</v>
      </c>
      <c r="K58" s="4">
        <v>145.30000000000001</v>
      </c>
      <c r="L58" s="4">
        <f t="shared" si="5"/>
        <v>144.23333333333332</v>
      </c>
    </row>
    <row r="59" spans="1:12" x14ac:dyDescent="0.3">
      <c r="A59" t="s">
        <v>30</v>
      </c>
      <c r="B59" t="str">
        <f t="shared" si="0"/>
        <v>Rural</v>
      </c>
      <c r="C59">
        <v>2014</v>
      </c>
      <c r="D59">
        <f t="shared" si="1"/>
        <v>1</v>
      </c>
      <c r="E59" t="s">
        <v>41</v>
      </c>
      <c r="F59">
        <f t="shared" si="2"/>
        <v>2</v>
      </c>
      <c r="G59" t="str">
        <f t="shared" si="3"/>
        <v>August</v>
      </c>
      <c r="I59" t="s">
        <v>30</v>
      </c>
      <c r="J59">
        <v>121.8</v>
      </c>
      <c r="K59" s="4">
        <v>146.1</v>
      </c>
      <c r="L59" s="4">
        <f t="shared" si="5"/>
        <v>145.23333333333335</v>
      </c>
    </row>
    <row r="60" spans="1:12" x14ac:dyDescent="0.3">
      <c r="A60" t="s">
        <v>33</v>
      </c>
      <c r="B60" t="str">
        <f t="shared" si="0"/>
        <v>Urban</v>
      </c>
      <c r="C60">
        <v>2014</v>
      </c>
      <c r="D60">
        <f t="shared" si="1"/>
        <v>1</v>
      </c>
      <c r="E60" t="s">
        <v>41</v>
      </c>
      <c r="F60">
        <f t="shared" si="2"/>
        <v>2</v>
      </c>
      <c r="G60" t="str">
        <f t="shared" si="3"/>
        <v>August</v>
      </c>
      <c r="I60" t="s">
        <v>33</v>
      </c>
      <c r="J60">
        <v>124.8</v>
      </c>
      <c r="K60" s="4">
        <v>147.19999999999999</v>
      </c>
      <c r="L60" s="4">
        <f t="shared" si="5"/>
        <v>146.19999999999999</v>
      </c>
    </row>
    <row r="61" spans="1:12" x14ac:dyDescent="0.3">
      <c r="A61" t="s">
        <v>34</v>
      </c>
      <c r="B61" t="str">
        <f t="shared" si="0"/>
        <v>Rural+Urban</v>
      </c>
      <c r="C61">
        <v>2014</v>
      </c>
      <c r="D61">
        <f t="shared" si="1"/>
        <v>1</v>
      </c>
      <c r="E61" t="s">
        <v>41</v>
      </c>
      <c r="F61">
        <f t="shared" si="2"/>
        <v>2</v>
      </c>
      <c r="G61" t="str">
        <f t="shared" si="3"/>
        <v>August</v>
      </c>
      <c r="I61" t="s">
        <v>34</v>
      </c>
      <c r="J61">
        <v>122.7</v>
      </c>
      <c r="K61" s="4">
        <v>148.19999999999999</v>
      </c>
      <c r="L61" s="4">
        <f t="shared" si="5"/>
        <v>147.16666666666666</v>
      </c>
    </row>
    <row r="62" spans="1:12" x14ac:dyDescent="0.3">
      <c r="A62" t="s">
        <v>30</v>
      </c>
      <c r="B62" t="str">
        <f t="shared" si="0"/>
        <v>Rural</v>
      </c>
      <c r="C62">
        <v>2014</v>
      </c>
      <c r="D62">
        <f t="shared" si="1"/>
        <v>1</v>
      </c>
      <c r="E62" t="s">
        <v>42</v>
      </c>
      <c r="F62">
        <f t="shared" si="2"/>
        <v>2</v>
      </c>
      <c r="G62" t="str">
        <f t="shared" si="3"/>
        <v>September</v>
      </c>
      <c r="I62" t="s">
        <v>30</v>
      </c>
      <c r="J62">
        <v>122.3</v>
      </c>
      <c r="K62" s="4">
        <v>148</v>
      </c>
      <c r="L62" s="4">
        <f t="shared" si="5"/>
        <v>147.79999999999998</v>
      </c>
    </row>
    <row r="63" spans="1:12" x14ac:dyDescent="0.3">
      <c r="A63" t="s">
        <v>33</v>
      </c>
      <c r="B63" t="str">
        <f t="shared" si="0"/>
        <v>Urban</v>
      </c>
      <c r="C63">
        <v>2014</v>
      </c>
      <c r="D63">
        <f t="shared" si="1"/>
        <v>1</v>
      </c>
      <c r="E63" t="s">
        <v>42</v>
      </c>
      <c r="F63">
        <f t="shared" si="2"/>
        <v>2</v>
      </c>
      <c r="G63" t="str">
        <f t="shared" si="3"/>
        <v>September</v>
      </c>
      <c r="I63" t="s">
        <v>33</v>
      </c>
      <c r="J63">
        <v>124.2</v>
      </c>
      <c r="K63" s="4">
        <v>148.30000000000001</v>
      </c>
      <c r="L63" s="4">
        <f t="shared" si="5"/>
        <v>148.16666666666666</v>
      </c>
    </row>
    <row r="64" spans="1:12" x14ac:dyDescent="0.3">
      <c r="A64" t="s">
        <v>34</v>
      </c>
      <c r="B64" t="str">
        <f t="shared" si="0"/>
        <v>Rural+Urban</v>
      </c>
      <c r="C64">
        <v>2014</v>
      </c>
      <c r="D64">
        <f t="shared" si="1"/>
        <v>1</v>
      </c>
      <c r="E64" t="s">
        <v>42</v>
      </c>
      <c r="F64">
        <f t="shared" si="2"/>
        <v>2</v>
      </c>
      <c r="G64" t="str">
        <f t="shared" si="3"/>
        <v>September</v>
      </c>
      <c r="I64" t="s">
        <v>34</v>
      </c>
      <c r="J64">
        <v>122.9</v>
      </c>
      <c r="K64" s="4">
        <v>148.69999999999999</v>
      </c>
      <c r="L64" s="4">
        <f t="shared" si="5"/>
        <v>148.33333333333334</v>
      </c>
    </row>
    <row r="65" spans="1:12" x14ac:dyDescent="0.3">
      <c r="A65" t="s">
        <v>30</v>
      </c>
      <c r="B65" t="str">
        <f t="shared" si="0"/>
        <v>Rural</v>
      </c>
      <c r="C65">
        <v>2014</v>
      </c>
      <c r="D65">
        <f t="shared" si="1"/>
        <v>1</v>
      </c>
      <c r="E65" t="s">
        <v>43</v>
      </c>
      <c r="F65">
        <f t="shared" si="2"/>
        <v>2</v>
      </c>
      <c r="G65" t="str">
        <f t="shared" si="3"/>
        <v>October</v>
      </c>
      <c r="I65" t="s">
        <v>30</v>
      </c>
      <c r="J65">
        <v>122.6</v>
      </c>
      <c r="K65" s="4">
        <v>149.19999999999999</v>
      </c>
      <c r="L65" s="4">
        <f t="shared" si="5"/>
        <v>148.73333333333332</v>
      </c>
    </row>
    <row r="66" spans="1:12" x14ac:dyDescent="0.3">
      <c r="A66" t="s">
        <v>33</v>
      </c>
      <c r="B66" t="str">
        <f t="shared" si="0"/>
        <v>Urban</v>
      </c>
      <c r="C66">
        <v>2014</v>
      </c>
      <c r="D66">
        <f t="shared" si="1"/>
        <v>1</v>
      </c>
      <c r="E66" t="s">
        <v>43</v>
      </c>
      <c r="F66">
        <f t="shared" si="2"/>
        <v>2</v>
      </c>
      <c r="G66" t="str">
        <f t="shared" si="3"/>
        <v>October</v>
      </c>
      <c r="I66" t="s">
        <v>33</v>
      </c>
      <c r="J66">
        <v>124.6</v>
      </c>
      <c r="K66" s="4">
        <v>150.1</v>
      </c>
      <c r="L66" s="4">
        <f t="shared" si="5"/>
        <v>149.33333333333334</v>
      </c>
    </row>
    <row r="67" spans="1:12" x14ac:dyDescent="0.3">
      <c r="A67" t="s">
        <v>34</v>
      </c>
      <c r="B67" t="str">
        <f t="shared" ref="B67:B130" si="6">PROPER(A67)</f>
        <v>Rural+Urban</v>
      </c>
      <c r="C67">
        <v>2014</v>
      </c>
      <c r="D67">
        <f t="shared" ref="D67:D130" si="7">TYPE(C67)</f>
        <v>1</v>
      </c>
      <c r="E67" t="s">
        <v>43</v>
      </c>
      <c r="F67">
        <f t="shared" ref="F67:F130" si="8">TYPE(E67)</f>
        <v>2</v>
      </c>
      <c r="G67" t="str">
        <f t="shared" ref="G67:G130" si="9">IF(E67=$H$14, "March",E67)</f>
        <v>October</v>
      </c>
      <c r="I67" t="s">
        <v>34</v>
      </c>
      <c r="J67">
        <v>123.2</v>
      </c>
      <c r="K67" s="4">
        <v>150.80000000000001</v>
      </c>
      <c r="L67" s="4">
        <f t="shared" si="5"/>
        <v>150.03333333333333</v>
      </c>
    </row>
    <row r="68" spans="1:12" x14ac:dyDescent="0.3">
      <c r="A68" t="s">
        <v>30</v>
      </c>
      <c r="B68" t="str">
        <f t="shared" si="6"/>
        <v>Rural</v>
      </c>
      <c r="C68">
        <v>2014</v>
      </c>
      <c r="D68">
        <f t="shared" si="7"/>
        <v>1</v>
      </c>
      <c r="E68" t="s">
        <v>44</v>
      </c>
      <c r="F68">
        <f t="shared" si="8"/>
        <v>2</v>
      </c>
      <c r="G68" t="str">
        <f t="shared" si="9"/>
        <v>November</v>
      </c>
      <c r="I68" t="s">
        <v>30</v>
      </c>
      <c r="J68">
        <v>122.7</v>
      </c>
      <c r="K68" s="4">
        <v>151.30000000000001</v>
      </c>
      <c r="L68" s="4">
        <f t="shared" si="5"/>
        <v>150.73333333333332</v>
      </c>
    </row>
    <row r="69" spans="1:12" x14ac:dyDescent="0.3">
      <c r="A69" t="s">
        <v>33</v>
      </c>
      <c r="B69" t="str">
        <f t="shared" si="6"/>
        <v>Urban</v>
      </c>
      <c r="C69">
        <v>2014</v>
      </c>
      <c r="D69">
        <f t="shared" si="7"/>
        <v>1</v>
      </c>
      <c r="E69" t="s">
        <v>44</v>
      </c>
      <c r="F69">
        <f t="shared" si="8"/>
        <v>2</v>
      </c>
      <c r="G69" t="str">
        <f t="shared" si="9"/>
        <v>November</v>
      </c>
      <c r="I69" t="s">
        <v>33</v>
      </c>
      <c r="J69">
        <v>124.5</v>
      </c>
      <c r="K69" s="4">
        <v>151.5</v>
      </c>
      <c r="L69" s="4">
        <f t="shared" ref="L69:L100" si="10">AVERAGE(K67:K69)</f>
        <v>151.20000000000002</v>
      </c>
    </row>
    <row r="70" spans="1:12" x14ac:dyDescent="0.3">
      <c r="A70" t="s">
        <v>34</v>
      </c>
      <c r="B70" t="str">
        <f t="shared" si="6"/>
        <v>Rural+Urban</v>
      </c>
      <c r="C70">
        <v>2014</v>
      </c>
      <c r="D70">
        <f t="shared" si="7"/>
        <v>1</v>
      </c>
      <c r="E70" t="s">
        <v>44</v>
      </c>
      <c r="F70">
        <f t="shared" si="8"/>
        <v>2</v>
      </c>
      <c r="G70" t="str">
        <f t="shared" si="9"/>
        <v>November</v>
      </c>
      <c r="I70" t="s">
        <v>34</v>
      </c>
      <c r="J70">
        <v>123.3</v>
      </c>
      <c r="K70" s="4">
        <v>152.1</v>
      </c>
      <c r="L70" s="4">
        <f t="shared" si="10"/>
        <v>151.63333333333333</v>
      </c>
    </row>
    <row r="71" spans="1:12" x14ac:dyDescent="0.3">
      <c r="A71" t="s">
        <v>30</v>
      </c>
      <c r="B71" t="str">
        <f t="shared" si="6"/>
        <v>Rural</v>
      </c>
      <c r="C71">
        <v>2014</v>
      </c>
      <c r="D71">
        <f t="shared" si="7"/>
        <v>1</v>
      </c>
      <c r="E71" t="s">
        <v>45</v>
      </c>
      <c r="F71">
        <f t="shared" si="8"/>
        <v>2</v>
      </c>
      <c r="G71" t="str">
        <f t="shared" si="9"/>
        <v>December</v>
      </c>
      <c r="I71" t="s">
        <v>30</v>
      </c>
      <c r="J71">
        <v>122.4</v>
      </c>
      <c r="K71" s="4">
        <v>152.1</v>
      </c>
      <c r="L71" s="4">
        <f t="shared" si="10"/>
        <v>151.9</v>
      </c>
    </row>
    <row r="72" spans="1:12" x14ac:dyDescent="0.3">
      <c r="A72" t="s">
        <v>33</v>
      </c>
      <c r="B72" t="str">
        <f t="shared" si="6"/>
        <v>Urban</v>
      </c>
      <c r="C72">
        <v>2014</v>
      </c>
      <c r="D72">
        <f t="shared" si="7"/>
        <v>1</v>
      </c>
      <c r="E72" t="s">
        <v>45</v>
      </c>
      <c r="F72">
        <f t="shared" si="8"/>
        <v>2</v>
      </c>
      <c r="G72" t="str">
        <f t="shared" si="9"/>
        <v>December</v>
      </c>
      <c r="I72" t="s">
        <v>33</v>
      </c>
      <c r="J72">
        <v>124</v>
      </c>
      <c r="K72" s="4">
        <v>150.69999999999999</v>
      </c>
      <c r="L72" s="4">
        <f t="shared" si="10"/>
        <v>151.63333333333333</v>
      </c>
    </row>
    <row r="73" spans="1:12" x14ac:dyDescent="0.3">
      <c r="A73" t="s">
        <v>34</v>
      </c>
      <c r="B73" t="str">
        <f t="shared" si="6"/>
        <v>Rural+Urban</v>
      </c>
      <c r="C73">
        <v>2014</v>
      </c>
      <c r="D73">
        <f t="shared" si="7"/>
        <v>1</v>
      </c>
      <c r="E73" t="s">
        <v>45</v>
      </c>
      <c r="F73">
        <f t="shared" si="8"/>
        <v>2</v>
      </c>
      <c r="G73" t="str">
        <f t="shared" si="9"/>
        <v>December</v>
      </c>
      <c r="I73" t="s">
        <v>34</v>
      </c>
      <c r="J73">
        <v>122.9</v>
      </c>
      <c r="K73" s="4">
        <v>151.69999999999999</v>
      </c>
      <c r="L73" s="4">
        <f t="shared" si="10"/>
        <v>151.49999999999997</v>
      </c>
    </row>
    <row r="74" spans="1:12" x14ac:dyDescent="0.3">
      <c r="A74" t="s">
        <v>30</v>
      </c>
      <c r="B74" t="str">
        <f t="shared" si="6"/>
        <v>Rural</v>
      </c>
      <c r="C74">
        <v>2015</v>
      </c>
      <c r="D74">
        <f t="shared" si="7"/>
        <v>1</v>
      </c>
      <c r="E74" t="s">
        <v>31</v>
      </c>
      <c r="F74">
        <f t="shared" si="8"/>
        <v>2</v>
      </c>
      <c r="G74" t="str">
        <f t="shared" si="9"/>
        <v>January</v>
      </c>
      <c r="I74" t="s">
        <v>30</v>
      </c>
      <c r="J74">
        <v>123.1</v>
      </c>
      <c r="K74" s="4">
        <v>151.6</v>
      </c>
      <c r="L74" s="4">
        <f t="shared" si="10"/>
        <v>151.33333333333334</v>
      </c>
    </row>
    <row r="75" spans="1:12" x14ac:dyDescent="0.3">
      <c r="A75" t="s">
        <v>33</v>
      </c>
      <c r="B75" t="str">
        <f t="shared" si="6"/>
        <v>Urban</v>
      </c>
      <c r="C75">
        <v>2015</v>
      </c>
      <c r="D75">
        <f t="shared" si="7"/>
        <v>1</v>
      </c>
      <c r="E75" t="s">
        <v>31</v>
      </c>
      <c r="F75">
        <f t="shared" si="8"/>
        <v>2</v>
      </c>
      <c r="G75" t="str">
        <f t="shared" si="9"/>
        <v>January</v>
      </c>
      <c r="I75" t="s">
        <v>33</v>
      </c>
      <c r="J75">
        <v>124</v>
      </c>
      <c r="K75" s="4">
        <v>150.6</v>
      </c>
      <c r="L75" s="4">
        <f t="shared" si="10"/>
        <v>151.29999999999998</v>
      </c>
    </row>
    <row r="76" spans="1:12" x14ac:dyDescent="0.3">
      <c r="A76" t="s">
        <v>34</v>
      </c>
      <c r="B76" t="str">
        <f t="shared" si="6"/>
        <v>Rural+Urban</v>
      </c>
      <c r="C76">
        <v>2015</v>
      </c>
      <c r="D76">
        <f t="shared" si="7"/>
        <v>1</v>
      </c>
      <c r="E76" t="s">
        <v>31</v>
      </c>
      <c r="F76">
        <f t="shared" si="8"/>
        <v>2</v>
      </c>
      <c r="G76" t="str">
        <f t="shared" si="9"/>
        <v>January</v>
      </c>
      <c r="I76" t="s">
        <v>34</v>
      </c>
      <c r="J76">
        <v>123.4</v>
      </c>
      <c r="K76" s="4">
        <v>150.5</v>
      </c>
      <c r="L76" s="4">
        <f t="shared" si="10"/>
        <v>150.9</v>
      </c>
    </row>
    <row r="77" spans="1:12" x14ac:dyDescent="0.3">
      <c r="A77" t="s">
        <v>30</v>
      </c>
      <c r="B77" t="str">
        <f t="shared" si="6"/>
        <v>Rural</v>
      </c>
      <c r="C77">
        <v>2015</v>
      </c>
      <c r="D77">
        <f t="shared" si="7"/>
        <v>1</v>
      </c>
      <c r="E77" t="s">
        <v>35</v>
      </c>
      <c r="F77">
        <f t="shared" si="8"/>
        <v>2</v>
      </c>
      <c r="G77" t="str">
        <f t="shared" si="9"/>
        <v>February</v>
      </c>
      <c r="I77" t="s">
        <v>30</v>
      </c>
      <c r="J77">
        <v>123.4</v>
      </c>
      <c r="K77" s="4">
        <v>150.80000000000001</v>
      </c>
      <c r="L77" s="4">
        <f t="shared" si="10"/>
        <v>150.63333333333335</v>
      </c>
    </row>
    <row r="78" spans="1:12" x14ac:dyDescent="0.3">
      <c r="A78" t="s">
        <v>33</v>
      </c>
      <c r="B78" t="str">
        <f t="shared" si="6"/>
        <v>Urban</v>
      </c>
      <c r="C78">
        <v>2015</v>
      </c>
      <c r="D78">
        <f t="shared" si="7"/>
        <v>1</v>
      </c>
      <c r="E78" t="s">
        <v>35</v>
      </c>
      <c r="F78">
        <f t="shared" si="8"/>
        <v>2</v>
      </c>
      <c r="G78" t="str">
        <f t="shared" si="9"/>
        <v>February</v>
      </c>
      <c r="I78" t="s">
        <v>33</v>
      </c>
      <c r="J78">
        <v>124.3</v>
      </c>
      <c r="K78" s="4">
        <v>151.30000000000001</v>
      </c>
      <c r="L78" s="4">
        <f t="shared" si="10"/>
        <v>150.86666666666667</v>
      </c>
    </row>
    <row r="79" spans="1:12" x14ac:dyDescent="0.3">
      <c r="A79" t="s">
        <v>34</v>
      </c>
      <c r="B79" t="str">
        <f t="shared" si="6"/>
        <v>Rural+Urban</v>
      </c>
      <c r="C79">
        <v>2015</v>
      </c>
      <c r="D79">
        <f t="shared" si="7"/>
        <v>1</v>
      </c>
      <c r="E79" t="s">
        <v>35</v>
      </c>
      <c r="F79">
        <f t="shared" si="8"/>
        <v>2</v>
      </c>
      <c r="G79" t="str">
        <f t="shared" si="9"/>
        <v>February</v>
      </c>
      <c r="I79" t="s">
        <v>34</v>
      </c>
      <c r="J79">
        <v>123.7</v>
      </c>
      <c r="K79" s="4">
        <v>151.4</v>
      </c>
      <c r="L79" s="4">
        <f t="shared" si="10"/>
        <v>151.16666666666666</v>
      </c>
    </row>
    <row r="80" spans="1:12" x14ac:dyDescent="0.3">
      <c r="A80" t="s">
        <v>30</v>
      </c>
      <c r="B80" t="str">
        <f t="shared" si="6"/>
        <v>Rural</v>
      </c>
      <c r="C80">
        <v>2015</v>
      </c>
      <c r="D80">
        <f t="shared" si="7"/>
        <v>1</v>
      </c>
      <c r="E80" t="s">
        <v>36</v>
      </c>
      <c r="F80">
        <f t="shared" si="8"/>
        <v>2</v>
      </c>
      <c r="G80" t="str">
        <f t="shared" si="9"/>
        <v>March</v>
      </c>
      <c r="I80" t="s">
        <v>30</v>
      </c>
      <c r="J80">
        <v>123.3</v>
      </c>
      <c r="K80" s="4">
        <v>151.6</v>
      </c>
      <c r="L80" s="4">
        <f t="shared" si="10"/>
        <v>151.43333333333337</v>
      </c>
    </row>
    <row r="81" spans="1:12" x14ac:dyDescent="0.3">
      <c r="A81" t="s">
        <v>33</v>
      </c>
      <c r="B81" t="str">
        <f t="shared" si="6"/>
        <v>Urban</v>
      </c>
      <c r="C81">
        <v>2015</v>
      </c>
      <c r="D81">
        <f t="shared" si="7"/>
        <v>1</v>
      </c>
      <c r="E81" t="s">
        <v>36</v>
      </c>
      <c r="F81">
        <f t="shared" si="8"/>
        <v>2</v>
      </c>
      <c r="G81" t="str">
        <f t="shared" si="9"/>
        <v>March</v>
      </c>
      <c r="I81" t="s">
        <v>33</v>
      </c>
      <c r="J81">
        <v>124</v>
      </c>
      <c r="K81" s="4">
        <v>151.80000000000001</v>
      </c>
      <c r="L81" s="4">
        <f t="shared" si="10"/>
        <v>151.6</v>
      </c>
    </row>
    <row r="82" spans="1:12" x14ac:dyDescent="0.3">
      <c r="A82" t="s">
        <v>34</v>
      </c>
      <c r="B82" t="str">
        <f t="shared" si="6"/>
        <v>Rural+Urban</v>
      </c>
      <c r="C82">
        <v>2015</v>
      </c>
      <c r="D82">
        <f t="shared" si="7"/>
        <v>1</v>
      </c>
      <c r="E82" t="s">
        <v>36</v>
      </c>
      <c r="F82">
        <f t="shared" si="8"/>
        <v>2</v>
      </c>
      <c r="G82" t="str">
        <f t="shared" si="9"/>
        <v>March</v>
      </c>
      <c r="I82" t="s">
        <v>34</v>
      </c>
      <c r="J82">
        <v>123.5</v>
      </c>
      <c r="K82" s="4">
        <v>151.69999999999999</v>
      </c>
      <c r="L82" s="4">
        <f t="shared" si="10"/>
        <v>151.69999999999999</v>
      </c>
    </row>
    <row r="83" spans="1:12" x14ac:dyDescent="0.3">
      <c r="A83" t="s">
        <v>30</v>
      </c>
      <c r="B83" t="str">
        <f t="shared" si="6"/>
        <v>Rural</v>
      </c>
      <c r="C83">
        <v>2015</v>
      </c>
      <c r="D83">
        <f t="shared" si="7"/>
        <v>1</v>
      </c>
      <c r="E83" t="s">
        <v>37</v>
      </c>
      <c r="F83">
        <f t="shared" si="8"/>
        <v>2</v>
      </c>
      <c r="G83" t="str">
        <f t="shared" si="9"/>
        <v>April</v>
      </c>
      <c r="I83" t="s">
        <v>30</v>
      </c>
      <c r="J83">
        <v>123.3</v>
      </c>
      <c r="K83" s="4">
        <v>151.69999999999999</v>
      </c>
      <c r="L83" s="4">
        <f t="shared" si="10"/>
        <v>151.73333333333332</v>
      </c>
    </row>
    <row r="84" spans="1:12" x14ac:dyDescent="0.3">
      <c r="A84" t="s">
        <v>33</v>
      </c>
      <c r="B84" t="str">
        <f t="shared" si="6"/>
        <v>Urban</v>
      </c>
      <c r="C84">
        <v>2015</v>
      </c>
      <c r="D84">
        <f t="shared" si="7"/>
        <v>1</v>
      </c>
      <c r="E84" t="s">
        <v>37</v>
      </c>
      <c r="F84">
        <f t="shared" si="8"/>
        <v>2</v>
      </c>
      <c r="G84" t="str">
        <f t="shared" si="9"/>
        <v>April</v>
      </c>
      <c r="I84" t="s">
        <v>33</v>
      </c>
      <c r="J84">
        <v>123.8</v>
      </c>
      <c r="K84" s="4">
        <v>152.30000000000001</v>
      </c>
      <c r="L84" s="4">
        <f t="shared" si="10"/>
        <v>151.9</v>
      </c>
    </row>
    <row r="85" spans="1:12" x14ac:dyDescent="0.3">
      <c r="A85" t="s">
        <v>34</v>
      </c>
      <c r="B85" t="str">
        <f t="shared" si="6"/>
        <v>Rural+Urban</v>
      </c>
      <c r="C85">
        <v>2015</v>
      </c>
      <c r="D85">
        <f t="shared" si="7"/>
        <v>1</v>
      </c>
      <c r="E85" t="s">
        <v>37</v>
      </c>
      <c r="F85">
        <f t="shared" si="8"/>
        <v>2</v>
      </c>
      <c r="G85" t="str">
        <f t="shared" si="9"/>
        <v>April</v>
      </c>
      <c r="I85" t="s">
        <v>34</v>
      </c>
      <c r="J85">
        <v>123.5</v>
      </c>
      <c r="K85" s="4">
        <v>152.6</v>
      </c>
      <c r="L85" s="4">
        <f t="shared" si="10"/>
        <v>152.20000000000002</v>
      </c>
    </row>
    <row r="86" spans="1:12" x14ac:dyDescent="0.3">
      <c r="A86" t="s">
        <v>30</v>
      </c>
      <c r="B86" t="str">
        <f t="shared" si="6"/>
        <v>Rural</v>
      </c>
      <c r="C86">
        <v>2015</v>
      </c>
      <c r="D86">
        <f t="shared" si="7"/>
        <v>1</v>
      </c>
      <c r="E86" t="s">
        <v>38</v>
      </c>
      <c r="F86">
        <f t="shared" si="8"/>
        <v>2</v>
      </c>
      <c r="G86" t="str">
        <f t="shared" si="9"/>
        <v>May</v>
      </c>
      <c r="I86" t="s">
        <v>30</v>
      </c>
      <c r="J86">
        <v>123.5</v>
      </c>
      <c r="K86" s="4">
        <v>152.80000000000001</v>
      </c>
      <c r="L86" s="4">
        <f t="shared" si="10"/>
        <v>152.56666666666666</v>
      </c>
    </row>
    <row r="87" spans="1:12" x14ac:dyDescent="0.3">
      <c r="A87" t="s">
        <v>33</v>
      </c>
      <c r="B87" t="str">
        <f t="shared" si="6"/>
        <v>Urban</v>
      </c>
      <c r="C87">
        <v>2015</v>
      </c>
      <c r="D87">
        <f t="shared" si="7"/>
        <v>1</v>
      </c>
      <c r="E87" t="s">
        <v>38</v>
      </c>
      <c r="F87">
        <f t="shared" si="8"/>
        <v>2</v>
      </c>
      <c r="G87" t="str">
        <f t="shared" si="9"/>
        <v>May</v>
      </c>
      <c r="I87" t="s">
        <v>33</v>
      </c>
      <c r="J87">
        <v>123.8</v>
      </c>
      <c r="K87" s="4">
        <v>153</v>
      </c>
      <c r="L87" s="4">
        <f t="shared" si="10"/>
        <v>152.79999999999998</v>
      </c>
    </row>
    <row r="88" spans="1:12" x14ac:dyDescent="0.3">
      <c r="A88" t="s">
        <v>34</v>
      </c>
      <c r="B88" t="str">
        <f t="shared" si="6"/>
        <v>Rural+Urban</v>
      </c>
      <c r="C88">
        <v>2015</v>
      </c>
      <c r="D88">
        <f t="shared" si="7"/>
        <v>1</v>
      </c>
      <c r="E88" t="s">
        <v>38</v>
      </c>
      <c r="F88">
        <f t="shared" si="8"/>
        <v>2</v>
      </c>
      <c r="G88" t="str">
        <f t="shared" si="9"/>
        <v>May</v>
      </c>
      <c r="I88" t="s">
        <v>34</v>
      </c>
      <c r="J88">
        <v>123.6</v>
      </c>
      <c r="K88" s="4">
        <v>153.4</v>
      </c>
      <c r="L88" s="4">
        <f t="shared" si="10"/>
        <v>153.06666666666669</v>
      </c>
    </row>
    <row r="89" spans="1:12" x14ac:dyDescent="0.3">
      <c r="A89" t="s">
        <v>30</v>
      </c>
      <c r="B89" t="str">
        <f t="shared" si="6"/>
        <v>Rural</v>
      </c>
      <c r="C89">
        <v>2015</v>
      </c>
      <c r="D89">
        <f t="shared" si="7"/>
        <v>1</v>
      </c>
      <c r="E89" t="s">
        <v>39</v>
      </c>
      <c r="F89">
        <f t="shared" si="8"/>
        <v>2</v>
      </c>
      <c r="G89" t="str">
        <f t="shared" si="9"/>
        <v>June</v>
      </c>
      <c r="I89" t="s">
        <v>30</v>
      </c>
      <c r="J89">
        <v>124.1</v>
      </c>
      <c r="K89" s="4"/>
      <c r="L89" s="4">
        <f t="shared" si="10"/>
        <v>153.19999999999999</v>
      </c>
    </row>
    <row r="90" spans="1:12" x14ac:dyDescent="0.3">
      <c r="A90" t="s">
        <v>33</v>
      </c>
      <c r="B90" t="str">
        <f t="shared" si="6"/>
        <v>Urban</v>
      </c>
      <c r="C90">
        <v>2015</v>
      </c>
      <c r="D90">
        <f t="shared" si="7"/>
        <v>1</v>
      </c>
      <c r="E90" t="s">
        <v>39</v>
      </c>
      <c r="F90">
        <f t="shared" si="8"/>
        <v>2</v>
      </c>
      <c r="G90" t="str">
        <f t="shared" si="9"/>
        <v>June</v>
      </c>
      <c r="I90" t="s">
        <v>33</v>
      </c>
      <c r="J90">
        <v>123.6</v>
      </c>
      <c r="K90" s="4"/>
      <c r="L90" s="4">
        <f t="shared" si="10"/>
        <v>153.4</v>
      </c>
    </row>
    <row r="91" spans="1:12" x14ac:dyDescent="0.3">
      <c r="A91" t="s">
        <v>34</v>
      </c>
      <c r="B91" t="str">
        <f t="shared" si="6"/>
        <v>Rural+Urban</v>
      </c>
      <c r="C91">
        <v>2015</v>
      </c>
      <c r="D91">
        <f t="shared" si="7"/>
        <v>1</v>
      </c>
      <c r="E91" t="s">
        <v>39</v>
      </c>
      <c r="F91">
        <f t="shared" si="8"/>
        <v>2</v>
      </c>
      <c r="G91" t="str">
        <f t="shared" si="9"/>
        <v>June</v>
      </c>
      <c r="I91" t="s">
        <v>34</v>
      </c>
      <c r="J91">
        <v>123.9</v>
      </c>
      <c r="K91" s="4">
        <v>154.69999999999999</v>
      </c>
      <c r="L91" s="4" t="s">
        <v>50</v>
      </c>
    </row>
    <row r="92" spans="1:12" x14ac:dyDescent="0.3">
      <c r="A92" t="s">
        <v>30</v>
      </c>
      <c r="B92" t="str">
        <f t="shared" si="6"/>
        <v>Rural</v>
      </c>
      <c r="C92">
        <v>2015</v>
      </c>
      <c r="D92">
        <f t="shared" si="7"/>
        <v>1</v>
      </c>
      <c r="E92" t="s">
        <v>40</v>
      </c>
      <c r="F92">
        <f t="shared" si="8"/>
        <v>2</v>
      </c>
      <c r="G92" t="str">
        <f t="shared" si="9"/>
        <v>July</v>
      </c>
      <c r="I92" t="s">
        <v>30</v>
      </c>
      <c r="J92">
        <v>124</v>
      </c>
      <c r="K92" s="4">
        <v>154.69999999999999</v>
      </c>
      <c r="L92" s="4">
        <f t="shared" si="10"/>
        <v>154.69999999999999</v>
      </c>
    </row>
    <row r="93" spans="1:12" x14ac:dyDescent="0.3">
      <c r="A93" t="s">
        <v>33</v>
      </c>
      <c r="B93" t="str">
        <f t="shared" si="6"/>
        <v>Urban</v>
      </c>
      <c r="C93">
        <v>2015</v>
      </c>
      <c r="D93">
        <f t="shared" si="7"/>
        <v>1</v>
      </c>
      <c r="E93" t="s">
        <v>40</v>
      </c>
      <c r="F93">
        <f t="shared" si="8"/>
        <v>2</v>
      </c>
      <c r="G93" t="str">
        <f t="shared" si="9"/>
        <v>July</v>
      </c>
      <c r="I93" t="s">
        <v>33</v>
      </c>
      <c r="J93">
        <v>123.2</v>
      </c>
      <c r="K93" s="4">
        <v>155.1</v>
      </c>
      <c r="L93" s="4">
        <f t="shared" si="10"/>
        <v>154.83333333333334</v>
      </c>
    </row>
    <row r="94" spans="1:12" x14ac:dyDescent="0.3">
      <c r="A94" t="s">
        <v>34</v>
      </c>
      <c r="B94" t="str">
        <f t="shared" si="6"/>
        <v>Rural+Urban</v>
      </c>
      <c r="C94">
        <v>2015</v>
      </c>
      <c r="D94">
        <f t="shared" si="7"/>
        <v>1</v>
      </c>
      <c r="E94" t="s">
        <v>40</v>
      </c>
      <c r="F94">
        <f t="shared" si="8"/>
        <v>2</v>
      </c>
      <c r="G94" t="str">
        <f t="shared" si="9"/>
        <v>July</v>
      </c>
      <c r="I94" t="s">
        <v>34</v>
      </c>
      <c r="J94">
        <v>123.7</v>
      </c>
      <c r="K94" s="4">
        <v>155.4</v>
      </c>
      <c r="L94" s="4">
        <f t="shared" si="10"/>
        <v>155.06666666666663</v>
      </c>
    </row>
    <row r="95" spans="1:12" x14ac:dyDescent="0.3">
      <c r="A95" t="s">
        <v>30</v>
      </c>
      <c r="B95" t="str">
        <f t="shared" si="6"/>
        <v>Rural</v>
      </c>
      <c r="C95">
        <v>2015</v>
      </c>
      <c r="D95">
        <f t="shared" si="7"/>
        <v>1</v>
      </c>
      <c r="E95" t="s">
        <v>41</v>
      </c>
      <c r="F95">
        <f t="shared" si="8"/>
        <v>2</v>
      </c>
      <c r="G95" t="str">
        <f t="shared" si="9"/>
        <v>August</v>
      </c>
      <c r="I95" t="s">
        <v>30</v>
      </c>
      <c r="J95">
        <v>124.7</v>
      </c>
      <c r="K95" s="4">
        <v>155.69999999999999</v>
      </c>
      <c r="L95" s="4">
        <f t="shared" si="10"/>
        <v>155.4</v>
      </c>
    </row>
    <row r="96" spans="1:12" x14ac:dyDescent="0.3">
      <c r="A96" t="s">
        <v>33</v>
      </c>
      <c r="B96" t="str">
        <f t="shared" si="6"/>
        <v>Urban</v>
      </c>
      <c r="C96">
        <v>2015</v>
      </c>
      <c r="D96">
        <f t="shared" si="7"/>
        <v>1</v>
      </c>
      <c r="E96" t="s">
        <v>41</v>
      </c>
      <c r="F96">
        <f t="shared" si="8"/>
        <v>2</v>
      </c>
      <c r="G96" t="str">
        <f t="shared" si="9"/>
        <v>August</v>
      </c>
      <c r="I96" t="s">
        <v>33</v>
      </c>
      <c r="J96">
        <v>123.1</v>
      </c>
      <c r="K96" s="4">
        <v>156.30000000000001</v>
      </c>
      <c r="L96" s="4">
        <f t="shared" si="10"/>
        <v>155.80000000000001</v>
      </c>
    </row>
    <row r="97" spans="1:12" x14ac:dyDescent="0.3">
      <c r="A97" t="s">
        <v>34</v>
      </c>
      <c r="B97" t="str">
        <f t="shared" si="6"/>
        <v>Rural+Urban</v>
      </c>
      <c r="C97">
        <v>2015</v>
      </c>
      <c r="D97">
        <f t="shared" si="7"/>
        <v>1</v>
      </c>
      <c r="E97" t="s">
        <v>41</v>
      </c>
      <c r="F97">
        <f t="shared" si="8"/>
        <v>2</v>
      </c>
      <c r="G97" t="str">
        <f t="shared" si="9"/>
        <v>August</v>
      </c>
      <c r="I97" t="s">
        <v>34</v>
      </c>
      <c r="J97">
        <v>124.2</v>
      </c>
      <c r="K97" s="4">
        <v>157</v>
      </c>
      <c r="L97" s="4">
        <f t="shared" si="10"/>
        <v>156.33333333333334</v>
      </c>
    </row>
    <row r="98" spans="1:12" x14ac:dyDescent="0.3">
      <c r="A98" t="s">
        <v>30</v>
      </c>
      <c r="B98" t="str">
        <f t="shared" si="6"/>
        <v>Rural</v>
      </c>
      <c r="C98">
        <v>2015</v>
      </c>
      <c r="D98">
        <f t="shared" si="7"/>
        <v>1</v>
      </c>
      <c r="E98" t="s">
        <v>42</v>
      </c>
      <c r="F98">
        <f t="shared" si="8"/>
        <v>2</v>
      </c>
      <c r="G98" t="str">
        <f t="shared" si="9"/>
        <v>September</v>
      </c>
      <c r="I98" t="s">
        <v>30</v>
      </c>
      <c r="J98">
        <v>125.1</v>
      </c>
      <c r="K98" s="4">
        <v>157.5</v>
      </c>
      <c r="L98" s="4">
        <f t="shared" si="10"/>
        <v>156.93333333333334</v>
      </c>
    </row>
    <row r="99" spans="1:12" x14ac:dyDescent="0.3">
      <c r="A99" t="s">
        <v>33</v>
      </c>
      <c r="B99" t="str">
        <f t="shared" si="6"/>
        <v>Urban</v>
      </c>
      <c r="C99">
        <v>2015</v>
      </c>
      <c r="D99">
        <f t="shared" si="7"/>
        <v>1</v>
      </c>
      <c r="E99" t="s">
        <v>42</v>
      </c>
      <c r="F99">
        <f t="shared" si="8"/>
        <v>2</v>
      </c>
      <c r="G99" t="str">
        <f t="shared" si="9"/>
        <v>September</v>
      </c>
      <c r="I99" t="s">
        <v>33</v>
      </c>
      <c r="J99">
        <v>123.4</v>
      </c>
      <c r="K99" s="4">
        <v>159.1</v>
      </c>
      <c r="L99" s="4">
        <f t="shared" si="10"/>
        <v>157.86666666666667</v>
      </c>
    </row>
    <row r="100" spans="1:12" x14ac:dyDescent="0.3">
      <c r="A100" t="s">
        <v>34</v>
      </c>
      <c r="B100" t="str">
        <f t="shared" si="6"/>
        <v>Rural+Urban</v>
      </c>
      <c r="C100">
        <v>2015</v>
      </c>
      <c r="D100">
        <f t="shared" si="7"/>
        <v>1</v>
      </c>
      <c r="E100" t="s">
        <v>42</v>
      </c>
      <c r="F100">
        <f t="shared" si="8"/>
        <v>2</v>
      </c>
      <c r="G100" t="str">
        <f t="shared" si="9"/>
        <v>September</v>
      </c>
      <c r="I100" t="s">
        <v>34</v>
      </c>
      <c r="J100">
        <v>124.6</v>
      </c>
      <c r="K100" s="4">
        <v>159.6</v>
      </c>
      <c r="L100" s="4">
        <f t="shared" si="10"/>
        <v>158.73333333333335</v>
      </c>
    </row>
    <row r="101" spans="1:12" x14ac:dyDescent="0.3">
      <c r="A101" t="s">
        <v>30</v>
      </c>
      <c r="B101" t="str">
        <f t="shared" si="6"/>
        <v>Rural</v>
      </c>
      <c r="C101">
        <v>2015</v>
      </c>
      <c r="D101">
        <f t="shared" si="7"/>
        <v>1</v>
      </c>
      <c r="E101" t="s">
        <v>43</v>
      </c>
      <c r="F101">
        <f t="shared" si="8"/>
        <v>2</v>
      </c>
      <c r="G101" t="str">
        <f t="shared" si="9"/>
        <v>October</v>
      </c>
      <c r="I101" t="s">
        <v>30</v>
      </c>
      <c r="J101">
        <v>125.6</v>
      </c>
      <c r="K101" s="4">
        <v>160.69999999999999</v>
      </c>
      <c r="L101" s="4">
        <f t="shared" ref="L101:L126" si="11">AVERAGE(K99:K101)</f>
        <v>159.79999999999998</v>
      </c>
    </row>
    <row r="102" spans="1:12" x14ac:dyDescent="0.3">
      <c r="A102" t="s">
        <v>33</v>
      </c>
      <c r="B102" t="str">
        <f t="shared" si="6"/>
        <v>Urban</v>
      </c>
      <c r="C102">
        <v>2015</v>
      </c>
      <c r="D102">
        <f t="shared" si="7"/>
        <v>1</v>
      </c>
      <c r="E102" t="s">
        <v>43</v>
      </c>
      <c r="F102">
        <f t="shared" si="8"/>
        <v>2</v>
      </c>
      <c r="G102" t="str">
        <f t="shared" si="9"/>
        <v>October</v>
      </c>
      <c r="I102" t="s">
        <v>33</v>
      </c>
      <c r="J102">
        <v>123.6</v>
      </c>
      <c r="K102" s="4">
        <v>165.3</v>
      </c>
      <c r="L102" s="4">
        <f t="shared" si="11"/>
        <v>161.86666666666665</v>
      </c>
    </row>
    <row r="103" spans="1:12" x14ac:dyDescent="0.3">
      <c r="A103" t="s">
        <v>34</v>
      </c>
      <c r="B103" t="str">
        <f t="shared" si="6"/>
        <v>Rural+Urban</v>
      </c>
      <c r="C103">
        <v>2015</v>
      </c>
      <c r="D103">
        <f t="shared" si="7"/>
        <v>1</v>
      </c>
      <c r="E103" t="s">
        <v>43</v>
      </c>
      <c r="F103">
        <f t="shared" si="8"/>
        <v>2</v>
      </c>
      <c r="G103" t="str">
        <f t="shared" si="9"/>
        <v>October</v>
      </c>
      <c r="I103" t="s">
        <v>34</v>
      </c>
      <c r="J103">
        <v>125</v>
      </c>
      <c r="K103" s="4">
        <v>165.3</v>
      </c>
      <c r="L103" s="4">
        <f t="shared" si="11"/>
        <v>163.76666666666668</v>
      </c>
    </row>
    <row r="104" spans="1:12" x14ac:dyDescent="0.3">
      <c r="A104" t="s">
        <v>30</v>
      </c>
      <c r="B104" t="str">
        <f t="shared" si="6"/>
        <v>Rural</v>
      </c>
      <c r="C104">
        <v>2015</v>
      </c>
      <c r="D104">
        <f t="shared" si="7"/>
        <v>1</v>
      </c>
      <c r="E104" t="s">
        <v>44</v>
      </c>
      <c r="F104">
        <f t="shared" si="8"/>
        <v>2</v>
      </c>
      <c r="G104" t="str">
        <f t="shared" si="9"/>
        <v>November</v>
      </c>
      <c r="I104" t="s">
        <v>30</v>
      </c>
      <c r="J104">
        <v>126.1</v>
      </c>
      <c r="K104" s="4">
        <v>166</v>
      </c>
      <c r="L104" s="4">
        <f t="shared" si="11"/>
        <v>165.53333333333333</v>
      </c>
    </row>
    <row r="105" spans="1:12" x14ac:dyDescent="0.3">
      <c r="A105" t="s">
        <v>33</v>
      </c>
      <c r="B105" t="str">
        <f t="shared" si="6"/>
        <v>Urban</v>
      </c>
      <c r="C105">
        <v>2015</v>
      </c>
      <c r="D105">
        <f t="shared" si="7"/>
        <v>1</v>
      </c>
      <c r="E105" t="s">
        <v>44</v>
      </c>
      <c r="F105">
        <f t="shared" si="8"/>
        <v>2</v>
      </c>
      <c r="G105" t="str">
        <f t="shared" si="9"/>
        <v>November</v>
      </c>
      <c r="I105" t="s">
        <v>33</v>
      </c>
      <c r="J105">
        <v>124</v>
      </c>
      <c r="K105" s="4">
        <v>167</v>
      </c>
      <c r="L105" s="4">
        <f t="shared" si="11"/>
        <v>166.1</v>
      </c>
    </row>
    <row r="106" spans="1:12" x14ac:dyDescent="0.3">
      <c r="A106" t="s">
        <v>34</v>
      </c>
      <c r="B106" t="str">
        <f t="shared" si="6"/>
        <v>Rural+Urban</v>
      </c>
      <c r="C106">
        <v>2015</v>
      </c>
      <c r="D106">
        <f t="shared" si="7"/>
        <v>1</v>
      </c>
      <c r="E106" t="s">
        <v>44</v>
      </c>
      <c r="F106">
        <f t="shared" si="8"/>
        <v>2</v>
      </c>
      <c r="G106" t="str">
        <f t="shared" si="9"/>
        <v>November</v>
      </c>
      <c r="I106" t="s">
        <v>34</v>
      </c>
      <c r="J106">
        <v>125.4</v>
      </c>
      <c r="K106" s="4">
        <v>167.7</v>
      </c>
      <c r="L106" s="4">
        <f t="shared" si="11"/>
        <v>166.9</v>
      </c>
    </row>
    <row r="107" spans="1:12" x14ac:dyDescent="0.3">
      <c r="A107" t="s">
        <v>30</v>
      </c>
      <c r="B107" t="str">
        <f t="shared" si="6"/>
        <v>Rural</v>
      </c>
      <c r="C107">
        <v>2015</v>
      </c>
      <c r="D107">
        <f t="shared" si="7"/>
        <v>1</v>
      </c>
      <c r="E107" t="s">
        <v>45</v>
      </c>
      <c r="F107">
        <f t="shared" si="8"/>
        <v>2</v>
      </c>
      <c r="G107" t="str">
        <f t="shared" si="9"/>
        <v>December</v>
      </c>
      <c r="I107" t="s">
        <v>30</v>
      </c>
      <c r="J107">
        <v>126.3</v>
      </c>
      <c r="K107" s="4">
        <v>168.9</v>
      </c>
      <c r="L107" s="4">
        <f t="shared" si="11"/>
        <v>167.86666666666667</v>
      </c>
    </row>
    <row r="108" spans="1:12" x14ac:dyDescent="0.3">
      <c r="A108" t="s">
        <v>33</v>
      </c>
      <c r="B108" t="str">
        <f t="shared" si="6"/>
        <v>Urban</v>
      </c>
      <c r="C108">
        <v>2015</v>
      </c>
      <c r="D108">
        <f t="shared" si="7"/>
        <v>1</v>
      </c>
      <c r="E108" t="s">
        <v>45</v>
      </c>
      <c r="F108">
        <f t="shared" si="8"/>
        <v>2</v>
      </c>
      <c r="G108" t="str">
        <f t="shared" si="9"/>
        <v>December</v>
      </c>
      <c r="I108" t="s">
        <v>33</v>
      </c>
      <c r="J108">
        <v>124.3</v>
      </c>
      <c r="K108" s="4">
        <v>170.4</v>
      </c>
      <c r="L108" s="4">
        <f t="shared" si="11"/>
        <v>169</v>
      </c>
    </row>
    <row r="109" spans="1:12" x14ac:dyDescent="0.3">
      <c r="A109" t="s">
        <v>34</v>
      </c>
      <c r="B109" t="str">
        <f t="shared" si="6"/>
        <v>Rural+Urban</v>
      </c>
      <c r="C109">
        <v>2015</v>
      </c>
      <c r="D109">
        <f t="shared" si="7"/>
        <v>1</v>
      </c>
      <c r="E109" t="s">
        <v>45</v>
      </c>
      <c r="F109">
        <f t="shared" si="8"/>
        <v>2</v>
      </c>
      <c r="G109" t="str">
        <f t="shared" si="9"/>
        <v>December</v>
      </c>
      <c r="I109" t="s">
        <v>34</v>
      </c>
      <c r="J109">
        <v>125.7</v>
      </c>
      <c r="K109" s="4">
        <v>171.8</v>
      </c>
      <c r="L109" s="4">
        <f t="shared" si="11"/>
        <v>170.36666666666667</v>
      </c>
    </row>
    <row r="110" spans="1:12" x14ac:dyDescent="0.3">
      <c r="A110" t="s">
        <v>30</v>
      </c>
      <c r="B110" t="str">
        <f t="shared" si="6"/>
        <v>Rural</v>
      </c>
      <c r="C110">
        <v>2016</v>
      </c>
      <c r="D110">
        <f t="shared" si="7"/>
        <v>1</v>
      </c>
      <c r="E110" t="s">
        <v>31</v>
      </c>
      <c r="F110">
        <f t="shared" si="8"/>
        <v>2</v>
      </c>
      <c r="G110" t="str">
        <f t="shared" si="9"/>
        <v>January</v>
      </c>
      <c r="I110" t="s">
        <v>30</v>
      </c>
      <c r="J110">
        <v>126.8</v>
      </c>
      <c r="K110" s="4">
        <v>173.2</v>
      </c>
      <c r="L110" s="4">
        <f t="shared" si="11"/>
        <v>171.80000000000004</v>
      </c>
    </row>
    <row r="111" spans="1:12" x14ac:dyDescent="0.3">
      <c r="A111" t="s">
        <v>33</v>
      </c>
      <c r="B111" t="str">
        <f t="shared" si="6"/>
        <v>Urban</v>
      </c>
      <c r="C111">
        <v>2016</v>
      </c>
      <c r="D111">
        <f t="shared" si="7"/>
        <v>1</v>
      </c>
      <c r="E111" t="s">
        <v>31</v>
      </c>
      <c r="F111">
        <f t="shared" si="8"/>
        <v>2</v>
      </c>
      <c r="G111" t="str">
        <f t="shared" si="9"/>
        <v>January</v>
      </c>
      <c r="I111" t="s">
        <v>33</v>
      </c>
      <c r="J111">
        <v>124.7</v>
      </c>
      <c r="K111" s="4">
        <v>174.1</v>
      </c>
      <c r="L111" s="4">
        <f t="shared" si="11"/>
        <v>173.03333333333333</v>
      </c>
    </row>
    <row r="112" spans="1:12" x14ac:dyDescent="0.3">
      <c r="A112" t="s">
        <v>34</v>
      </c>
      <c r="B112" t="str">
        <f t="shared" si="6"/>
        <v>Rural+Urban</v>
      </c>
      <c r="C112">
        <v>2016</v>
      </c>
      <c r="D112">
        <f t="shared" si="7"/>
        <v>1</v>
      </c>
      <c r="E112" t="s">
        <v>31</v>
      </c>
      <c r="F112">
        <f t="shared" si="8"/>
        <v>2</v>
      </c>
      <c r="G112" t="str">
        <f t="shared" si="9"/>
        <v>January</v>
      </c>
      <c r="I112" t="s">
        <v>34</v>
      </c>
      <c r="J112">
        <v>126.1</v>
      </c>
      <c r="K112" s="4">
        <v>175.4</v>
      </c>
      <c r="L112" s="4">
        <f t="shared" si="11"/>
        <v>174.23333333333332</v>
      </c>
    </row>
    <row r="113" spans="1:12" x14ac:dyDescent="0.3">
      <c r="A113" t="s">
        <v>30</v>
      </c>
      <c r="B113" t="str">
        <f t="shared" si="6"/>
        <v>Rural</v>
      </c>
      <c r="C113">
        <v>2016</v>
      </c>
      <c r="D113">
        <f t="shared" si="7"/>
        <v>1</v>
      </c>
      <c r="E113" t="s">
        <v>35</v>
      </c>
      <c r="F113">
        <f t="shared" si="8"/>
        <v>2</v>
      </c>
      <c r="G113" t="str">
        <f t="shared" si="9"/>
        <v>February</v>
      </c>
      <c r="I113" t="s">
        <v>30</v>
      </c>
      <c r="J113">
        <v>127.1</v>
      </c>
      <c r="K113" s="4">
        <v>177.5</v>
      </c>
      <c r="L113" s="4">
        <f t="shared" si="11"/>
        <v>175.66666666666666</v>
      </c>
    </row>
    <row r="114" spans="1:12" x14ac:dyDescent="0.3">
      <c r="A114" t="s">
        <v>33</v>
      </c>
      <c r="B114" t="str">
        <f t="shared" si="6"/>
        <v>Urban</v>
      </c>
      <c r="C114">
        <v>2016</v>
      </c>
      <c r="D114">
        <f t="shared" si="7"/>
        <v>1</v>
      </c>
      <c r="E114" t="s">
        <v>35</v>
      </c>
      <c r="F114">
        <f t="shared" si="8"/>
        <v>2</v>
      </c>
      <c r="G114" t="str">
        <f t="shared" si="9"/>
        <v>February</v>
      </c>
      <c r="I114" t="s">
        <v>33</v>
      </c>
      <c r="J114">
        <v>124.8</v>
      </c>
      <c r="K114" s="4">
        <v>179.3</v>
      </c>
      <c r="L114" s="4">
        <f t="shared" si="11"/>
        <v>177.4</v>
      </c>
    </row>
    <row r="115" spans="1:12" x14ac:dyDescent="0.3">
      <c r="A115" t="s">
        <v>34</v>
      </c>
      <c r="B115" t="str">
        <f t="shared" si="6"/>
        <v>Rural+Urban</v>
      </c>
      <c r="C115">
        <v>2016</v>
      </c>
      <c r="D115">
        <f t="shared" si="7"/>
        <v>1</v>
      </c>
      <c r="E115" t="s">
        <v>35</v>
      </c>
      <c r="F115">
        <f t="shared" si="8"/>
        <v>2</v>
      </c>
      <c r="G115" t="str">
        <f t="shared" si="9"/>
        <v>February</v>
      </c>
      <c r="I115" t="s">
        <v>34</v>
      </c>
      <c r="J115">
        <v>126.4</v>
      </c>
      <c r="K115" s="4">
        <v>180.7</v>
      </c>
      <c r="L115" s="4">
        <f t="shared" si="11"/>
        <v>179.16666666666666</v>
      </c>
    </row>
    <row r="116" spans="1:12" x14ac:dyDescent="0.3">
      <c r="A116" t="s">
        <v>30</v>
      </c>
      <c r="B116" t="str">
        <f t="shared" si="6"/>
        <v>Rural</v>
      </c>
      <c r="C116">
        <v>2016</v>
      </c>
      <c r="D116">
        <f t="shared" si="7"/>
        <v>1</v>
      </c>
      <c r="E116" t="s">
        <v>36</v>
      </c>
      <c r="F116">
        <f t="shared" si="8"/>
        <v>2</v>
      </c>
      <c r="G116" t="str">
        <f t="shared" si="9"/>
        <v>March</v>
      </c>
      <c r="I116" t="s">
        <v>30</v>
      </c>
      <c r="J116">
        <v>127.3</v>
      </c>
      <c r="K116" s="4">
        <v>182</v>
      </c>
      <c r="L116" s="4">
        <f t="shared" si="11"/>
        <v>180.66666666666666</v>
      </c>
    </row>
    <row r="117" spans="1:12" x14ac:dyDescent="0.3">
      <c r="A117" t="s">
        <v>33</v>
      </c>
      <c r="B117" t="str">
        <f t="shared" si="6"/>
        <v>Urban</v>
      </c>
      <c r="C117">
        <v>2016</v>
      </c>
      <c r="D117">
        <f t="shared" si="7"/>
        <v>1</v>
      </c>
      <c r="E117" t="s">
        <v>36</v>
      </c>
      <c r="F117">
        <f t="shared" si="8"/>
        <v>2</v>
      </c>
      <c r="G117" t="str">
        <f t="shared" si="9"/>
        <v>March</v>
      </c>
      <c r="I117" t="s">
        <v>33</v>
      </c>
      <c r="J117">
        <v>124.8</v>
      </c>
      <c r="K117" s="4">
        <v>183.2</v>
      </c>
      <c r="L117" s="4">
        <f t="shared" si="11"/>
        <v>181.96666666666667</v>
      </c>
    </row>
    <row r="118" spans="1:12" x14ac:dyDescent="0.3">
      <c r="A118" t="s">
        <v>34</v>
      </c>
      <c r="B118" t="str">
        <f t="shared" si="6"/>
        <v>Rural+Urban</v>
      </c>
      <c r="C118">
        <v>2016</v>
      </c>
      <c r="D118">
        <f t="shared" si="7"/>
        <v>1</v>
      </c>
      <c r="E118" t="s">
        <v>36</v>
      </c>
      <c r="F118">
        <f t="shared" si="8"/>
        <v>2</v>
      </c>
      <c r="G118" t="str">
        <f t="shared" si="9"/>
        <v>March</v>
      </c>
      <c r="I118" t="s">
        <v>34</v>
      </c>
      <c r="J118">
        <v>126.5</v>
      </c>
      <c r="K118" s="4">
        <v>184.7</v>
      </c>
      <c r="L118" s="4">
        <f t="shared" si="11"/>
        <v>183.29999999999998</v>
      </c>
    </row>
    <row r="119" spans="1:12" x14ac:dyDescent="0.3">
      <c r="A119" t="s">
        <v>30</v>
      </c>
      <c r="B119" t="str">
        <f t="shared" si="6"/>
        <v>Rural</v>
      </c>
      <c r="C119">
        <v>2016</v>
      </c>
      <c r="D119">
        <f t="shared" si="7"/>
        <v>1</v>
      </c>
      <c r="E119" t="s">
        <v>37</v>
      </c>
      <c r="F119">
        <f t="shared" si="8"/>
        <v>2</v>
      </c>
      <c r="G119" t="str">
        <f t="shared" si="9"/>
        <v>April</v>
      </c>
      <c r="I119" t="s">
        <v>30</v>
      </c>
      <c r="J119">
        <v>127.4</v>
      </c>
      <c r="K119" s="4">
        <v>186.1</v>
      </c>
      <c r="L119" s="4">
        <f t="shared" si="11"/>
        <v>184.66666666666666</v>
      </c>
    </row>
    <row r="120" spans="1:12" x14ac:dyDescent="0.3">
      <c r="A120" t="s">
        <v>33</v>
      </c>
      <c r="B120" t="str">
        <f t="shared" si="6"/>
        <v>Urban</v>
      </c>
      <c r="C120">
        <v>2016</v>
      </c>
      <c r="D120">
        <f t="shared" si="7"/>
        <v>1</v>
      </c>
      <c r="E120" t="s">
        <v>37</v>
      </c>
      <c r="F120">
        <f t="shared" si="8"/>
        <v>2</v>
      </c>
      <c r="G120" t="str">
        <f t="shared" si="9"/>
        <v>April</v>
      </c>
      <c r="I120" t="s">
        <v>33</v>
      </c>
      <c r="J120">
        <v>124.9</v>
      </c>
      <c r="K120" s="4">
        <v>187.2</v>
      </c>
      <c r="L120" s="4">
        <f t="shared" si="11"/>
        <v>186</v>
      </c>
    </row>
    <row r="121" spans="1:12" x14ac:dyDescent="0.3">
      <c r="A121" t="s">
        <v>34</v>
      </c>
      <c r="B121" t="str">
        <f t="shared" si="6"/>
        <v>Rural+Urban</v>
      </c>
      <c r="C121">
        <v>2016</v>
      </c>
      <c r="D121">
        <f t="shared" si="7"/>
        <v>1</v>
      </c>
      <c r="E121" t="s">
        <v>37</v>
      </c>
      <c r="F121">
        <f t="shared" si="8"/>
        <v>2</v>
      </c>
      <c r="G121" t="str">
        <f t="shared" si="9"/>
        <v>April</v>
      </c>
      <c r="I121" t="s">
        <v>34</v>
      </c>
      <c r="J121">
        <v>126.6</v>
      </c>
      <c r="K121" s="4">
        <v>188.1</v>
      </c>
      <c r="L121" s="4">
        <f t="shared" si="11"/>
        <v>187.13333333333333</v>
      </c>
    </row>
    <row r="122" spans="1:12" x14ac:dyDescent="0.3">
      <c r="A122" t="s">
        <v>30</v>
      </c>
      <c r="B122" t="str">
        <f t="shared" si="6"/>
        <v>Rural</v>
      </c>
      <c r="C122">
        <v>2016</v>
      </c>
      <c r="D122">
        <f t="shared" si="7"/>
        <v>1</v>
      </c>
      <c r="E122" t="s">
        <v>38</v>
      </c>
      <c r="F122">
        <f t="shared" si="8"/>
        <v>2</v>
      </c>
      <c r="G122" t="str">
        <f t="shared" si="9"/>
        <v>May</v>
      </c>
      <c r="I122" t="s">
        <v>30</v>
      </c>
      <c r="J122">
        <v>127.6</v>
      </c>
      <c r="K122" s="4">
        <v>189</v>
      </c>
      <c r="L122" s="4">
        <f t="shared" si="11"/>
        <v>188.1</v>
      </c>
    </row>
    <row r="123" spans="1:12" x14ac:dyDescent="0.3">
      <c r="A123" t="s">
        <v>33</v>
      </c>
      <c r="B123" t="str">
        <f t="shared" si="6"/>
        <v>Urban</v>
      </c>
      <c r="C123">
        <v>2016</v>
      </c>
      <c r="D123">
        <f t="shared" si="7"/>
        <v>1</v>
      </c>
      <c r="E123" t="s">
        <v>38</v>
      </c>
      <c r="F123">
        <f t="shared" si="8"/>
        <v>2</v>
      </c>
      <c r="G123" t="str">
        <f t="shared" si="9"/>
        <v>May</v>
      </c>
      <c r="I123" t="s">
        <v>33</v>
      </c>
      <c r="J123">
        <v>125</v>
      </c>
      <c r="K123" s="4">
        <v>190</v>
      </c>
      <c r="L123" s="4">
        <f t="shared" si="11"/>
        <v>189.03333333333333</v>
      </c>
    </row>
    <row r="124" spans="1:12" x14ac:dyDescent="0.3">
      <c r="A124" t="s">
        <v>34</v>
      </c>
      <c r="B124" t="str">
        <f t="shared" si="6"/>
        <v>Rural+Urban</v>
      </c>
      <c r="C124">
        <v>2016</v>
      </c>
      <c r="D124">
        <f t="shared" si="7"/>
        <v>1</v>
      </c>
      <c r="E124" t="s">
        <v>38</v>
      </c>
      <c r="F124">
        <f t="shared" si="8"/>
        <v>2</v>
      </c>
      <c r="G124" t="str">
        <f t="shared" si="9"/>
        <v>May</v>
      </c>
      <c r="I124" t="s">
        <v>34</v>
      </c>
      <c r="J124">
        <v>126.8</v>
      </c>
      <c r="K124" s="4">
        <v>190</v>
      </c>
      <c r="L124" s="4">
        <f t="shared" si="11"/>
        <v>189.66666666666666</v>
      </c>
    </row>
    <row r="125" spans="1:12" x14ac:dyDescent="0.3">
      <c r="A125" t="s">
        <v>30</v>
      </c>
      <c r="B125" t="str">
        <f t="shared" si="6"/>
        <v>Rural</v>
      </c>
      <c r="C125">
        <v>2016</v>
      </c>
      <c r="D125">
        <f t="shared" si="7"/>
        <v>1</v>
      </c>
      <c r="E125" t="s">
        <v>39</v>
      </c>
      <c r="F125">
        <f t="shared" si="8"/>
        <v>2</v>
      </c>
      <c r="G125" t="str">
        <f t="shared" si="9"/>
        <v>June</v>
      </c>
      <c r="I125" t="s">
        <v>30</v>
      </c>
      <c r="J125">
        <v>128.6</v>
      </c>
      <c r="K125" s="4">
        <v>190.7</v>
      </c>
      <c r="L125" s="4">
        <f t="shared" si="11"/>
        <v>190.23333333333335</v>
      </c>
    </row>
    <row r="126" spans="1:12" x14ac:dyDescent="0.3">
      <c r="A126" t="s">
        <v>33</v>
      </c>
      <c r="B126" t="str">
        <f t="shared" si="6"/>
        <v>Urban</v>
      </c>
      <c r="C126">
        <v>2016</v>
      </c>
      <c r="D126">
        <f t="shared" si="7"/>
        <v>1</v>
      </c>
      <c r="E126" t="s">
        <v>39</v>
      </c>
      <c r="F126">
        <f t="shared" si="8"/>
        <v>2</v>
      </c>
      <c r="G126" t="str">
        <f t="shared" si="9"/>
        <v>June</v>
      </c>
      <c r="I126" t="s">
        <v>33</v>
      </c>
      <c r="J126">
        <v>125.9</v>
      </c>
      <c r="K126" s="4">
        <v>191.2</v>
      </c>
      <c r="L126" s="4">
        <f t="shared" si="11"/>
        <v>190.63333333333333</v>
      </c>
    </row>
    <row r="127" spans="1:12" x14ac:dyDescent="0.3">
      <c r="A127" t="s">
        <v>34</v>
      </c>
      <c r="B127" t="str">
        <f t="shared" si="6"/>
        <v>Rural+Urban</v>
      </c>
      <c r="C127">
        <v>2016</v>
      </c>
      <c r="D127">
        <f t="shared" si="7"/>
        <v>1</v>
      </c>
      <c r="E127" t="s">
        <v>39</v>
      </c>
      <c r="F127">
        <f t="shared" si="8"/>
        <v>2</v>
      </c>
      <c r="G127" t="str">
        <f t="shared" si="9"/>
        <v>June</v>
      </c>
      <c r="I127" t="s">
        <v>34</v>
      </c>
      <c r="J127">
        <v>127.7</v>
      </c>
    </row>
    <row r="128" spans="1:12" x14ac:dyDescent="0.3">
      <c r="A128" t="s">
        <v>30</v>
      </c>
      <c r="B128" t="str">
        <f t="shared" si="6"/>
        <v>Rural</v>
      </c>
      <c r="C128">
        <v>2016</v>
      </c>
      <c r="D128">
        <f t="shared" si="7"/>
        <v>1</v>
      </c>
      <c r="E128" t="s">
        <v>40</v>
      </c>
      <c r="F128">
        <f t="shared" si="8"/>
        <v>2</v>
      </c>
      <c r="G128" t="str">
        <f t="shared" si="9"/>
        <v>July</v>
      </c>
      <c r="I128" t="s">
        <v>30</v>
      </c>
      <c r="J128">
        <v>129.30000000000001</v>
      </c>
    </row>
    <row r="129" spans="1:10" x14ac:dyDescent="0.3">
      <c r="A129" t="s">
        <v>33</v>
      </c>
      <c r="B129" t="str">
        <f t="shared" si="6"/>
        <v>Urban</v>
      </c>
      <c r="C129">
        <v>2016</v>
      </c>
      <c r="D129">
        <f t="shared" si="7"/>
        <v>1</v>
      </c>
      <c r="E129" t="s">
        <v>40</v>
      </c>
      <c r="F129">
        <f t="shared" si="8"/>
        <v>2</v>
      </c>
      <c r="G129" t="str">
        <f t="shared" si="9"/>
        <v>July</v>
      </c>
      <c r="I129" t="s">
        <v>33</v>
      </c>
      <c r="J129">
        <v>126.8</v>
      </c>
    </row>
    <row r="130" spans="1:10" x14ac:dyDescent="0.3">
      <c r="A130" t="s">
        <v>34</v>
      </c>
      <c r="B130" t="str">
        <f t="shared" si="6"/>
        <v>Rural+Urban</v>
      </c>
      <c r="C130">
        <v>2016</v>
      </c>
      <c r="D130">
        <f t="shared" si="7"/>
        <v>1</v>
      </c>
      <c r="E130" t="s">
        <v>40</v>
      </c>
      <c r="F130">
        <f t="shared" si="8"/>
        <v>2</v>
      </c>
      <c r="G130" t="str">
        <f t="shared" si="9"/>
        <v>July</v>
      </c>
      <c r="I130" t="s">
        <v>34</v>
      </c>
      <c r="J130">
        <v>128.5</v>
      </c>
    </row>
    <row r="131" spans="1:10" x14ac:dyDescent="0.3">
      <c r="A131" t="s">
        <v>30</v>
      </c>
      <c r="B131" t="str">
        <f t="shared" ref="B131:B194" si="12">PROPER(A131)</f>
        <v>Rural</v>
      </c>
      <c r="C131">
        <v>2016</v>
      </c>
      <c r="D131">
        <f t="shared" ref="D131:D194" si="13">TYPE(C131)</f>
        <v>1</v>
      </c>
      <c r="E131" t="s">
        <v>41</v>
      </c>
      <c r="F131">
        <f t="shared" ref="F131:F194" si="14">TYPE(E131)</f>
        <v>2</v>
      </c>
      <c r="G131" t="str">
        <f t="shared" ref="G131:G194" si="15">IF(E131=$H$14, "March",E131)</f>
        <v>August</v>
      </c>
      <c r="I131" t="s">
        <v>30</v>
      </c>
      <c r="J131">
        <v>130.1</v>
      </c>
    </row>
    <row r="132" spans="1:10" x14ac:dyDescent="0.3">
      <c r="A132" t="s">
        <v>33</v>
      </c>
      <c r="B132" t="str">
        <f t="shared" si="12"/>
        <v>Urban</v>
      </c>
      <c r="C132">
        <v>2016</v>
      </c>
      <c r="D132">
        <f t="shared" si="13"/>
        <v>1</v>
      </c>
      <c r="E132" t="s">
        <v>41</v>
      </c>
      <c r="F132">
        <f t="shared" si="14"/>
        <v>2</v>
      </c>
      <c r="G132" t="str">
        <f t="shared" si="15"/>
        <v>August</v>
      </c>
      <c r="I132" t="s">
        <v>33</v>
      </c>
      <c r="J132">
        <v>127.6</v>
      </c>
    </row>
    <row r="133" spans="1:10" x14ac:dyDescent="0.3">
      <c r="A133" t="s">
        <v>34</v>
      </c>
      <c r="B133" t="str">
        <f t="shared" si="12"/>
        <v>Rural+Urban</v>
      </c>
      <c r="C133">
        <v>2016</v>
      </c>
      <c r="D133">
        <f t="shared" si="13"/>
        <v>1</v>
      </c>
      <c r="E133" t="s">
        <v>41</v>
      </c>
      <c r="F133">
        <f t="shared" si="14"/>
        <v>2</v>
      </c>
      <c r="G133" t="str">
        <f t="shared" si="15"/>
        <v>August</v>
      </c>
      <c r="I133" t="s">
        <v>34</v>
      </c>
      <c r="J133">
        <v>129.30000000000001</v>
      </c>
    </row>
    <row r="134" spans="1:10" x14ac:dyDescent="0.3">
      <c r="A134" t="s">
        <v>30</v>
      </c>
      <c r="B134" t="str">
        <f t="shared" si="12"/>
        <v>Rural</v>
      </c>
      <c r="C134">
        <v>2016</v>
      </c>
      <c r="D134">
        <f t="shared" si="13"/>
        <v>1</v>
      </c>
      <c r="E134" t="s">
        <v>42</v>
      </c>
      <c r="F134">
        <f t="shared" si="14"/>
        <v>2</v>
      </c>
      <c r="G134" t="str">
        <f t="shared" si="15"/>
        <v>September</v>
      </c>
      <c r="I134" t="s">
        <v>30</v>
      </c>
      <c r="J134">
        <v>130.80000000000001</v>
      </c>
    </row>
    <row r="135" spans="1:10" x14ac:dyDescent="0.3">
      <c r="A135" t="s">
        <v>33</v>
      </c>
      <c r="B135" t="str">
        <f t="shared" si="12"/>
        <v>Urban</v>
      </c>
      <c r="C135">
        <v>2016</v>
      </c>
      <c r="D135">
        <f t="shared" si="13"/>
        <v>1</v>
      </c>
      <c r="E135" t="s">
        <v>42</v>
      </c>
      <c r="F135">
        <f t="shared" si="14"/>
        <v>2</v>
      </c>
      <c r="G135" t="str">
        <f t="shared" si="15"/>
        <v>September</v>
      </c>
      <c r="I135" t="s">
        <v>33</v>
      </c>
      <c r="J135">
        <v>128.1</v>
      </c>
    </row>
    <row r="136" spans="1:10" x14ac:dyDescent="0.3">
      <c r="A136" t="s">
        <v>34</v>
      </c>
      <c r="B136" t="str">
        <f t="shared" si="12"/>
        <v>Rural+Urban</v>
      </c>
      <c r="C136">
        <v>2016</v>
      </c>
      <c r="D136">
        <f t="shared" si="13"/>
        <v>1</v>
      </c>
      <c r="E136" t="s">
        <v>42</v>
      </c>
      <c r="F136">
        <f t="shared" si="14"/>
        <v>2</v>
      </c>
      <c r="G136" t="str">
        <f t="shared" si="15"/>
        <v>September</v>
      </c>
      <c r="I136" t="s">
        <v>34</v>
      </c>
      <c r="J136">
        <v>129.9</v>
      </c>
    </row>
    <row r="137" spans="1:10" x14ac:dyDescent="0.3">
      <c r="A137" t="s">
        <v>30</v>
      </c>
      <c r="B137" t="str">
        <f t="shared" si="12"/>
        <v>Rural</v>
      </c>
      <c r="C137">
        <v>2016</v>
      </c>
      <c r="D137">
        <f t="shared" si="13"/>
        <v>1</v>
      </c>
      <c r="E137" t="s">
        <v>43</v>
      </c>
      <c r="F137">
        <f t="shared" si="14"/>
        <v>2</v>
      </c>
      <c r="G137" t="str">
        <f t="shared" si="15"/>
        <v>October</v>
      </c>
      <c r="I137" t="s">
        <v>30</v>
      </c>
      <c r="J137">
        <v>131.30000000000001</v>
      </c>
    </row>
    <row r="138" spans="1:10" x14ac:dyDescent="0.3">
      <c r="A138" t="s">
        <v>33</v>
      </c>
      <c r="B138" t="str">
        <f t="shared" si="12"/>
        <v>Urban</v>
      </c>
      <c r="C138">
        <v>2016</v>
      </c>
      <c r="D138">
        <f t="shared" si="13"/>
        <v>1</v>
      </c>
      <c r="E138" t="s">
        <v>43</v>
      </c>
      <c r="F138">
        <f t="shared" si="14"/>
        <v>2</v>
      </c>
      <c r="G138" t="str">
        <f t="shared" si="15"/>
        <v>October</v>
      </c>
      <c r="I138" t="s">
        <v>33</v>
      </c>
      <c r="J138">
        <v>128.69999999999999</v>
      </c>
    </row>
    <row r="139" spans="1:10" x14ac:dyDescent="0.3">
      <c r="A139" t="s">
        <v>34</v>
      </c>
      <c r="B139" t="str">
        <f t="shared" si="12"/>
        <v>Rural+Urban</v>
      </c>
      <c r="C139">
        <v>2016</v>
      </c>
      <c r="D139">
        <f t="shared" si="13"/>
        <v>1</v>
      </c>
      <c r="E139" t="s">
        <v>43</v>
      </c>
      <c r="F139">
        <f t="shared" si="14"/>
        <v>2</v>
      </c>
      <c r="G139" t="str">
        <f t="shared" si="15"/>
        <v>October</v>
      </c>
      <c r="I139" t="s">
        <v>34</v>
      </c>
      <c r="J139">
        <v>130.5</v>
      </c>
    </row>
    <row r="140" spans="1:10" x14ac:dyDescent="0.3">
      <c r="A140" t="s">
        <v>30</v>
      </c>
      <c r="B140" t="str">
        <f t="shared" si="12"/>
        <v>Rural</v>
      </c>
      <c r="C140">
        <v>2016</v>
      </c>
      <c r="D140">
        <f t="shared" si="13"/>
        <v>1</v>
      </c>
      <c r="E140" t="s">
        <v>44</v>
      </c>
      <c r="F140">
        <f t="shared" si="14"/>
        <v>2</v>
      </c>
      <c r="G140" t="str">
        <f t="shared" si="15"/>
        <v>November</v>
      </c>
      <c r="I140" t="s">
        <v>30</v>
      </c>
      <c r="J140">
        <v>132</v>
      </c>
    </row>
    <row r="141" spans="1:10" x14ac:dyDescent="0.3">
      <c r="A141" t="s">
        <v>33</v>
      </c>
      <c r="B141" t="str">
        <f t="shared" si="12"/>
        <v>Urban</v>
      </c>
      <c r="C141">
        <v>2016</v>
      </c>
      <c r="D141">
        <f t="shared" si="13"/>
        <v>1</v>
      </c>
      <c r="E141" t="s">
        <v>44</v>
      </c>
      <c r="F141">
        <f t="shared" si="14"/>
        <v>2</v>
      </c>
      <c r="G141" t="str">
        <f t="shared" si="15"/>
        <v>November</v>
      </c>
      <c r="I141" t="s">
        <v>33</v>
      </c>
      <c r="J141">
        <v>130.19999999999999</v>
      </c>
    </row>
    <row r="142" spans="1:10" x14ac:dyDescent="0.3">
      <c r="A142" t="s">
        <v>34</v>
      </c>
      <c r="B142" t="str">
        <f t="shared" si="12"/>
        <v>Rural+Urban</v>
      </c>
      <c r="C142">
        <v>2016</v>
      </c>
      <c r="D142">
        <f t="shared" si="13"/>
        <v>1</v>
      </c>
      <c r="E142" t="s">
        <v>44</v>
      </c>
      <c r="F142">
        <f t="shared" si="14"/>
        <v>2</v>
      </c>
      <c r="G142" t="str">
        <f t="shared" si="15"/>
        <v>November</v>
      </c>
      <c r="I142" t="s">
        <v>34</v>
      </c>
      <c r="J142">
        <v>131.4</v>
      </c>
    </row>
    <row r="143" spans="1:10" x14ac:dyDescent="0.3">
      <c r="A143" t="s">
        <v>30</v>
      </c>
      <c r="B143" t="str">
        <f t="shared" si="12"/>
        <v>Rural</v>
      </c>
      <c r="C143">
        <v>2016</v>
      </c>
      <c r="D143">
        <f t="shared" si="13"/>
        <v>1</v>
      </c>
      <c r="E143" t="s">
        <v>45</v>
      </c>
      <c r="F143">
        <f t="shared" si="14"/>
        <v>2</v>
      </c>
      <c r="G143" t="str">
        <f t="shared" si="15"/>
        <v>December</v>
      </c>
      <c r="I143" t="s">
        <v>30</v>
      </c>
      <c r="J143">
        <v>132.6</v>
      </c>
    </row>
    <row r="144" spans="1:10" x14ac:dyDescent="0.3">
      <c r="A144" t="s">
        <v>33</v>
      </c>
      <c r="B144" t="str">
        <f t="shared" si="12"/>
        <v>Urban</v>
      </c>
      <c r="C144">
        <v>2016</v>
      </c>
      <c r="D144">
        <f t="shared" si="13"/>
        <v>1</v>
      </c>
      <c r="E144" t="s">
        <v>45</v>
      </c>
      <c r="F144">
        <f t="shared" si="14"/>
        <v>2</v>
      </c>
      <c r="G144" t="str">
        <f t="shared" si="15"/>
        <v>December</v>
      </c>
      <c r="I144" t="s">
        <v>33</v>
      </c>
      <c r="J144">
        <v>131.6</v>
      </c>
    </row>
    <row r="145" spans="1:10" x14ac:dyDescent="0.3">
      <c r="A145" t="s">
        <v>34</v>
      </c>
      <c r="B145" t="str">
        <f t="shared" si="12"/>
        <v>Rural+Urban</v>
      </c>
      <c r="C145">
        <v>2016</v>
      </c>
      <c r="D145">
        <f t="shared" si="13"/>
        <v>1</v>
      </c>
      <c r="E145" t="s">
        <v>45</v>
      </c>
      <c r="F145">
        <f t="shared" si="14"/>
        <v>2</v>
      </c>
      <c r="G145" t="str">
        <f t="shared" si="15"/>
        <v>December</v>
      </c>
      <c r="I145" t="s">
        <v>34</v>
      </c>
      <c r="J145">
        <v>132.30000000000001</v>
      </c>
    </row>
    <row r="146" spans="1:10" x14ac:dyDescent="0.3">
      <c r="A146" t="s">
        <v>30</v>
      </c>
      <c r="B146" t="str">
        <f t="shared" si="12"/>
        <v>Rural</v>
      </c>
      <c r="C146">
        <v>2017</v>
      </c>
      <c r="D146">
        <f t="shared" si="13"/>
        <v>1</v>
      </c>
      <c r="E146" t="s">
        <v>31</v>
      </c>
      <c r="F146">
        <f t="shared" si="14"/>
        <v>2</v>
      </c>
      <c r="G146" t="str">
        <f t="shared" si="15"/>
        <v>January</v>
      </c>
      <c r="I146" t="s">
        <v>30</v>
      </c>
      <c r="J146">
        <v>133.1</v>
      </c>
    </row>
    <row r="147" spans="1:10" x14ac:dyDescent="0.3">
      <c r="A147" t="s">
        <v>33</v>
      </c>
      <c r="B147" t="str">
        <f t="shared" si="12"/>
        <v>Urban</v>
      </c>
      <c r="C147">
        <v>2017</v>
      </c>
      <c r="D147">
        <f t="shared" si="13"/>
        <v>1</v>
      </c>
      <c r="E147" t="s">
        <v>31</v>
      </c>
      <c r="F147">
        <f t="shared" si="14"/>
        <v>2</v>
      </c>
      <c r="G147" t="str">
        <f t="shared" si="15"/>
        <v>January</v>
      </c>
      <c r="I147" t="s">
        <v>33</v>
      </c>
      <c r="J147">
        <v>132.19999999999999</v>
      </c>
    </row>
    <row r="148" spans="1:10" x14ac:dyDescent="0.3">
      <c r="A148" t="s">
        <v>34</v>
      </c>
      <c r="B148" t="str">
        <f t="shared" si="12"/>
        <v>Rural+Urban</v>
      </c>
      <c r="C148">
        <v>2017</v>
      </c>
      <c r="D148">
        <f t="shared" si="13"/>
        <v>1</v>
      </c>
      <c r="E148" t="s">
        <v>31</v>
      </c>
      <c r="F148">
        <f t="shared" si="14"/>
        <v>2</v>
      </c>
      <c r="G148" t="str">
        <f t="shared" si="15"/>
        <v>January</v>
      </c>
      <c r="I148" t="s">
        <v>34</v>
      </c>
      <c r="J148">
        <v>132.80000000000001</v>
      </c>
    </row>
    <row r="149" spans="1:10" x14ac:dyDescent="0.3">
      <c r="A149" t="s">
        <v>30</v>
      </c>
      <c r="B149" t="str">
        <f t="shared" si="12"/>
        <v>Rural</v>
      </c>
      <c r="C149">
        <v>2017</v>
      </c>
      <c r="D149">
        <f t="shared" si="13"/>
        <v>1</v>
      </c>
      <c r="E149" t="s">
        <v>35</v>
      </c>
      <c r="F149">
        <f t="shared" si="14"/>
        <v>2</v>
      </c>
      <c r="G149" t="str">
        <f t="shared" si="15"/>
        <v>February</v>
      </c>
      <c r="I149" t="s">
        <v>30</v>
      </c>
      <c r="J149">
        <v>133.30000000000001</v>
      </c>
    </row>
    <row r="150" spans="1:10" x14ac:dyDescent="0.3">
      <c r="A150" t="s">
        <v>33</v>
      </c>
      <c r="B150" t="str">
        <f t="shared" si="12"/>
        <v>Urban</v>
      </c>
      <c r="C150">
        <v>2017</v>
      </c>
      <c r="D150">
        <f t="shared" si="13"/>
        <v>1</v>
      </c>
      <c r="E150" t="s">
        <v>35</v>
      </c>
      <c r="F150">
        <f t="shared" si="14"/>
        <v>2</v>
      </c>
      <c r="G150" t="str">
        <f t="shared" si="15"/>
        <v>February</v>
      </c>
      <c r="I150" t="s">
        <v>33</v>
      </c>
      <c r="J150">
        <v>132.80000000000001</v>
      </c>
    </row>
    <row r="151" spans="1:10" x14ac:dyDescent="0.3">
      <c r="A151" t="s">
        <v>34</v>
      </c>
      <c r="B151" t="str">
        <f t="shared" si="12"/>
        <v>Rural+Urban</v>
      </c>
      <c r="C151">
        <v>2017</v>
      </c>
      <c r="D151">
        <f t="shared" si="13"/>
        <v>1</v>
      </c>
      <c r="E151" t="s">
        <v>35</v>
      </c>
      <c r="F151">
        <f t="shared" si="14"/>
        <v>2</v>
      </c>
      <c r="G151" t="str">
        <f t="shared" si="15"/>
        <v>February</v>
      </c>
      <c r="I151" t="s">
        <v>34</v>
      </c>
      <c r="J151">
        <v>133.1</v>
      </c>
    </row>
    <row r="152" spans="1:10" x14ac:dyDescent="0.3">
      <c r="A152" t="s">
        <v>30</v>
      </c>
      <c r="B152" t="str">
        <f t="shared" si="12"/>
        <v>Rural</v>
      </c>
      <c r="C152">
        <v>2017</v>
      </c>
      <c r="D152">
        <f t="shared" si="13"/>
        <v>1</v>
      </c>
      <c r="E152" t="s">
        <v>36</v>
      </c>
      <c r="F152">
        <f t="shared" si="14"/>
        <v>2</v>
      </c>
      <c r="G152" t="str">
        <f t="shared" si="15"/>
        <v>March</v>
      </c>
      <c r="I152" t="s">
        <v>30</v>
      </c>
      <c r="J152">
        <v>133.6</v>
      </c>
    </row>
    <row r="153" spans="1:10" x14ac:dyDescent="0.3">
      <c r="A153" t="s">
        <v>33</v>
      </c>
      <c r="B153" t="str">
        <f t="shared" si="12"/>
        <v>Urban</v>
      </c>
      <c r="C153">
        <v>2017</v>
      </c>
      <c r="D153">
        <f t="shared" si="13"/>
        <v>1</v>
      </c>
      <c r="E153" t="s">
        <v>36</v>
      </c>
      <c r="F153">
        <f t="shared" si="14"/>
        <v>2</v>
      </c>
      <c r="G153" t="str">
        <f t="shared" si="15"/>
        <v>March</v>
      </c>
      <c r="I153" t="s">
        <v>33</v>
      </c>
      <c r="J153">
        <v>132.69999999999999</v>
      </c>
    </row>
    <row r="154" spans="1:10" x14ac:dyDescent="0.3">
      <c r="A154" t="s">
        <v>34</v>
      </c>
      <c r="B154" t="str">
        <f t="shared" si="12"/>
        <v>Rural+Urban</v>
      </c>
      <c r="C154">
        <v>2017</v>
      </c>
      <c r="D154">
        <f t="shared" si="13"/>
        <v>1</v>
      </c>
      <c r="E154" t="s">
        <v>36</v>
      </c>
      <c r="F154">
        <f t="shared" si="14"/>
        <v>2</v>
      </c>
      <c r="G154" t="str">
        <f t="shared" si="15"/>
        <v>March</v>
      </c>
      <c r="I154" t="s">
        <v>34</v>
      </c>
      <c r="J154">
        <v>133.30000000000001</v>
      </c>
    </row>
    <row r="155" spans="1:10" x14ac:dyDescent="0.3">
      <c r="A155" t="s">
        <v>30</v>
      </c>
      <c r="B155" t="str">
        <f t="shared" si="12"/>
        <v>Rural</v>
      </c>
      <c r="C155">
        <v>2017</v>
      </c>
      <c r="D155">
        <f t="shared" si="13"/>
        <v>1</v>
      </c>
      <c r="E155" t="s">
        <v>37</v>
      </c>
      <c r="F155">
        <f t="shared" si="14"/>
        <v>2</v>
      </c>
      <c r="G155" t="str">
        <f t="shared" si="15"/>
        <v>April</v>
      </c>
      <c r="I155" t="s">
        <v>30</v>
      </c>
      <c r="J155">
        <v>133.19999999999999</v>
      </c>
    </row>
    <row r="156" spans="1:10" x14ac:dyDescent="0.3">
      <c r="A156" t="s">
        <v>33</v>
      </c>
      <c r="B156" t="str">
        <f t="shared" si="12"/>
        <v>Urban</v>
      </c>
      <c r="C156">
        <v>2017</v>
      </c>
      <c r="D156">
        <f t="shared" si="13"/>
        <v>1</v>
      </c>
      <c r="E156" t="s">
        <v>37</v>
      </c>
      <c r="F156">
        <f t="shared" si="14"/>
        <v>2</v>
      </c>
      <c r="G156" t="str">
        <f t="shared" si="15"/>
        <v>April</v>
      </c>
      <c r="I156" t="s">
        <v>33</v>
      </c>
      <c r="J156">
        <v>132.69999999999999</v>
      </c>
    </row>
    <row r="157" spans="1:10" x14ac:dyDescent="0.3">
      <c r="A157" t="s">
        <v>34</v>
      </c>
      <c r="B157" t="str">
        <f t="shared" si="12"/>
        <v>Rural+Urban</v>
      </c>
      <c r="C157">
        <v>2017</v>
      </c>
      <c r="D157">
        <f t="shared" si="13"/>
        <v>1</v>
      </c>
      <c r="E157" t="s">
        <v>37</v>
      </c>
      <c r="F157">
        <f t="shared" si="14"/>
        <v>2</v>
      </c>
      <c r="G157" t="str">
        <f t="shared" si="15"/>
        <v>April</v>
      </c>
      <c r="I157" t="s">
        <v>34</v>
      </c>
      <c r="J157">
        <v>133</v>
      </c>
    </row>
    <row r="158" spans="1:10" x14ac:dyDescent="0.3">
      <c r="A158" t="s">
        <v>30</v>
      </c>
      <c r="B158" t="str">
        <f t="shared" si="12"/>
        <v>Rural</v>
      </c>
      <c r="C158">
        <v>2017</v>
      </c>
      <c r="D158">
        <f t="shared" si="13"/>
        <v>1</v>
      </c>
      <c r="E158" t="s">
        <v>38</v>
      </c>
      <c r="F158">
        <f t="shared" si="14"/>
        <v>2</v>
      </c>
      <c r="G158" t="str">
        <f t="shared" si="15"/>
        <v>May</v>
      </c>
      <c r="I158" t="s">
        <v>30</v>
      </c>
      <c r="J158">
        <v>133.1</v>
      </c>
    </row>
    <row r="159" spans="1:10" x14ac:dyDescent="0.3">
      <c r="A159" t="s">
        <v>33</v>
      </c>
      <c r="B159" t="str">
        <f t="shared" si="12"/>
        <v>Urban</v>
      </c>
      <c r="C159">
        <v>2017</v>
      </c>
      <c r="D159">
        <f t="shared" si="13"/>
        <v>1</v>
      </c>
      <c r="E159" t="s">
        <v>38</v>
      </c>
      <c r="F159">
        <f t="shared" si="14"/>
        <v>2</v>
      </c>
      <c r="G159" t="str">
        <f t="shared" si="15"/>
        <v>May</v>
      </c>
      <c r="I159" t="s">
        <v>33</v>
      </c>
      <c r="J159">
        <v>132.6</v>
      </c>
    </row>
    <row r="160" spans="1:10" x14ac:dyDescent="0.3">
      <c r="A160" t="s">
        <v>34</v>
      </c>
      <c r="B160" t="str">
        <f t="shared" si="12"/>
        <v>Rural+Urban</v>
      </c>
      <c r="C160">
        <v>2017</v>
      </c>
      <c r="D160">
        <f t="shared" si="13"/>
        <v>1</v>
      </c>
      <c r="E160" t="s">
        <v>38</v>
      </c>
      <c r="F160">
        <f t="shared" si="14"/>
        <v>2</v>
      </c>
      <c r="G160" t="str">
        <f t="shared" si="15"/>
        <v>May</v>
      </c>
      <c r="I160" t="s">
        <v>34</v>
      </c>
      <c r="J160">
        <v>132.9</v>
      </c>
    </row>
    <row r="161" spans="1:10" x14ac:dyDescent="0.3">
      <c r="A161" t="s">
        <v>30</v>
      </c>
      <c r="B161" t="str">
        <f t="shared" si="12"/>
        <v>Rural</v>
      </c>
      <c r="C161">
        <v>2017</v>
      </c>
      <c r="D161">
        <f t="shared" si="13"/>
        <v>1</v>
      </c>
      <c r="E161" t="s">
        <v>39</v>
      </c>
      <c r="F161">
        <f t="shared" si="14"/>
        <v>2</v>
      </c>
      <c r="G161" t="str">
        <f t="shared" si="15"/>
        <v>June</v>
      </c>
      <c r="I161" t="s">
        <v>30</v>
      </c>
      <c r="J161">
        <v>133.5</v>
      </c>
    </row>
    <row r="162" spans="1:10" x14ac:dyDescent="0.3">
      <c r="A162" t="s">
        <v>33</v>
      </c>
      <c r="B162" t="str">
        <f t="shared" si="12"/>
        <v>Urban</v>
      </c>
      <c r="C162">
        <v>2017</v>
      </c>
      <c r="D162">
        <f t="shared" si="13"/>
        <v>1</v>
      </c>
      <c r="E162" t="s">
        <v>39</v>
      </c>
      <c r="F162">
        <f t="shared" si="14"/>
        <v>2</v>
      </c>
      <c r="G162" t="str">
        <f t="shared" si="15"/>
        <v>June</v>
      </c>
      <c r="I162" t="s">
        <v>33</v>
      </c>
      <c r="J162">
        <v>132.9</v>
      </c>
    </row>
    <row r="163" spans="1:10" x14ac:dyDescent="0.3">
      <c r="A163" t="s">
        <v>34</v>
      </c>
      <c r="B163" t="str">
        <f t="shared" si="12"/>
        <v>Rural+Urban</v>
      </c>
      <c r="C163">
        <v>2017</v>
      </c>
      <c r="D163">
        <f t="shared" si="13"/>
        <v>1</v>
      </c>
      <c r="E163" t="s">
        <v>39</v>
      </c>
      <c r="F163">
        <f t="shared" si="14"/>
        <v>2</v>
      </c>
      <c r="G163" t="str">
        <f t="shared" si="15"/>
        <v>June</v>
      </c>
      <c r="I163" t="s">
        <v>34</v>
      </c>
      <c r="J163">
        <v>133.30000000000001</v>
      </c>
    </row>
    <row r="164" spans="1:10" x14ac:dyDescent="0.3">
      <c r="A164" t="s">
        <v>30</v>
      </c>
      <c r="B164" t="str">
        <f t="shared" si="12"/>
        <v>Rural</v>
      </c>
      <c r="C164">
        <v>2017</v>
      </c>
      <c r="D164">
        <f t="shared" si="13"/>
        <v>1</v>
      </c>
      <c r="E164" t="s">
        <v>40</v>
      </c>
      <c r="F164">
        <f t="shared" si="14"/>
        <v>2</v>
      </c>
      <c r="G164" t="str">
        <f t="shared" si="15"/>
        <v>July</v>
      </c>
      <c r="I164" t="s">
        <v>30</v>
      </c>
      <c r="J164">
        <v>134</v>
      </c>
    </row>
    <row r="165" spans="1:10" x14ac:dyDescent="0.3">
      <c r="A165" t="s">
        <v>33</v>
      </c>
      <c r="B165" t="str">
        <f t="shared" si="12"/>
        <v>Urban</v>
      </c>
      <c r="C165">
        <v>2017</v>
      </c>
      <c r="D165">
        <f t="shared" si="13"/>
        <v>1</v>
      </c>
      <c r="E165" t="s">
        <v>40</v>
      </c>
      <c r="F165">
        <f t="shared" si="14"/>
        <v>2</v>
      </c>
      <c r="G165" t="str">
        <f t="shared" si="15"/>
        <v>July</v>
      </c>
      <c r="I165" t="s">
        <v>33</v>
      </c>
      <c r="J165">
        <v>132.80000000000001</v>
      </c>
    </row>
    <row r="166" spans="1:10" x14ac:dyDescent="0.3">
      <c r="A166" t="s">
        <v>34</v>
      </c>
      <c r="B166" t="str">
        <f t="shared" si="12"/>
        <v>Rural+Urban</v>
      </c>
      <c r="C166">
        <v>2017</v>
      </c>
      <c r="D166">
        <f t="shared" si="13"/>
        <v>1</v>
      </c>
      <c r="E166" t="s">
        <v>40</v>
      </c>
      <c r="F166">
        <f t="shared" si="14"/>
        <v>2</v>
      </c>
      <c r="G166" t="str">
        <f t="shared" si="15"/>
        <v>July</v>
      </c>
      <c r="I166" t="s">
        <v>34</v>
      </c>
      <c r="J166">
        <v>133.6</v>
      </c>
    </row>
    <row r="167" spans="1:10" x14ac:dyDescent="0.3">
      <c r="A167" t="s">
        <v>30</v>
      </c>
      <c r="B167" t="str">
        <f t="shared" si="12"/>
        <v>Rural</v>
      </c>
      <c r="C167">
        <v>2017</v>
      </c>
      <c r="D167">
        <f t="shared" si="13"/>
        <v>1</v>
      </c>
      <c r="E167" t="s">
        <v>41</v>
      </c>
      <c r="F167">
        <f t="shared" si="14"/>
        <v>2</v>
      </c>
      <c r="G167" t="str">
        <f t="shared" si="15"/>
        <v>August</v>
      </c>
      <c r="I167" t="s">
        <v>30</v>
      </c>
      <c r="J167">
        <v>134.80000000000001</v>
      </c>
    </row>
    <row r="168" spans="1:10" x14ac:dyDescent="0.3">
      <c r="A168" t="s">
        <v>33</v>
      </c>
      <c r="B168" t="str">
        <f t="shared" si="12"/>
        <v>Urban</v>
      </c>
      <c r="C168">
        <v>2017</v>
      </c>
      <c r="D168">
        <f t="shared" si="13"/>
        <v>1</v>
      </c>
      <c r="E168" t="s">
        <v>41</v>
      </c>
      <c r="F168">
        <f t="shared" si="14"/>
        <v>2</v>
      </c>
      <c r="G168" t="str">
        <f t="shared" si="15"/>
        <v>August</v>
      </c>
      <c r="I168" t="s">
        <v>33</v>
      </c>
      <c r="J168">
        <v>133.19999999999999</v>
      </c>
    </row>
    <row r="169" spans="1:10" x14ac:dyDescent="0.3">
      <c r="A169" t="s">
        <v>34</v>
      </c>
      <c r="B169" t="str">
        <f t="shared" si="12"/>
        <v>Rural+Urban</v>
      </c>
      <c r="C169">
        <v>2017</v>
      </c>
      <c r="D169">
        <f t="shared" si="13"/>
        <v>1</v>
      </c>
      <c r="E169" t="s">
        <v>41</v>
      </c>
      <c r="F169">
        <f t="shared" si="14"/>
        <v>2</v>
      </c>
      <c r="G169" t="str">
        <f t="shared" si="15"/>
        <v>August</v>
      </c>
      <c r="I169" t="s">
        <v>34</v>
      </c>
      <c r="J169">
        <v>134.30000000000001</v>
      </c>
    </row>
    <row r="170" spans="1:10" x14ac:dyDescent="0.3">
      <c r="A170" t="s">
        <v>30</v>
      </c>
      <c r="B170" t="str">
        <f t="shared" si="12"/>
        <v>Rural</v>
      </c>
      <c r="C170">
        <v>2017</v>
      </c>
      <c r="D170">
        <f t="shared" si="13"/>
        <v>1</v>
      </c>
      <c r="E170" t="s">
        <v>42</v>
      </c>
      <c r="F170">
        <f t="shared" si="14"/>
        <v>2</v>
      </c>
      <c r="G170" t="str">
        <f t="shared" si="15"/>
        <v>September</v>
      </c>
      <c r="I170" t="s">
        <v>30</v>
      </c>
      <c r="J170">
        <v>135.19999999999999</v>
      </c>
    </row>
    <row r="171" spans="1:10" x14ac:dyDescent="0.3">
      <c r="A171" t="s">
        <v>33</v>
      </c>
      <c r="B171" t="str">
        <f t="shared" si="12"/>
        <v>Urban</v>
      </c>
      <c r="C171">
        <v>2017</v>
      </c>
      <c r="D171">
        <f t="shared" si="13"/>
        <v>1</v>
      </c>
      <c r="E171" t="s">
        <v>42</v>
      </c>
      <c r="F171">
        <f t="shared" si="14"/>
        <v>2</v>
      </c>
      <c r="G171" t="str">
        <f t="shared" si="15"/>
        <v>September</v>
      </c>
      <c r="I171" t="s">
        <v>33</v>
      </c>
      <c r="J171">
        <v>133.6</v>
      </c>
    </row>
    <row r="172" spans="1:10" x14ac:dyDescent="0.3">
      <c r="A172" t="s">
        <v>34</v>
      </c>
      <c r="B172" t="str">
        <f t="shared" si="12"/>
        <v>Rural+Urban</v>
      </c>
      <c r="C172">
        <v>2017</v>
      </c>
      <c r="D172">
        <f t="shared" si="13"/>
        <v>1</v>
      </c>
      <c r="E172" t="s">
        <v>42</v>
      </c>
      <c r="F172">
        <f t="shared" si="14"/>
        <v>2</v>
      </c>
      <c r="G172" t="str">
        <f t="shared" si="15"/>
        <v>September</v>
      </c>
      <c r="I172" t="s">
        <v>34</v>
      </c>
      <c r="J172">
        <v>134.69999999999999</v>
      </c>
    </row>
    <row r="173" spans="1:10" x14ac:dyDescent="0.3">
      <c r="A173" t="s">
        <v>30</v>
      </c>
      <c r="B173" t="str">
        <f t="shared" si="12"/>
        <v>Rural</v>
      </c>
      <c r="C173">
        <v>2017</v>
      </c>
      <c r="D173">
        <f t="shared" si="13"/>
        <v>1</v>
      </c>
      <c r="E173" t="s">
        <v>43</v>
      </c>
      <c r="F173">
        <f t="shared" si="14"/>
        <v>2</v>
      </c>
      <c r="G173" t="str">
        <f t="shared" si="15"/>
        <v>October</v>
      </c>
      <c r="I173" t="s">
        <v>30</v>
      </c>
      <c r="J173">
        <v>135.9</v>
      </c>
    </row>
    <row r="174" spans="1:10" x14ac:dyDescent="0.3">
      <c r="A174" t="s">
        <v>33</v>
      </c>
      <c r="B174" t="str">
        <f t="shared" si="12"/>
        <v>Urban</v>
      </c>
      <c r="C174">
        <v>2017</v>
      </c>
      <c r="D174">
        <f t="shared" si="13"/>
        <v>1</v>
      </c>
      <c r="E174" t="s">
        <v>43</v>
      </c>
      <c r="F174">
        <f t="shared" si="14"/>
        <v>2</v>
      </c>
      <c r="G174" t="str">
        <f t="shared" si="15"/>
        <v>October</v>
      </c>
      <c r="I174" t="s">
        <v>33</v>
      </c>
      <c r="J174">
        <v>133.9</v>
      </c>
    </row>
    <row r="175" spans="1:10" x14ac:dyDescent="0.3">
      <c r="A175" t="s">
        <v>34</v>
      </c>
      <c r="B175" t="str">
        <f t="shared" si="12"/>
        <v>Rural+Urban</v>
      </c>
      <c r="C175">
        <v>2017</v>
      </c>
      <c r="D175">
        <f t="shared" si="13"/>
        <v>1</v>
      </c>
      <c r="E175" t="s">
        <v>43</v>
      </c>
      <c r="F175">
        <f t="shared" si="14"/>
        <v>2</v>
      </c>
      <c r="G175" t="str">
        <f t="shared" si="15"/>
        <v>October</v>
      </c>
      <c r="I175" t="s">
        <v>34</v>
      </c>
      <c r="J175">
        <v>135.30000000000001</v>
      </c>
    </row>
    <row r="176" spans="1:10" x14ac:dyDescent="0.3">
      <c r="A176" t="s">
        <v>30</v>
      </c>
      <c r="B176" t="str">
        <f t="shared" si="12"/>
        <v>Rural</v>
      </c>
      <c r="C176">
        <v>2017</v>
      </c>
      <c r="D176">
        <f t="shared" si="13"/>
        <v>1</v>
      </c>
      <c r="E176" t="s">
        <v>44</v>
      </c>
      <c r="F176">
        <f t="shared" si="14"/>
        <v>2</v>
      </c>
      <c r="G176" t="str">
        <f t="shared" si="15"/>
        <v>November</v>
      </c>
      <c r="I176" t="s">
        <v>30</v>
      </c>
      <c r="J176">
        <v>136.30000000000001</v>
      </c>
    </row>
    <row r="177" spans="1:10" x14ac:dyDescent="0.3">
      <c r="A177" t="s">
        <v>33</v>
      </c>
      <c r="B177" t="str">
        <f t="shared" si="12"/>
        <v>Urban</v>
      </c>
      <c r="C177">
        <v>2017</v>
      </c>
      <c r="D177">
        <f t="shared" si="13"/>
        <v>1</v>
      </c>
      <c r="E177" t="s">
        <v>44</v>
      </c>
      <c r="F177">
        <f t="shared" si="14"/>
        <v>2</v>
      </c>
      <c r="G177" t="str">
        <f t="shared" si="15"/>
        <v>November</v>
      </c>
      <c r="I177" t="s">
        <v>33</v>
      </c>
      <c r="J177">
        <v>134.30000000000001</v>
      </c>
    </row>
    <row r="178" spans="1:10" x14ac:dyDescent="0.3">
      <c r="A178" t="s">
        <v>34</v>
      </c>
      <c r="B178" t="str">
        <f t="shared" si="12"/>
        <v>Rural+Urban</v>
      </c>
      <c r="C178">
        <v>2017</v>
      </c>
      <c r="D178">
        <f t="shared" si="13"/>
        <v>1</v>
      </c>
      <c r="E178" t="s">
        <v>44</v>
      </c>
      <c r="F178">
        <f t="shared" si="14"/>
        <v>2</v>
      </c>
      <c r="G178" t="str">
        <f t="shared" si="15"/>
        <v>November</v>
      </c>
      <c r="I178" t="s">
        <v>34</v>
      </c>
      <c r="J178">
        <v>135.69999999999999</v>
      </c>
    </row>
    <row r="179" spans="1:10" x14ac:dyDescent="0.3">
      <c r="A179" t="s">
        <v>30</v>
      </c>
      <c r="B179" t="str">
        <f t="shared" si="12"/>
        <v>Rural</v>
      </c>
      <c r="C179">
        <v>2017</v>
      </c>
      <c r="D179">
        <f t="shared" si="13"/>
        <v>1</v>
      </c>
      <c r="E179" t="s">
        <v>45</v>
      </c>
      <c r="F179">
        <f t="shared" si="14"/>
        <v>2</v>
      </c>
      <c r="G179" t="str">
        <f t="shared" si="15"/>
        <v>December</v>
      </c>
      <c r="I179" t="s">
        <v>30</v>
      </c>
      <c r="J179">
        <v>136.4</v>
      </c>
    </row>
    <row r="180" spans="1:10" x14ac:dyDescent="0.3">
      <c r="A180" t="s">
        <v>33</v>
      </c>
      <c r="B180" t="str">
        <f t="shared" si="12"/>
        <v>Urban</v>
      </c>
      <c r="C180">
        <v>2017</v>
      </c>
      <c r="D180">
        <f t="shared" si="13"/>
        <v>1</v>
      </c>
      <c r="E180" t="s">
        <v>45</v>
      </c>
      <c r="F180">
        <f t="shared" si="14"/>
        <v>2</v>
      </c>
      <c r="G180" t="str">
        <f t="shared" si="15"/>
        <v>December</v>
      </c>
      <c r="I180" t="s">
        <v>33</v>
      </c>
      <c r="J180">
        <v>134.4</v>
      </c>
    </row>
    <row r="181" spans="1:10" x14ac:dyDescent="0.3">
      <c r="A181" t="s">
        <v>34</v>
      </c>
      <c r="B181" t="str">
        <f t="shared" si="12"/>
        <v>Rural+Urban</v>
      </c>
      <c r="C181">
        <v>2017</v>
      </c>
      <c r="D181">
        <f t="shared" si="13"/>
        <v>1</v>
      </c>
      <c r="E181" t="s">
        <v>45</v>
      </c>
      <c r="F181">
        <f t="shared" si="14"/>
        <v>2</v>
      </c>
      <c r="G181" t="str">
        <f t="shared" si="15"/>
        <v>December</v>
      </c>
      <c r="I181" t="s">
        <v>34</v>
      </c>
      <c r="J181">
        <v>135.80000000000001</v>
      </c>
    </row>
    <row r="182" spans="1:10" x14ac:dyDescent="0.3">
      <c r="A182" t="s">
        <v>30</v>
      </c>
      <c r="B182" t="str">
        <f t="shared" si="12"/>
        <v>Rural</v>
      </c>
      <c r="C182">
        <v>2018</v>
      </c>
      <c r="D182">
        <f t="shared" si="13"/>
        <v>1</v>
      </c>
      <c r="E182" t="s">
        <v>31</v>
      </c>
      <c r="F182">
        <f t="shared" si="14"/>
        <v>2</v>
      </c>
      <c r="G182" t="str">
        <f t="shared" si="15"/>
        <v>January</v>
      </c>
      <c r="I182" t="s">
        <v>30</v>
      </c>
      <c r="J182">
        <v>136.6</v>
      </c>
    </row>
    <row r="183" spans="1:10" x14ac:dyDescent="0.3">
      <c r="A183" t="s">
        <v>33</v>
      </c>
      <c r="B183" t="str">
        <f t="shared" si="12"/>
        <v>Urban</v>
      </c>
      <c r="C183">
        <v>2018</v>
      </c>
      <c r="D183">
        <f t="shared" si="13"/>
        <v>1</v>
      </c>
      <c r="E183" t="s">
        <v>31</v>
      </c>
      <c r="F183">
        <f t="shared" si="14"/>
        <v>2</v>
      </c>
      <c r="G183" t="str">
        <f t="shared" si="15"/>
        <v>January</v>
      </c>
      <c r="I183" t="s">
        <v>33</v>
      </c>
      <c r="J183">
        <v>134.6</v>
      </c>
    </row>
    <row r="184" spans="1:10" x14ac:dyDescent="0.3">
      <c r="A184" t="s">
        <v>34</v>
      </c>
      <c r="B184" t="str">
        <f t="shared" si="12"/>
        <v>Rural+Urban</v>
      </c>
      <c r="C184">
        <v>2018</v>
      </c>
      <c r="D184">
        <f t="shared" si="13"/>
        <v>1</v>
      </c>
      <c r="E184" t="s">
        <v>31</v>
      </c>
      <c r="F184">
        <f t="shared" si="14"/>
        <v>2</v>
      </c>
      <c r="G184" t="str">
        <f t="shared" si="15"/>
        <v>January</v>
      </c>
      <c r="I184" t="s">
        <v>34</v>
      </c>
      <c r="J184">
        <v>136</v>
      </c>
    </row>
    <row r="185" spans="1:10" x14ac:dyDescent="0.3">
      <c r="A185" t="s">
        <v>30</v>
      </c>
      <c r="B185" t="str">
        <f t="shared" si="12"/>
        <v>Rural</v>
      </c>
      <c r="C185">
        <v>2018</v>
      </c>
      <c r="D185">
        <f t="shared" si="13"/>
        <v>1</v>
      </c>
      <c r="E185" t="s">
        <v>35</v>
      </c>
      <c r="F185">
        <f t="shared" si="14"/>
        <v>2</v>
      </c>
      <c r="G185" t="str">
        <f t="shared" si="15"/>
        <v>February</v>
      </c>
      <c r="I185" t="s">
        <v>30</v>
      </c>
      <c r="J185">
        <v>136.4</v>
      </c>
    </row>
    <row r="186" spans="1:10" x14ac:dyDescent="0.3">
      <c r="A186" t="s">
        <v>33</v>
      </c>
      <c r="B186" t="str">
        <f t="shared" si="12"/>
        <v>Urban</v>
      </c>
      <c r="C186">
        <v>2018</v>
      </c>
      <c r="D186">
        <f t="shared" si="13"/>
        <v>1</v>
      </c>
      <c r="E186" t="s">
        <v>35</v>
      </c>
      <c r="F186">
        <f t="shared" si="14"/>
        <v>2</v>
      </c>
      <c r="G186" t="str">
        <f t="shared" si="15"/>
        <v>February</v>
      </c>
      <c r="I186" t="s">
        <v>33</v>
      </c>
      <c r="J186">
        <v>134.80000000000001</v>
      </c>
    </row>
    <row r="187" spans="1:10" x14ac:dyDescent="0.3">
      <c r="A187" t="s">
        <v>34</v>
      </c>
      <c r="B187" t="str">
        <f t="shared" si="12"/>
        <v>Rural+Urban</v>
      </c>
      <c r="C187">
        <v>2018</v>
      </c>
      <c r="D187">
        <f t="shared" si="13"/>
        <v>1</v>
      </c>
      <c r="E187" t="s">
        <v>35</v>
      </c>
      <c r="F187">
        <f t="shared" si="14"/>
        <v>2</v>
      </c>
      <c r="G187" t="str">
        <f t="shared" si="15"/>
        <v>February</v>
      </c>
      <c r="I187" t="s">
        <v>34</v>
      </c>
      <c r="J187">
        <v>135.9</v>
      </c>
    </row>
    <row r="188" spans="1:10" x14ac:dyDescent="0.3">
      <c r="A188" t="s">
        <v>30</v>
      </c>
      <c r="B188" t="str">
        <f t="shared" si="12"/>
        <v>Rural</v>
      </c>
      <c r="C188">
        <v>2018</v>
      </c>
      <c r="D188">
        <f t="shared" si="13"/>
        <v>1</v>
      </c>
      <c r="E188" t="s">
        <v>36</v>
      </c>
      <c r="F188">
        <f t="shared" si="14"/>
        <v>2</v>
      </c>
      <c r="G188" t="str">
        <f t="shared" si="15"/>
        <v>March</v>
      </c>
      <c r="I188" t="s">
        <v>30</v>
      </c>
      <c r="J188">
        <v>136.80000000000001</v>
      </c>
    </row>
    <row r="189" spans="1:10" x14ac:dyDescent="0.3">
      <c r="A189" t="s">
        <v>33</v>
      </c>
      <c r="B189" t="str">
        <f t="shared" si="12"/>
        <v>Urban</v>
      </c>
      <c r="C189">
        <v>2018</v>
      </c>
      <c r="D189">
        <f t="shared" si="13"/>
        <v>1</v>
      </c>
      <c r="E189" t="s">
        <v>36</v>
      </c>
      <c r="F189">
        <f t="shared" si="14"/>
        <v>2</v>
      </c>
      <c r="G189" t="str">
        <f t="shared" si="15"/>
        <v>March</v>
      </c>
      <c r="I189" t="s">
        <v>33</v>
      </c>
      <c r="J189">
        <v>135</v>
      </c>
    </row>
    <row r="190" spans="1:10" x14ac:dyDescent="0.3">
      <c r="A190" t="s">
        <v>34</v>
      </c>
      <c r="B190" t="str">
        <f t="shared" si="12"/>
        <v>Rural+Urban</v>
      </c>
      <c r="C190">
        <v>2018</v>
      </c>
      <c r="D190">
        <f t="shared" si="13"/>
        <v>1</v>
      </c>
      <c r="E190" t="s">
        <v>36</v>
      </c>
      <c r="F190">
        <f t="shared" si="14"/>
        <v>2</v>
      </c>
      <c r="G190" t="str">
        <f t="shared" si="15"/>
        <v>March</v>
      </c>
      <c r="I190" t="s">
        <v>34</v>
      </c>
      <c r="J190">
        <v>136.19999999999999</v>
      </c>
    </row>
    <row r="191" spans="1:10" x14ac:dyDescent="0.3">
      <c r="A191" t="s">
        <v>30</v>
      </c>
      <c r="B191" t="str">
        <f t="shared" si="12"/>
        <v>Rural</v>
      </c>
      <c r="C191">
        <v>2018</v>
      </c>
      <c r="D191">
        <f t="shared" si="13"/>
        <v>1</v>
      </c>
      <c r="E191" t="s">
        <v>37</v>
      </c>
      <c r="F191">
        <f t="shared" si="14"/>
        <v>2</v>
      </c>
      <c r="G191" t="str">
        <f t="shared" si="15"/>
        <v>April</v>
      </c>
      <c r="I191" t="s">
        <v>30</v>
      </c>
      <c r="J191">
        <v>137.1</v>
      </c>
    </row>
    <row r="192" spans="1:10" x14ac:dyDescent="0.3">
      <c r="A192" t="s">
        <v>33</v>
      </c>
      <c r="B192" t="str">
        <f t="shared" si="12"/>
        <v>Urban</v>
      </c>
      <c r="C192">
        <v>2018</v>
      </c>
      <c r="D192">
        <f t="shared" si="13"/>
        <v>1</v>
      </c>
      <c r="E192" t="s">
        <v>37</v>
      </c>
      <c r="F192">
        <f t="shared" si="14"/>
        <v>2</v>
      </c>
      <c r="G192" t="str">
        <f t="shared" si="15"/>
        <v>April</v>
      </c>
      <c r="I192" t="s">
        <v>33</v>
      </c>
      <c r="J192">
        <v>135</v>
      </c>
    </row>
    <row r="193" spans="1:10" x14ac:dyDescent="0.3">
      <c r="A193" t="s">
        <v>34</v>
      </c>
      <c r="B193" t="str">
        <f t="shared" si="12"/>
        <v>Rural+Urban</v>
      </c>
      <c r="C193">
        <v>2018</v>
      </c>
      <c r="D193">
        <f t="shared" si="13"/>
        <v>1</v>
      </c>
      <c r="E193" t="s">
        <v>37</v>
      </c>
      <c r="F193">
        <f t="shared" si="14"/>
        <v>2</v>
      </c>
      <c r="G193" t="str">
        <f t="shared" si="15"/>
        <v>April</v>
      </c>
      <c r="I193" t="s">
        <v>34</v>
      </c>
      <c r="J193">
        <v>136.4</v>
      </c>
    </row>
    <row r="194" spans="1:10" x14ac:dyDescent="0.3">
      <c r="A194" t="s">
        <v>30</v>
      </c>
      <c r="B194" t="str">
        <f t="shared" si="12"/>
        <v>Rural</v>
      </c>
      <c r="C194">
        <v>2018</v>
      </c>
      <c r="D194">
        <f t="shared" si="13"/>
        <v>1</v>
      </c>
      <c r="E194" t="s">
        <v>38</v>
      </c>
      <c r="F194">
        <f t="shared" si="14"/>
        <v>2</v>
      </c>
      <c r="G194" t="str">
        <f t="shared" si="15"/>
        <v>May</v>
      </c>
      <c r="I194" t="s">
        <v>30</v>
      </c>
      <c r="J194">
        <v>137.4</v>
      </c>
    </row>
    <row r="195" spans="1:10" x14ac:dyDescent="0.3">
      <c r="A195" t="s">
        <v>33</v>
      </c>
      <c r="B195" t="str">
        <f t="shared" ref="B195:B258" si="16">PROPER(A195)</f>
        <v>Urban</v>
      </c>
      <c r="C195">
        <v>2018</v>
      </c>
      <c r="D195">
        <f t="shared" ref="D195:D258" si="17">TYPE(C195)</f>
        <v>1</v>
      </c>
      <c r="E195" t="s">
        <v>38</v>
      </c>
      <c r="F195">
        <f t="shared" ref="F195:F258" si="18">TYPE(E195)</f>
        <v>2</v>
      </c>
      <c r="G195" t="str">
        <f t="shared" ref="G195:G258" si="19">IF(E195=$H$14, "March",E195)</f>
        <v>May</v>
      </c>
      <c r="I195" t="s">
        <v>33</v>
      </c>
      <c r="J195">
        <v>135</v>
      </c>
    </row>
    <row r="196" spans="1:10" x14ac:dyDescent="0.3">
      <c r="A196" t="s">
        <v>34</v>
      </c>
      <c r="B196" t="str">
        <f t="shared" si="16"/>
        <v>Rural+Urban</v>
      </c>
      <c r="C196">
        <v>2018</v>
      </c>
      <c r="D196">
        <f t="shared" si="17"/>
        <v>1</v>
      </c>
      <c r="E196" t="s">
        <v>38</v>
      </c>
      <c r="F196">
        <f t="shared" si="18"/>
        <v>2</v>
      </c>
      <c r="G196" t="str">
        <f t="shared" si="19"/>
        <v>May</v>
      </c>
      <c r="I196" t="s">
        <v>34</v>
      </c>
      <c r="J196">
        <v>136.6</v>
      </c>
    </row>
    <row r="197" spans="1:10" x14ac:dyDescent="0.3">
      <c r="A197" t="s">
        <v>30</v>
      </c>
      <c r="B197" t="str">
        <f t="shared" si="16"/>
        <v>Rural</v>
      </c>
      <c r="C197">
        <v>2018</v>
      </c>
      <c r="D197">
        <f t="shared" si="17"/>
        <v>1</v>
      </c>
      <c r="E197" t="s">
        <v>39</v>
      </c>
      <c r="F197">
        <f t="shared" si="18"/>
        <v>2</v>
      </c>
      <c r="G197" t="str">
        <f t="shared" si="19"/>
        <v>June</v>
      </c>
      <c r="I197" t="s">
        <v>30</v>
      </c>
      <c r="J197">
        <v>137.6</v>
      </c>
    </row>
    <row r="198" spans="1:10" x14ac:dyDescent="0.3">
      <c r="A198" t="s">
        <v>33</v>
      </c>
      <c r="B198" t="str">
        <f t="shared" si="16"/>
        <v>Urban</v>
      </c>
      <c r="C198">
        <v>2018</v>
      </c>
      <c r="D198">
        <f t="shared" si="17"/>
        <v>1</v>
      </c>
      <c r="E198" t="s">
        <v>39</v>
      </c>
      <c r="F198">
        <f t="shared" si="18"/>
        <v>2</v>
      </c>
      <c r="G198" t="str">
        <f t="shared" si="19"/>
        <v>June</v>
      </c>
      <c r="I198" t="s">
        <v>33</v>
      </c>
      <c r="J198">
        <v>135.30000000000001</v>
      </c>
    </row>
    <row r="199" spans="1:10" x14ac:dyDescent="0.3">
      <c r="A199" t="s">
        <v>34</v>
      </c>
      <c r="B199" t="str">
        <f t="shared" si="16"/>
        <v>Rural+Urban</v>
      </c>
      <c r="C199">
        <v>2018</v>
      </c>
      <c r="D199">
        <f t="shared" si="17"/>
        <v>1</v>
      </c>
      <c r="E199" t="s">
        <v>39</v>
      </c>
      <c r="F199">
        <f t="shared" si="18"/>
        <v>2</v>
      </c>
      <c r="G199" t="str">
        <f t="shared" si="19"/>
        <v>June</v>
      </c>
      <c r="I199" t="s">
        <v>34</v>
      </c>
      <c r="J199">
        <v>136.9</v>
      </c>
    </row>
    <row r="200" spans="1:10" x14ac:dyDescent="0.3">
      <c r="A200" t="s">
        <v>30</v>
      </c>
      <c r="B200" t="str">
        <f t="shared" si="16"/>
        <v>Rural</v>
      </c>
      <c r="C200">
        <v>2018</v>
      </c>
      <c r="D200">
        <f t="shared" si="17"/>
        <v>1</v>
      </c>
      <c r="E200" t="s">
        <v>40</v>
      </c>
      <c r="F200">
        <f t="shared" si="18"/>
        <v>2</v>
      </c>
      <c r="G200" t="str">
        <f t="shared" si="19"/>
        <v>July</v>
      </c>
      <c r="I200" t="s">
        <v>30</v>
      </c>
      <c r="J200">
        <v>138.4</v>
      </c>
    </row>
    <row r="201" spans="1:10" x14ac:dyDescent="0.3">
      <c r="A201" t="s">
        <v>33</v>
      </c>
      <c r="B201" t="str">
        <f t="shared" si="16"/>
        <v>Urban</v>
      </c>
      <c r="C201">
        <v>2018</v>
      </c>
      <c r="D201">
        <f t="shared" si="17"/>
        <v>1</v>
      </c>
      <c r="E201" t="s">
        <v>40</v>
      </c>
      <c r="F201">
        <f t="shared" si="18"/>
        <v>2</v>
      </c>
      <c r="G201" t="str">
        <f t="shared" si="19"/>
        <v>July</v>
      </c>
      <c r="I201" t="s">
        <v>33</v>
      </c>
      <c r="J201">
        <v>135.6</v>
      </c>
    </row>
    <row r="202" spans="1:10" x14ac:dyDescent="0.3">
      <c r="A202" t="s">
        <v>34</v>
      </c>
      <c r="B202" t="str">
        <f t="shared" si="16"/>
        <v>Rural+Urban</v>
      </c>
      <c r="C202">
        <v>2018</v>
      </c>
      <c r="D202">
        <f t="shared" si="17"/>
        <v>1</v>
      </c>
      <c r="E202" t="s">
        <v>40</v>
      </c>
      <c r="F202">
        <f t="shared" si="18"/>
        <v>2</v>
      </c>
      <c r="G202" t="str">
        <f t="shared" si="19"/>
        <v>July</v>
      </c>
      <c r="I202" t="s">
        <v>34</v>
      </c>
      <c r="J202">
        <v>137.5</v>
      </c>
    </row>
    <row r="203" spans="1:10" x14ac:dyDescent="0.3">
      <c r="A203" t="s">
        <v>30</v>
      </c>
      <c r="B203" t="str">
        <f t="shared" si="16"/>
        <v>Rural</v>
      </c>
      <c r="C203">
        <v>2018</v>
      </c>
      <c r="D203">
        <f t="shared" si="17"/>
        <v>1</v>
      </c>
      <c r="E203" t="s">
        <v>41</v>
      </c>
      <c r="F203">
        <f t="shared" si="18"/>
        <v>2</v>
      </c>
      <c r="G203" t="str">
        <f t="shared" si="19"/>
        <v>August</v>
      </c>
      <c r="I203" t="s">
        <v>30</v>
      </c>
      <c r="J203">
        <v>139.19999999999999</v>
      </c>
    </row>
    <row r="204" spans="1:10" x14ac:dyDescent="0.3">
      <c r="A204" t="s">
        <v>33</v>
      </c>
      <c r="B204" t="str">
        <f t="shared" si="16"/>
        <v>Urban</v>
      </c>
      <c r="C204">
        <v>2018</v>
      </c>
      <c r="D204">
        <f t="shared" si="17"/>
        <v>1</v>
      </c>
      <c r="E204" t="s">
        <v>41</v>
      </c>
      <c r="F204">
        <f t="shared" si="18"/>
        <v>2</v>
      </c>
      <c r="G204" t="str">
        <f t="shared" si="19"/>
        <v>August</v>
      </c>
      <c r="I204" t="s">
        <v>33</v>
      </c>
      <c r="J204">
        <v>136.5</v>
      </c>
    </row>
    <row r="205" spans="1:10" x14ac:dyDescent="0.3">
      <c r="A205" t="s">
        <v>34</v>
      </c>
      <c r="B205" t="str">
        <f t="shared" si="16"/>
        <v>Rural+Urban</v>
      </c>
      <c r="C205">
        <v>2018</v>
      </c>
      <c r="D205">
        <f t="shared" si="17"/>
        <v>1</v>
      </c>
      <c r="E205" t="s">
        <v>41</v>
      </c>
      <c r="F205">
        <f t="shared" si="18"/>
        <v>2</v>
      </c>
      <c r="G205" t="str">
        <f t="shared" si="19"/>
        <v>August</v>
      </c>
      <c r="I205" t="s">
        <v>34</v>
      </c>
      <c r="J205">
        <v>138.30000000000001</v>
      </c>
    </row>
    <row r="206" spans="1:10" x14ac:dyDescent="0.3">
      <c r="A206" t="s">
        <v>30</v>
      </c>
      <c r="B206" t="str">
        <f t="shared" si="16"/>
        <v>Rural</v>
      </c>
      <c r="C206">
        <v>2018</v>
      </c>
      <c r="D206">
        <f t="shared" si="17"/>
        <v>1</v>
      </c>
      <c r="E206" t="s">
        <v>42</v>
      </c>
      <c r="F206">
        <f t="shared" si="18"/>
        <v>2</v>
      </c>
      <c r="G206" t="str">
        <f t="shared" si="19"/>
        <v>September</v>
      </c>
      <c r="I206" t="s">
        <v>30</v>
      </c>
      <c r="J206">
        <v>139.4</v>
      </c>
    </row>
    <row r="207" spans="1:10" x14ac:dyDescent="0.3">
      <c r="A207" t="s">
        <v>33</v>
      </c>
      <c r="B207" t="str">
        <f t="shared" si="16"/>
        <v>Urban</v>
      </c>
      <c r="C207">
        <v>2018</v>
      </c>
      <c r="D207">
        <f t="shared" si="17"/>
        <v>1</v>
      </c>
      <c r="E207" t="s">
        <v>42</v>
      </c>
      <c r="F207">
        <f t="shared" si="18"/>
        <v>2</v>
      </c>
      <c r="G207" t="str">
        <f t="shared" si="19"/>
        <v>September</v>
      </c>
      <c r="I207" t="s">
        <v>33</v>
      </c>
      <c r="J207">
        <v>137</v>
      </c>
    </row>
    <row r="208" spans="1:10" x14ac:dyDescent="0.3">
      <c r="A208" t="s">
        <v>34</v>
      </c>
      <c r="B208" t="str">
        <f t="shared" si="16"/>
        <v>Rural+Urban</v>
      </c>
      <c r="C208">
        <v>2018</v>
      </c>
      <c r="D208">
        <f t="shared" si="17"/>
        <v>1</v>
      </c>
      <c r="E208" t="s">
        <v>42</v>
      </c>
      <c r="F208">
        <f t="shared" si="18"/>
        <v>2</v>
      </c>
      <c r="G208" t="str">
        <f t="shared" si="19"/>
        <v>September</v>
      </c>
      <c r="I208" t="s">
        <v>34</v>
      </c>
      <c r="J208">
        <v>138.6</v>
      </c>
    </row>
    <row r="209" spans="1:10" x14ac:dyDescent="0.3">
      <c r="A209" t="s">
        <v>30</v>
      </c>
      <c r="B209" t="str">
        <f t="shared" si="16"/>
        <v>Rural</v>
      </c>
      <c r="C209">
        <v>2018</v>
      </c>
      <c r="D209">
        <f t="shared" si="17"/>
        <v>1</v>
      </c>
      <c r="E209" t="s">
        <v>43</v>
      </c>
      <c r="F209">
        <f t="shared" si="18"/>
        <v>2</v>
      </c>
      <c r="G209" t="str">
        <f t="shared" si="19"/>
        <v>October</v>
      </c>
      <c r="I209" t="s">
        <v>30</v>
      </c>
      <c r="J209">
        <v>139.30000000000001</v>
      </c>
    </row>
    <row r="210" spans="1:10" x14ac:dyDescent="0.3">
      <c r="A210" t="s">
        <v>33</v>
      </c>
      <c r="B210" t="str">
        <f t="shared" si="16"/>
        <v>Urban</v>
      </c>
      <c r="C210">
        <v>2018</v>
      </c>
      <c r="D210">
        <f t="shared" si="17"/>
        <v>1</v>
      </c>
      <c r="E210" t="s">
        <v>43</v>
      </c>
      <c r="F210">
        <f t="shared" si="18"/>
        <v>2</v>
      </c>
      <c r="G210" t="str">
        <f t="shared" si="19"/>
        <v>October</v>
      </c>
      <c r="I210" t="s">
        <v>33</v>
      </c>
      <c r="J210">
        <v>137.6</v>
      </c>
    </row>
    <row r="211" spans="1:10" x14ac:dyDescent="0.3">
      <c r="A211" t="s">
        <v>34</v>
      </c>
      <c r="B211" t="str">
        <f t="shared" si="16"/>
        <v>Rural+Urban</v>
      </c>
      <c r="C211">
        <v>2018</v>
      </c>
      <c r="D211">
        <f t="shared" si="17"/>
        <v>1</v>
      </c>
      <c r="E211" t="s">
        <v>43</v>
      </c>
      <c r="F211">
        <f t="shared" si="18"/>
        <v>2</v>
      </c>
      <c r="G211" t="str">
        <f t="shared" si="19"/>
        <v>October</v>
      </c>
      <c r="I211" t="s">
        <v>34</v>
      </c>
      <c r="J211">
        <v>137.4</v>
      </c>
    </row>
    <row r="212" spans="1:10" x14ac:dyDescent="0.3">
      <c r="A212" t="s">
        <v>30</v>
      </c>
      <c r="B212" t="str">
        <f t="shared" si="16"/>
        <v>Rural</v>
      </c>
      <c r="C212">
        <v>2018</v>
      </c>
      <c r="D212">
        <f t="shared" si="17"/>
        <v>1</v>
      </c>
      <c r="E212" t="s">
        <v>44</v>
      </c>
      <c r="F212">
        <f t="shared" si="18"/>
        <v>2</v>
      </c>
      <c r="G212" t="str">
        <f t="shared" si="19"/>
        <v>November</v>
      </c>
      <c r="I212" t="s">
        <v>30</v>
      </c>
      <c r="J212">
        <v>137.1</v>
      </c>
    </row>
    <row r="213" spans="1:10" x14ac:dyDescent="0.3">
      <c r="A213" t="s">
        <v>33</v>
      </c>
      <c r="B213" t="str">
        <f t="shared" si="16"/>
        <v>Urban</v>
      </c>
      <c r="C213">
        <v>2018</v>
      </c>
      <c r="D213">
        <f t="shared" si="17"/>
        <v>1</v>
      </c>
      <c r="E213" t="s">
        <v>44</v>
      </c>
      <c r="F213">
        <f t="shared" si="18"/>
        <v>2</v>
      </c>
      <c r="G213" t="str">
        <f t="shared" si="19"/>
        <v>November</v>
      </c>
      <c r="I213" t="s">
        <v>33</v>
      </c>
      <c r="J213">
        <v>138.1</v>
      </c>
    </row>
    <row r="214" spans="1:10" x14ac:dyDescent="0.3">
      <c r="A214" t="s">
        <v>34</v>
      </c>
      <c r="B214" t="str">
        <f t="shared" si="16"/>
        <v>Rural+Urban</v>
      </c>
      <c r="C214">
        <v>2018</v>
      </c>
      <c r="D214">
        <f t="shared" si="17"/>
        <v>1</v>
      </c>
      <c r="E214" t="s">
        <v>44</v>
      </c>
      <c r="F214">
        <f t="shared" si="18"/>
        <v>2</v>
      </c>
      <c r="G214" t="str">
        <f t="shared" si="19"/>
        <v>November</v>
      </c>
      <c r="I214" t="s">
        <v>34</v>
      </c>
      <c r="J214">
        <v>137.4</v>
      </c>
    </row>
    <row r="215" spans="1:10" x14ac:dyDescent="0.3">
      <c r="A215" t="s">
        <v>30</v>
      </c>
      <c r="B215" t="str">
        <f t="shared" si="16"/>
        <v>Rural</v>
      </c>
      <c r="C215">
        <v>2018</v>
      </c>
      <c r="D215">
        <f t="shared" si="17"/>
        <v>1</v>
      </c>
      <c r="E215" t="s">
        <v>45</v>
      </c>
      <c r="F215">
        <f t="shared" si="18"/>
        <v>2</v>
      </c>
      <c r="G215" t="str">
        <f t="shared" si="19"/>
        <v>December</v>
      </c>
      <c r="I215" t="s">
        <v>30</v>
      </c>
      <c r="J215">
        <v>137.1</v>
      </c>
    </row>
    <row r="216" spans="1:10" x14ac:dyDescent="0.3">
      <c r="A216" t="s">
        <v>33</v>
      </c>
      <c r="B216" t="str">
        <f t="shared" si="16"/>
        <v>Urban</v>
      </c>
      <c r="C216">
        <v>2018</v>
      </c>
      <c r="D216">
        <f t="shared" si="17"/>
        <v>1</v>
      </c>
      <c r="E216" t="s">
        <v>45</v>
      </c>
      <c r="F216">
        <f t="shared" si="18"/>
        <v>2</v>
      </c>
      <c r="G216" t="str">
        <f t="shared" si="19"/>
        <v>December</v>
      </c>
      <c r="I216" t="s">
        <v>33</v>
      </c>
      <c r="J216">
        <v>138.5</v>
      </c>
    </row>
    <row r="217" spans="1:10" x14ac:dyDescent="0.3">
      <c r="A217" t="s">
        <v>34</v>
      </c>
      <c r="B217" t="str">
        <f t="shared" si="16"/>
        <v>Rural+Urban</v>
      </c>
      <c r="C217">
        <v>2018</v>
      </c>
      <c r="D217">
        <f t="shared" si="17"/>
        <v>1</v>
      </c>
      <c r="E217" t="s">
        <v>45</v>
      </c>
      <c r="F217">
        <f t="shared" si="18"/>
        <v>2</v>
      </c>
      <c r="G217" t="str">
        <f t="shared" si="19"/>
        <v>December</v>
      </c>
      <c r="I217" t="s">
        <v>34</v>
      </c>
      <c r="J217">
        <v>137.5</v>
      </c>
    </row>
    <row r="218" spans="1:10" x14ac:dyDescent="0.3">
      <c r="A218" t="s">
        <v>30</v>
      </c>
      <c r="B218" t="str">
        <f t="shared" si="16"/>
        <v>Rural</v>
      </c>
      <c r="C218">
        <v>2019</v>
      </c>
      <c r="D218">
        <f t="shared" si="17"/>
        <v>1</v>
      </c>
      <c r="E218" t="s">
        <v>31</v>
      </c>
      <c r="F218">
        <f t="shared" si="18"/>
        <v>2</v>
      </c>
      <c r="G218" t="str">
        <f t="shared" si="19"/>
        <v>January</v>
      </c>
      <c r="I218" t="s">
        <v>30</v>
      </c>
      <c r="J218">
        <v>136.6</v>
      </c>
    </row>
    <row r="219" spans="1:10" x14ac:dyDescent="0.3">
      <c r="A219" t="s">
        <v>33</v>
      </c>
      <c r="B219" t="str">
        <f t="shared" si="16"/>
        <v>Urban</v>
      </c>
      <c r="C219">
        <v>2019</v>
      </c>
      <c r="D219">
        <f t="shared" si="17"/>
        <v>1</v>
      </c>
      <c r="E219" t="s">
        <v>31</v>
      </c>
      <c r="F219">
        <f t="shared" si="18"/>
        <v>2</v>
      </c>
      <c r="G219" t="str">
        <f t="shared" si="19"/>
        <v>January</v>
      </c>
      <c r="I219" t="s">
        <v>33</v>
      </c>
      <c r="J219">
        <v>138.30000000000001</v>
      </c>
    </row>
    <row r="220" spans="1:10" x14ac:dyDescent="0.3">
      <c r="A220" t="s">
        <v>34</v>
      </c>
      <c r="B220" t="str">
        <f t="shared" si="16"/>
        <v>Rural+Urban</v>
      </c>
      <c r="C220">
        <v>2019</v>
      </c>
      <c r="D220">
        <f t="shared" si="17"/>
        <v>1</v>
      </c>
      <c r="E220" t="s">
        <v>31</v>
      </c>
      <c r="F220">
        <f t="shared" si="18"/>
        <v>2</v>
      </c>
      <c r="G220" t="str">
        <f t="shared" si="19"/>
        <v>January</v>
      </c>
      <c r="I220" t="s">
        <v>34</v>
      </c>
      <c r="J220">
        <v>137.1</v>
      </c>
    </row>
    <row r="221" spans="1:10" x14ac:dyDescent="0.3">
      <c r="A221" t="s">
        <v>30</v>
      </c>
      <c r="B221" t="str">
        <f t="shared" si="16"/>
        <v>Rural</v>
      </c>
      <c r="C221">
        <v>2019</v>
      </c>
      <c r="D221">
        <f t="shared" si="17"/>
        <v>1</v>
      </c>
      <c r="E221" t="s">
        <v>35</v>
      </c>
      <c r="F221">
        <f t="shared" si="18"/>
        <v>2</v>
      </c>
      <c r="G221" t="str">
        <f t="shared" si="19"/>
        <v>February</v>
      </c>
      <c r="I221" t="s">
        <v>30</v>
      </c>
      <c r="J221">
        <v>136.80000000000001</v>
      </c>
    </row>
    <row r="222" spans="1:10" x14ac:dyDescent="0.3">
      <c r="A222" t="s">
        <v>33</v>
      </c>
      <c r="B222" t="str">
        <f t="shared" si="16"/>
        <v>Urban</v>
      </c>
      <c r="C222">
        <v>2019</v>
      </c>
      <c r="D222">
        <f t="shared" si="17"/>
        <v>1</v>
      </c>
      <c r="E222" t="s">
        <v>35</v>
      </c>
      <c r="F222">
        <f t="shared" si="18"/>
        <v>2</v>
      </c>
      <c r="G222" t="str">
        <f t="shared" si="19"/>
        <v>February</v>
      </c>
      <c r="I222" t="s">
        <v>33</v>
      </c>
      <c r="J222">
        <v>139.4</v>
      </c>
    </row>
    <row r="223" spans="1:10" x14ac:dyDescent="0.3">
      <c r="A223" t="s">
        <v>34</v>
      </c>
      <c r="B223" t="str">
        <f t="shared" si="16"/>
        <v>Rural+Urban</v>
      </c>
      <c r="C223">
        <v>2019</v>
      </c>
      <c r="D223">
        <f t="shared" si="17"/>
        <v>1</v>
      </c>
      <c r="E223" t="s">
        <v>35</v>
      </c>
      <c r="F223">
        <f t="shared" si="18"/>
        <v>2</v>
      </c>
      <c r="G223" t="str">
        <f t="shared" si="19"/>
        <v>February</v>
      </c>
      <c r="I223" t="s">
        <v>34</v>
      </c>
      <c r="J223">
        <v>137.6</v>
      </c>
    </row>
    <row r="224" spans="1:10" x14ac:dyDescent="0.3">
      <c r="A224" t="s">
        <v>30</v>
      </c>
      <c r="B224" t="str">
        <f t="shared" si="16"/>
        <v>Rural</v>
      </c>
      <c r="C224">
        <v>2019</v>
      </c>
      <c r="D224">
        <f t="shared" si="17"/>
        <v>1</v>
      </c>
      <c r="E224" t="s">
        <v>36</v>
      </c>
      <c r="F224">
        <f t="shared" si="18"/>
        <v>2</v>
      </c>
      <c r="G224" t="str">
        <f t="shared" si="19"/>
        <v>March</v>
      </c>
      <c r="I224" t="s">
        <v>30</v>
      </c>
      <c r="J224">
        <v>136.9</v>
      </c>
    </row>
    <row r="225" spans="1:10" x14ac:dyDescent="0.3">
      <c r="A225" t="s">
        <v>33</v>
      </c>
      <c r="B225" t="str">
        <f t="shared" si="16"/>
        <v>Urban</v>
      </c>
      <c r="C225">
        <v>2019</v>
      </c>
      <c r="D225">
        <f t="shared" si="17"/>
        <v>1</v>
      </c>
      <c r="E225" t="s">
        <v>36</v>
      </c>
      <c r="F225">
        <f t="shared" si="18"/>
        <v>2</v>
      </c>
      <c r="G225" t="str">
        <f t="shared" si="19"/>
        <v>March</v>
      </c>
      <c r="I225" t="s">
        <v>33</v>
      </c>
      <c r="J225">
        <v>139.69999999999999</v>
      </c>
    </row>
    <row r="226" spans="1:10" x14ac:dyDescent="0.3">
      <c r="A226" t="s">
        <v>34</v>
      </c>
      <c r="B226" t="str">
        <f t="shared" si="16"/>
        <v>Rural+Urban</v>
      </c>
      <c r="C226">
        <v>2019</v>
      </c>
      <c r="D226">
        <f t="shared" si="17"/>
        <v>1</v>
      </c>
      <c r="E226" t="s">
        <v>36</v>
      </c>
      <c r="F226">
        <f t="shared" si="18"/>
        <v>2</v>
      </c>
      <c r="G226" t="str">
        <f t="shared" si="19"/>
        <v>March</v>
      </c>
      <c r="I226" t="s">
        <v>34</v>
      </c>
      <c r="J226">
        <v>137.80000000000001</v>
      </c>
    </row>
    <row r="227" spans="1:10" x14ac:dyDescent="0.3">
      <c r="A227" t="s">
        <v>30</v>
      </c>
      <c r="B227" t="str">
        <f t="shared" si="16"/>
        <v>Rural</v>
      </c>
      <c r="C227">
        <v>2019</v>
      </c>
      <c r="D227">
        <f t="shared" si="17"/>
        <v>1</v>
      </c>
      <c r="E227" t="s">
        <v>38</v>
      </c>
      <c r="F227">
        <f t="shared" si="18"/>
        <v>2</v>
      </c>
      <c r="G227" t="str">
        <f t="shared" si="19"/>
        <v>May</v>
      </c>
      <c r="I227" t="s">
        <v>30</v>
      </c>
      <c r="J227">
        <v>137.4</v>
      </c>
    </row>
    <row r="228" spans="1:10" x14ac:dyDescent="0.3">
      <c r="A228" t="s">
        <v>33</v>
      </c>
      <c r="B228" t="str">
        <f t="shared" si="16"/>
        <v>Urban</v>
      </c>
      <c r="C228">
        <v>2019</v>
      </c>
      <c r="D228">
        <f t="shared" si="17"/>
        <v>1</v>
      </c>
      <c r="E228" t="s">
        <v>38</v>
      </c>
      <c r="F228">
        <f t="shared" si="18"/>
        <v>2</v>
      </c>
      <c r="G228" t="str">
        <f t="shared" si="19"/>
        <v>May</v>
      </c>
      <c r="I228" t="s">
        <v>33</v>
      </c>
      <c r="J228">
        <v>140.4</v>
      </c>
    </row>
    <row r="229" spans="1:10" x14ac:dyDescent="0.3">
      <c r="A229" t="s">
        <v>34</v>
      </c>
      <c r="B229" t="str">
        <f t="shared" si="16"/>
        <v>Rural+Urban</v>
      </c>
      <c r="C229">
        <v>2019</v>
      </c>
      <c r="D229">
        <f t="shared" si="17"/>
        <v>1</v>
      </c>
      <c r="E229" t="s">
        <v>38</v>
      </c>
      <c r="F229">
        <f t="shared" si="18"/>
        <v>2</v>
      </c>
      <c r="G229" t="str">
        <f t="shared" si="19"/>
        <v>May</v>
      </c>
      <c r="I229" t="s">
        <v>34</v>
      </c>
      <c r="J229">
        <v>138.30000000000001</v>
      </c>
    </row>
    <row r="230" spans="1:10" x14ac:dyDescent="0.3">
      <c r="A230" t="s">
        <v>30</v>
      </c>
      <c r="B230" t="str">
        <f t="shared" si="16"/>
        <v>Rural</v>
      </c>
      <c r="C230">
        <v>2019</v>
      </c>
      <c r="D230">
        <f t="shared" si="17"/>
        <v>1</v>
      </c>
      <c r="E230" t="s">
        <v>39</v>
      </c>
      <c r="F230">
        <f t="shared" si="18"/>
        <v>2</v>
      </c>
      <c r="G230" t="str">
        <f t="shared" si="19"/>
        <v>June</v>
      </c>
      <c r="I230" t="s">
        <v>30</v>
      </c>
      <c r="J230">
        <v>137.80000000000001</v>
      </c>
    </row>
    <row r="231" spans="1:10" x14ac:dyDescent="0.3">
      <c r="A231" t="s">
        <v>33</v>
      </c>
      <c r="B231" t="str">
        <f t="shared" si="16"/>
        <v>Urban</v>
      </c>
      <c r="C231">
        <v>2019</v>
      </c>
      <c r="D231">
        <f t="shared" si="17"/>
        <v>1</v>
      </c>
      <c r="E231" t="s">
        <v>39</v>
      </c>
      <c r="F231">
        <f t="shared" si="18"/>
        <v>2</v>
      </c>
      <c r="G231" t="str">
        <f t="shared" si="19"/>
        <v>June</v>
      </c>
      <c r="I231" t="s">
        <v>33</v>
      </c>
      <c r="J231">
        <v>140.69999999999999</v>
      </c>
    </row>
    <row r="232" spans="1:10" x14ac:dyDescent="0.3">
      <c r="A232" t="s">
        <v>34</v>
      </c>
      <c r="B232" t="str">
        <f t="shared" si="16"/>
        <v>Rural+Urban</v>
      </c>
      <c r="C232">
        <v>2019</v>
      </c>
      <c r="D232">
        <f t="shared" si="17"/>
        <v>1</v>
      </c>
      <c r="E232" t="s">
        <v>39</v>
      </c>
      <c r="F232">
        <f t="shared" si="18"/>
        <v>2</v>
      </c>
      <c r="G232" t="str">
        <f t="shared" si="19"/>
        <v>June</v>
      </c>
      <c r="I232" t="s">
        <v>34</v>
      </c>
      <c r="J232">
        <v>138.69999999999999</v>
      </c>
    </row>
    <row r="233" spans="1:10" x14ac:dyDescent="0.3">
      <c r="A233" t="s">
        <v>30</v>
      </c>
      <c r="B233" t="str">
        <f t="shared" si="16"/>
        <v>Rural</v>
      </c>
      <c r="C233">
        <v>2019</v>
      </c>
      <c r="D233">
        <f t="shared" si="17"/>
        <v>1</v>
      </c>
      <c r="E233" t="s">
        <v>40</v>
      </c>
      <c r="F233">
        <f t="shared" si="18"/>
        <v>2</v>
      </c>
      <c r="G233" t="str">
        <f t="shared" si="19"/>
        <v>July</v>
      </c>
      <c r="I233" t="s">
        <v>30</v>
      </c>
      <c r="J233">
        <v>138.4</v>
      </c>
    </row>
    <row r="234" spans="1:10" x14ac:dyDescent="0.3">
      <c r="A234" t="s">
        <v>33</v>
      </c>
      <c r="B234" t="str">
        <f t="shared" si="16"/>
        <v>Urban</v>
      </c>
      <c r="C234">
        <v>2019</v>
      </c>
      <c r="D234">
        <f t="shared" si="17"/>
        <v>1</v>
      </c>
      <c r="E234" t="s">
        <v>40</v>
      </c>
      <c r="F234">
        <f t="shared" si="18"/>
        <v>2</v>
      </c>
      <c r="G234" t="str">
        <f t="shared" si="19"/>
        <v>July</v>
      </c>
      <c r="I234" t="s">
        <v>33</v>
      </c>
      <c r="J234">
        <v>141.4</v>
      </c>
    </row>
    <row r="235" spans="1:10" x14ac:dyDescent="0.3">
      <c r="A235" t="s">
        <v>34</v>
      </c>
      <c r="B235" t="str">
        <f t="shared" si="16"/>
        <v>Rural+Urban</v>
      </c>
      <c r="C235">
        <v>2019</v>
      </c>
      <c r="D235">
        <f t="shared" si="17"/>
        <v>1</v>
      </c>
      <c r="E235" t="s">
        <v>40</v>
      </c>
      <c r="F235">
        <f t="shared" si="18"/>
        <v>2</v>
      </c>
      <c r="G235" t="str">
        <f t="shared" si="19"/>
        <v>July</v>
      </c>
      <c r="I235" t="s">
        <v>34</v>
      </c>
      <c r="J235">
        <v>139.30000000000001</v>
      </c>
    </row>
    <row r="236" spans="1:10" x14ac:dyDescent="0.3">
      <c r="A236" t="s">
        <v>30</v>
      </c>
      <c r="B236" t="str">
        <f t="shared" si="16"/>
        <v>Rural</v>
      </c>
      <c r="C236">
        <v>2019</v>
      </c>
      <c r="D236">
        <f t="shared" si="17"/>
        <v>1</v>
      </c>
      <c r="E236" t="s">
        <v>41</v>
      </c>
      <c r="F236">
        <f t="shared" si="18"/>
        <v>2</v>
      </c>
      <c r="G236" t="str">
        <f t="shared" si="19"/>
        <v>August</v>
      </c>
      <c r="I236" t="s">
        <v>30</v>
      </c>
      <c r="J236">
        <v>139.19999999999999</v>
      </c>
    </row>
    <row r="237" spans="1:10" x14ac:dyDescent="0.3">
      <c r="A237" t="s">
        <v>33</v>
      </c>
      <c r="B237" t="str">
        <f t="shared" si="16"/>
        <v>Urban</v>
      </c>
      <c r="C237">
        <v>2019</v>
      </c>
      <c r="D237">
        <f t="shared" si="17"/>
        <v>1</v>
      </c>
      <c r="E237" t="s">
        <v>41</v>
      </c>
      <c r="F237">
        <f t="shared" si="18"/>
        <v>2</v>
      </c>
      <c r="G237" t="str">
        <f t="shared" si="19"/>
        <v>August</v>
      </c>
      <c r="I237" t="s">
        <v>33</v>
      </c>
      <c r="J237">
        <v>142.1</v>
      </c>
    </row>
    <row r="238" spans="1:10" x14ac:dyDescent="0.3">
      <c r="A238" t="s">
        <v>34</v>
      </c>
      <c r="B238" t="str">
        <f t="shared" si="16"/>
        <v>Rural+Urban</v>
      </c>
      <c r="C238">
        <v>2019</v>
      </c>
      <c r="D238">
        <f t="shared" si="17"/>
        <v>1</v>
      </c>
      <c r="E238" t="s">
        <v>41</v>
      </c>
      <c r="F238">
        <f t="shared" si="18"/>
        <v>2</v>
      </c>
      <c r="G238" t="str">
        <f t="shared" si="19"/>
        <v>August</v>
      </c>
      <c r="I238" t="s">
        <v>34</v>
      </c>
      <c r="J238">
        <v>140.1</v>
      </c>
    </row>
    <row r="239" spans="1:10" x14ac:dyDescent="0.3">
      <c r="A239" t="s">
        <v>30</v>
      </c>
      <c r="B239" t="str">
        <f t="shared" si="16"/>
        <v>Rural</v>
      </c>
      <c r="C239">
        <v>2019</v>
      </c>
      <c r="D239">
        <f t="shared" si="17"/>
        <v>1</v>
      </c>
      <c r="E239" t="s">
        <v>42</v>
      </c>
      <c r="F239">
        <f t="shared" si="18"/>
        <v>2</v>
      </c>
      <c r="G239" t="str">
        <f t="shared" si="19"/>
        <v>September</v>
      </c>
      <c r="I239" t="s">
        <v>30</v>
      </c>
      <c r="J239">
        <v>140.1</v>
      </c>
    </row>
    <row r="240" spans="1:10" x14ac:dyDescent="0.3">
      <c r="A240" t="s">
        <v>33</v>
      </c>
      <c r="B240" t="str">
        <f t="shared" si="16"/>
        <v>Urban</v>
      </c>
      <c r="C240">
        <v>2019</v>
      </c>
      <c r="D240">
        <f t="shared" si="17"/>
        <v>1</v>
      </c>
      <c r="E240" t="s">
        <v>42</v>
      </c>
      <c r="F240">
        <f t="shared" si="18"/>
        <v>2</v>
      </c>
      <c r="G240" t="str">
        <f t="shared" si="19"/>
        <v>September</v>
      </c>
      <c r="I240" t="s">
        <v>33</v>
      </c>
      <c r="J240">
        <v>142.69999999999999</v>
      </c>
    </row>
    <row r="241" spans="1:10" x14ac:dyDescent="0.3">
      <c r="A241" t="s">
        <v>34</v>
      </c>
      <c r="B241" t="str">
        <f t="shared" si="16"/>
        <v>Rural+Urban</v>
      </c>
      <c r="C241">
        <v>2019</v>
      </c>
      <c r="D241">
        <f t="shared" si="17"/>
        <v>1</v>
      </c>
      <c r="E241" t="s">
        <v>42</v>
      </c>
      <c r="F241">
        <f t="shared" si="18"/>
        <v>2</v>
      </c>
      <c r="G241" t="str">
        <f t="shared" si="19"/>
        <v>September</v>
      </c>
      <c r="I241" t="s">
        <v>34</v>
      </c>
      <c r="J241">
        <v>140.9</v>
      </c>
    </row>
    <row r="242" spans="1:10" x14ac:dyDescent="0.3">
      <c r="A242" t="s">
        <v>30</v>
      </c>
      <c r="B242" t="str">
        <f t="shared" si="16"/>
        <v>Rural</v>
      </c>
      <c r="C242">
        <v>2019</v>
      </c>
      <c r="D242">
        <f t="shared" si="17"/>
        <v>1</v>
      </c>
      <c r="E242" t="s">
        <v>43</v>
      </c>
      <c r="F242">
        <f t="shared" si="18"/>
        <v>2</v>
      </c>
      <c r="G242" t="str">
        <f t="shared" si="19"/>
        <v>October</v>
      </c>
      <c r="I242" t="s">
        <v>30</v>
      </c>
      <c r="J242">
        <v>141</v>
      </c>
    </row>
    <row r="243" spans="1:10" x14ac:dyDescent="0.3">
      <c r="A243" t="s">
        <v>33</v>
      </c>
      <c r="B243" t="str">
        <f t="shared" si="16"/>
        <v>Urban</v>
      </c>
      <c r="C243">
        <v>2019</v>
      </c>
      <c r="D243">
        <f t="shared" si="17"/>
        <v>1</v>
      </c>
      <c r="E243" t="s">
        <v>43</v>
      </c>
      <c r="F243">
        <f t="shared" si="18"/>
        <v>2</v>
      </c>
      <c r="G243" t="str">
        <f t="shared" si="19"/>
        <v>October</v>
      </c>
      <c r="I243" t="s">
        <v>33</v>
      </c>
      <c r="J243">
        <v>143.5</v>
      </c>
    </row>
    <row r="244" spans="1:10" x14ac:dyDescent="0.3">
      <c r="A244" t="s">
        <v>34</v>
      </c>
      <c r="B244" t="str">
        <f t="shared" si="16"/>
        <v>Rural+Urban</v>
      </c>
      <c r="C244">
        <v>2019</v>
      </c>
      <c r="D244">
        <f t="shared" si="17"/>
        <v>1</v>
      </c>
      <c r="E244" t="s">
        <v>43</v>
      </c>
      <c r="F244">
        <f t="shared" si="18"/>
        <v>2</v>
      </c>
      <c r="G244" t="str">
        <f t="shared" si="19"/>
        <v>October</v>
      </c>
      <c r="I244" t="s">
        <v>34</v>
      </c>
      <c r="J244">
        <v>141.80000000000001</v>
      </c>
    </row>
    <row r="245" spans="1:10" x14ac:dyDescent="0.3">
      <c r="A245" t="s">
        <v>30</v>
      </c>
      <c r="B245" t="str">
        <f t="shared" si="16"/>
        <v>Rural</v>
      </c>
      <c r="C245">
        <v>2019</v>
      </c>
      <c r="D245">
        <f t="shared" si="17"/>
        <v>1</v>
      </c>
      <c r="E245" t="s">
        <v>44</v>
      </c>
      <c r="F245">
        <f t="shared" si="18"/>
        <v>2</v>
      </c>
      <c r="G245" t="str">
        <f t="shared" si="19"/>
        <v>November</v>
      </c>
      <c r="I245" t="s">
        <v>30</v>
      </c>
      <c r="J245">
        <v>141.80000000000001</v>
      </c>
    </row>
    <row r="246" spans="1:10" x14ac:dyDescent="0.3">
      <c r="A246" t="s">
        <v>33</v>
      </c>
      <c r="B246" t="str">
        <f t="shared" si="16"/>
        <v>Urban</v>
      </c>
      <c r="C246">
        <v>2019</v>
      </c>
      <c r="D246">
        <f t="shared" si="17"/>
        <v>1</v>
      </c>
      <c r="E246" t="s">
        <v>44</v>
      </c>
      <c r="F246">
        <f t="shared" si="18"/>
        <v>2</v>
      </c>
      <c r="G246" t="str">
        <f t="shared" si="19"/>
        <v>November</v>
      </c>
      <c r="I246" t="s">
        <v>33</v>
      </c>
      <c r="J246">
        <v>144.1</v>
      </c>
    </row>
    <row r="247" spans="1:10" x14ac:dyDescent="0.3">
      <c r="A247" t="s">
        <v>34</v>
      </c>
      <c r="B247" t="str">
        <f t="shared" si="16"/>
        <v>Rural+Urban</v>
      </c>
      <c r="C247">
        <v>2019</v>
      </c>
      <c r="D247">
        <f t="shared" si="17"/>
        <v>1</v>
      </c>
      <c r="E247" t="s">
        <v>44</v>
      </c>
      <c r="F247">
        <f t="shared" si="18"/>
        <v>2</v>
      </c>
      <c r="G247" t="str">
        <f t="shared" si="19"/>
        <v>November</v>
      </c>
      <c r="I247" t="s">
        <v>34</v>
      </c>
      <c r="J247">
        <v>142.5</v>
      </c>
    </row>
    <row r="248" spans="1:10" x14ac:dyDescent="0.3">
      <c r="A248" t="s">
        <v>30</v>
      </c>
      <c r="B248" t="str">
        <f t="shared" si="16"/>
        <v>Rural</v>
      </c>
      <c r="C248">
        <v>2019</v>
      </c>
      <c r="D248">
        <f t="shared" si="17"/>
        <v>1</v>
      </c>
      <c r="E248" t="s">
        <v>45</v>
      </c>
      <c r="F248">
        <f t="shared" si="18"/>
        <v>2</v>
      </c>
      <c r="G248" t="str">
        <f t="shared" si="19"/>
        <v>December</v>
      </c>
      <c r="I248" t="s">
        <v>30</v>
      </c>
      <c r="J248">
        <v>142.80000000000001</v>
      </c>
    </row>
    <row r="249" spans="1:10" x14ac:dyDescent="0.3">
      <c r="A249" t="s">
        <v>33</v>
      </c>
      <c r="B249" t="str">
        <f t="shared" si="16"/>
        <v>Urban</v>
      </c>
      <c r="C249">
        <v>2019</v>
      </c>
      <c r="D249">
        <f t="shared" si="17"/>
        <v>1</v>
      </c>
      <c r="E249" t="s">
        <v>45</v>
      </c>
      <c r="F249">
        <f t="shared" si="18"/>
        <v>2</v>
      </c>
      <c r="G249" t="str">
        <f t="shared" si="19"/>
        <v>December</v>
      </c>
      <c r="I249" t="s">
        <v>33</v>
      </c>
      <c r="J249">
        <v>144.9</v>
      </c>
    </row>
    <row r="250" spans="1:10" x14ac:dyDescent="0.3">
      <c r="A250" t="s">
        <v>34</v>
      </c>
      <c r="B250" t="str">
        <f t="shared" si="16"/>
        <v>Rural+Urban</v>
      </c>
      <c r="C250">
        <v>2019</v>
      </c>
      <c r="D250">
        <f t="shared" si="17"/>
        <v>1</v>
      </c>
      <c r="E250" t="s">
        <v>45</v>
      </c>
      <c r="F250">
        <f t="shared" si="18"/>
        <v>2</v>
      </c>
      <c r="G250" t="str">
        <f t="shared" si="19"/>
        <v>December</v>
      </c>
      <c r="I250" t="s">
        <v>34</v>
      </c>
      <c r="J250">
        <v>143.5</v>
      </c>
    </row>
    <row r="251" spans="1:10" x14ac:dyDescent="0.3">
      <c r="A251" t="s">
        <v>30</v>
      </c>
      <c r="B251" t="str">
        <f t="shared" si="16"/>
        <v>Rural</v>
      </c>
      <c r="C251">
        <v>2020</v>
      </c>
      <c r="D251">
        <f t="shared" si="17"/>
        <v>1</v>
      </c>
      <c r="E251" t="s">
        <v>31</v>
      </c>
      <c r="F251">
        <f t="shared" si="18"/>
        <v>2</v>
      </c>
      <c r="G251" t="str">
        <f t="shared" si="19"/>
        <v>January</v>
      </c>
      <c r="I251" t="s">
        <v>30</v>
      </c>
      <c r="J251">
        <v>143.69999999999999</v>
      </c>
    </row>
    <row r="252" spans="1:10" x14ac:dyDescent="0.3">
      <c r="A252" t="s">
        <v>33</v>
      </c>
      <c r="B252" t="str">
        <f t="shared" si="16"/>
        <v>Urban</v>
      </c>
      <c r="C252">
        <v>2020</v>
      </c>
      <c r="D252">
        <f t="shared" si="17"/>
        <v>1</v>
      </c>
      <c r="E252" t="s">
        <v>31</v>
      </c>
      <c r="F252">
        <f t="shared" si="18"/>
        <v>2</v>
      </c>
      <c r="G252" t="str">
        <f t="shared" si="19"/>
        <v>January</v>
      </c>
      <c r="I252" t="s">
        <v>33</v>
      </c>
      <c r="J252">
        <v>145.6</v>
      </c>
    </row>
    <row r="253" spans="1:10" x14ac:dyDescent="0.3">
      <c r="A253" t="s">
        <v>34</v>
      </c>
      <c r="B253" t="str">
        <f t="shared" si="16"/>
        <v>Rural+Urban</v>
      </c>
      <c r="C253">
        <v>2020</v>
      </c>
      <c r="D253">
        <f t="shared" si="17"/>
        <v>1</v>
      </c>
      <c r="E253" t="s">
        <v>31</v>
      </c>
      <c r="F253">
        <f t="shared" si="18"/>
        <v>2</v>
      </c>
      <c r="G253" t="str">
        <f t="shared" si="19"/>
        <v>January</v>
      </c>
      <c r="I253" t="s">
        <v>34</v>
      </c>
      <c r="J253">
        <v>144.30000000000001</v>
      </c>
    </row>
    <row r="254" spans="1:10" x14ac:dyDescent="0.3">
      <c r="A254" t="s">
        <v>30</v>
      </c>
      <c r="B254" t="str">
        <f t="shared" si="16"/>
        <v>Rural</v>
      </c>
      <c r="C254">
        <v>2020</v>
      </c>
      <c r="D254">
        <f t="shared" si="17"/>
        <v>1</v>
      </c>
      <c r="E254" t="s">
        <v>35</v>
      </c>
      <c r="F254">
        <f t="shared" si="18"/>
        <v>2</v>
      </c>
      <c r="G254" t="str">
        <f t="shared" si="19"/>
        <v>February</v>
      </c>
      <c r="I254" t="s">
        <v>30</v>
      </c>
      <c r="J254">
        <v>144.19999999999999</v>
      </c>
    </row>
    <row r="255" spans="1:10" x14ac:dyDescent="0.3">
      <c r="A255" t="s">
        <v>33</v>
      </c>
      <c r="B255" t="str">
        <f t="shared" si="16"/>
        <v>Urban</v>
      </c>
      <c r="C255">
        <v>2020</v>
      </c>
      <c r="D255">
        <f t="shared" si="17"/>
        <v>1</v>
      </c>
      <c r="E255" t="s">
        <v>35</v>
      </c>
      <c r="F255">
        <f t="shared" si="18"/>
        <v>2</v>
      </c>
      <c r="G255" t="str">
        <f t="shared" si="19"/>
        <v>February</v>
      </c>
      <c r="I255" t="s">
        <v>33</v>
      </c>
      <c r="J255">
        <v>146.19999999999999</v>
      </c>
    </row>
    <row r="256" spans="1:10" x14ac:dyDescent="0.3">
      <c r="A256" t="s">
        <v>34</v>
      </c>
      <c r="B256" t="str">
        <f t="shared" si="16"/>
        <v>Rural+Urban</v>
      </c>
      <c r="C256">
        <v>2020</v>
      </c>
      <c r="D256">
        <f t="shared" si="17"/>
        <v>1</v>
      </c>
      <c r="E256" t="s">
        <v>35</v>
      </c>
      <c r="F256">
        <f t="shared" si="18"/>
        <v>2</v>
      </c>
      <c r="G256" t="str">
        <f t="shared" si="19"/>
        <v>February</v>
      </c>
      <c r="I256" t="s">
        <v>34</v>
      </c>
      <c r="J256">
        <v>144.80000000000001</v>
      </c>
    </row>
    <row r="257" spans="1:10" x14ac:dyDescent="0.3">
      <c r="A257" t="s">
        <v>30</v>
      </c>
      <c r="B257" t="str">
        <f t="shared" si="16"/>
        <v>Rural</v>
      </c>
      <c r="C257">
        <v>2020</v>
      </c>
      <c r="D257">
        <f t="shared" si="17"/>
        <v>1</v>
      </c>
      <c r="E257" t="s">
        <v>36</v>
      </c>
      <c r="F257">
        <f t="shared" si="18"/>
        <v>2</v>
      </c>
      <c r="G257" t="str">
        <f t="shared" si="19"/>
        <v>March</v>
      </c>
      <c r="I257" t="s">
        <v>30</v>
      </c>
      <c r="J257">
        <v>144.4</v>
      </c>
    </row>
    <row r="258" spans="1:10" x14ac:dyDescent="0.3">
      <c r="A258" t="s">
        <v>33</v>
      </c>
      <c r="B258" t="str">
        <f t="shared" si="16"/>
        <v>Urban</v>
      </c>
      <c r="C258">
        <v>2020</v>
      </c>
      <c r="D258">
        <f t="shared" si="17"/>
        <v>1</v>
      </c>
      <c r="E258" t="s">
        <v>36</v>
      </c>
      <c r="F258">
        <f t="shared" si="18"/>
        <v>2</v>
      </c>
      <c r="G258" t="str">
        <f t="shared" si="19"/>
        <v>March</v>
      </c>
      <c r="I258" t="s">
        <v>33</v>
      </c>
      <c r="J258">
        <v>146.5</v>
      </c>
    </row>
    <row r="259" spans="1:10" x14ac:dyDescent="0.3">
      <c r="A259" t="s">
        <v>34</v>
      </c>
      <c r="B259" t="str">
        <f t="shared" ref="B259:B322" si="20">PROPER(A259)</f>
        <v>Rural+Urban</v>
      </c>
      <c r="C259">
        <v>2020</v>
      </c>
      <c r="D259">
        <f t="shared" ref="D259:D322" si="21">TYPE(C259)</f>
        <v>1</v>
      </c>
      <c r="E259" t="s">
        <v>36</v>
      </c>
      <c r="F259">
        <f t="shared" ref="F259:F322" si="22">TYPE(E259)</f>
        <v>2</v>
      </c>
      <c r="G259" t="str">
        <f t="shared" ref="G259:G322" si="23">IF(E259=$H$14, "March",E259)</f>
        <v>March</v>
      </c>
      <c r="I259" t="s">
        <v>34</v>
      </c>
      <c r="J259">
        <v>145.1</v>
      </c>
    </row>
    <row r="260" spans="1:10" x14ac:dyDescent="0.3">
      <c r="A260" t="s">
        <v>30</v>
      </c>
      <c r="B260" t="str">
        <f t="shared" si="20"/>
        <v>Rural</v>
      </c>
      <c r="C260">
        <v>2020</v>
      </c>
      <c r="D260">
        <f t="shared" si="21"/>
        <v>1</v>
      </c>
      <c r="E260" t="s">
        <v>37</v>
      </c>
      <c r="F260">
        <f t="shared" si="22"/>
        <v>2</v>
      </c>
      <c r="G260" t="str">
        <f t="shared" si="23"/>
        <v>April</v>
      </c>
      <c r="I260" t="s">
        <v>30</v>
      </c>
      <c r="J260">
        <v>147.19999999999999</v>
      </c>
    </row>
    <row r="261" spans="1:10" x14ac:dyDescent="0.3">
      <c r="A261" t="s">
        <v>33</v>
      </c>
      <c r="B261" t="str">
        <f t="shared" si="20"/>
        <v>Urban</v>
      </c>
      <c r="C261">
        <v>2020</v>
      </c>
      <c r="D261">
        <f t="shared" si="21"/>
        <v>1</v>
      </c>
      <c r="E261" t="s">
        <v>37</v>
      </c>
      <c r="F261">
        <f t="shared" si="22"/>
        <v>2</v>
      </c>
      <c r="G261" t="str">
        <f t="shared" si="23"/>
        <v>April</v>
      </c>
      <c r="I261" t="s">
        <v>33</v>
      </c>
      <c r="J261">
        <v>151.80000000000001</v>
      </c>
    </row>
    <row r="262" spans="1:10" x14ac:dyDescent="0.3">
      <c r="A262" t="s">
        <v>34</v>
      </c>
      <c r="B262" t="str">
        <f t="shared" si="20"/>
        <v>Rural+Urban</v>
      </c>
      <c r="C262">
        <v>2020</v>
      </c>
      <c r="D262">
        <f t="shared" si="21"/>
        <v>1</v>
      </c>
      <c r="E262" t="s">
        <v>37</v>
      </c>
      <c r="F262">
        <f t="shared" si="22"/>
        <v>2</v>
      </c>
      <c r="G262" t="str">
        <f t="shared" si="23"/>
        <v>April</v>
      </c>
      <c r="I262" t="s">
        <v>34</v>
      </c>
      <c r="J262">
        <v>148.69999999999999</v>
      </c>
    </row>
    <row r="263" spans="1:10" x14ac:dyDescent="0.3">
      <c r="A263" t="s">
        <v>30</v>
      </c>
      <c r="B263" t="str">
        <f t="shared" si="20"/>
        <v>Rural</v>
      </c>
      <c r="C263">
        <v>2020</v>
      </c>
      <c r="D263">
        <f t="shared" si="21"/>
        <v>1</v>
      </c>
      <c r="E263" t="s">
        <v>38</v>
      </c>
      <c r="F263">
        <f t="shared" si="22"/>
        <v>2</v>
      </c>
      <c r="G263" t="str">
        <f t="shared" si="23"/>
        <v>May</v>
      </c>
      <c r="I263" t="s">
        <v>30</v>
      </c>
      <c r="J263" s="2">
        <f>(J260+J266)/2</f>
        <v>147.69999999999999</v>
      </c>
    </row>
    <row r="264" spans="1:10" x14ac:dyDescent="0.3">
      <c r="A264" t="s">
        <v>33</v>
      </c>
      <c r="B264" t="str">
        <f t="shared" si="20"/>
        <v>Urban</v>
      </c>
      <c r="C264">
        <v>2020</v>
      </c>
      <c r="D264">
        <f t="shared" si="21"/>
        <v>1</v>
      </c>
      <c r="E264" t="s">
        <v>38</v>
      </c>
      <c r="F264">
        <f t="shared" si="22"/>
        <v>2</v>
      </c>
      <c r="G264" t="str">
        <f t="shared" si="23"/>
        <v>May</v>
      </c>
      <c r="I264" t="s">
        <v>33</v>
      </c>
    </row>
    <row r="265" spans="1:10" x14ac:dyDescent="0.3">
      <c r="A265" t="s">
        <v>34</v>
      </c>
      <c r="B265" t="str">
        <f t="shared" si="20"/>
        <v>Rural+Urban</v>
      </c>
      <c r="C265">
        <v>2020</v>
      </c>
      <c r="D265">
        <f t="shared" si="21"/>
        <v>1</v>
      </c>
      <c r="E265" t="s">
        <v>38</v>
      </c>
      <c r="F265">
        <f t="shared" si="22"/>
        <v>2</v>
      </c>
      <c r="G265" t="str">
        <f t="shared" si="23"/>
        <v>May</v>
      </c>
      <c r="I265" t="s">
        <v>34</v>
      </c>
    </row>
    <row r="266" spans="1:10" x14ac:dyDescent="0.3">
      <c r="A266" t="s">
        <v>30</v>
      </c>
      <c r="B266" t="str">
        <f t="shared" si="20"/>
        <v>Rural</v>
      </c>
      <c r="C266">
        <v>2020</v>
      </c>
      <c r="D266">
        <f t="shared" si="21"/>
        <v>1</v>
      </c>
      <c r="E266" t="s">
        <v>39</v>
      </c>
      <c r="F266">
        <f t="shared" si="22"/>
        <v>2</v>
      </c>
      <c r="G266" t="str">
        <f t="shared" si="23"/>
        <v>June</v>
      </c>
      <c r="I266" t="s">
        <v>30</v>
      </c>
      <c r="J266">
        <v>148.19999999999999</v>
      </c>
    </row>
    <row r="267" spans="1:10" x14ac:dyDescent="0.3">
      <c r="A267" t="s">
        <v>33</v>
      </c>
      <c r="B267" t="str">
        <f t="shared" si="20"/>
        <v>Urban</v>
      </c>
      <c r="C267">
        <v>2020</v>
      </c>
      <c r="D267">
        <f t="shared" si="21"/>
        <v>1</v>
      </c>
      <c r="E267" t="s">
        <v>39</v>
      </c>
      <c r="F267">
        <f t="shared" si="22"/>
        <v>2</v>
      </c>
      <c r="G267" t="str">
        <f t="shared" si="23"/>
        <v>June</v>
      </c>
      <c r="I267" t="s">
        <v>33</v>
      </c>
      <c r="J267">
        <v>152.69999999999999</v>
      </c>
    </row>
    <row r="268" spans="1:10" x14ac:dyDescent="0.3">
      <c r="A268" t="s">
        <v>34</v>
      </c>
      <c r="B268" t="str">
        <f t="shared" si="20"/>
        <v>Rural+Urban</v>
      </c>
      <c r="C268">
        <v>2020</v>
      </c>
      <c r="D268">
        <f t="shared" si="21"/>
        <v>1</v>
      </c>
      <c r="E268" t="s">
        <v>39</v>
      </c>
      <c r="F268">
        <f t="shared" si="22"/>
        <v>2</v>
      </c>
      <c r="G268" t="str">
        <f t="shared" si="23"/>
        <v>June</v>
      </c>
      <c r="I268" t="s">
        <v>34</v>
      </c>
      <c r="J268">
        <v>149.6</v>
      </c>
    </row>
    <row r="269" spans="1:10" x14ac:dyDescent="0.3">
      <c r="A269" t="s">
        <v>30</v>
      </c>
      <c r="B269" t="str">
        <f t="shared" si="20"/>
        <v>Rural</v>
      </c>
      <c r="C269">
        <v>2020</v>
      </c>
      <c r="D269">
        <f t="shared" si="21"/>
        <v>1</v>
      </c>
      <c r="E269" t="s">
        <v>40</v>
      </c>
      <c r="F269">
        <f t="shared" si="22"/>
        <v>2</v>
      </c>
      <c r="G269" t="str">
        <f t="shared" si="23"/>
        <v>July</v>
      </c>
      <c r="I269" t="s">
        <v>30</v>
      </c>
      <c r="J269">
        <v>148.19999999999999</v>
      </c>
    </row>
    <row r="270" spans="1:10" x14ac:dyDescent="0.3">
      <c r="A270" t="s">
        <v>33</v>
      </c>
      <c r="B270" t="str">
        <f t="shared" si="20"/>
        <v>Urban</v>
      </c>
      <c r="C270">
        <v>2020</v>
      </c>
      <c r="D270">
        <f t="shared" si="21"/>
        <v>1</v>
      </c>
      <c r="E270" t="s">
        <v>40</v>
      </c>
      <c r="F270">
        <f t="shared" si="22"/>
        <v>2</v>
      </c>
      <c r="G270" t="str">
        <f t="shared" si="23"/>
        <v>July</v>
      </c>
      <c r="I270" t="s">
        <v>33</v>
      </c>
      <c r="J270">
        <v>152.69999999999999</v>
      </c>
    </row>
    <row r="271" spans="1:10" x14ac:dyDescent="0.3">
      <c r="A271" t="s">
        <v>34</v>
      </c>
      <c r="B271" t="str">
        <f t="shared" si="20"/>
        <v>Rural+Urban</v>
      </c>
      <c r="C271">
        <v>2020</v>
      </c>
      <c r="D271">
        <f t="shared" si="21"/>
        <v>1</v>
      </c>
      <c r="E271" t="s">
        <v>40</v>
      </c>
      <c r="F271">
        <f t="shared" si="22"/>
        <v>2</v>
      </c>
      <c r="G271" t="str">
        <f t="shared" si="23"/>
        <v>July</v>
      </c>
      <c r="I271" t="s">
        <v>34</v>
      </c>
      <c r="J271">
        <v>149.6</v>
      </c>
    </row>
    <row r="272" spans="1:10" x14ac:dyDescent="0.3">
      <c r="A272" t="s">
        <v>30</v>
      </c>
      <c r="B272" t="str">
        <f t="shared" si="20"/>
        <v>Rural</v>
      </c>
      <c r="C272">
        <v>2020</v>
      </c>
      <c r="D272">
        <f t="shared" si="21"/>
        <v>1</v>
      </c>
      <c r="E272" t="s">
        <v>41</v>
      </c>
      <c r="F272">
        <f t="shared" si="22"/>
        <v>2</v>
      </c>
      <c r="G272" t="str">
        <f t="shared" si="23"/>
        <v>August</v>
      </c>
      <c r="I272" t="s">
        <v>30</v>
      </c>
      <c r="J272">
        <v>147.6</v>
      </c>
    </row>
    <row r="273" spans="1:10" x14ac:dyDescent="0.3">
      <c r="A273" t="s">
        <v>33</v>
      </c>
      <c r="B273" t="str">
        <f t="shared" si="20"/>
        <v>Urban</v>
      </c>
      <c r="C273">
        <v>2020</v>
      </c>
      <c r="D273">
        <f t="shared" si="21"/>
        <v>1</v>
      </c>
      <c r="E273" t="s">
        <v>41</v>
      </c>
      <c r="F273">
        <f t="shared" si="22"/>
        <v>2</v>
      </c>
      <c r="G273" t="str">
        <f t="shared" si="23"/>
        <v>August</v>
      </c>
      <c r="I273" t="s">
        <v>33</v>
      </c>
      <c r="J273">
        <v>151.6</v>
      </c>
    </row>
    <row r="274" spans="1:10" x14ac:dyDescent="0.3">
      <c r="A274" t="s">
        <v>34</v>
      </c>
      <c r="B274" t="str">
        <f t="shared" si="20"/>
        <v>Rural+Urban</v>
      </c>
      <c r="C274">
        <v>2020</v>
      </c>
      <c r="D274">
        <f t="shared" si="21"/>
        <v>1</v>
      </c>
      <c r="E274" t="s">
        <v>41</v>
      </c>
      <c r="F274">
        <f t="shared" si="22"/>
        <v>2</v>
      </c>
      <c r="G274" t="str">
        <f t="shared" si="23"/>
        <v>August</v>
      </c>
      <c r="I274" t="s">
        <v>34</v>
      </c>
      <c r="J274">
        <v>148.9</v>
      </c>
    </row>
    <row r="275" spans="1:10" x14ac:dyDescent="0.3">
      <c r="A275" t="s">
        <v>30</v>
      </c>
      <c r="B275" t="str">
        <f t="shared" si="20"/>
        <v>Rural</v>
      </c>
      <c r="C275">
        <v>2020</v>
      </c>
      <c r="D275">
        <f t="shared" si="21"/>
        <v>1</v>
      </c>
      <c r="E275" t="s">
        <v>42</v>
      </c>
      <c r="F275">
        <f t="shared" si="22"/>
        <v>2</v>
      </c>
      <c r="G275" t="str">
        <f t="shared" si="23"/>
        <v>September</v>
      </c>
      <c r="I275" t="s">
        <v>30</v>
      </c>
      <c r="J275">
        <v>146.9</v>
      </c>
    </row>
    <row r="276" spans="1:10" x14ac:dyDescent="0.3">
      <c r="A276" t="s">
        <v>33</v>
      </c>
      <c r="B276" t="str">
        <f t="shared" si="20"/>
        <v>Urban</v>
      </c>
      <c r="C276">
        <v>2020</v>
      </c>
      <c r="D276">
        <f t="shared" si="21"/>
        <v>1</v>
      </c>
      <c r="E276" t="s">
        <v>42</v>
      </c>
      <c r="F276">
        <f t="shared" si="22"/>
        <v>2</v>
      </c>
      <c r="G276" t="str">
        <f t="shared" si="23"/>
        <v>September</v>
      </c>
      <c r="I276" t="s">
        <v>33</v>
      </c>
      <c r="J276">
        <v>151.5</v>
      </c>
    </row>
    <row r="277" spans="1:10" x14ac:dyDescent="0.3">
      <c r="A277" t="s">
        <v>34</v>
      </c>
      <c r="B277" t="str">
        <f t="shared" si="20"/>
        <v>Rural+Urban</v>
      </c>
      <c r="C277">
        <v>2020</v>
      </c>
      <c r="D277">
        <f t="shared" si="21"/>
        <v>1</v>
      </c>
      <c r="E277" t="s">
        <v>42</v>
      </c>
      <c r="F277">
        <f t="shared" si="22"/>
        <v>2</v>
      </c>
      <c r="G277" t="str">
        <f t="shared" si="23"/>
        <v>September</v>
      </c>
      <c r="I277" t="s">
        <v>34</v>
      </c>
      <c r="J277">
        <v>148.4</v>
      </c>
    </row>
    <row r="278" spans="1:10" x14ac:dyDescent="0.3">
      <c r="A278" t="s">
        <v>30</v>
      </c>
      <c r="B278" t="str">
        <f t="shared" si="20"/>
        <v>Rural</v>
      </c>
      <c r="C278">
        <v>2020</v>
      </c>
      <c r="D278">
        <f t="shared" si="21"/>
        <v>1</v>
      </c>
      <c r="E278" t="s">
        <v>43</v>
      </c>
      <c r="F278">
        <f t="shared" si="22"/>
        <v>2</v>
      </c>
      <c r="G278" t="str">
        <f t="shared" si="23"/>
        <v>October</v>
      </c>
      <c r="I278" t="s">
        <v>30</v>
      </c>
      <c r="J278">
        <v>146</v>
      </c>
    </row>
    <row r="279" spans="1:10" x14ac:dyDescent="0.3">
      <c r="A279" t="s">
        <v>33</v>
      </c>
      <c r="B279" t="str">
        <f t="shared" si="20"/>
        <v>Urban</v>
      </c>
      <c r="C279">
        <v>2020</v>
      </c>
      <c r="D279">
        <f t="shared" si="21"/>
        <v>1</v>
      </c>
      <c r="E279" t="s">
        <v>43</v>
      </c>
      <c r="F279">
        <f t="shared" si="22"/>
        <v>2</v>
      </c>
      <c r="G279" t="str">
        <f t="shared" si="23"/>
        <v>October</v>
      </c>
      <c r="I279" t="s">
        <v>33</v>
      </c>
      <c r="J279">
        <v>150.6</v>
      </c>
    </row>
    <row r="280" spans="1:10" x14ac:dyDescent="0.3">
      <c r="A280" t="s">
        <v>34</v>
      </c>
      <c r="B280" t="str">
        <f t="shared" si="20"/>
        <v>Rural+Urban</v>
      </c>
      <c r="C280">
        <v>2020</v>
      </c>
      <c r="D280">
        <f t="shared" si="21"/>
        <v>1</v>
      </c>
      <c r="E280" t="s">
        <v>43</v>
      </c>
      <c r="F280">
        <f t="shared" si="22"/>
        <v>2</v>
      </c>
      <c r="G280" t="str">
        <f t="shared" si="23"/>
        <v>October</v>
      </c>
      <c r="I280" t="s">
        <v>34</v>
      </c>
      <c r="J280">
        <v>147.5</v>
      </c>
    </row>
    <row r="281" spans="1:10" x14ac:dyDescent="0.3">
      <c r="A281" t="s">
        <v>30</v>
      </c>
      <c r="B281" t="str">
        <f t="shared" si="20"/>
        <v>Rural</v>
      </c>
      <c r="C281">
        <v>2020</v>
      </c>
      <c r="D281">
        <f t="shared" si="21"/>
        <v>1</v>
      </c>
      <c r="E281" t="s">
        <v>44</v>
      </c>
      <c r="F281">
        <f t="shared" si="22"/>
        <v>2</v>
      </c>
      <c r="G281" t="str">
        <f t="shared" si="23"/>
        <v>November</v>
      </c>
      <c r="I281" t="s">
        <v>30</v>
      </c>
      <c r="J281">
        <v>145.4</v>
      </c>
    </row>
    <row r="282" spans="1:10" x14ac:dyDescent="0.3">
      <c r="A282" t="s">
        <v>33</v>
      </c>
      <c r="B282" t="str">
        <f t="shared" si="20"/>
        <v>Urban</v>
      </c>
      <c r="C282">
        <v>2020</v>
      </c>
      <c r="D282">
        <f t="shared" si="21"/>
        <v>1</v>
      </c>
      <c r="E282" t="s">
        <v>44</v>
      </c>
      <c r="F282">
        <f t="shared" si="22"/>
        <v>2</v>
      </c>
      <c r="G282" t="str">
        <f t="shared" si="23"/>
        <v>November</v>
      </c>
      <c r="I282" t="s">
        <v>33</v>
      </c>
      <c r="J282">
        <v>149.69999999999999</v>
      </c>
    </row>
    <row r="283" spans="1:10" x14ac:dyDescent="0.3">
      <c r="A283" t="s">
        <v>34</v>
      </c>
      <c r="B283" t="str">
        <f t="shared" si="20"/>
        <v>Rural+Urban</v>
      </c>
      <c r="C283">
        <v>2020</v>
      </c>
      <c r="D283">
        <f t="shared" si="21"/>
        <v>1</v>
      </c>
      <c r="E283" t="s">
        <v>44</v>
      </c>
      <c r="F283">
        <f t="shared" si="22"/>
        <v>2</v>
      </c>
      <c r="G283" t="str">
        <f t="shared" si="23"/>
        <v>November</v>
      </c>
      <c r="I283" t="s">
        <v>34</v>
      </c>
      <c r="J283">
        <v>146.80000000000001</v>
      </c>
    </row>
    <row r="284" spans="1:10" x14ac:dyDescent="0.3">
      <c r="A284" t="s">
        <v>30</v>
      </c>
      <c r="B284" t="str">
        <f t="shared" si="20"/>
        <v>Rural</v>
      </c>
      <c r="C284">
        <v>2020</v>
      </c>
      <c r="D284">
        <f t="shared" si="21"/>
        <v>1</v>
      </c>
      <c r="E284" t="s">
        <v>45</v>
      </c>
      <c r="F284">
        <f t="shared" si="22"/>
        <v>2</v>
      </c>
      <c r="G284" t="str">
        <f t="shared" si="23"/>
        <v>December</v>
      </c>
      <c r="I284" t="s">
        <v>30</v>
      </c>
      <c r="J284">
        <v>144.6</v>
      </c>
    </row>
    <row r="285" spans="1:10" x14ac:dyDescent="0.3">
      <c r="A285" t="s">
        <v>33</v>
      </c>
      <c r="B285" t="str">
        <f t="shared" si="20"/>
        <v>Urban</v>
      </c>
      <c r="C285">
        <v>2020</v>
      </c>
      <c r="D285">
        <f t="shared" si="21"/>
        <v>1</v>
      </c>
      <c r="E285" t="s">
        <v>45</v>
      </c>
      <c r="F285">
        <f t="shared" si="22"/>
        <v>2</v>
      </c>
      <c r="G285" t="str">
        <f t="shared" si="23"/>
        <v>December</v>
      </c>
      <c r="I285" t="s">
        <v>33</v>
      </c>
      <c r="J285">
        <v>149</v>
      </c>
    </row>
    <row r="286" spans="1:10" x14ac:dyDescent="0.3">
      <c r="A286" t="s">
        <v>34</v>
      </c>
      <c r="B286" t="str">
        <f t="shared" si="20"/>
        <v>Rural+Urban</v>
      </c>
      <c r="C286">
        <v>2020</v>
      </c>
      <c r="D286">
        <f t="shared" si="21"/>
        <v>1</v>
      </c>
      <c r="E286" t="s">
        <v>45</v>
      </c>
      <c r="F286">
        <f t="shared" si="22"/>
        <v>2</v>
      </c>
      <c r="G286" t="str">
        <f t="shared" si="23"/>
        <v>December</v>
      </c>
      <c r="I286" t="s">
        <v>34</v>
      </c>
      <c r="J286">
        <v>146</v>
      </c>
    </row>
    <row r="287" spans="1:10" x14ac:dyDescent="0.3">
      <c r="A287" t="s">
        <v>30</v>
      </c>
      <c r="B287" t="str">
        <f t="shared" si="20"/>
        <v>Rural</v>
      </c>
      <c r="C287">
        <v>2021</v>
      </c>
      <c r="D287">
        <f t="shared" si="21"/>
        <v>1</v>
      </c>
      <c r="E287" t="s">
        <v>31</v>
      </c>
      <c r="F287">
        <f t="shared" si="22"/>
        <v>2</v>
      </c>
      <c r="G287" t="str">
        <f t="shared" si="23"/>
        <v>January</v>
      </c>
      <c r="I287" t="s">
        <v>30</v>
      </c>
      <c r="J287">
        <v>143.4</v>
      </c>
    </row>
    <row r="288" spans="1:10" x14ac:dyDescent="0.3">
      <c r="A288" t="s">
        <v>33</v>
      </c>
      <c r="B288" t="str">
        <f t="shared" si="20"/>
        <v>Urban</v>
      </c>
      <c r="C288">
        <v>2021</v>
      </c>
      <c r="D288">
        <f t="shared" si="21"/>
        <v>1</v>
      </c>
      <c r="E288" t="s">
        <v>31</v>
      </c>
      <c r="F288">
        <f t="shared" si="22"/>
        <v>2</v>
      </c>
      <c r="G288" t="str">
        <f t="shared" si="23"/>
        <v>January</v>
      </c>
      <c r="I288" t="s">
        <v>33</v>
      </c>
      <c r="J288">
        <v>148</v>
      </c>
    </row>
    <row r="289" spans="1:10" x14ac:dyDescent="0.3">
      <c r="A289" t="s">
        <v>34</v>
      </c>
      <c r="B289" t="str">
        <f t="shared" si="20"/>
        <v>Rural+Urban</v>
      </c>
      <c r="C289">
        <v>2021</v>
      </c>
      <c r="D289">
        <f t="shared" si="21"/>
        <v>1</v>
      </c>
      <c r="E289" t="s">
        <v>31</v>
      </c>
      <c r="F289">
        <f t="shared" si="22"/>
        <v>2</v>
      </c>
      <c r="G289" t="str">
        <f t="shared" si="23"/>
        <v>January</v>
      </c>
      <c r="I289" t="s">
        <v>34</v>
      </c>
      <c r="J289">
        <v>144.9</v>
      </c>
    </row>
    <row r="290" spans="1:10" x14ac:dyDescent="0.3">
      <c r="A290" t="s">
        <v>30</v>
      </c>
      <c r="B290" t="str">
        <f t="shared" si="20"/>
        <v>Rural</v>
      </c>
      <c r="C290">
        <v>2021</v>
      </c>
      <c r="D290">
        <f t="shared" si="21"/>
        <v>1</v>
      </c>
      <c r="E290" t="s">
        <v>35</v>
      </c>
      <c r="F290">
        <f t="shared" si="22"/>
        <v>2</v>
      </c>
      <c r="G290" t="str">
        <f t="shared" si="23"/>
        <v>February</v>
      </c>
      <c r="I290" t="s">
        <v>30</v>
      </c>
      <c r="J290">
        <v>142.80000000000001</v>
      </c>
    </row>
    <row r="291" spans="1:10" x14ac:dyDescent="0.3">
      <c r="A291" t="s">
        <v>33</v>
      </c>
      <c r="B291" t="str">
        <f t="shared" si="20"/>
        <v>Urban</v>
      </c>
      <c r="C291">
        <v>2021</v>
      </c>
      <c r="D291">
        <f t="shared" si="21"/>
        <v>1</v>
      </c>
      <c r="E291" t="s">
        <v>35</v>
      </c>
      <c r="F291">
        <f t="shared" si="22"/>
        <v>2</v>
      </c>
      <c r="G291" t="str">
        <f t="shared" si="23"/>
        <v>February</v>
      </c>
      <c r="I291" t="s">
        <v>33</v>
      </c>
      <c r="J291">
        <v>147.6</v>
      </c>
    </row>
    <row r="292" spans="1:10" x14ac:dyDescent="0.3">
      <c r="A292" t="s">
        <v>34</v>
      </c>
      <c r="B292" t="str">
        <f t="shared" si="20"/>
        <v>Rural+Urban</v>
      </c>
      <c r="C292">
        <v>2021</v>
      </c>
      <c r="D292">
        <f t="shared" si="21"/>
        <v>1</v>
      </c>
      <c r="E292" t="s">
        <v>35</v>
      </c>
      <c r="F292">
        <f t="shared" si="22"/>
        <v>2</v>
      </c>
      <c r="G292" t="str">
        <f t="shared" si="23"/>
        <v>February</v>
      </c>
      <c r="I292" t="s">
        <v>34</v>
      </c>
      <c r="J292">
        <v>144.30000000000001</v>
      </c>
    </row>
    <row r="293" spans="1:10" x14ac:dyDescent="0.3">
      <c r="A293" t="s">
        <v>30</v>
      </c>
      <c r="B293" t="str">
        <f t="shared" si="20"/>
        <v>Rural</v>
      </c>
      <c r="C293">
        <v>2021</v>
      </c>
      <c r="D293">
        <f t="shared" si="21"/>
        <v>1</v>
      </c>
      <c r="E293" t="s">
        <v>36</v>
      </c>
      <c r="F293">
        <f t="shared" si="22"/>
        <v>2</v>
      </c>
      <c r="G293" t="str">
        <f t="shared" si="23"/>
        <v>March</v>
      </c>
      <c r="I293" t="s">
        <v>30</v>
      </c>
      <c r="J293">
        <v>142.5</v>
      </c>
    </row>
    <row r="294" spans="1:10" x14ac:dyDescent="0.3">
      <c r="A294" t="s">
        <v>33</v>
      </c>
      <c r="B294" t="str">
        <f t="shared" si="20"/>
        <v>Urban</v>
      </c>
      <c r="C294">
        <v>2021</v>
      </c>
      <c r="D294">
        <f t="shared" si="21"/>
        <v>1</v>
      </c>
      <c r="E294" t="s">
        <v>36</v>
      </c>
      <c r="F294">
        <f t="shared" si="22"/>
        <v>2</v>
      </c>
      <c r="G294" t="str">
        <f t="shared" si="23"/>
        <v>March</v>
      </c>
      <c r="I294" t="s">
        <v>33</v>
      </c>
      <c r="J294">
        <v>147.5</v>
      </c>
    </row>
    <row r="295" spans="1:10" x14ac:dyDescent="0.3">
      <c r="A295" t="s">
        <v>34</v>
      </c>
      <c r="B295" t="str">
        <f t="shared" si="20"/>
        <v>Rural+Urban</v>
      </c>
      <c r="C295">
        <v>2021</v>
      </c>
      <c r="D295">
        <f t="shared" si="21"/>
        <v>1</v>
      </c>
      <c r="E295" t="s">
        <v>36</v>
      </c>
      <c r="F295">
        <f t="shared" si="22"/>
        <v>2</v>
      </c>
      <c r="G295" t="str">
        <f t="shared" si="23"/>
        <v>March</v>
      </c>
      <c r="I295" t="s">
        <v>34</v>
      </c>
      <c r="J295">
        <v>144.1</v>
      </c>
    </row>
    <row r="296" spans="1:10" x14ac:dyDescent="0.3">
      <c r="A296" t="s">
        <v>30</v>
      </c>
      <c r="B296" t="str">
        <f t="shared" si="20"/>
        <v>Rural</v>
      </c>
      <c r="C296">
        <v>2021</v>
      </c>
      <c r="D296">
        <f t="shared" si="21"/>
        <v>1</v>
      </c>
      <c r="E296" t="s">
        <v>37</v>
      </c>
      <c r="F296">
        <f t="shared" si="22"/>
        <v>2</v>
      </c>
      <c r="G296" t="str">
        <f t="shared" si="23"/>
        <v>April</v>
      </c>
      <c r="I296" t="s">
        <v>30</v>
      </c>
      <c r="J296">
        <v>142.69999999999999</v>
      </c>
    </row>
    <row r="297" spans="1:10" x14ac:dyDescent="0.3">
      <c r="A297" t="s">
        <v>33</v>
      </c>
      <c r="B297" t="str">
        <f t="shared" si="20"/>
        <v>Urban</v>
      </c>
      <c r="C297">
        <v>2021</v>
      </c>
      <c r="D297">
        <f t="shared" si="21"/>
        <v>1</v>
      </c>
      <c r="E297" t="s">
        <v>37</v>
      </c>
      <c r="F297">
        <f t="shared" si="22"/>
        <v>2</v>
      </c>
      <c r="G297" t="str">
        <f t="shared" si="23"/>
        <v>April</v>
      </c>
      <c r="I297" t="s">
        <v>33</v>
      </c>
      <c r="J297">
        <v>147.6</v>
      </c>
    </row>
    <row r="298" spans="1:10" x14ac:dyDescent="0.3">
      <c r="A298" t="s">
        <v>34</v>
      </c>
      <c r="B298" t="str">
        <f t="shared" si="20"/>
        <v>Rural+Urban</v>
      </c>
      <c r="C298">
        <v>2021</v>
      </c>
      <c r="D298">
        <f t="shared" si="21"/>
        <v>1</v>
      </c>
      <c r="E298" t="s">
        <v>37</v>
      </c>
      <c r="F298">
        <f t="shared" si="22"/>
        <v>2</v>
      </c>
      <c r="G298" t="str">
        <f t="shared" si="23"/>
        <v>April</v>
      </c>
      <c r="I298" t="s">
        <v>34</v>
      </c>
      <c r="J298">
        <v>144.30000000000001</v>
      </c>
    </row>
    <row r="299" spans="1:10" x14ac:dyDescent="0.3">
      <c r="A299" t="s">
        <v>30</v>
      </c>
      <c r="B299" t="str">
        <f t="shared" si="20"/>
        <v>Rural</v>
      </c>
      <c r="C299">
        <v>2021</v>
      </c>
      <c r="D299">
        <f t="shared" si="21"/>
        <v>1</v>
      </c>
      <c r="E299" t="s">
        <v>38</v>
      </c>
      <c r="F299">
        <f t="shared" si="22"/>
        <v>2</v>
      </c>
      <c r="G299" t="str">
        <f t="shared" si="23"/>
        <v>May</v>
      </c>
      <c r="I299" t="s">
        <v>30</v>
      </c>
      <c r="J299">
        <v>145.1</v>
      </c>
    </row>
    <row r="300" spans="1:10" x14ac:dyDescent="0.3">
      <c r="A300" t="s">
        <v>33</v>
      </c>
      <c r="B300" t="str">
        <f t="shared" si="20"/>
        <v>Urban</v>
      </c>
      <c r="C300">
        <v>2021</v>
      </c>
      <c r="D300">
        <f t="shared" si="21"/>
        <v>1</v>
      </c>
      <c r="E300" t="s">
        <v>38</v>
      </c>
      <c r="F300">
        <f t="shared" si="22"/>
        <v>2</v>
      </c>
      <c r="G300" t="str">
        <f t="shared" si="23"/>
        <v>May</v>
      </c>
      <c r="I300" t="s">
        <v>33</v>
      </c>
      <c r="J300">
        <v>148.80000000000001</v>
      </c>
    </row>
    <row r="301" spans="1:10" x14ac:dyDescent="0.3">
      <c r="A301" t="s">
        <v>34</v>
      </c>
      <c r="B301" t="str">
        <f t="shared" si="20"/>
        <v>Rural+Urban</v>
      </c>
      <c r="C301">
        <v>2021</v>
      </c>
      <c r="D301">
        <f t="shared" si="21"/>
        <v>1</v>
      </c>
      <c r="E301" t="s">
        <v>38</v>
      </c>
      <c r="F301">
        <f t="shared" si="22"/>
        <v>2</v>
      </c>
      <c r="G301" t="str">
        <f t="shared" si="23"/>
        <v>May</v>
      </c>
      <c r="I301" t="s">
        <v>34</v>
      </c>
      <c r="J301">
        <v>146.30000000000001</v>
      </c>
    </row>
    <row r="302" spans="1:10" x14ac:dyDescent="0.3">
      <c r="A302" t="s">
        <v>30</v>
      </c>
      <c r="B302" t="str">
        <f t="shared" si="20"/>
        <v>Rural</v>
      </c>
      <c r="C302">
        <v>2021</v>
      </c>
      <c r="D302">
        <f t="shared" si="21"/>
        <v>1</v>
      </c>
      <c r="E302" t="s">
        <v>39</v>
      </c>
      <c r="F302">
        <f t="shared" si="22"/>
        <v>2</v>
      </c>
      <c r="G302" t="str">
        <f t="shared" si="23"/>
        <v>June</v>
      </c>
      <c r="I302" t="s">
        <v>30</v>
      </c>
      <c r="J302">
        <v>145.6</v>
      </c>
    </row>
    <row r="303" spans="1:10" x14ac:dyDescent="0.3">
      <c r="A303" t="s">
        <v>33</v>
      </c>
      <c r="B303" t="str">
        <f t="shared" si="20"/>
        <v>Urban</v>
      </c>
      <c r="C303">
        <v>2021</v>
      </c>
      <c r="D303">
        <f t="shared" si="21"/>
        <v>1</v>
      </c>
      <c r="E303" t="s">
        <v>39</v>
      </c>
      <c r="F303">
        <f t="shared" si="22"/>
        <v>2</v>
      </c>
      <c r="G303" t="str">
        <f t="shared" si="23"/>
        <v>June</v>
      </c>
      <c r="I303" t="s">
        <v>33</v>
      </c>
      <c r="J303">
        <v>149.19999999999999</v>
      </c>
    </row>
    <row r="304" spans="1:10" x14ac:dyDescent="0.3">
      <c r="A304" t="s">
        <v>34</v>
      </c>
      <c r="B304" t="str">
        <f t="shared" si="20"/>
        <v>Rural+Urban</v>
      </c>
      <c r="C304">
        <v>2021</v>
      </c>
      <c r="D304">
        <f t="shared" si="21"/>
        <v>1</v>
      </c>
      <c r="E304" t="s">
        <v>39</v>
      </c>
      <c r="F304">
        <f t="shared" si="22"/>
        <v>2</v>
      </c>
      <c r="G304" t="str">
        <f t="shared" si="23"/>
        <v>June</v>
      </c>
      <c r="I304" t="s">
        <v>34</v>
      </c>
      <c r="J304">
        <v>146.69999999999999</v>
      </c>
    </row>
    <row r="305" spans="1:10" x14ac:dyDescent="0.3">
      <c r="A305" t="s">
        <v>30</v>
      </c>
      <c r="B305" t="str">
        <f t="shared" si="20"/>
        <v>Rural</v>
      </c>
      <c r="C305">
        <v>2021</v>
      </c>
      <c r="D305">
        <f t="shared" si="21"/>
        <v>1</v>
      </c>
      <c r="E305" t="s">
        <v>40</v>
      </c>
      <c r="F305">
        <f t="shared" si="22"/>
        <v>2</v>
      </c>
      <c r="G305" t="str">
        <f t="shared" si="23"/>
        <v>July</v>
      </c>
      <c r="I305" t="s">
        <v>30</v>
      </c>
      <c r="J305">
        <v>145.1</v>
      </c>
    </row>
    <row r="306" spans="1:10" x14ac:dyDescent="0.3">
      <c r="A306" t="s">
        <v>33</v>
      </c>
      <c r="B306" t="str">
        <f t="shared" si="20"/>
        <v>Urban</v>
      </c>
      <c r="C306">
        <v>2021</v>
      </c>
      <c r="D306">
        <f t="shared" si="21"/>
        <v>1</v>
      </c>
      <c r="E306" t="s">
        <v>40</v>
      </c>
      <c r="F306">
        <f t="shared" si="22"/>
        <v>2</v>
      </c>
      <c r="G306" t="str">
        <f t="shared" si="23"/>
        <v>July</v>
      </c>
      <c r="I306" t="s">
        <v>33</v>
      </c>
      <c r="J306">
        <v>149.1</v>
      </c>
    </row>
    <row r="307" spans="1:10" x14ac:dyDescent="0.3">
      <c r="A307" t="s">
        <v>34</v>
      </c>
      <c r="B307" t="str">
        <f t="shared" si="20"/>
        <v>Rural+Urban</v>
      </c>
      <c r="C307">
        <v>2021</v>
      </c>
      <c r="D307">
        <f t="shared" si="21"/>
        <v>1</v>
      </c>
      <c r="E307" t="s">
        <v>40</v>
      </c>
      <c r="F307">
        <f t="shared" si="22"/>
        <v>2</v>
      </c>
      <c r="G307" t="str">
        <f t="shared" si="23"/>
        <v>July</v>
      </c>
      <c r="I307" t="s">
        <v>34</v>
      </c>
      <c r="J307">
        <v>146.4</v>
      </c>
    </row>
    <row r="308" spans="1:10" x14ac:dyDescent="0.3">
      <c r="A308" t="s">
        <v>30</v>
      </c>
      <c r="B308" t="str">
        <f t="shared" si="20"/>
        <v>Rural</v>
      </c>
      <c r="C308">
        <v>2021</v>
      </c>
      <c r="D308">
        <f t="shared" si="21"/>
        <v>1</v>
      </c>
      <c r="E308" t="s">
        <v>41</v>
      </c>
      <c r="F308">
        <f t="shared" si="22"/>
        <v>2</v>
      </c>
      <c r="G308" t="str">
        <f t="shared" si="23"/>
        <v>August</v>
      </c>
      <c r="I308" t="s">
        <v>30</v>
      </c>
      <c r="J308">
        <v>144.9</v>
      </c>
    </row>
    <row r="309" spans="1:10" x14ac:dyDescent="0.3">
      <c r="A309" t="s">
        <v>33</v>
      </c>
      <c r="B309" t="str">
        <f t="shared" si="20"/>
        <v>Urban</v>
      </c>
      <c r="C309">
        <v>2021</v>
      </c>
      <c r="D309">
        <f t="shared" si="21"/>
        <v>1</v>
      </c>
      <c r="E309" t="s">
        <v>41</v>
      </c>
      <c r="F309">
        <f t="shared" si="22"/>
        <v>2</v>
      </c>
      <c r="G309" t="str">
        <f t="shared" si="23"/>
        <v>August</v>
      </c>
      <c r="I309" t="s">
        <v>33</v>
      </c>
      <c r="J309">
        <v>149.30000000000001</v>
      </c>
    </row>
    <row r="310" spans="1:10" x14ac:dyDescent="0.3">
      <c r="A310" t="s">
        <v>34</v>
      </c>
      <c r="B310" t="str">
        <f t="shared" si="20"/>
        <v>Rural+Urban</v>
      </c>
      <c r="C310">
        <v>2021</v>
      </c>
      <c r="D310">
        <f t="shared" si="21"/>
        <v>1</v>
      </c>
      <c r="E310" t="s">
        <v>41</v>
      </c>
      <c r="F310">
        <f t="shared" si="22"/>
        <v>2</v>
      </c>
      <c r="G310" t="str">
        <f t="shared" si="23"/>
        <v>August</v>
      </c>
      <c r="I310" t="s">
        <v>34</v>
      </c>
      <c r="J310">
        <v>146.6</v>
      </c>
    </row>
    <row r="311" spans="1:10" x14ac:dyDescent="0.3">
      <c r="A311" t="s">
        <v>30</v>
      </c>
      <c r="B311" t="str">
        <f t="shared" si="20"/>
        <v>Rural</v>
      </c>
      <c r="C311">
        <v>2021</v>
      </c>
      <c r="D311">
        <f t="shared" si="21"/>
        <v>1</v>
      </c>
      <c r="E311" t="s">
        <v>42</v>
      </c>
      <c r="F311">
        <f t="shared" si="22"/>
        <v>2</v>
      </c>
      <c r="G311" t="str">
        <f t="shared" si="23"/>
        <v>September</v>
      </c>
      <c r="I311" t="s">
        <v>30</v>
      </c>
      <c r="J311">
        <v>145.4</v>
      </c>
    </row>
    <row r="312" spans="1:10" x14ac:dyDescent="0.3">
      <c r="A312" t="s">
        <v>33</v>
      </c>
      <c r="B312" t="str">
        <f t="shared" si="20"/>
        <v>Urban</v>
      </c>
      <c r="C312">
        <v>2021</v>
      </c>
      <c r="D312">
        <f t="shared" si="21"/>
        <v>1</v>
      </c>
      <c r="E312" t="s">
        <v>42</v>
      </c>
      <c r="F312">
        <f t="shared" si="22"/>
        <v>2</v>
      </c>
      <c r="G312" t="str">
        <f t="shared" si="23"/>
        <v>September</v>
      </c>
      <c r="I312" t="s">
        <v>33</v>
      </c>
      <c r="J312">
        <v>149.30000000000001</v>
      </c>
    </row>
    <row r="313" spans="1:10" x14ac:dyDescent="0.3">
      <c r="A313" t="s">
        <v>34</v>
      </c>
      <c r="B313" t="str">
        <f t="shared" si="20"/>
        <v>Rural+Urban</v>
      </c>
      <c r="C313">
        <v>2021</v>
      </c>
      <c r="D313">
        <f t="shared" si="21"/>
        <v>1</v>
      </c>
      <c r="E313" t="s">
        <v>42</v>
      </c>
      <c r="F313">
        <f t="shared" si="22"/>
        <v>2</v>
      </c>
      <c r="G313" t="str">
        <f t="shared" si="23"/>
        <v>September</v>
      </c>
      <c r="I313" t="s">
        <v>34</v>
      </c>
      <c r="J313">
        <v>146.6</v>
      </c>
    </row>
    <row r="314" spans="1:10" x14ac:dyDescent="0.3">
      <c r="A314" t="s">
        <v>30</v>
      </c>
      <c r="B314" t="str">
        <f t="shared" si="20"/>
        <v>Rural</v>
      </c>
      <c r="C314">
        <v>2021</v>
      </c>
      <c r="D314">
        <f t="shared" si="21"/>
        <v>1</v>
      </c>
      <c r="E314" t="s">
        <v>43</v>
      </c>
      <c r="F314">
        <f t="shared" si="22"/>
        <v>2</v>
      </c>
      <c r="G314" t="str">
        <f t="shared" si="23"/>
        <v>October</v>
      </c>
      <c r="I314" t="s">
        <v>30</v>
      </c>
      <c r="J314">
        <v>146.1</v>
      </c>
    </row>
    <row r="315" spans="1:10" x14ac:dyDescent="0.3">
      <c r="A315" t="s">
        <v>33</v>
      </c>
      <c r="B315" t="str">
        <f t="shared" si="20"/>
        <v>Urban</v>
      </c>
      <c r="C315">
        <v>2021</v>
      </c>
      <c r="D315">
        <f t="shared" si="21"/>
        <v>1</v>
      </c>
      <c r="E315" t="s">
        <v>43</v>
      </c>
      <c r="F315">
        <f t="shared" si="22"/>
        <v>2</v>
      </c>
      <c r="G315" t="str">
        <f t="shared" si="23"/>
        <v>October</v>
      </c>
      <c r="I315" t="s">
        <v>33</v>
      </c>
      <c r="J315">
        <v>150.1</v>
      </c>
    </row>
    <row r="316" spans="1:10" x14ac:dyDescent="0.3">
      <c r="A316" t="s">
        <v>34</v>
      </c>
      <c r="B316" t="str">
        <f t="shared" si="20"/>
        <v>Rural+Urban</v>
      </c>
      <c r="C316">
        <v>2021</v>
      </c>
      <c r="D316">
        <f t="shared" si="21"/>
        <v>1</v>
      </c>
      <c r="E316" t="s">
        <v>43</v>
      </c>
      <c r="F316">
        <f t="shared" si="22"/>
        <v>2</v>
      </c>
      <c r="G316" t="str">
        <f t="shared" si="23"/>
        <v>October</v>
      </c>
      <c r="I316" t="s">
        <v>34</v>
      </c>
      <c r="J316">
        <v>147.4</v>
      </c>
    </row>
    <row r="317" spans="1:10" x14ac:dyDescent="0.3">
      <c r="A317" t="s">
        <v>30</v>
      </c>
      <c r="B317" t="str">
        <f t="shared" si="20"/>
        <v>Rural</v>
      </c>
      <c r="C317">
        <v>2021</v>
      </c>
      <c r="D317">
        <f t="shared" si="21"/>
        <v>1</v>
      </c>
      <c r="E317" t="s">
        <v>44</v>
      </c>
      <c r="F317">
        <f t="shared" si="22"/>
        <v>2</v>
      </c>
      <c r="G317" t="str">
        <f t="shared" si="23"/>
        <v>November</v>
      </c>
      <c r="I317" t="s">
        <v>30</v>
      </c>
      <c r="J317">
        <v>146.9</v>
      </c>
    </row>
    <row r="318" spans="1:10" x14ac:dyDescent="0.3">
      <c r="A318" t="s">
        <v>33</v>
      </c>
      <c r="B318" t="str">
        <f t="shared" si="20"/>
        <v>Urban</v>
      </c>
      <c r="C318">
        <v>2021</v>
      </c>
      <c r="D318">
        <f t="shared" si="21"/>
        <v>1</v>
      </c>
      <c r="E318" t="s">
        <v>44</v>
      </c>
      <c r="F318">
        <f t="shared" si="22"/>
        <v>2</v>
      </c>
      <c r="G318" t="str">
        <f t="shared" si="23"/>
        <v>November</v>
      </c>
      <c r="I318" t="s">
        <v>33</v>
      </c>
      <c r="J318">
        <v>151</v>
      </c>
    </row>
    <row r="319" spans="1:10" x14ac:dyDescent="0.3">
      <c r="A319" t="s">
        <v>34</v>
      </c>
      <c r="B319" t="str">
        <f t="shared" si="20"/>
        <v>Rural+Urban</v>
      </c>
      <c r="C319">
        <v>2021</v>
      </c>
      <c r="D319">
        <f t="shared" si="21"/>
        <v>1</v>
      </c>
      <c r="E319" t="s">
        <v>44</v>
      </c>
      <c r="F319">
        <f t="shared" si="22"/>
        <v>2</v>
      </c>
      <c r="G319" t="str">
        <f t="shared" si="23"/>
        <v>November</v>
      </c>
      <c r="I319" t="s">
        <v>34</v>
      </c>
      <c r="J319">
        <v>148.19999999999999</v>
      </c>
    </row>
    <row r="320" spans="1:10" x14ac:dyDescent="0.3">
      <c r="A320" t="s">
        <v>30</v>
      </c>
      <c r="B320" t="str">
        <f t="shared" si="20"/>
        <v>Rural</v>
      </c>
      <c r="C320">
        <v>2021</v>
      </c>
      <c r="D320">
        <f t="shared" si="21"/>
        <v>1</v>
      </c>
      <c r="E320" t="s">
        <v>45</v>
      </c>
      <c r="F320">
        <f t="shared" si="22"/>
        <v>2</v>
      </c>
      <c r="G320" t="str">
        <f t="shared" si="23"/>
        <v>December</v>
      </c>
      <c r="I320" t="s">
        <v>30</v>
      </c>
      <c r="J320">
        <v>147.4</v>
      </c>
    </row>
    <row r="321" spans="1:10" x14ac:dyDescent="0.3">
      <c r="A321" t="s">
        <v>33</v>
      </c>
      <c r="B321" t="str">
        <f t="shared" si="20"/>
        <v>Urban</v>
      </c>
      <c r="C321">
        <v>2021</v>
      </c>
      <c r="D321">
        <f t="shared" si="21"/>
        <v>1</v>
      </c>
      <c r="E321" t="s">
        <v>45</v>
      </c>
      <c r="F321">
        <f t="shared" si="22"/>
        <v>2</v>
      </c>
      <c r="G321" t="str">
        <f t="shared" si="23"/>
        <v>December</v>
      </c>
      <c r="I321" t="s">
        <v>33</v>
      </c>
      <c r="J321">
        <v>151.6</v>
      </c>
    </row>
    <row r="322" spans="1:10" x14ac:dyDescent="0.3">
      <c r="A322" t="s">
        <v>34</v>
      </c>
      <c r="B322" t="str">
        <f t="shared" si="20"/>
        <v>Rural+Urban</v>
      </c>
      <c r="C322">
        <v>2021</v>
      </c>
      <c r="D322">
        <f t="shared" si="21"/>
        <v>1</v>
      </c>
      <c r="E322" t="s">
        <v>45</v>
      </c>
      <c r="F322">
        <f t="shared" si="22"/>
        <v>2</v>
      </c>
      <c r="G322" t="str">
        <f t="shared" si="23"/>
        <v>December</v>
      </c>
      <c r="I322" t="s">
        <v>34</v>
      </c>
      <c r="J322">
        <v>148.69999999999999</v>
      </c>
    </row>
    <row r="323" spans="1:10" x14ac:dyDescent="0.3">
      <c r="A323" t="s">
        <v>30</v>
      </c>
      <c r="B323" t="str">
        <f t="shared" ref="B323:B373" si="24">PROPER(A323)</f>
        <v>Rural</v>
      </c>
      <c r="C323">
        <v>2022</v>
      </c>
      <c r="D323">
        <f t="shared" ref="D323:D373" si="25">TYPE(C323)</f>
        <v>1</v>
      </c>
      <c r="E323" t="s">
        <v>31</v>
      </c>
      <c r="F323">
        <f t="shared" ref="F323:F373" si="26">TYPE(E323)</f>
        <v>2</v>
      </c>
      <c r="G323" t="str">
        <f t="shared" ref="G323:G373" si="27">IF(E323=$H$14, "March",E323)</f>
        <v>January</v>
      </c>
      <c r="I323" t="s">
        <v>30</v>
      </c>
      <c r="J323">
        <v>148.30000000000001</v>
      </c>
    </row>
    <row r="324" spans="1:10" x14ac:dyDescent="0.3">
      <c r="A324" t="s">
        <v>33</v>
      </c>
      <c r="B324" t="str">
        <f t="shared" si="24"/>
        <v>Urban</v>
      </c>
      <c r="C324">
        <v>2022</v>
      </c>
      <c r="D324">
        <f t="shared" si="25"/>
        <v>1</v>
      </c>
      <c r="E324" t="s">
        <v>31</v>
      </c>
      <c r="F324">
        <f t="shared" si="26"/>
        <v>2</v>
      </c>
      <c r="G324" t="str">
        <f t="shared" si="27"/>
        <v>January</v>
      </c>
      <c r="I324" t="s">
        <v>33</v>
      </c>
      <c r="J324">
        <v>152.19999999999999</v>
      </c>
    </row>
    <row r="325" spans="1:10" x14ac:dyDescent="0.3">
      <c r="A325" t="s">
        <v>34</v>
      </c>
      <c r="B325" t="str">
        <f t="shared" si="24"/>
        <v>Rural+Urban</v>
      </c>
      <c r="C325">
        <v>2022</v>
      </c>
      <c r="D325">
        <f t="shared" si="25"/>
        <v>1</v>
      </c>
      <c r="E325" t="s">
        <v>31</v>
      </c>
      <c r="F325">
        <f t="shared" si="26"/>
        <v>2</v>
      </c>
      <c r="G325" t="str">
        <f t="shared" si="27"/>
        <v>January</v>
      </c>
      <c r="I325" t="s">
        <v>34</v>
      </c>
      <c r="J325">
        <v>149.5</v>
      </c>
    </row>
    <row r="326" spans="1:10" x14ac:dyDescent="0.3">
      <c r="A326" t="s">
        <v>30</v>
      </c>
      <c r="B326" t="str">
        <f t="shared" si="24"/>
        <v>Rural</v>
      </c>
      <c r="C326">
        <v>2022</v>
      </c>
      <c r="D326">
        <f t="shared" si="25"/>
        <v>1</v>
      </c>
      <c r="E326" t="s">
        <v>35</v>
      </c>
      <c r="F326">
        <f t="shared" si="26"/>
        <v>2</v>
      </c>
      <c r="G326" t="str">
        <f t="shared" si="27"/>
        <v>February</v>
      </c>
      <c r="I326" t="s">
        <v>30</v>
      </c>
      <c r="J326">
        <v>148.80000000000001</v>
      </c>
    </row>
    <row r="327" spans="1:10" x14ac:dyDescent="0.3">
      <c r="A327" t="s">
        <v>33</v>
      </c>
      <c r="B327" t="str">
        <f t="shared" si="24"/>
        <v>Urban</v>
      </c>
      <c r="C327">
        <v>2022</v>
      </c>
      <c r="D327">
        <f t="shared" si="25"/>
        <v>1</v>
      </c>
      <c r="E327" t="s">
        <v>35</v>
      </c>
      <c r="F327">
        <f t="shared" si="26"/>
        <v>2</v>
      </c>
      <c r="G327" t="str">
        <f t="shared" si="27"/>
        <v>February</v>
      </c>
      <c r="I327" t="s">
        <v>33</v>
      </c>
      <c r="J327">
        <v>152.5</v>
      </c>
    </row>
    <row r="328" spans="1:10" x14ac:dyDescent="0.3">
      <c r="A328" t="s">
        <v>34</v>
      </c>
      <c r="B328" t="str">
        <f t="shared" si="24"/>
        <v>Rural+Urban</v>
      </c>
      <c r="C328">
        <v>2022</v>
      </c>
      <c r="D328">
        <f t="shared" si="25"/>
        <v>1</v>
      </c>
      <c r="E328" t="s">
        <v>35</v>
      </c>
      <c r="F328">
        <f t="shared" si="26"/>
        <v>2</v>
      </c>
      <c r="G328" t="str">
        <f t="shared" si="27"/>
        <v>February</v>
      </c>
      <c r="I328" t="s">
        <v>34</v>
      </c>
      <c r="J328">
        <v>150</v>
      </c>
    </row>
    <row r="329" spans="1:10" x14ac:dyDescent="0.3">
      <c r="A329" t="s">
        <v>30</v>
      </c>
      <c r="B329" t="str">
        <f t="shared" si="24"/>
        <v>Rural</v>
      </c>
      <c r="C329">
        <v>2022</v>
      </c>
      <c r="D329">
        <f t="shared" si="25"/>
        <v>1</v>
      </c>
      <c r="E329" t="s">
        <v>36</v>
      </c>
      <c r="F329">
        <f t="shared" si="26"/>
        <v>2</v>
      </c>
      <c r="G329" t="str">
        <f t="shared" si="27"/>
        <v>March</v>
      </c>
      <c r="I329" t="s">
        <v>30</v>
      </c>
      <c r="J329">
        <v>150.19999999999999</v>
      </c>
    </row>
    <row r="330" spans="1:10" x14ac:dyDescent="0.3">
      <c r="A330" t="s">
        <v>33</v>
      </c>
      <c r="B330" t="str">
        <f t="shared" si="24"/>
        <v>Urban</v>
      </c>
      <c r="C330">
        <v>2022</v>
      </c>
      <c r="D330">
        <f t="shared" si="25"/>
        <v>1</v>
      </c>
      <c r="E330" t="s">
        <v>36</v>
      </c>
      <c r="F330">
        <f t="shared" si="26"/>
        <v>2</v>
      </c>
      <c r="G330" t="str">
        <f t="shared" si="27"/>
        <v>March</v>
      </c>
      <c r="I330" t="s">
        <v>33</v>
      </c>
      <c r="J330">
        <v>153.69999999999999</v>
      </c>
    </row>
    <row r="331" spans="1:10" x14ac:dyDescent="0.3">
      <c r="A331" t="s">
        <v>34</v>
      </c>
      <c r="B331" t="str">
        <f t="shared" si="24"/>
        <v>Rural+Urban</v>
      </c>
      <c r="C331">
        <v>2022</v>
      </c>
      <c r="D331">
        <f t="shared" si="25"/>
        <v>1</v>
      </c>
      <c r="E331" t="s">
        <v>36</v>
      </c>
      <c r="F331">
        <f t="shared" si="26"/>
        <v>2</v>
      </c>
      <c r="G331" t="str">
        <f t="shared" si="27"/>
        <v>March</v>
      </c>
      <c r="I331" t="s">
        <v>34</v>
      </c>
      <c r="J331">
        <v>151.30000000000001</v>
      </c>
    </row>
    <row r="332" spans="1:10" x14ac:dyDescent="0.3">
      <c r="A332" t="s">
        <v>30</v>
      </c>
      <c r="B332" t="str">
        <f t="shared" si="24"/>
        <v>Rural</v>
      </c>
      <c r="C332">
        <v>2022</v>
      </c>
      <c r="D332">
        <f t="shared" si="25"/>
        <v>1</v>
      </c>
      <c r="E332" t="s">
        <v>37</v>
      </c>
      <c r="F332">
        <f t="shared" si="26"/>
        <v>2</v>
      </c>
      <c r="G332" t="str">
        <f t="shared" si="27"/>
        <v>April</v>
      </c>
      <c r="I332" t="s">
        <v>30</v>
      </c>
      <c r="J332">
        <v>151.80000000000001</v>
      </c>
    </row>
    <row r="333" spans="1:10" x14ac:dyDescent="0.3">
      <c r="A333" t="s">
        <v>33</v>
      </c>
      <c r="B333" t="str">
        <f t="shared" si="24"/>
        <v>Urban</v>
      </c>
      <c r="C333">
        <v>2022</v>
      </c>
      <c r="D333">
        <f t="shared" si="25"/>
        <v>1</v>
      </c>
      <c r="E333" t="s">
        <v>37</v>
      </c>
      <c r="F333">
        <f t="shared" si="26"/>
        <v>2</v>
      </c>
      <c r="G333" t="str">
        <f t="shared" si="27"/>
        <v>April</v>
      </c>
      <c r="I333" t="s">
        <v>33</v>
      </c>
      <c r="J333">
        <v>155.4</v>
      </c>
    </row>
    <row r="334" spans="1:10" x14ac:dyDescent="0.3">
      <c r="A334" t="s">
        <v>34</v>
      </c>
      <c r="B334" t="str">
        <f t="shared" si="24"/>
        <v>Rural+Urban</v>
      </c>
      <c r="C334">
        <v>2022</v>
      </c>
      <c r="D334">
        <f t="shared" si="25"/>
        <v>1</v>
      </c>
      <c r="E334" t="s">
        <v>37</v>
      </c>
      <c r="F334">
        <f t="shared" si="26"/>
        <v>2</v>
      </c>
      <c r="G334" t="str">
        <f t="shared" si="27"/>
        <v>April</v>
      </c>
      <c r="I334" t="s">
        <v>34</v>
      </c>
      <c r="J334">
        <v>152.9</v>
      </c>
    </row>
    <row r="335" spans="1:10" x14ac:dyDescent="0.3">
      <c r="A335" t="s">
        <v>30</v>
      </c>
      <c r="B335" t="str">
        <f t="shared" si="24"/>
        <v>Rural</v>
      </c>
      <c r="C335">
        <v>2022</v>
      </c>
      <c r="D335">
        <f t="shared" si="25"/>
        <v>1</v>
      </c>
      <c r="E335" t="s">
        <v>38</v>
      </c>
      <c r="F335">
        <f t="shared" si="26"/>
        <v>2</v>
      </c>
      <c r="G335" t="str">
        <f t="shared" si="27"/>
        <v>May</v>
      </c>
      <c r="I335" t="s">
        <v>30</v>
      </c>
      <c r="J335">
        <v>152.9</v>
      </c>
    </row>
    <row r="336" spans="1:10" x14ac:dyDescent="0.3">
      <c r="A336" t="s">
        <v>33</v>
      </c>
      <c r="B336" t="str">
        <f t="shared" si="24"/>
        <v>Urban</v>
      </c>
      <c r="C336">
        <v>2022</v>
      </c>
      <c r="D336">
        <f t="shared" si="25"/>
        <v>1</v>
      </c>
      <c r="E336" t="s">
        <v>38</v>
      </c>
      <c r="F336">
        <f t="shared" si="26"/>
        <v>2</v>
      </c>
      <c r="G336" t="str">
        <f t="shared" si="27"/>
        <v>May</v>
      </c>
      <c r="I336" t="s">
        <v>33</v>
      </c>
      <c r="J336">
        <v>156.69999999999999</v>
      </c>
    </row>
    <row r="337" spans="1:10" x14ac:dyDescent="0.3">
      <c r="A337" t="s">
        <v>34</v>
      </c>
      <c r="B337" t="str">
        <f t="shared" si="24"/>
        <v>Rural+Urban</v>
      </c>
      <c r="C337">
        <v>2022</v>
      </c>
      <c r="D337">
        <f t="shared" si="25"/>
        <v>1</v>
      </c>
      <c r="E337" t="s">
        <v>38</v>
      </c>
      <c r="F337">
        <f t="shared" si="26"/>
        <v>2</v>
      </c>
      <c r="G337" t="str">
        <f t="shared" si="27"/>
        <v>May</v>
      </c>
      <c r="I337" t="s">
        <v>34</v>
      </c>
      <c r="J337">
        <v>154.1</v>
      </c>
    </row>
    <row r="338" spans="1:10" x14ac:dyDescent="0.3">
      <c r="A338" t="s">
        <v>30</v>
      </c>
      <c r="B338" t="str">
        <f t="shared" si="24"/>
        <v>Rural</v>
      </c>
      <c r="C338">
        <v>2022</v>
      </c>
      <c r="D338">
        <f t="shared" si="25"/>
        <v>1</v>
      </c>
      <c r="E338" t="s">
        <v>39</v>
      </c>
      <c r="F338">
        <f t="shared" si="26"/>
        <v>2</v>
      </c>
      <c r="G338" t="str">
        <f t="shared" si="27"/>
        <v>June</v>
      </c>
      <c r="I338" t="s">
        <v>30</v>
      </c>
      <c r="J338">
        <v>153.80000000000001</v>
      </c>
    </row>
    <row r="339" spans="1:10" x14ac:dyDescent="0.3">
      <c r="A339" t="s">
        <v>33</v>
      </c>
      <c r="B339" t="str">
        <f t="shared" si="24"/>
        <v>Urban</v>
      </c>
      <c r="C339">
        <v>2022</v>
      </c>
      <c r="D339">
        <f t="shared" si="25"/>
        <v>1</v>
      </c>
      <c r="E339" t="s">
        <v>39</v>
      </c>
      <c r="F339">
        <f t="shared" si="26"/>
        <v>2</v>
      </c>
      <c r="G339" t="str">
        <f t="shared" si="27"/>
        <v>June</v>
      </c>
      <c r="I339" t="s">
        <v>33</v>
      </c>
      <c r="J339">
        <v>157.5</v>
      </c>
    </row>
    <row r="340" spans="1:10" x14ac:dyDescent="0.3">
      <c r="A340" t="s">
        <v>34</v>
      </c>
      <c r="B340" t="str">
        <f t="shared" si="24"/>
        <v>Rural+Urban</v>
      </c>
      <c r="C340">
        <v>2022</v>
      </c>
      <c r="D340">
        <f t="shared" si="25"/>
        <v>1</v>
      </c>
      <c r="E340" t="s">
        <v>39</v>
      </c>
      <c r="F340">
        <f t="shared" si="26"/>
        <v>2</v>
      </c>
      <c r="G340" t="str">
        <f t="shared" si="27"/>
        <v>June</v>
      </c>
      <c r="I340" t="s">
        <v>34</v>
      </c>
      <c r="J340">
        <v>155</v>
      </c>
    </row>
    <row r="341" spans="1:10" x14ac:dyDescent="0.3">
      <c r="A341" t="s">
        <v>30</v>
      </c>
      <c r="B341" t="str">
        <f t="shared" si="24"/>
        <v>Rural</v>
      </c>
      <c r="C341">
        <v>2022</v>
      </c>
      <c r="D341">
        <f t="shared" si="25"/>
        <v>1</v>
      </c>
      <c r="E341" t="s">
        <v>40</v>
      </c>
      <c r="F341">
        <f t="shared" si="26"/>
        <v>2</v>
      </c>
      <c r="G341" t="str">
        <f t="shared" si="27"/>
        <v>July</v>
      </c>
      <c r="I341" t="s">
        <v>30</v>
      </c>
      <c r="J341">
        <v>155.19999999999999</v>
      </c>
    </row>
    <row r="342" spans="1:10" x14ac:dyDescent="0.3">
      <c r="A342" t="s">
        <v>33</v>
      </c>
      <c r="B342" t="str">
        <f t="shared" si="24"/>
        <v>Urban</v>
      </c>
      <c r="C342">
        <v>2022</v>
      </c>
      <c r="D342">
        <f t="shared" si="25"/>
        <v>1</v>
      </c>
      <c r="E342" t="s">
        <v>40</v>
      </c>
      <c r="F342">
        <f t="shared" si="26"/>
        <v>2</v>
      </c>
      <c r="G342" t="str">
        <f t="shared" si="27"/>
        <v>July</v>
      </c>
      <c r="I342" t="s">
        <v>33</v>
      </c>
      <c r="J342">
        <v>159.30000000000001</v>
      </c>
    </row>
    <row r="343" spans="1:10" x14ac:dyDescent="0.3">
      <c r="A343" t="s">
        <v>34</v>
      </c>
      <c r="B343" t="str">
        <f t="shared" si="24"/>
        <v>Rural+Urban</v>
      </c>
      <c r="C343">
        <v>2022</v>
      </c>
      <c r="D343">
        <f t="shared" si="25"/>
        <v>1</v>
      </c>
      <c r="E343" t="s">
        <v>40</v>
      </c>
      <c r="F343">
        <f t="shared" si="26"/>
        <v>2</v>
      </c>
      <c r="G343" t="str">
        <f t="shared" si="27"/>
        <v>July</v>
      </c>
      <c r="I343" t="s">
        <v>34</v>
      </c>
      <c r="J343">
        <v>156.5</v>
      </c>
    </row>
    <row r="344" spans="1:10" x14ac:dyDescent="0.3">
      <c r="A344" t="s">
        <v>30</v>
      </c>
      <c r="B344" t="str">
        <f t="shared" si="24"/>
        <v>Rural</v>
      </c>
      <c r="C344">
        <v>2022</v>
      </c>
      <c r="D344">
        <f t="shared" si="25"/>
        <v>1</v>
      </c>
      <c r="E344" t="s">
        <v>41</v>
      </c>
      <c r="F344">
        <f t="shared" si="26"/>
        <v>2</v>
      </c>
      <c r="G344" t="str">
        <f t="shared" si="27"/>
        <v>August</v>
      </c>
      <c r="I344" t="s">
        <v>30</v>
      </c>
      <c r="J344">
        <v>159.5</v>
      </c>
    </row>
    <row r="345" spans="1:10" x14ac:dyDescent="0.3">
      <c r="A345" t="s">
        <v>33</v>
      </c>
      <c r="B345" t="str">
        <f t="shared" si="24"/>
        <v>Urban</v>
      </c>
      <c r="C345">
        <v>2022</v>
      </c>
      <c r="D345">
        <f t="shared" si="25"/>
        <v>1</v>
      </c>
      <c r="E345" t="s">
        <v>41</v>
      </c>
      <c r="F345">
        <f t="shared" si="26"/>
        <v>2</v>
      </c>
      <c r="G345" t="str">
        <f t="shared" si="27"/>
        <v>August</v>
      </c>
      <c r="I345" t="s">
        <v>33</v>
      </c>
      <c r="J345">
        <v>162.1</v>
      </c>
    </row>
    <row r="346" spans="1:10" x14ac:dyDescent="0.3">
      <c r="A346" t="s">
        <v>34</v>
      </c>
      <c r="B346" t="str">
        <f t="shared" si="24"/>
        <v>Rural+Urban</v>
      </c>
      <c r="C346">
        <v>2022</v>
      </c>
      <c r="D346">
        <f t="shared" si="25"/>
        <v>1</v>
      </c>
      <c r="E346" t="s">
        <v>41</v>
      </c>
      <c r="F346">
        <f t="shared" si="26"/>
        <v>2</v>
      </c>
      <c r="G346" t="str">
        <f t="shared" si="27"/>
        <v>August</v>
      </c>
      <c r="I346" t="s">
        <v>34</v>
      </c>
      <c r="J346">
        <v>160.30000000000001</v>
      </c>
    </row>
    <row r="347" spans="1:10" x14ac:dyDescent="0.3">
      <c r="A347" t="s">
        <v>30</v>
      </c>
      <c r="B347" t="str">
        <f t="shared" si="24"/>
        <v>Rural</v>
      </c>
      <c r="C347">
        <v>2022</v>
      </c>
      <c r="D347">
        <f t="shared" si="25"/>
        <v>1</v>
      </c>
      <c r="E347" t="s">
        <v>42</v>
      </c>
      <c r="F347">
        <f t="shared" si="26"/>
        <v>2</v>
      </c>
      <c r="G347" t="str">
        <f t="shared" si="27"/>
        <v>September</v>
      </c>
      <c r="I347" t="s">
        <v>30</v>
      </c>
      <c r="J347">
        <v>162.9</v>
      </c>
    </row>
    <row r="348" spans="1:10" x14ac:dyDescent="0.3">
      <c r="A348" t="s">
        <v>33</v>
      </c>
      <c r="B348" t="str">
        <f t="shared" si="24"/>
        <v>Urban</v>
      </c>
      <c r="C348">
        <v>2022</v>
      </c>
      <c r="D348">
        <f t="shared" si="25"/>
        <v>1</v>
      </c>
      <c r="E348" t="s">
        <v>42</v>
      </c>
      <c r="F348">
        <f t="shared" si="26"/>
        <v>2</v>
      </c>
      <c r="G348" t="str">
        <f t="shared" si="27"/>
        <v>September</v>
      </c>
      <c r="I348" t="s">
        <v>33</v>
      </c>
      <c r="J348">
        <v>164.9</v>
      </c>
    </row>
    <row r="349" spans="1:10" x14ac:dyDescent="0.3">
      <c r="A349" t="s">
        <v>34</v>
      </c>
      <c r="B349" t="str">
        <f t="shared" si="24"/>
        <v>Rural+Urban</v>
      </c>
      <c r="C349">
        <v>2022</v>
      </c>
      <c r="D349">
        <f t="shared" si="25"/>
        <v>1</v>
      </c>
      <c r="E349" t="s">
        <v>42</v>
      </c>
      <c r="F349">
        <f t="shared" si="26"/>
        <v>2</v>
      </c>
      <c r="G349" t="str">
        <f t="shared" si="27"/>
        <v>September</v>
      </c>
      <c r="I349" t="s">
        <v>34</v>
      </c>
      <c r="J349">
        <v>163.5</v>
      </c>
    </row>
    <row r="350" spans="1:10" x14ac:dyDescent="0.3">
      <c r="A350" t="s">
        <v>30</v>
      </c>
      <c r="B350" t="str">
        <f t="shared" si="24"/>
        <v>Rural</v>
      </c>
      <c r="C350">
        <v>2022</v>
      </c>
      <c r="D350">
        <f t="shared" si="25"/>
        <v>1</v>
      </c>
      <c r="E350" t="s">
        <v>43</v>
      </c>
      <c r="F350">
        <f t="shared" si="26"/>
        <v>2</v>
      </c>
      <c r="G350" t="str">
        <f t="shared" si="27"/>
        <v>October</v>
      </c>
      <c r="I350" t="s">
        <v>30</v>
      </c>
      <c r="J350">
        <v>164.7</v>
      </c>
    </row>
    <row r="351" spans="1:10" x14ac:dyDescent="0.3">
      <c r="A351" t="s">
        <v>33</v>
      </c>
      <c r="B351" t="str">
        <f t="shared" si="24"/>
        <v>Urban</v>
      </c>
      <c r="C351">
        <v>2022</v>
      </c>
      <c r="D351">
        <f t="shared" si="25"/>
        <v>1</v>
      </c>
      <c r="E351" t="s">
        <v>43</v>
      </c>
      <c r="F351">
        <f t="shared" si="26"/>
        <v>2</v>
      </c>
      <c r="G351" t="str">
        <f t="shared" si="27"/>
        <v>October</v>
      </c>
      <c r="I351" t="s">
        <v>33</v>
      </c>
      <c r="J351">
        <v>166.4</v>
      </c>
    </row>
    <row r="352" spans="1:10" x14ac:dyDescent="0.3">
      <c r="A352" t="s">
        <v>34</v>
      </c>
      <c r="B352" t="str">
        <f t="shared" si="24"/>
        <v>Rural+Urban</v>
      </c>
      <c r="C352">
        <v>2022</v>
      </c>
      <c r="D352">
        <f t="shared" si="25"/>
        <v>1</v>
      </c>
      <c r="E352" t="s">
        <v>43</v>
      </c>
      <c r="F352">
        <f t="shared" si="26"/>
        <v>2</v>
      </c>
      <c r="G352" t="str">
        <f t="shared" si="27"/>
        <v>October</v>
      </c>
      <c r="I352" t="s">
        <v>34</v>
      </c>
      <c r="J352">
        <v>165.2</v>
      </c>
    </row>
    <row r="353" spans="1:10" x14ac:dyDescent="0.3">
      <c r="A353" t="s">
        <v>30</v>
      </c>
      <c r="B353" t="str">
        <f t="shared" si="24"/>
        <v>Rural</v>
      </c>
      <c r="C353">
        <v>2022</v>
      </c>
      <c r="D353">
        <f t="shared" si="25"/>
        <v>1</v>
      </c>
      <c r="E353" t="s">
        <v>44</v>
      </c>
      <c r="F353">
        <f t="shared" si="26"/>
        <v>2</v>
      </c>
      <c r="G353" t="str">
        <f t="shared" si="27"/>
        <v>November</v>
      </c>
      <c r="I353" t="s">
        <v>30</v>
      </c>
      <c r="J353">
        <v>166.9</v>
      </c>
    </row>
    <row r="354" spans="1:10" x14ac:dyDescent="0.3">
      <c r="A354" t="s">
        <v>33</v>
      </c>
      <c r="B354" t="str">
        <f t="shared" si="24"/>
        <v>Urban</v>
      </c>
      <c r="C354">
        <v>2022</v>
      </c>
      <c r="D354">
        <f t="shared" si="25"/>
        <v>1</v>
      </c>
      <c r="E354" t="s">
        <v>44</v>
      </c>
      <c r="F354">
        <f t="shared" si="26"/>
        <v>2</v>
      </c>
      <c r="G354" t="str">
        <f t="shared" si="27"/>
        <v>November</v>
      </c>
      <c r="I354" t="s">
        <v>33</v>
      </c>
      <c r="J354">
        <v>168.4</v>
      </c>
    </row>
    <row r="355" spans="1:10" x14ac:dyDescent="0.3">
      <c r="A355" t="s">
        <v>34</v>
      </c>
      <c r="B355" t="str">
        <f t="shared" si="24"/>
        <v>Rural+Urban</v>
      </c>
      <c r="C355">
        <v>2022</v>
      </c>
      <c r="D355">
        <f t="shared" si="25"/>
        <v>1</v>
      </c>
      <c r="E355" t="s">
        <v>44</v>
      </c>
      <c r="F355">
        <f t="shared" si="26"/>
        <v>2</v>
      </c>
      <c r="G355" t="str">
        <f t="shared" si="27"/>
        <v>November</v>
      </c>
      <c r="I355" t="s">
        <v>34</v>
      </c>
      <c r="J355">
        <v>167.4</v>
      </c>
    </row>
    <row r="356" spans="1:10" x14ac:dyDescent="0.3">
      <c r="A356" t="s">
        <v>30</v>
      </c>
      <c r="B356" t="str">
        <f t="shared" si="24"/>
        <v>Rural</v>
      </c>
      <c r="C356">
        <v>2022</v>
      </c>
      <c r="D356">
        <f t="shared" si="25"/>
        <v>1</v>
      </c>
      <c r="E356" t="s">
        <v>45</v>
      </c>
      <c r="F356">
        <f t="shared" si="26"/>
        <v>2</v>
      </c>
      <c r="G356" t="str">
        <f t="shared" si="27"/>
        <v>December</v>
      </c>
      <c r="I356" t="s">
        <v>30</v>
      </c>
      <c r="J356">
        <v>168.8</v>
      </c>
    </row>
    <row r="357" spans="1:10" x14ac:dyDescent="0.3">
      <c r="A357" t="s">
        <v>33</v>
      </c>
      <c r="B357" t="str">
        <f t="shared" si="24"/>
        <v>Urban</v>
      </c>
      <c r="C357">
        <v>2022</v>
      </c>
      <c r="D357">
        <f t="shared" si="25"/>
        <v>1</v>
      </c>
      <c r="E357" t="s">
        <v>45</v>
      </c>
      <c r="F357">
        <f t="shared" si="26"/>
        <v>2</v>
      </c>
      <c r="G357" t="str">
        <f t="shared" si="27"/>
        <v>December</v>
      </c>
      <c r="I357" t="s">
        <v>33</v>
      </c>
      <c r="J357">
        <v>170.2</v>
      </c>
    </row>
    <row r="358" spans="1:10" x14ac:dyDescent="0.3">
      <c r="A358" t="s">
        <v>34</v>
      </c>
      <c r="B358" t="str">
        <f t="shared" si="24"/>
        <v>Rural+Urban</v>
      </c>
      <c r="C358">
        <v>2022</v>
      </c>
      <c r="D358">
        <f t="shared" si="25"/>
        <v>1</v>
      </c>
      <c r="E358" t="s">
        <v>45</v>
      </c>
      <c r="F358">
        <f t="shared" si="26"/>
        <v>2</v>
      </c>
      <c r="G358" t="str">
        <f t="shared" si="27"/>
        <v>December</v>
      </c>
      <c r="I358" t="s">
        <v>34</v>
      </c>
      <c r="J358">
        <v>169.2</v>
      </c>
    </row>
    <row r="359" spans="1:10" x14ac:dyDescent="0.3">
      <c r="A359" t="s">
        <v>30</v>
      </c>
      <c r="B359" t="str">
        <f t="shared" si="24"/>
        <v>Rural</v>
      </c>
      <c r="C359">
        <v>2023</v>
      </c>
      <c r="D359">
        <f t="shared" si="25"/>
        <v>1</v>
      </c>
      <c r="E359" t="s">
        <v>31</v>
      </c>
      <c r="F359">
        <f t="shared" si="26"/>
        <v>2</v>
      </c>
      <c r="G359" t="str">
        <f t="shared" si="27"/>
        <v>January</v>
      </c>
      <c r="I359" t="s">
        <v>30</v>
      </c>
      <c r="J359">
        <v>174</v>
      </c>
    </row>
    <row r="360" spans="1:10" x14ac:dyDescent="0.3">
      <c r="A360" t="s">
        <v>33</v>
      </c>
      <c r="B360" t="str">
        <f t="shared" si="24"/>
        <v>Urban</v>
      </c>
      <c r="C360">
        <v>2023</v>
      </c>
      <c r="D360">
        <f t="shared" si="25"/>
        <v>1</v>
      </c>
      <c r="E360" t="s">
        <v>31</v>
      </c>
      <c r="F360">
        <f t="shared" si="26"/>
        <v>2</v>
      </c>
      <c r="G360" t="str">
        <f t="shared" si="27"/>
        <v>January</v>
      </c>
      <c r="I360" t="s">
        <v>33</v>
      </c>
      <c r="J360">
        <v>173.3</v>
      </c>
    </row>
    <row r="361" spans="1:10" x14ac:dyDescent="0.3">
      <c r="A361" t="s">
        <v>34</v>
      </c>
      <c r="B361" t="str">
        <f t="shared" si="24"/>
        <v>Rural+Urban</v>
      </c>
      <c r="C361">
        <v>2023</v>
      </c>
      <c r="D361">
        <f t="shared" si="25"/>
        <v>1</v>
      </c>
      <c r="E361" t="s">
        <v>31</v>
      </c>
      <c r="F361">
        <f t="shared" si="26"/>
        <v>2</v>
      </c>
      <c r="G361" t="str">
        <f t="shared" si="27"/>
        <v>January</v>
      </c>
      <c r="I361" t="s">
        <v>34</v>
      </c>
      <c r="J361">
        <v>173.8</v>
      </c>
    </row>
    <row r="362" spans="1:10" x14ac:dyDescent="0.3">
      <c r="A362" t="s">
        <v>30</v>
      </c>
      <c r="B362" t="str">
        <f t="shared" si="24"/>
        <v>Rural</v>
      </c>
      <c r="C362">
        <v>2023</v>
      </c>
      <c r="D362">
        <f t="shared" si="25"/>
        <v>1</v>
      </c>
      <c r="E362" t="s">
        <v>35</v>
      </c>
      <c r="F362">
        <f t="shared" si="26"/>
        <v>2</v>
      </c>
      <c r="G362" t="str">
        <f t="shared" si="27"/>
        <v>February</v>
      </c>
      <c r="I362" t="s">
        <v>30</v>
      </c>
      <c r="J362">
        <v>174.2</v>
      </c>
    </row>
    <row r="363" spans="1:10" x14ac:dyDescent="0.3">
      <c r="A363" t="s">
        <v>33</v>
      </c>
      <c r="B363" t="str">
        <f t="shared" si="24"/>
        <v>Urban</v>
      </c>
      <c r="C363">
        <v>2023</v>
      </c>
      <c r="D363">
        <f t="shared" si="25"/>
        <v>1</v>
      </c>
      <c r="E363" t="s">
        <v>35</v>
      </c>
      <c r="F363">
        <f t="shared" si="26"/>
        <v>2</v>
      </c>
      <c r="G363" t="str">
        <f t="shared" si="27"/>
        <v>February</v>
      </c>
      <c r="I363" t="s">
        <v>33</v>
      </c>
      <c r="J363">
        <v>174.7</v>
      </c>
    </row>
    <row r="364" spans="1:10" x14ac:dyDescent="0.3">
      <c r="A364" t="s">
        <v>34</v>
      </c>
      <c r="B364" t="str">
        <f t="shared" si="24"/>
        <v>Rural+Urban</v>
      </c>
      <c r="C364">
        <v>2023</v>
      </c>
      <c r="D364">
        <f t="shared" si="25"/>
        <v>1</v>
      </c>
      <c r="E364" t="s">
        <v>35</v>
      </c>
      <c r="F364">
        <f t="shared" si="26"/>
        <v>2</v>
      </c>
      <c r="G364" t="str">
        <f t="shared" si="27"/>
        <v>February</v>
      </c>
      <c r="I364" t="s">
        <v>34</v>
      </c>
      <c r="J364">
        <v>174.4</v>
      </c>
    </row>
    <row r="365" spans="1:10" x14ac:dyDescent="0.3">
      <c r="A365" t="s">
        <v>30</v>
      </c>
      <c r="B365" t="str">
        <f t="shared" si="24"/>
        <v>Rural</v>
      </c>
      <c r="C365">
        <v>2023</v>
      </c>
      <c r="D365">
        <f t="shared" si="25"/>
        <v>1</v>
      </c>
      <c r="E365" t="s">
        <v>36</v>
      </c>
      <c r="F365">
        <f t="shared" si="26"/>
        <v>2</v>
      </c>
      <c r="G365" t="str">
        <f t="shared" si="27"/>
        <v>March</v>
      </c>
      <c r="I365" t="s">
        <v>30</v>
      </c>
      <c r="J365">
        <v>174.3</v>
      </c>
    </row>
    <row r="366" spans="1:10" x14ac:dyDescent="0.3">
      <c r="A366" t="s">
        <v>33</v>
      </c>
      <c r="B366" t="str">
        <f t="shared" si="24"/>
        <v>Urban</v>
      </c>
      <c r="C366">
        <v>2023</v>
      </c>
      <c r="D366">
        <f t="shared" si="25"/>
        <v>1</v>
      </c>
      <c r="E366" t="s">
        <v>36</v>
      </c>
      <c r="F366">
        <f t="shared" si="26"/>
        <v>2</v>
      </c>
      <c r="G366" t="str">
        <f t="shared" si="27"/>
        <v>March</v>
      </c>
      <c r="I366" t="s">
        <v>33</v>
      </c>
      <c r="J366">
        <v>174.7</v>
      </c>
    </row>
    <row r="367" spans="1:10" x14ac:dyDescent="0.3">
      <c r="A367" t="s">
        <v>34</v>
      </c>
      <c r="B367" t="str">
        <f t="shared" si="24"/>
        <v>Rural+Urban</v>
      </c>
      <c r="C367">
        <v>2023</v>
      </c>
      <c r="D367">
        <f t="shared" si="25"/>
        <v>1</v>
      </c>
      <c r="E367" t="s">
        <v>36</v>
      </c>
      <c r="F367">
        <f t="shared" si="26"/>
        <v>2</v>
      </c>
      <c r="G367" t="str">
        <f t="shared" si="27"/>
        <v>March</v>
      </c>
      <c r="I367" t="s">
        <v>34</v>
      </c>
      <c r="J367">
        <v>174.4</v>
      </c>
    </row>
    <row r="368" spans="1:10" x14ac:dyDescent="0.3">
      <c r="A368" t="s">
        <v>30</v>
      </c>
      <c r="B368" t="str">
        <f t="shared" si="24"/>
        <v>Rural</v>
      </c>
      <c r="C368">
        <v>2023</v>
      </c>
      <c r="D368">
        <f t="shared" si="25"/>
        <v>1</v>
      </c>
      <c r="E368" t="s">
        <v>37</v>
      </c>
      <c r="F368">
        <f t="shared" si="26"/>
        <v>2</v>
      </c>
      <c r="G368" t="str">
        <f t="shared" si="27"/>
        <v>April</v>
      </c>
      <c r="I368" t="s">
        <v>30</v>
      </c>
      <c r="J368">
        <v>173.3</v>
      </c>
    </row>
    <row r="369" spans="1:10" x14ac:dyDescent="0.3">
      <c r="A369" t="s">
        <v>33</v>
      </c>
      <c r="B369" t="str">
        <f t="shared" si="24"/>
        <v>Urban</v>
      </c>
      <c r="C369">
        <v>2023</v>
      </c>
      <c r="D369">
        <f t="shared" si="25"/>
        <v>1</v>
      </c>
      <c r="E369" t="s">
        <v>37</v>
      </c>
      <c r="F369">
        <f t="shared" si="26"/>
        <v>2</v>
      </c>
      <c r="G369" t="str">
        <f t="shared" si="27"/>
        <v>April</v>
      </c>
      <c r="I369" t="s">
        <v>33</v>
      </c>
      <c r="J369">
        <v>174.8</v>
      </c>
    </row>
    <row r="370" spans="1:10" x14ac:dyDescent="0.3">
      <c r="A370" t="s">
        <v>34</v>
      </c>
      <c r="B370" t="str">
        <f t="shared" si="24"/>
        <v>Rural+Urban</v>
      </c>
      <c r="C370">
        <v>2023</v>
      </c>
      <c r="D370">
        <f t="shared" si="25"/>
        <v>1</v>
      </c>
      <c r="E370" t="s">
        <v>37</v>
      </c>
      <c r="F370">
        <f t="shared" si="26"/>
        <v>2</v>
      </c>
      <c r="G370" t="str">
        <f t="shared" si="27"/>
        <v>April</v>
      </c>
      <c r="I370" t="s">
        <v>34</v>
      </c>
      <c r="J370">
        <v>173.8</v>
      </c>
    </row>
    <row r="371" spans="1:10" x14ac:dyDescent="0.3">
      <c r="A371" t="s">
        <v>30</v>
      </c>
      <c r="B371" t="str">
        <f t="shared" si="24"/>
        <v>Rural</v>
      </c>
      <c r="C371">
        <v>2023</v>
      </c>
      <c r="D371">
        <f t="shared" si="25"/>
        <v>1</v>
      </c>
      <c r="E371" t="s">
        <v>38</v>
      </c>
      <c r="F371">
        <f t="shared" si="26"/>
        <v>2</v>
      </c>
      <c r="G371" t="str">
        <f t="shared" si="27"/>
        <v>May</v>
      </c>
      <c r="I371" t="s">
        <v>30</v>
      </c>
      <c r="J371">
        <v>173.2</v>
      </c>
    </row>
    <row r="372" spans="1:10" x14ac:dyDescent="0.3">
      <c r="A372" t="s">
        <v>33</v>
      </c>
      <c r="B372" t="str">
        <f t="shared" si="24"/>
        <v>Urban</v>
      </c>
      <c r="C372">
        <v>2023</v>
      </c>
      <c r="D372">
        <f t="shared" si="25"/>
        <v>1</v>
      </c>
      <c r="E372" t="s">
        <v>38</v>
      </c>
      <c r="F372">
        <f t="shared" si="26"/>
        <v>2</v>
      </c>
      <c r="G372" t="str">
        <f t="shared" si="27"/>
        <v>May</v>
      </c>
      <c r="I372" t="s">
        <v>33</v>
      </c>
      <c r="J372">
        <v>174.7</v>
      </c>
    </row>
    <row r="373" spans="1:10" x14ac:dyDescent="0.3">
      <c r="A373" t="s">
        <v>34</v>
      </c>
      <c r="B373" t="str">
        <f t="shared" si="24"/>
        <v>Rural+Urban</v>
      </c>
      <c r="C373">
        <v>2023</v>
      </c>
      <c r="D373">
        <f t="shared" si="25"/>
        <v>1</v>
      </c>
      <c r="E373" t="s">
        <v>38</v>
      </c>
      <c r="F373">
        <f t="shared" si="26"/>
        <v>2</v>
      </c>
      <c r="G373" t="str">
        <f t="shared" si="27"/>
        <v>May</v>
      </c>
      <c r="I373" t="s">
        <v>34</v>
      </c>
      <c r="J373">
        <v>173.7</v>
      </c>
    </row>
  </sheetData>
  <autoFilter ref="A1:W373" xr:uid="{01AED375-F55C-45D9-A522-4DC2754AB5B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ACA0-CCA7-44BE-A681-25A21C52739B}">
  <dimension ref="A1:DY410"/>
  <sheetViews>
    <sheetView topLeftCell="A377" zoomScale="90" zoomScaleNormal="90" workbookViewId="0">
      <selection activeCell="K301" sqref="K301:L301"/>
    </sheetView>
  </sheetViews>
  <sheetFormatPr defaultRowHeight="14.4" x14ac:dyDescent="0.3"/>
  <cols>
    <col min="1" max="1" width="13.88671875" bestFit="1" customWidth="1"/>
    <col min="2" max="2" width="13.109375" bestFit="1" customWidth="1"/>
    <col min="3" max="3" width="12.33203125" bestFit="1" customWidth="1"/>
    <col min="4" max="4" width="13.109375" bestFit="1" customWidth="1"/>
    <col min="5" max="6" width="12.33203125" bestFit="1" customWidth="1"/>
    <col min="7" max="7" width="12.6640625" bestFit="1" customWidth="1"/>
    <col min="8" max="8" width="12.33203125" bestFit="1" customWidth="1"/>
    <col min="9" max="9" width="12.6640625" bestFit="1" customWidth="1"/>
    <col min="10" max="10" width="10.44140625" bestFit="1" customWidth="1"/>
    <col min="11" max="11" width="8" bestFit="1" customWidth="1"/>
    <col min="12" max="12" width="10.109375" bestFit="1" customWidth="1"/>
    <col min="13" max="13" width="9.77734375" bestFit="1" customWidth="1"/>
    <col min="14" max="14" width="7.6640625" bestFit="1" customWidth="1"/>
    <col min="15" max="15" width="8.77734375" bestFit="1" customWidth="1"/>
    <col min="16" max="16" width="7.77734375" bestFit="1" customWidth="1"/>
    <col min="17" max="17" width="12" customWidth="1"/>
    <col min="18" max="18" width="7.77734375" bestFit="1" customWidth="1"/>
    <col min="19" max="19" width="6.6640625" bestFit="1" customWidth="1"/>
    <col min="20" max="20" width="7.77734375" bestFit="1" customWidth="1"/>
    <col min="21" max="21" width="7.109375" bestFit="1" customWidth="1"/>
    <col min="22" max="22" width="10.44140625" bestFit="1" customWidth="1"/>
    <col min="23" max="23" width="8" bestFit="1" customWidth="1"/>
    <col min="24" max="24" width="10.109375" bestFit="1" customWidth="1"/>
    <col min="25" max="25" width="9.77734375" bestFit="1" customWidth="1"/>
    <col min="26" max="26" width="7.77734375" bestFit="1" customWidth="1"/>
    <col min="27" max="27" width="8.77734375" bestFit="1" customWidth="1"/>
    <col min="28" max="28" width="7.77734375" bestFit="1" customWidth="1"/>
    <col min="29" max="30" width="13.33203125" bestFit="1" customWidth="1"/>
    <col min="31" max="33" width="7.77734375" bestFit="1" customWidth="1"/>
    <col min="34" max="34" width="10.44140625" bestFit="1" customWidth="1"/>
    <col min="35" max="35" width="8" bestFit="1" customWidth="1"/>
    <col min="36" max="36" width="10.109375" bestFit="1" customWidth="1"/>
    <col min="37" max="37" width="9.77734375" bestFit="1" customWidth="1"/>
    <col min="38" max="38" width="7.77734375" bestFit="1" customWidth="1"/>
    <col min="39" max="39" width="8.77734375" bestFit="1" customWidth="1"/>
    <col min="40" max="41" width="6.6640625" bestFit="1" customWidth="1"/>
    <col min="42" max="45" width="7.77734375" bestFit="1" customWidth="1"/>
    <col min="46" max="46" width="10.44140625" bestFit="1" customWidth="1"/>
    <col min="47" max="47" width="8" bestFit="1" customWidth="1"/>
    <col min="48" max="48" width="10.109375" bestFit="1" customWidth="1"/>
    <col min="49" max="49" width="9.77734375" bestFit="1" customWidth="1"/>
    <col min="50" max="50" width="7.77734375" bestFit="1" customWidth="1"/>
    <col min="51" max="51" width="8.77734375" bestFit="1" customWidth="1"/>
    <col min="52" max="57" width="7.77734375" bestFit="1" customWidth="1"/>
    <col min="58" max="58" width="10.44140625" bestFit="1" customWidth="1"/>
    <col min="59" max="59" width="8" bestFit="1" customWidth="1"/>
    <col min="60" max="60" width="10.109375" bestFit="1" customWidth="1"/>
    <col min="61" max="61" width="9.77734375" bestFit="1" customWidth="1"/>
  </cols>
  <sheetData>
    <row r="1" spans="1:61" x14ac:dyDescent="0.3">
      <c r="A1" s="32" t="s">
        <v>88</v>
      </c>
      <c r="B1" s="32"/>
      <c r="C1" s="32"/>
    </row>
    <row r="4" spans="1:61" x14ac:dyDescent="0.3">
      <c r="A4" t="s">
        <v>0</v>
      </c>
    </row>
    <row r="5" spans="1:61" x14ac:dyDescent="0.3">
      <c r="A5" t="s">
        <v>1</v>
      </c>
      <c r="B5">
        <v>2018</v>
      </c>
      <c r="C5">
        <v>2018</v>
      </c>
      <c r="D5">
        <v>2018</v>
      </c>
      <c r="E5">
        <v>2018</v>
      </c>
      <c r="F5">
        <v>2018</v>
      </c>
      <c r="G5">
        <v>2018</v>
      </c>
      <c r="H5">
        <v>2018</v>
      </c>
      <c r="I5">
        <v>2018</v>
      </c>
      <c r="J5">
        <v>2018</v>
      </c>
      <c r="K5">
        <v>2018</v>
      </c>
      <c r="L5">
        <v>2018</v>
      </c>
      <c r="M5">
        <v>2018</v>
      </c>
      <c r="N5">
        <v>2019</v>
      </c>
      <c r="O5">
        <v>2019</v>
      </c>
      <c r="P5">
        <v>2019</v>
      </c>
      <c r="Q5">
        <v>2019</v>
      </c>
      <c r="R5">
        <v>2019</v>
      </c>
      <c r="S5">
        <v>2019</v>
      </c>
      <c r="T5">
        <v>2019</v>
      </c>
      <c r="U5">
        <v>2019</v>
      </c>
      <c r="V5">
        <v>2019</v>
      </c>
      <c r="W5">
        <v>2019</v>
      </c>
      <c r="X5">
        <v>2019</v>
      </c>
      <c r="Y5">
        <v>2019</v>
      </c>
      <c r="Z5">
        <v>2020</v>
      </c>
      <c r="AA5">
        <v>2020</v>
      </c>
      <c r="AB5">
        <v>2020</v>
      </c>
      <c r="AC5">
        <v>2020</v>
      </c>
      <c r="AD5">
        <v>2020</v>
      </c>
      <c r="AE5">
        <v>2020</v>
      </c>
      <c r="AF5">
        <v>2020</v>
      </c>
      <c r="AG5">
        <v>2020</v>
      </c>
      <c r="AH5">
        <v>2020</v>
      </c>
      <c r="AI5">
        <v>2020</v>
      </c>
      <c r="AJ5">
        <v>2020</v>
      </c>
      <c r="AK5">
        <v>2020</v>
      </c>
      <c r="AL5">
        <v>2021</v>
      </c>
      <c r="AM5">
        <v>2021</v>
      </c>
      <c r="AN5">
        <v>2021</v>
      </c>
      <c r="AO5">
        <v>2021</v>
      </c>
      <c r="AP5">
        <v>2021</v>
      </c>
      <c r="AQ5">
        <v>2021</v>
      </c>
      <c r="AR5">
        <v>2021</v>
      </c>
      <c r="AS5">
        <v>2021</v>
      </c>
      <c r="AT5">
        <v>2021</v>
      </c>
      <c r="AU5">
        <v>2021</v>
      </c>
      <c r="AV5">
        <v>2021</v>
      </c>
      <c r="AW5">
        <v>2021</v>
      </c>
      <c r="AX5">
        <v>2022</v>
      </c>
      <c r="AY5">
        <v>2022</v>
      </c>
      <c r="AZ5">
        <v>2022</v>
      </c>
      <c r="BA5">
        <v>2022</v>
      </c>
      <c r="BB5">
        <v>2022</v>
      </c>
      <c r="BC5">
        <v>2022</v>
      </c>
      <c r="BD5">
        <v>2022</v>
      </c>
      <c r="BE5">
        <v>2022</v>
      </c>
      <c r="BF5">
        <v>2022</v>
      </c>
      <c r="BG5">
        <v>2022</v>
      </c>
      <c r="BH5">
        <v>2022</v>
      </c>
      <c r="BI5">
        <v>2022</v>
      </c>
    </row>
    <row r="6" spans="1:61" x14ac:dyDescent="0.3">
      <c r="A6" t="s">
        <v>2</v>
      </c>
      <c r="B6" t="s">
        <v>31</v>
      </c>
      <c r="C6" t="s">
        <v>35</v>
      </c>
      <c r="D6" t="s">
        <v>36</v>
      </c>
      <c r="E6" t="s">
        <v>37</v>
      </c>
      <c r="F6" t="s">
        <v>38</v>
      </c>
      <c r="G6" t="s">
        <v>39</v>
      </c>
      <c r="H6" t="s">
        <v>40</v>
      </c>
      <c r="I6" t="s">
        <v>41</v>
      </c>
      <c r="J6" t="s">
        <v>42</v>
      </c>
      <c r="K6" t="s">
        <v>43</v>
      </c>
      <c r="L6" t="s">
        <v>44</v>
      </c>
      <c r="M6" t="s">
        <v>45</v>
      </c>
      <c r="N6" t="s">
        <v>31</v>
      </c>
      <c r="O6" t="s">
        <v>35</v>
      </c>
      <c r="P6" t="s">
        <v>36</v>
      </c>
      <c r="Q6" t="s">
        <v>37</v>
      </c>
      <c r="R6" t="s">
        <v>38</v>
      </c>
      <c r="S6" t="s">
        <v>39</v>
      </c>
      <c r="T6" t="s">
        <v>40</v>
      </c>
      <c r="U6" t="s">
        <v>41</v>
      </c>
      <c r="V6" t="s">
        <v>42</v>
      </c>
      <c r="W6" t="s">
        <v>43</v>
      </c>
      <c r="X6" t="s">
        <v>44</v>
      </c>
      <c r="Y6" t="s">
        <v>45</v>
      </c>
      <c r="Z6" t="s">
        <v>31</v>
      </c>
      <c r="AA6" t="s">
        <v>35</v>
      </c>
      <c r="AB6" t="s">
        <v>36</v>
      </c>
      <c r="AC6" t="s">
        <v>37</v>
      </c>
      <c r="AD6" t="s">
        <v>38</v>
      </c>
      <c r="AE6" t="s">
        <v>39</v>
      </c>
      <c r="AF6" t="s">
        <v>40</v>
      </c>
      <c r="AG6" t="s">
        <v>41</v>
      </c>
      <c r="AH6" t="s">
        <v>42</v>
      </c>
      <c r="AI6" t="s">
        <v>43</v>
      </c>
      <c r="AJ6" t="s">
        <v>44</v>
      </c>
      <c r="AK6" t="s">
        <v>45</v>
      </c>
      <c r="AL6" t="s">
        <v>31</v>
      </c>
      <c r="AM6" t="s">
        <v>35</v>
      </c>
      <c r="AN6" t="s">
        <v>36</v>
      </c>
      <c r="AO6" t="s">
        <v>37</v>
      </c>
      <c r="AP6" t="s">
        <v>38</v>
      </c>
      <c r="AQ6" t="s">
        <v>39</v>
      </c>
      <c r="AR6" t="s">
        <v>40</v>
      </c>
      <c r="AS6" t="s">
        <v>41</v>
      </c>
      <c r="AT6" t="s">
        <v>42</v>
      </c>
      <c r="AU6" t="s">
        <v>43</v>
      </c>
      <c r="AV6" t="s">
        <v>44</v>
      </c>
      <c r="AW6" t="s">
        <v>45</v>
      </c>
      <c r="AX6" t="s">
        <v>31</v>
      </c>
      <c r="AY6" t="s">
        <v>35</v>
      </c>
      <c r="AZ6" t="s">
        <v>36</v>
      </c>
      <c r="BA6" t="s">
        <v>37</v>
      </c>
      <c r="BB6" t="s">
        <v>38</v>
      </c>
      <c r="BC6" t="s">
        <v>39</v>
      </c>
      <c r="BD6" t="s">
        <v>40</v>
      </c>
      <c r="BE6" t="s">
        <v>41</v>
      </c>
      <c r="BF6" t="s">
        <v>42</v>
      </c>
      <c r="BG6" t="s">
        <v>43</v>
      </c>
      <c r="BH6" t="s">
        <v>44</v>
      </c>
      <c r="BI6" t="s">
        <v>45</v>
      </c>
    </row>
    <row r="7" spans="1:61" x14ac:dyDescent="0.3">
      <c r="A7" t="s">
        <v>3</v>
      </c>
      <c r="B7">
        <v>136.6</v>
      </c>
      <c r="C7">
        <v>136.4</v>
      </c>
      <c r="D7">
        <v>136.80000000000001</v>
      </c>
      <c r="E7">
        <v>137.1</v>
      </c>
      <c r="F7">
        <v>137.4</v>
      </c>
      <c r="G7">
        <v>137.6</v>
      </c>
      <c r="H7">
        <v>138.4</v>
      </c>
      <c r="I7">
        <v>139.19999999999999</v>
      </c>
      <c r="J7">
        <v>139.4</v>
      </c>
      <c r="K7">
        <v>139.30000000000001</v>
      </c>
      <c r="L7">
        <v>137.1</v>
      </c>
      <c r="M7">
        <v>137.1</v>
      </c>
      <c r="N7">
        <v>136.6</v>
      </c>
      <c r="O7">
        <v>136.80000000000001</v>
      </c>
      <c r="P7">
        <v>136.9</v>
      </c>
      <c r="Q7">
        <v>137.31666666666666</v>
      </c>
      <c r="R7">
        <v>137.4</v>
      </c>
      <c r="S7">
        <v>137.80000000000001</v>
      </c>
      <c r="T7">
        <v>138.4</v>
      </c>
      <c r="U7">
        <v>139.19999999999999</v>
      </c>
      <c r="V7">
        <v>140.1</v>
      </c>
      <c r="W7">
        <v>141</v>
      </c>
      <c r="X7">
        <v>141.80000000000001</v>
      </c>
      <c r="Y7">
        <v>142.80000000000001</v>
      </c>
      <c r="Z7">
        <v>143.69999999999999</v>
      </c>
      <c r="AA7">
        <v>144.19999999999999</v>
      </c>
      <c r="AB7">
        <v>144.4</v>
      </c>
      <c r="AC7">
        <v>147.19999999999999</v>
      </c>
      <c r="AD7">
        <v>147.69999999999999</v>
      </c>
      <c r="AE7">
        <v>148.19999999999999</v>
      </c>
      <c r="AF7">
        <v>148.19999999999999</v>
      </c>
      <c r="AG7">
        <v>147.6</v>
      </c>
      <c r="AH7">
        <v>146.9</v>
      </c>
      <c r="AI7">
        <v>146</v>
      </c>
      <c r="AJ7">
        <v>145.4</v>
      </c>
      <c r="AK7">
        <v>144.6</v>
      </c>
      <c r="AL7">
        <v>143.4</v>
      </c>
      <c r="AM7">
        <v>142.80000000000001</v>
      </c>
      <c r="AN7">
        <v>142.5</v>
      </c>
      <c r="AO7">
        <v>142.69999999999999</v>
      </c>
      <c r="AP7">
        <v>145.1</v>
      </c>
      <c r="AQ7">
        <v>145.6</v>
      </c>
      <c r="AR7">
        <v>145.1</v>
      </c>
      <c r="AS7">
        <v>144.9</v>
      </c>
      <c r="AT7">
        <v>145.4</v>
      </c>
      <c r="AU7">
        <v>146.1</v>
      </c>
      <c r="AV7">
        <v>146.9</v>
      </c>
      <c r="AW7">
        <v>147.4</v>
      </c>
      <c r="AX7">
        <v>148.30000000000001</v>
      </c>
      <c r="AY7">
        <v>148.80000000000001</v>
      </c>
      <c r="AZ7">
        <v>150.19999999999999</v>
      </c>
      <c r="BA7">
        <v>151.80000000000001</v>
      </c>
      <c r="BB7">
        <v>152.9</v>
      </c>
      <c r="BC7">
        <v>153.80000000000001</v>
      </c>
      <c r="BD7">
        <v>155.19999999999999</v>
      </c>
      <c r="BE7">
        <v>159.5</v>
      </c>
      <c r="BF7">
        <v>162.9</v>
      </c>
      <c r="BG7">
        <v>164.7</v>
      </c>
      <c r="BH7">
        <v>166.9</v>
      </c>
      <c r="BI7">
        <v>168.8</v>
      </c>
    </row>
    <row r="8" spans="1:61" x14ac:dyDescent="0.3">
      <c r="A8" t="s">
        <v>4</v>
      </c>
      <c r="B8">
        <v>144.4</v>
      </c>
      <c r="C8">
        <v>143.69999999999999</v>
      </c>
      <c r="D8">
        <v>143.80000000000001</v>
      </c>
      <c r="E8">
        <v>144.5</v>
      </c>
      <c r="F8">
        <v>145.69999999999999</v>
      </c>
      <c r="G8">
        <v>148.1</v>
      </c>
      <c r="H8">
        <v>149.30000000000001</v>
      </c>
      <c r="I8">
        <v>148.80000000000001</v>
      </c>
      <c r="J8">
        <v>147.19999999999999</v>
      </c>
      <c r="K8">
        <v>147.6</v>
      </c>
      <c r="L8">
        <v>150.80000000000001</v>
      </c>
      <c r="M8">
        <v>151.9</v>
      </c>
      <c r="N8">
        <v>152.5</v>
      </c>
      <c r="O8">
        <v>153</v>
      </c>
      <c r="P8">
        <v>154.1</v>
      </c>
      <c r="Q8">
        <v>157.76666666666668</v>
      </c>
      <c r="R8">
        <v>159.5</v>
      </c>
      <c r="S8">
        <v>163.5</v>
      </c>
      <c r="T8">
        <v>164</v>
      </c>
      <c r="U8">
        <v>161.9</v>
      </c>
      <c r="V8">
        <v>161.9</v>
      </c>
      <c r="W8">
        <v>161.6</v>
      </c>
      <c r="X8">
        <v>163.69999999999999</v>
      </c>
      <c r="Y8">
        <v>165.3</v>
      </c>
      <c r="Z8">
        <v>167.3</v>
      </c>
      <c r="AA8">
        <v>167.5</v>
      </c>
      <c r="AB8">
        <v>166.8</v>
      </c>
      <c r="AC8">
        <v>178.72500000000002</v>
      </c>
      <c r="AD8">
        <v>184.51250000000002</v>
      </c>
      <c r="AE8">
        <v>190.3</v>
      </c>
      <c r="AF8">
        <v>190.3</v>
      </c>
      <c r="AG8">
        <v>187.2</v>
      </c>
      <c r="AH8">
        <v>183.9</v>
      </c>
      <c r="AI8">
        <v>186.3</v>
      </c>
      <c r="AJ8">
        <v>188.6</v>
      </c>
      <c r="AK8">
        <v>188.5</v>
      </c>
      <c r="AL8">
        <v>187.5</v>
      </c>
      <c r="AM8">
        <v>184</v>
      </c>
      <c r="AN8">
        <v>189.4</v>
      </c>
      <c r="AO8">
        <v>195.5</v>
      </c>
      <c r="AP8">
        <v>198.5</v>
      </c>
      <c r="AQ8">
        <v>200.1</v>
      </c>
      <c r="AR8">
        <v>204.5</v>
      </c>
      <c r="AS8">
        <v>202.3</v>
      </c>
      <c r="AT8">
        <v>202.1</v>
      </c>
      <c r="AU8">
        <v>202.5</v>
      </c>
      <c r="AV8">
        <v>199.8</v>
      </c>
      <c r="AW8">
        <v>197</v>
      </c>
      <c r="AX8">
        <v>196.9</v>
      </c>
      <c r="AY8">
        <v>198.1</v>
      </c>
      <c r="AZ8">
        <v>208</v>
      </c>
      <c r="BA8">
        <v>209.7</v>
      </c>
      <c r="BB8">
        <v>214.7</v>
      </c>
      <c r="BC8">
        <v>217.2</v>
      </c>
      <c r="BD8">
        <v>210.8</v>
      </c>
      <c r="BE8">
        <v>204.1</v>
      </c>
      <c r="BF8">
        <v>206.7</v>
      </c>
      <c r="BG8">
        <v>208.8</v>
      </c>
      <c r="BH8">
        <v>207.2</v>
      </c>
      <c r="BI8">
        <v>206.9</v>
      </c>
    </row>
    <row r="9" spans="1:61" x14ac:dyDescent="0.3">
      <c r="A9" t="s">
        <v>5</v>
      </c>
      <c r="B9">
        <v>143.80000000000001</v>
      </c>
      <c r="C9">
        <v>140.6</v>
      </c>
      <c r="D9">
        <v>140</v>
      </c>
      <c r="E9">
        <v>135.9</v>
      </c>
      <c r="F9">
        <v>135.5</v>
      </c>
      <c r="G9">
        <v>136.69999999999999</v>
      </c>
      <c r="H9">
        <v>139.30000000000001</v>
      </c>
      <c r="I9">
        <v>139.1</v>
      </c>
      <c r="J9">
        <v>136.6</v>
      </c>
      <c r="K9">
        <v>134.6</v>
      </c>
      <c r="L9">
        <v>136.69999999999999</v>
      </c>
      <c r="M9">
        <v>137.4</v>
      </c>
      <c r="N9">
        <v>138.19999999999999</v>
      </c>
      <c r="O9">
        <v>139.1</v>
      </c>
      <c r="P9">
        <v>138.69999999999999</v>
      </c>
      <c r="Q9">
        <v>137.51666666666668</v>
      </c>
      <c r="R9">
        <v>134.5</v>
      </c>
      <c r="S9">
        <v>136.19999999999999</v>
      </c>
      <c r="T9">
        <v>138.4</v>
      </c>
      <c r="U9">
        <v>137.1</v>
      </c>
      <c r="V9">
        <v>138.30000000000001</v>
      </c>
      <c r="W9">
        <v>141.19999999999999</v>
      </c>
      <c r="X9">
        <v>143.80000000000001</v>
      </c>
      <c r="Y9">
        <v>149.5</v>
      </c>
      <c r="Z9">
        <v>153.5</v>
      </c>
      <c r="AA9">
        <v>150.9</v>
      </c>
      <c r="AB9">
        <v>147.6</v>
      </c>
      <c r="AC9">
        <v>146.9</v>
      </c>
      <c r="AD9">
        <v>148.15</v>
      </c>
      <c r="AE9">
        <v>149.4</v>
      </c>
      <c r="AF9">
        <v>149.4</v>
      </c>
      <c r="AG9">
        <v>148.4</v>
      </c>
      <c r="AH9">
        <v>149.5</v>
      </c>
      <c r="AI9">
        <v>159.19999999999999</v>
      </c>
      <c r="AJ9">
        <v>171.6</v>
      </c>
      <c r="AK9">
        <v>173.4</v>
      </c>
      <c r="AL9">
        <v>173.4</v>
      </c>
      <c r="AM9">
        <v>168</v>
      </c>
      <c r="AN9">
        <v>163.19999999999999</v>
      </c>
      <c r="AO9">
        <v>163.4</v>
      </c>
      <c r="AP9">
        <v>168.6</v>
      </c>
      <c r="AQ9">
        <v>179.3</v>
      </c>
      <c r="AR9">
        <v>180.4</v>
      </c>
      <c r="AS9">
        <v>176.5</v>
      </c>
      <c r="AT9">
        <v>172</v>
      </c>
      <c r="AU9">
        <v>170.1</v>
      </c>
      <c r="AV9">
        <v>171.5</v>
      </c>
      <c r="AW9">
        <v>176.5</v>
      </c>
      <c r="AX9">
        <v>178</v>
      </c>
      <c r="AY9">
        <v>175.5</v>
      </c>
      <c r="AZ9">
        <v>167.9</v>
      </c>
      <c r="BA9">
        <v>164.5</v>
      </c>
      <c r="BB9">
        <v>161.4</v>
      </c>
      <c r="BC9">
        <v>169.6</v>
      </c>
      <c r="BD9">
        <v>174.3</v>
      </c>
      <c r="BE9">
        <v>168.3</v>
      </c>
      <c r="BF9">
        <v>169</v>
      </c>
      <c r="BG9">
        <v>170.3</v>
      </c>
      <c r="BH9">
        <v>180.2</v>
      </c>
      <c r="BI9">
        <v>189.1</v>
      </c>
    </row>
    <row r="10" spans="1:61" x14ac:dyDescent="0.3">
      <c r="A10" t="s">
        <v>6</v>
      </c>
      <c r="B10">
        <v>142</v>
      </c>
      <c r="C10">
        <v>141.5</v>
      </c>
      <c r="D10">
        <v>142</v>
      </c>
      <c r="E10">
        <v>142.4</v>
      </c>
      <c r="F10">
        <v>142.9</v>
      </c>
      <c r="G10">
        <v>143.19999999999999</v>
      </c>
      <c r="H10">
        <v>143.4</v>
      </c>
      <c r="I10">
        <v>143.5</v>
      </c>
      <c r="J10">
        <v>143.69999999999999</v>
      </c>
      <c r="K10">
        <v>141.9</v>
      </c>
      <c r="L10">
        <v>141.9</v>
      </c>
      <c r="M10">
        <v>142.4</v>
      </c>
      <c r="N10">
        <v>142.4</v>
      </c>
      <c r="O10">
        <v>142.5</v>
      </c>
      <c r="P10">
        <v>142.5</v>
      </c>
      <c r="Q10">
        <v>142.85</v>
      </c>
      <c r="R10">
        <v>142.6</v>
      </c>
      <c r="S10">
        <v>143.19999999999999</v>
      </c>
      <c r="T10">
        <v>143.9</v>
      </c>
      <c r="U10">
        <v>144.6</v>
      </c>
      <c r="V10">
        <v>145.69999999999999</v>
      </c>
      <c r="W10">
        <v>146.5</v>
      </c>
      <c r="X10">
        <v>147.1</v>
      </c>
      <c r="Y10">
        <v>148.69999999999999</v>
      </c>
      <c r="Z10">
        <v>150.5</v>
      </c>
      <c r="AA10">
        <v>150.9</v>
      </c>
      <c r="AB10">
        <v>151.69999999999999</v>
      </c>
      <c r="AC10">
        <v>155.6</v>
      </c>
      <c r="AD10">
        <v>154.44999999999999</v>
      </c>
      <c r="AE10">
        <v>153.30000000000001</v>
      </c>
      <c r="AF10">
        <v>153.30000000000001</v>
      </c>
      <c r="AG10">
        <v>153.30000000000001</v>
      </c>
      <c r="AH10">
        <v>153.4</v>
      </c>
      <c r="AI10">
        <v>153.6</v>
      </c>
      <c r="AJ10">
        <v>153.80000000000001</v>
      </c>
      <c r="AK10">
        <v>154</v>
      </c>
      <c r="AL10">
        <v>154</v>
      </c>
      <c r="AM10">
        <v>154.4</v>
      </c>
      <c r="AN10">
        <v>154.5</v>
      </c>
      <c r="AO10">
        <v>155</v>
      </c>
      <c r="AP10">
        <v>155.80000000000001</v>
      </c>
      <c r="AQ10">
        <v>156.1</v>
      </c>
      <c r="AR10">
        <v>157.1</v>
      </c>
      <c r="AS10">
        <v>157.5</v>
      </c>
      <c r="AT10">
        <v>158</v>
      </c>
      <c r="AU10">
        <v>158.4</v>
      </c>
      <c r="AV10">
        <v>159.1</v>
      </c>
      <c r="AW10">
        <v>159.80000000000001</v>
      </c>
      <c r="AX10">
        <v>160.5</v>
      </c>
      <c r="AY10">
        <v>160.69999999999999</v>
      </c>
      <c r="AZ10">
        <v>162</v>
      </c>
      <c r="BA10">
        <v>163.80000000000001</v>
      </c>
      <c r="BB10">
        <v>164.6</v>
      </c>
      <c r="BC10">
        <v>165.4</v>
      </c>
      <c r="BD10">
        <v>166.3</v>
      </c>
      <c r="BE10">
        <v>167.9</v>
      </c>
      <c r="BF10">
        <v>169.5</v>
      </c>
      <c r="BG10">
        <v>170.9</v>
      </c>
      <c r="BH10">
        <v>172.3</v>
      </c>
      <c r="BI10">
        <v>173.4</v>
      </c>
    </row>
    <row r="11" spans="1:61" x14ac:dyDescent="0.3">
      <c r="A11" t="s">
        <v>7</v>
      </c>
      <c r="B11">
        <v>123.2</v>
      </c>
      <c r="C11">
        <v>122.9</v>
      </c>
      <c r="D11">
        <v>123.2</v>
      </c>
      <c r="E11">
        <v>123.5</v>
      </c>
      <c r="F11">
        <v>123.6</v>
      </c>
      <c r="G11">
        <v>124</v>
      </c>
      <c r="H11">
        <v>124.1</v>
      </c>
      <c r="I11">
        <v>125</v>
      </c>
      <c r="J11">
        <v>124.6</v>
      </c>
      <c r="K11">
        <v>123.5</v>
      </c>
      <c r="L11">
        <v>122.8</v>
      </c>
      <c r="M11">
        <v>124.2</v>
      </c>
      <c r="N11">
        <v>123.9</v>
      </c>
      <c r="O11">
        <v>124.1</v>
      </c>
      <c r="P11">
        <v>124.1</v>
      </c>
      <c r="Q11">
        <v>124.13333333333333</v>
      </c>
      <c r="R11">
        <v>124</v>
      </c>
      <c r="S11">
        <v>124.3</v>
      </c>
      <c r="T11">
        <v>124.4</v>
      </c>
      <c r="U11">
        <v>124.7</v>
      </c>
      <c r="V11">
        <v>125.1</v>
      </c>
      <c r="W11">
        <v>125.6</v>
      </c>
      <c r="X11">
        <v>126</v>
      </c>
      <c r="Y11">
        <v>127.5</v>
      </c>
      <c r="Z11">
        <v>132</v>
      </c>
      <c r="AA11">
        <v>133.69999999999999</v>
      </c>
      <c r="AB11">
        <v>133.30000000000001</v>
      </c>
      <c r="AC11">
        <v>137.1</v>
      </c>
      <c r="AD11">
        <v>137.64999999999998</v>
      </c>
      <c r="AE11">
        <v>138.19999999999999</v>
      </c>
      <c r="AF11">
        <v>138.19999999999999</v>
      </c>
      <c r="AG11">
        <v>139.80000000000001</v>
      </c>
      <c r="AH11">
        <v>140.4</v>
      </c>
      <c r="AI11">
        <v>142.6</v>
      </c>
      <c r="AJ11">
        <v>145.4</v>
      </c>
      <c r="AK11">
        <v>150</v>
      </c>
      <c r="AL11">
        <v>154.80000000000001</v>
      </c>
      <c r="AM11">
        <v>163</v>
      </c>
      <c r="AN11">
        <v>168.2</v>
      </c>
      <c r="AO11">
        <v>175.2</v>
      </c>
      <c r="AP11">
        <v>184.4</v>
      </c>
      <c r="AQ11">
        <v>190.4</v>
      </c>
      <c r="AR11">
        <v>188.7</v>
      </c>
      <c r="AS11">
        <v>190.9</v>
      </c>
      <c r="AT11">
        <v>195.5</v>
      </c>
      <c r="AU11">
        <v>198.8</v>
      </c>
      <c r="AV11">
        <v>198.4</v>
      </c>
      <c r="AW11">
        <v>195.8</v>
      </c>
      <c r="AX11">
        <v>192.6</v>
      </c>
      <c r="AY11">
        <v>192.6</v>
      </c>
      <c r="AZ11">
        <v>203.1</v>
      </c>
      <c r="BA11">
        <v>207.4</v>
      </c>
      <c r="BB11">
        <v>209.9</v>
      </c>
      <c r="BC11">
        <v>208.1</v>
      </c>
      <c r="BD11">
        <v>202.2</v>
      </c>
      <c r="BE11">
        <v>198.1</v>
      </c>
      <c r="BF11">
        <v>194.1</v>
      </c>
      <c r="BG11">
        <v>191.6</v>
      </c>
      <c r="BH11">
        <v>194</v>
      </c>
      <c r="BI11">
        <v>193.9</v>
      </c>
    </row>
    <row r="12" spans="1:61" x14ac:dyDescent="0.3">
      <c r="A12" t="s">
        <v>8</v>
      </c>
      <c r="B12">
        <v>147.9</v>
      </c>
      <c r="C12">
        <v>149.4</v>
      </c>
      <c r="D12">
        <v>152.9</v>
      </c>
      <c r="E12">
        <v>156.4</v>
      </c>
      <c r="F12">
        <v>157.5</v>
      </c>
      <c r="G12">
        <v>154.1</v>
      </c>
      <c r="H12">
        <v>153.30000000000001</v>
      </c>
      <c r="I12">
        <v>154.4</v>
      </c>
      <c r="J12">
        <v>150.1</v>
      </c>
      <c r="K12">
        <v>144.5</v>
      </c>
      <c r="L12">
        <v>143.9</v>
      </c>
      <c r="M12">
        <v>140.19999999999999</v>
      </c>
      <c r="N12">
        <v>135.5</v>
      </c>
      <c r="O12">
        <v>135.80000000000001</v>
      </c>
      <c r="P12">
        <v>136.1</v>
      </c>
      <c r="Q12">
        <v>140.1333333333333</v>
      </c>
      <c r="R12">
        <v>143.69999999999999</v>
      </c>
      <c r="S12">
        <v>143.30000000000001</v>
      </c>
      <c r="T12">
        <v>146.4</v>
      </c>
      <c r="U12">
        <v>145.5</v>
      </c>
      <c r="V12">
        <v>143.80000000000001</v>
      </c>
      <c r="W12">
        <v>145.69999999999999</v>
      </c>
      <c r="X12">
        <v>146.19999999999999</v>
      </c>
      <c r="Y12">
        <v>144.30000000000001</v>
      </c>
      <c r="Z12">
        <v>142.19999999999999</v>
      </c>
      <c r="AA12">
        <v>140.69999999999999</v>
      </c>
      <c r="AB12">
        <v>141.80000000000001</v>
      </c>
      <c r="AC12">
        <v>147.30000000000001</v>
      </c>
      <c r="AD12">
        <v>145.25</v>
      </c>
      <c r="AE12">
        <v>143.19999999999999</v>
      </c>
      <c r="AF12">
        <v>143.19999999999999</v>
      </c>
      <c r="AG12">
        <v>146.9</v>
      </c>
      <c r="AH12">
        <v>147</v>
      </c>
      <c r="AI12">
        <v>147.19999999999999</v>
      </c>
      <c r="AJ12">
        <v>146.5</v>
      </c>
      <c r="AK12">
        <v>145.9</v>
      </c>
      <c r="AL12">
        <v>147</v>
      </c>
      <c r="AM12">
        <v>147.80000000000001</v>
      </c>
      <c r="AN12">
        <v>150.5</v>
      </c>
      <c r="AO12">
        <v>160.6</v>
      </c>
      <c r="AP12">
        <v>162.30000000000001</v>
      </c>
      <c r="AQ12">
        <v>158.6</v>
      </c>
      <c r="AR12">
        <v>157.69999999999999</v>
      </c>
      <c r="AS12">
        <v>155.69999999999999</v>
      </c>
      <c r="AT12">
        <v>152.69999999999999</v>
      </c>
      <c r="AU12">
        <v>152.6</v>
      </c>
      <c r="AV12">
        <v>153.19999999999999</v>
      </c>
      <c r="AW12">
        <v>152</v>
      </c>
      <c r="AX12">
        <v>151.19999999999999</v>
      </c>
      <c r="AY12">
        <v>151.4</v>
      </c>
      <c r="AZ12">
        <v>155.9</v>
      </c>
      <c r="BA12">
        <v>169.7</v>
      </c>
      <c r="BB12">
        <v>168</v>
      </c>
      <c r="BC12">
        <v>165.8</v>
      </c>
      <c r="BD12">
        <v>169.6</v>
      </c>
      <c r="BE12">
        <v>169.2</v>
      </c>
      <c r="BF12">
        <v>164.1</v>
      </c>
      <c r="BG12">
        <v>162.19999999999999</v>
      </c>
      <c r="BH12">
        <v>159.1</v>
      </c>
      <c r="BI12">
        <v>156.69999999999999</v>
      </c>
    </row>
    <row r="13" spans="1:61" x14ac:dyDescent="0.3">
      <c r="A13" t="s">
        <v>9</v>
      </c>
      <c r="B13">
        <v>152.1</v>
      </c>
      <c r="C13">
        <v>142.4</v>
      </c>
      <c r="D13">
        <v>138</v>
      </c>
      <c r="E13">
        <v>135.1</v>
      </c>
      <c r="F13">
        <v>137.80000000000001</v>
      </c>
      <c r="G13">
        <v>143.5</v>
      </c>
      <c r="H13">
        <v>154.19999999999999</v>
      </c>
      <c r="I13">
        <v>156.30000000000001</v>
      </c>
      <c r="J13">
        <v>149.4</v>
      </c>
      <c r="K13">
        <v>147.6</v>
      </c>
      <c r="L13">
        <v>147.5</v>
      </c>
      <c r="M13">
        <v>136.6</v>
      </c>
      <c r="N13">
        <v>131.69999999999999</v>
      </c>
      <c r="O13">
        <v>128.69999999999999</v>
      </c>
      <c r="P13">
        <v>128.19999999999999</v>
      </c>
      <c r="Q13">
        <v>135.45000000000002</v>
      </c>
      <c r="R13">
        <v>133.4</v>
      </c>
      <c r="S13">
        <v>140.6</v>
      </c>
      <c r="T13">
        <v>150.1</v>
      </c>
      <c r="U13">
        <v>156.19999999999999</v>
      </c>
      <c r="V13">
        <v>163.4</v>
      </c>
      <c r="W13">
        <v>178.8</v>
      </c>
      <c r="X13">
        <v>191.4</v>
      </c>
      <c r="Y13">
        <v>209.5</v>
      </c>
      <c r="Z13">
        <v>191.5</v>
      </c>
      <c r="AA13">
        <v>165.1</v>
      </c>
      <c r="AB13">
        <v>152.30000000000001</v>
      </c>
      <c r="AC13">
        <v>162.69999999999999</v>
      </c>
      <c r="AD13">
        <v>155.80000000000001</v>
      </c>
      <c r="AE13">
        <v>148.9</v>
      </c>
      <c r="AF13">
        <v>148.9</v>
      </c>
      <c r="AG13">
        <v>171</v>
      </c>
      <c r="AH13">
        <v>178.8</v>
      </c>
      <c r="AI13">
        <v>200.6</v>
      </c>
      <c r="AJ13">
        <v>222.2</v>
      </c>
      <c r="AK13">
        <v>225.2</v>
      </c>
      <c r="AL13">
        <v>187.8</v>
      </c>
      <c r="AM13">
        <v>149.69999999999999</v>
      </c>
      <c r="AN13">
        <v>141</v>
      </c>
      <c r="AO13">
        <v>135.1</v>
      </c>
      <c r="AP13">
        <v>138.4</v>
      </c>
      <c r="AQ13">
        <v>144.69999999999999</v>
      </c>
      <c r="AR13">
        <v>152.80000000000001</v>
      </c>
      <c r="AS13">
        <v>153.9</v>
      </c>
      <c r="AT13">
        <v>151.4</v>
      </c>
      <c r="AU13">
        <v>170.4</v>
      </c>
      <c r="AV13">
        <v>183.9</v>
      </c>
      <c r="AW13">
        <v>172.3</v>
      </c>
      <c r="AX13">
        <v>159.19999999999999</v>
      </c>
      <c r="AY13">
        <v>155.19999999999999</v>
      </c>
      <c r="AZ13">
        <v>155.80000000000001</v>
      </c>
      <c r="BA13">
        <v>153.6</v>
      </c>
      <c r="BB13">
        <v>160.4</v>
      </c>
      <c r="BC13">
        <v>167.3</v>
      </c>
      <c r="BD13">
        <v>168.6</v>
      </c>
      <c r="BE13">
        <v>173.1</v>
      </c>
      <c r="BF13">
        <v>176.9</v>
      </c>
      <c r="BG13">
        <v>184.8</v>
      </c>
      <c r="BH13">
        <v>171.6</v>
      </c>
      <c r="BI13">
        <v>150.19999999999999</v>
      </c>
    </row>
    <row r="14" spans="1:61" x14ac:dyDescent="0.3">
      <c r="A14" t="s">
        <v>10</v>
      </c>
      <c r="B14">
        <v>131.80000000000001</v>
      </c>
      <c r="C14">
        <v>130.19999999999999</v>
      </c>
      <c r="D14">
        <v>129.30000000000001</v>
      </c>
      <c r="E14">
        <v>128.4</v>
      </c>
      <c r="F14">
        <v>127.2</v>
      </c>
      <c r="G14">
        <v>126</v>
      </c>
      <c r="H14">
        <v>126.4</v>
      </c>
      <c r="I14">
        <v>126.8</v>
      </c>
      <c r="J14">
        <v>125.4</v>
      </c>
      <c r="K14">
        <v>121.4</v>
      </c>
      <c r="L14">
        <v>121</v>
      </c>
      <c r="M14">
        <v>120.9</v>
      </c>
      <c r="N14">
        <v>121.3</v>
      </c>
      <c r="O14">
        <v>121.5</v>
      </c>
      <c r="P14">
        <v>122.3</v>
      </c>
      <c r="Q14">
        <v>124.91666666666669</v>
      </c>
      <c r="R14">
        <v>125.1</v>
      </c>
      <c r="S14">
        <v>128.69999999999999</v>
      </c>
      <c r="T14">
        <v>130.6</v>
      </c>
      <c r="U14">
        <v>131.5</v>
      </c>
      <c r="V14">
        <v>132.19999999999999</v>
      </c>
      <c r="W14">
        <v>133.1</v>
      </c>
      <c r="X14">
        <v>136.19999999999999</v>
      </c>
      <c r="Y14">
        <v>138.80000000000001</v>
      </c>
      <c r="Z14">
        <v>141.1</v>
      </c>
      <c r="AA14">
        <v>141.80000000000001</v>
      </c>
      <c r="AB14">
        <v>141.80000000000001</v>
      </c>
      <c r="AC14">
        <v>150.19999999999999</v>
      </c>
      <c r="AD14">
        <v>150.25</v>
      </c>
      <c r="AE14">
        <v>150.30000000000001</v>
      </c>
      <c r="AF14">
        <v>150.30000000000001</v>
      </c>
      <c r="AG14">
        <v>149.9</v>
      </c>
      <c r="AH14">
        <v>149.30000000000001</v>
      </c>
      <c r="AI14">
        <v>150.30000000000001</v>
      </c>
      <c r="AJ14">
        <v>155.9</v>
      </c>
      <c r="AK14">
        <v>159.5</v>
      </c>
      <c r="AL14">
        <v>159.5</v>
      </c>
      <c r="AM14">
        <v>158.30000000000001</v>
      </c>
      <c r="AN14">
        <v>159.19999999999999</v>
      </c>
      <c r="AO14">
        <v>161.1</v>
      </c>
      <c r="AP14">
        <v>165.1</v>
      </c>
      <c r="AQ14">
        <v>165.5</v>
      </c>
      <c r="AR14">
        <v>163.6</v>
      </c>
      <c r="AS14">
        <v>162.80000000000001</v>
      </c>
      <c r="AT14">
        <v>163.9</v>
      </c>
      <c r="AU14">
        <v>165.2</v>
      </c>
      <c r="AV14">
        <v>165.4</v>
      </c>
      <c r="AW14">
        <v>164.5</v>
      </c>
      <c r="AX14">
        <v>164</v>
      </c>
      <c r="AY14">
        <v>163.9</v>
      </c>
      <c r="AZ14">
        <v>164.2</v>
      </c>
      <c r="BA14">
        <v>165.1</v>
      </c>
      <c r="BB14">
        <v>165</v>
      </c>
      <c r="BC14">
        <v>164.6</v>
      </c>
      <c r="BD14">
        <v>164.4</v>
      </c>
      <c r="BE14">
        <v>167.1</v>
      </c>
      <c r="BF14">
        <v>169</v>
      </c>
      <c r="BG14">
        <v>169.7</v>
      </c>
      <c r="BH14">
        <v>170.2</v>
      </c>
      <c r="BI14">
        <v>170.5</v>
      </c>
    </row>
    <row r="15" spans="1:61" x14ac:dyDescent="0.3">
      <c r="A15" t="s">
        <v>11</v>
      </c>
      <c r="B15">
        <v>119.5</v>
      </c>
      <c r="C15">
        <v>117.9</v>
      </c>
      <c r="D15">
        <v>117.1</v>
      </c>
      <c r="E15">
        <v>115.2</v>
      </c>
      <c r="F15">
        <v>111.8</v>
      </c>
      <c r="G15">
        <v>112.4</v>
      </c>
      <c r="H15">
        <v>114.3</v>
      </c>
      <c r="I15">
        <v>115.4</v>
      </c>
      <c r="J15">
        <v>114.4</v>
      </c>
      <c r="K15">
        <v>112.3</v>
      </c>
      <c r="L15">
        <v>111.6</v>
      </c>
      <c r="M15">
        <v>109.9</v>
      </c>
      <c r="N15">
        <v>108.4</v>
      </c>
      <c r="O15">
        <v>108.3</v>
      </c>
      <c r="P15">
        <v>108.3</v>
      </c>
      <c r="Q15">
        <v>109.28333333333332</v>
      </c>
      <c r="R15">
        <v>109.3</v>
      </c>
      <c r="S15">
        <v>110.6</v>
      </c>
      <c r="T15">
        <v>110.8</v>
      </c>
      <c r="U15">
        <v>111.7</v>
      </c>
      <c r="V15">
        <v>112.8</v>
      </c>
      <c r="W15">
        <v>113.6</v>
      </c>
      <c r="X15">
        <v>113.8</v>
      </c>
      <c r="Y15">
        <v>113.6</v>
      </c>
      <c r="Z15">
        <v>113.8</v>
      </c>
      <c r="AA15">
        <v>113.1</v>
      </c>
      <c r="AB15">
        <v>112.6</v>
      </c>
      <c r="AC15">
        <v>119.8</v>
      </c>
      <c r="AD15">
        <v>116.5</v>
      </c>
      <c r="AE15">
        <v>113.2</v>
      </c>
      <c r="AF15">
        <v>113.2</v>
      </c>
      <c r="AG15">
        <v>114.2</v>
      </c>
      <c r="AH15">
        <v>115.1</v>
      </c>
      <c r="AI15">
        <v>115.3</v>
      </c>
      <c r="AJ15">
        <v>114.9</v>
      </c>
      <c r="AK15">
        <v>114.4</v>
      </c>
      <c r="AL15">
        <v>113.8</v>
      </c>
      <c r="AM15">
        <v>111.8</v>
      </c>
      <c r="AN15">
        <v>111.7</v>
      </c>
      <c r="AO15">
        <v>112.2</v>
      </c>
      <c r="AP15">
        <v>114.3</v>
      </c>
      <c r="AQ15">
        <v>114.6</v>
      </c>
      <c r="AR15">
        <v>113.9</v>
      </c>
      <c r="AS15">
        <v>115.2</v>
      </c>
      <c r="AT15">
        <v>119.3</v>
      </c>
      <c r="AU15">
        <v>121.6</v>
      </c>
      <c r="AV15">
        <v>122.1</v>
      </c>
      <c r="AW15">
        <v>120.6</v>
      </c>
      <c r="AX15">
        <v>119.3</v>
      </c>
      <c r="AY15">
        <v>118.1</v>
      </c>
      <c r="AZ15">
        <v>118.1</v>
      </c>
      <c r="BA15">
        <v>118.2</v>
      </c>
      <c r="BB15">
        <v>118.9</v>
      </c>
      <c r="BC15">
        <v>119.1</v>
      </c>
      <c r="BD15">
        <v>119.2</v>
      </c>
      <c r="BE15">
        <v>120.2</v>
      </c>
      <c r="BF15">
        <v>120.8</v>
      </c>
      <c r="BG15">
        <v>121.1</v>
      </c>
      <c r="BH15">
        <v>121.5</v>
      </c>
      <c r="BI15">
        <v>121.2</v>
      </c>
    </row>
    <row r="16" spans="1:61" x14ac:dyDescent="0.3">
      <c r="A16" t="s">
        <v>12</v>
      </c>
      <c r="B16">
        <v>136</v>
      </c>
      <c r="C16">
        <v>135.6</v>
      </c>
      <c r="D16">
        <v>136.30000000000001</v>
      </c>
      <c r="E16">
        <v>137.19999999999999</v>
      </c>
      <c r="F16">
        <v>137.4</v>
      </c>
      <c r="G16">
        <v>137.6</v>
      </c>
      <c r="H16">
        <v>138.19999999999999</v>
      </c>
      <c r="I16">
        <v>138.6</v>
      </c>
      <c r="J16">
        <v>138.69999999999999</v>
      </c>
      <c r="K16">
        <v>139.5</v>
      </c>
      <c r="L16">
        <v>140.6</v>
      </c>
      <c r="M16">
        <v>140.19999999999999</v>
      </c>
      <c r="N16">
        <v>138.9</v>
      </c>
      <c r="O16">
        <v>139.19999999999999</v>
      </c>
      <c r="P16">
        <v>138.9</v>
      </c>
      <c r="Q16">
        <v>139.73333333333332</v>
      </c>
      <c r="R16">
        <v>139.30000000000001</v>
      </c>
      <c r="S16">
        <v>140.4</v>
      </c>
      <c r="T16">
        <v>141.69999999999999</v>
      </c>
      <c r="U16">
        <v>142.69999999999999</v>
      </c>
      <c r="V16">
        <v>144.19999999999999</v>
      </c>
      <c r="W16">
        <v>145.5</v>
      </c>
      <c r="X16">
        <v>147.30000000000001</v>
      </c>
      <c r="Y16">
        <v>149.1</v>
      </c>
      <c r="Z16">
        <v>151.6</v>
      </c>
      <c r="AA16">
        <v>152.80000000000001</v>
      </c>
      <c r="AB16">
        <v>154</v>
      </c>
      <c r="AC16">
        <v>158.69999999999999</v>
      </c>
      <c r="AD16">
        <v>159.25</v>
      </c>
      <c r="AE16">
        <v>159.80000000000001</v>
      </c>
      <c r="AF16">
        <v>159.80000000000001</v>
      </c>
      <c r="AG16">
        <v>160</v>
      </c>
      <c r="AH16">
        <v>160</v>
      </c>
      <c r="AI16">
        <v>160.9</v>
      </c>
      <c r="AJ16">
        <v>162</v>
      </c>
      <c r="AK16">
        <v>163.5</v>
      </c>
      <c r="AL16">
        <v>164.5</v>
      </c>
      <c r="AM16">
        <v>165</v>
      </c>
      <c r="AN16">
        <v>164</v>
      </c>
      <c r="AO16">
        <v>164.4</v>
      </c>
      <c r="AP16">
        <v>169.7</v>
      </c>
      <c r="AQ16">
        <v>170</v>
      </c>
      <c r="AR16">
        <v>169.7</v>
      </c>
      <c r="AS16">
        <v>169.8</v>
      </c>
      <c r="AT16">
        <v>170.1</v>
      </c>
      <c r="AU16">
        <v>170.6</v>
      </c>
      <c r="AV16">
        <v>170.8</v>
      </c>
      <c r="AW16">
        <v>171.7</v>
      </c>
      <c r="AX16">
        <v>173.3</v>
      </c>
      <c r="AY16">
        <v>175.4</v>
      </c>
      <c r="AZ16">
        <v>178.7</v>
      </c>
      <c r="BA16">
        <v>182.9</v>
      </c>
      <c r="BB16">
        <v>186.6</v>
      </c>
      <c r="BC16">
        <v>188.9</v>
      </c>
      <c r="BD16">
        <v>191.8</v>
      </c>
      <c r="BE16">
        <v>195.6</v>
      </c>
      <c r="BF16">
        <v>199.1</v>
      </c>
      <c r="BG16">
        <v>201.6</v>
      </c>
      <c r="BH16">
        <v>204.8</v>
      </c>
      <c r="BI16">
        <v>207.5</v>
      </c>
    </row>
    <row r="17" spans="1:61" x14ac:dyDescent="0.3">
      <c r="A17" t="s">
        <v>13</v>
      </c>
      <c r="B17">
        <v>131.19999999999999</v>
      </c>
      <c r="C17">
        <v>130.5</v>
      </c>
      <c r="D17">
        <v>131.19999999999999</v>
      </c>
      <c r="E17">
        <v>131.9</v>
      </c>
      <c r="F17">
        <v>132.19999999999999</v>
      </c>
      <c r="G17">
        <v>132.80000000000001</v>
      </c>
      <c r="H17">
        <v>132.80000000000001</v>
      </c>
      <c r="I17">
        <v>133.80000000000001</v>
      </c>
      <c r="J17">
        <v>133.1</v>
      </c>
      <c r="K17">
        <v>134.6</v>
      </c>
      <c r="L17">
        <v>137.5</v>
      </c>
      <c r="M17">
        <v>137.80000000000001</v>
      </c>
      <c r="N17">
        <v>137</v>
      </c>
      <c r="O17">
        <v>137.4</v>
      </c>
      <c r="P17">
        <v>137.4</v>
      </c>
      <c r="Q17">
        <v>137.66666666666666</v>
      </c>
      <c r="R17">
        <v>137.69999999999999</v>
      </c>
      <c r="S17">
        <v>138</v>
      </c>
      <c r="T17">
        <v>138.5</v>
      </c>
      <c r="U17">
        <v>138.5</v>
      </c>
      <c r="V17">
        <v>138.5</v>
      </c>
      <c r="W17">
        <v>138.6</v>
      </c>
      <c r="X17">
        <v>138.69999999999999</v>
      </c>
      <c r="Y17">
        <v>139.30000000000001</v>
      </c>
      <c r="Z17">
        <v>139.69999999999999</v>
      </c>
      <c r="AA17">
        <v>140.1</v>
      </c>
      <c r="AB17">
        <v>140.1</v>
      </c>
      <c r="AC17">
        <v>139.19999999999999</v>
      </c>
      <c r="AD17">
        <v>140.64999999999998</v>
      </c>
      <c r="AE17">
        <v>142.1</v>
      </c>
      <c r="AF17">
        <v>142.1</v>
      </c>
      <c r="AG17">
        <v>143.5</v>
      </c>
      <c r="AH17">
        <v>145.4</v>
      </c>
      <c r="AI17">
        <v>147.4</v>
      </c>
      <c r="AJ17">
        <v>150</v>
      </c>
      <c r="AK17">
        <v>153.4</v>
      </c>
      <c r="AL17">
        <v>156.1</v>
      </c>
      <c r="AM17">
        <v>160</v>
      </c>
      <c r="AN17">
        <v>160.6</v>
      </c>
      <c r="AO17">
        <v>161.9</v>
      </c>
      <c r="AP17">
        <v>164.6</v>
      </c>
      <c r="AQ17">
        <v>165.5</v>
      </c>
      <c r="AR17">
        <v>166.2</v>
      </c>
      <c r="AS17">
        <v>167.6</v>
      </c>
      <c r="AT17">
        <v>168.3</v>
      </c>
      <c r="AU17">
        <v>168.8</v>
      </c>
      <c r="AV17">
        <v>169.1</v>
      </c>
      <c r="AW17">
        <v>169.7</v>
      </c>
      <c r="AX17">
        <v>169.8</v>
      </c>
      <c r="AY17">
        <v>170.5</v>
      </c>
      <c r="AZ17">
        <v>171.2</v>
      </c>
      <c r="BA17">
        <v>172.4</v>
      </c>
      <c r="BB17">
        <v>173.2</v>
      </c>
      <c r="BC17">
        <v>174.2</v>
      </c>
      <c r="BD17">
        <v>174.5</v>
      </c>
      <c r="BE17">
        <v>174.8</v>
      </c>
      <c r="BF17">
        <v>175.4</v>
      </c>
      <c r="BG17">
        <v>175.8</v>
      </c>
      <c r="BH17">
        <v>176.4</v>
      </c>
      <c r="BI17">
        <v>176.8</v>
      </c>
    </row>
    <row r="18" spans="1:61" x14ac:dyDescent="0.3">
      <c r="A18" t="s">
        <v>14</v>
      </c>
      <c r="B18">
        <v>151.80000000000001</v>
      </c>
      <c r="C18">
        <v>151.69999999999999</v>
      </c>
      <c r="D18">
        <v>152.80000000000001</v>
      </c>
      <c r="E18">
        <v>153.80000000000001</v>
      </c>
      <c r="F18">
        <v>154.30000000000001</v>
      </c>
      <c r="G18">
        <v>154.30000000000001</v>
      </c>
      <c r="H18">
        <v>154.80000000000001</v>
      </c>
      <c r="I18">
        <v>155.19999999999999</v>
      </c>
      <c r="J18">
        <v>155.9</v>
      </c>
      <c r="K18">
        <v>155.19999999999999</v>
      </c>
      <c r="L18">
        <v>156.1</v>
      </c>
      <c r="M18">
        <v>156</v>
      </c>
      <c r="N18">
        <v>155.80000000000001</v>
      </c>
      <c r="O18">
        <v>156.19999999999999</v>
      </c>
      <c r="P18">
        <v>156.4</v>
      </c>
      <c r="Q18">
        <v>156.35000000000002</v>
      </c>
      <c r="R18">
        <v>156.4</v>
      </c>
      <c r="S18">
        <v>156.6</v>
      </c>
      <c r="T18">
        <v>156.69999999999999</v>
      </c>
      <c r="U18">
        <v>156.9</v>
      </c>
      <c r="V18">
        <v>157.19999999999999</v>
      </c>
      <c r="W18">
        <v>157.4</v>
      </c>
      <c r="X18">
        <v>157.69999999999999</v>
      </c>
      <c r="Y18">
        <v>158.30000000000001</v>
      </c>
      <c r="Z18">
        <v>158.69999999999999</v>
      </c>
      <c r="AA18">
        <v>159.19999999999999</v>
      </c>
      <c r="AB18">
        <v>160</v>
      </c>
      <c r="AC18">
        <v>160.5</v>
      </c>
      <c r="AD18">
        <v>161.15</v>
      </c>
      <c r="AE18">
        <v>161.80000000000001</v>
      </c>
      <c r="AF18">
        <v>161.80000000000001</v>
      </c>
      <c r="AG18">
        <v>161.5</v>
      </c>
      <c r="AH18">
        <v>161.6</v>
      </c>
      <c r="AI18">
        <v>161.9</v>
      </c>
      <c r="AJ18">
        <v>162.69999999999999</v>
      </c>
      <c r="AK18">
        <v>163.6</v>
      </c>
      <c r="AL18">
        <v>164.3</v>
      </c>
      <c r="AM18">
        <v>165.8</v>
      </c>
      <c r="AN18">
        <v>166.4</v>
      </c>
      <c r="AO18">
        <v>166.8</v>
      </c>
      <c r="AP18">
        <v>169.8</v>
      </c>
      <c r="AQ18">
        <v>171.7</v>
      </c>
      <c r="AR18">
        <v>171</v>
      </c>
      <c r="AS18">
        <v>171.9</v>
      </c>
      <c r="AT18">
        <v>172.8</v>
      </c>
      <c r="AU18">
        <v>173.6</v>
      </c>
      <c r="AV18">
        <v>174.3</v>
      </c>
      <c r="AW18">
        <v>175.1</v>
      </c>
      <c r="AX18">
        <v>175.8</v>
      </c>
      <c r="AY18">
        <v>176.3</v>
      </c>
      <c r="AZ18">
        <v>177.4</v>
      </c>
      <c r="BA18">
        <v>178.9</v>
      </c>
      <c r="BB18">
        <v>180.4</v>
      </c>
      <c r="BC18">
        <v>181.9</v>
      </c>
      <c r="BD18">
        <v>183.1</v>
      </c>
      <c r="BE18">
        <v>184</v>
      </c>
      <c r="BF18">
        <v>184.8</v>
      </c>
      <c r="BG18">
        <v>185.6</v>
      </c>
      <c r="BH18">
        <v>186.9</v>
      </c>
      <c r="BI18">
        <v>187.7</v>
      </c>
    </row>
    <row r="19" spans="1:61" x14ac:dyDescent="0.3">
      <c r="A19" t="s">
        <v>15</v>
      </c>
      <c r="B19">
        <v>140.4</v>
      </c>
      <c r="C19">
        <v>138.69999999999999</v>
      </c>
      <c r="D19">
        <v>138.6</v>
      </c>
      <c r="E19">
        <v>138.6</v>
      </c>
      <c r="F19">
        <v>139.1</v>
      </c>
      <c r="G19">
        <v>140</v>
      </c>
      <c r="H19">
        <v>142</v>
      </c>
      <c r="I19">
        <v>142.69999999999999</v>
      </c>
      <c r="J19">
        <v>141.30000000000001</v>
      </c>
      <c r="K19">
        <v>140.19999999999999</v>
      </c>
      <c r="L19">
        <v>140</v>
      </c>
      <c r="M19">
        <v>138.5</v>
      </c>
      <c r="N19">
        <v>137.4</v>
      </c>
      <c r="O19">
        <v>137.19999999999999</v>
      </c>
      <c r="P19">
        <v>137.30000000000001</v>
      </c>
      <c r="Q19">
        <v>139.18333333333331</v>
      </c>
      <c r="R19">
        <v>139.19999999999999</v>
      </c>
      <c r="S19">
        <v>141</v>
      </c>
      <c r="T19">
        <v>143</v>
      </c>
      <c r="U19">
        <v>144</v>
      </c>
      <c r="V19">
        <v>145.5</v>
      </c>
      <c r="W19">
        <v>148.30000000000001</v>
      </c>
      <c r="X19">
        <v>150.9</v>
      </c>
      <c r="Y19">
        <v>154.30000000000001</v>
      </c>
      <c r="Z19">
        <v>153</v>
      </c>
      <c r="AA19">
        <v>149.80000000000001</v>
      </c>
      <c r="AB19">
        <v>148.19999999999999</v>
      </c>
      <c r="AC19">
        <v>150.1</v>
      </c>
      <c r="AD19">
        <v>151.19999999999999</v>
      </c>
      <c r="AE19">
        <v>152.30000000000001</v>
      </c>
      <c r="AF19">
        <v>152.30000000000001</v>
      </c>
      <c r="AG19">
        <v>155.30000000000001</v>
      </c>
      <c r="AH19">
        <v>156.1</v>
      </c>
      <c r="AI19">
        <v>159.6</v>
      </c>
      <c r="AJ19">
        <v>163.4</v>
      </c>
      <c r="AK19">
        <v>164.5</v>
      </c>
      <c r="AL19">
        <v>159.6</v>
      </c>
      <c r="AM19">
        <v>154.69999999999999</v>
      </c>
      <c r="AN19">
        <v>154.5</v>
      </c>
      <c r="AO19">
        <v>155.6</v>
      </c>
      <c r="AP19">
        <v>158.69999999999999</v>
      </c>
      <c r="AQ19">
        <v>160.5</v>
      </c>
      <c r="AR19">
        <v>161.69999999999999</v>
      </c>
      <c r="AS19">
        <v>161.80000000000001</v>
      </c>
      <c r="AT19">
        <v>162.1</v>
      </c>
      <c r="AU19">
        <v>165.5</v>
      </c>
      <c r="AV19">
        <v>167.5</v>
      </c>
      <c r="AW19">
        <v>165.8</v>
      </c>
      <c r="AX19">
        <v>164.1</v>
      </c>
      <c r="AY19">
        <v>163.9</v>
      </c>
      <c r="AZ19">
        <v>166.6</v>
      </c>
      <c r="BA19">
        <v>168.6</v>
      </c>
      <c r="BB19">
        <v>170.8</v>
      </c>
      <c r="BC19">
        <v>172.4</v>
      </c>
      <c r="BD19">
        <v>172.5</v>
      </c>
      <c r="BE19">
        <v>173.9</v>
      </c>
      <c r="BF19">
        <v>175.5</v>
      </c>
      <c r="BG19">
        <v>177.4</v>
      </c>
      <c r="BH19">
        <v>176.6</v>
      </c>
      <c r="BI19">
        <v>174.4</v>
      </c>
    </row>
    <row r="20" spans="1:61" x14ac:dyDescent="0.3">
      <c r="A20" t="s">
        <v>16</v>
      </c>
      <c r="B20">
        <v>153.6</v>
      </c>
      <c r="C20">
        <v>153.30000000000001</v>
      </c>
      <c r="D20">
        <v>155.1</v>
      </c>
      <c r="E20">
        <v>156.1</v>
      </c>
      <c r="F20">
        <v>157</v>
      </c>
      <c r="G20">
        <v>157.30000000000001</v>
      </c>
      <c r="H20">
        <v>156.1</v>
      </c>
      <c r="I20">
        <v>156.4</v>
      </c>
      <c r="J20">
        <v>157.69999999999999</v>
      </c>
      <c r="K20">
        <v>159.6</v>
      </c>
      <c r="L20">
        <v>161.9</v>
      </c>
      <c r="M20">
        <v>162.4</v>
      </c>
      <c r="N20">
        <v>162.69999999999999</v>
      </c>
      <c r="O20">
        <v>162.80000000000001</v>
      </c>
      <c r="P20">
        <v>162.9</v>
      </c>
      <c r="Q20">
        <v>163.4</v>
      </c>
      <c r="R20">
        <v>163.30000000000001</v>
      </c>
      <c r="S20">
        <v>164.2</v>
      </c>
      <c r="T20">
        <v>164.5</v>
      </c>
      <c r="U20">
        <v>165.1</v>
      </c>
      <c r="V20">
        <v>165.7</v>
      </c>
      <c r="W20">
        <v>166.3</v>
      </c>
      <c r="X20">
        <v>167.2</v>
      </c>
      <c r="Y20">
        <v>167.8</v>
      </c>
      <c r="Z20">
        <v>168.6</v>
      </c>
      <c r="AA20">
        <v>169.4</v>
      </c>
      <c r="AB20">
        <v>170.5</v>
      </c>
      <c r="AC20">
        <v>175.70000000000002</v>
      </c>
      <c r="AD20">
        <v>179.05</v>
      </c>
      <c r="AE20">
        <v>182.4</v>
      </c>
      <c r="AF20">
        <v>182.4</v>
      </c>
      <c r="AG20">
        <v>180.9</v>
      </c>
      <c r="AH20">
        <v>182.9</v>
      </c>
      <c r="AI20">
        <v>182.7</v>
      </c>
      <c r="AJ20">
        <v>183.4</v>
      </c>
      <c r="AK20">
        <v>183.6</v>
      </c>
      <c r="AL20">
        <v>184.6</v>
      </c>
      <c r="AM20">
        <v>186.5</v>
      </c>
      <c r="AN20">
        <v>186.1</v>
      </c>
      <c r="AO20">
        <v>186.8</v>
      </c>
      <c r="AP20">
        <v>189.6</v>
      </c>
      <c r="AQ20">
        <v>189.1</v>
      </c>
      <c r="AR20">
        <v>189.7</v>
      </c>
      <c r="AS20">
        <v>190.2</v>
      </c>
      <c r="AT20">
        <v>190.5</v>
      </c>
      <c r="AU20">
        <v>191.2</v>
      </c>
      <c r="AV20">
        <v>191.4</v>
      </c>
      <c r="AW20">
        <v>190.8</v>
      </c>
      <c r="AX20">
        <v>190.7</v>
      </c>
      <c r="AY20">
        <v>191.5</v>
      </c>
      <c r="AZ20">
        <v>192.3</v>
      </c>
      <c r="BA20">
        <v>192.8</v>
      </c>
      <c r="BB20">
        <v>192.9</v>
      </c>
      <c r="BC20">
        <v>192.9</v>
      </c>
      <c r="BD20">
        <v>193.2</v>
      </c>
      <c r="BE20">
        <v>193.7</v>
      </c>
      <c r="BF20">
        <v>194.5</v>
      </c>
      <c r="BG20">
        <v>194.9</v>
      </c>
      <c r="BH20">
        <v>195.5</v>
      </c>
      <c r="BI20">
        <v>195.9</v>
      </c>
    </row>
    <row r="21" spans="1:61" x14ac:dyDescent="0.3">
      <c r="A21" t="s">
        <v>17</v>
      </c>
      <c r="B21">
        <v>148.30000000000001</v>
      </c>
      <c r="C21">
        <v>148.69999999999999</v>
      </c>
      <c r="D21">
        <v>149.19999999999999</v>
      </c>
      <c r="E21">
        <v>150.1</v>
      </c>
      <c r="F21">
        <v>150.80000000000001</v>
      </c>
      <c r="G21">
        <v>151.30000000000001</v>
      </c>
      <c r="H21">
        <v>151.5</v>
      </c>
      <c r="I21">
        <v>152.1</v>
      </c>
      <c r="J21">
        <v>152.1</v>
      </c>
      <c r="K21">
        <v>150.69999999999999</v>
      </c>
      <c r="L21">
        <v>151.69999999999999</v>
      </c>
      <c r="M21">
        <v>151.6</v>
      </c>
      <c r="N21">
        <v>150.6</v>
      </c>
      <c r="O21">
        <v>150.5</v>
      </c>
      <c r="P21">
        <v>150.80000000000001</v>
      </c>
      <c r="Q21">
        <v>151.03333333333333</v>
      </c>
      <c r="R21">
        <v>151.30000000000001</v>
      </c>
      <c r="S21">
        <v>151.4</v>
      </c>
      <c r="T21">
        <v>151.6</v>
      </c>
      <c r="U21">
        <v>151.80000000000001</v>
      </c>
      <c r="V21">
        <v>151.69999999999999</v>
      </c>
      <c r="W21">
        <v>151.69999999999999</v>
      </c>
      <c r="X21">
        <v>152.30000000000001</v>
      </c>
      <c r="Y21">
        <v>152.6</v>
      </c>
      <c r="Z21">
        <v>152.80000000000001</v>
      </c>
      <c r="AA21">
        <v>153</v>
      </c>
      <c r="AB21">
        <v>153.4</v>
      </c>
      <c r="AC21">
        <v>153.94999999999999</v>
      </c>
      <c r="AD21">
        <v>154.32499999999999</v>
      </c>
      <c r="AE21">
        <v>154.69999999999999</v>
      </c>
      <c r="AF21">
        <v>154.69999999999999</v>
      </c>
      <c r="AG21">
        <v>155.1</v>
      </c>
      <c r="AH21">
        <v>155.4</v>
      </c>
      <c r="AI21">
        <v>155.69999999999999</v>
      </c>
      <c r="AJ21">
        <v>156.30000000000001</v>
      </c>
      <c r="AK21">
        <v>157</v>
      </c>
      <c r="AL21">
        <v>157.5</v>
      </c>
      <c r="AM21">
        <v>159.1</v>
      </c>
      <c r="AN21">
        <v>159.6</v>
      </c>
      <c r="AO21">
        <v>160.69999999999999</v>
      </c>
      <c r="AP21">
        <v>165.3</v>
      </c>
      <c r="AQ21">
        <v>165.3</v>
      </c>
      <c r="AR21">
        <v>166</v>
      </c>
      <c r="AS21">
        <v>167</v>
      </c>
      <c r="AT21">
        <v>167.7</v>
      </c>
      <c r="AU21">
        <v>168.9</v>
      </c>
      <c r="AV21">
        <v>170.4</v>
      </c>
      <c r="AW21">
        <v>171.8</v>
      </c>
      <c r="AX21">
        <v>173.2</v>
      </c>
      <c r="AY21">
        <v>174.1</v>
      </c>
      <c r="AZ21">
        <v>175.4</v>
      </c>
      <c r="BA21">
        <v>177.5</v>
      </c>
      <c r="BB21">
        <v>179.3</v>
      </c>
      <c r="BC21">
        <v>180.7</v>
      </c>
      <c r="BD21">
        <v>182</v>
      </c>
      <c r="BE21">
        <v>183.2</v>
      </c>
      <c r="BF21">
        <v>184.7</v>
      </c>
      <c r="BG21">
        <v>186.1</v>
      </c>
      <c r="BH21">
        <v>187.2</v>
      </c>
      <c r="BI21">
        <v>188.1</v>
      </c>
    </row>
    <row r="22" spans="1:61" x14ac:dyDescent="0.3">
      <c r="A22" t="s">
        <v>18</v>
      </c>
      <c r="B22">
        <v>142.30000000000001</v>
      </c>
      <c r="C22">
        <v>142.4</v>
      </c>
      <c r="D22">
        <v>143</v>
      </c>
      <c r="E22">
        <v>143.30000000000001</v>
      </c>
      <c r="F22">
        <v>144.1</v>
      </c>
      <c r="G22">
        <v>144.69999999999999</v>
      </c>
      <c r="H22">
        <v>145.1</v>
      </c>
      <c r="I22">
        <v>145.80000000000001</v>
      </c>
      <c r="J22">
        <v>146.1</v>
      </c>
      <c r="K22">
        <v>144.5</v>
      </c>
      <c r="L22">
        <v>145.5</v>
      </c>
      <c r="M22">
        <v>145.9</v>
      </c>
      <c r="N22">
        <v>145.1</v>
      </c>
      <c r="O22">
        <v>146.1</v>
      </c>
      <c r="P22">
        <v>146.1</v>
      </c>
      <c r="Q22">
        <v>146.16666666666666</v>
      </c>
      <c r="R22">
        <v>146.6</v>
      </c>
      <c r="S22">
        <v>146.5</v>
      </c>
      <c r="T22">
        <v>146.6</v>
      </c>
      <c r="U22">
        <v>146.6</v>
      </c>
      <c r="V22">
        <v>146.6</v>
      </c>
      <c r="W22">
        <v>146.69999999999999</v>
      </c>
      <c r="X22">
        <v>147</v>
      </c>
      <c r="Y22">
        <v>147.30000000000001</v>
      </c>
      <c r="Z22">
        <v>147.4</v>
      </c>
      <c r="AA22">
        <v>147.5</v>
      </c>
      <c r="AB22">
        <v>147.6</v>
      </c>
      <c r="AC22">
        <v>148.63333333333333</v>
      </c>
      <c r="AD22">
        <v>149.31666666666666</v>
      </c>
      <c r="AE22">
        <v>150</v>
      </c>
      <c r="AF22">
        <v>150</v>
      </c>
      <c r="AG22">
        <v>149.30000000000001</v>
      </c>
      <c r="AH22">
        <v>149.9</v>
      </c>
      <c r="AI22">
        <v>150.6</v>
      </c>
      <c r="AJ22">
        <v>151</v>
      </c>
      <c r="AK22">
        <v>151.6</v>
      </c>
      <c r="AL22">
        <v>152.4</v>
      </c>
      <c r="AM22">
        <v>153.9</v>
      </c>
      <c r="AN22">
        <v>154.4</v>
      </c>
      <c r="AO22">
        <v>155.1</v>
      </c>
      <c r="AP22">
        <v>160.6</v>
      </c>
      <c r="AQ22">
        <v>159.9</v>
      </c>
      <c r="AR22">
        <v>161.1</v>
      </c>
      <c r="AS22">
        <v>162.6</v>
      </c>
      <c r="AT22">
        <v>163.6</v>
      </c>
      <c r="AU22">
        <v>164.8</v>
      </c>
      <c r="AV22">
        <v>166</v>
      </c>
      <c r="AW22">
        <v>167.3</v>
      </c>
      <c r="AX22">
        <v>169.3</v>
      </c>
      <c r="AY22">
        <v>171</v>
      </c>
      <c r="AZ22">
        <v>173.2</v>
      </c>
      <c r="BA22">
        <v>175.1</v>
      </c>
      <c r="BB22">
        <v>177.2</v>
      </c>
      <c r="BC22">
        <v>178.7</v>
      </c>
      <c r="BD22">
        <v>180.3</v>
      </c>
      <c r="BE22">
        <v>181.7</v>
      </c>
      <c r="BF22">
        <v>183.3</v>
      </c>
      <c r="BG22">
        <v>184.4</v>
      </c>
      <c r="BH22">
        <v>185.2</v>
      </c>
      <c r="BI22">
        <v>185.9</v>
      </c>
    </row>
    <row r="23" spans="1:61" x14ac:dyDescent="0.3">
      <c r="A23" t="s">
        <v>19</v>
      </c>
      <c r="B23">
        <v>147.5</v>
      </c>
      <c r="C23">
        <v>147.80000000000001</v>
      </c>
      <c r="D23">
        <v>148.30000000000001</v>
      </c>
      <c r="E23">
        <v>149.1</v>
      </c>
      <c r="F23">
        <v>149.80000000000001</v>
      </c>
      <c r="G23">
        <v>150.30000000000001</v>
      </c>
      <c r="H23">
        <v>150.6</v>
      </c>
      <c r="I23">
        <v>151.30000000000001</v>
      </c>
      <c r="J23">
        <v>151.30000000000001</v>
      </c>
      <c r="K23">
        <v>149.80000000000001</v>
      </c>
      <c r="L23">
        <v>150.80000000000001</v>
      </c>
      <c r="M23">
        <v>150.80000000000001</v>
      </c>
      <c r="N23">
        <v>149.9</v>
      </c>
      <c r="O23">
        <v>149.9</v>
      </c>
      <c r="P23">
        <v>150.1</v>
      </c>
      <c r="Q23">
        <v>150.36666666666665</v>
      </c>
      <c r="R23">
        <v>150.69999999999999</v>
      </c>
      <c r="S23">
        <v>150.69999999999999</v>
      </c>
      <c r="T23">
        <v>150.9</v>
      </c>
      <c r="U23">
        <v>151.1</v>
      </c>
      <c r="V23">
        <v>151</v>
      </c>
      <c r="W23">
        <v>151</v>
      </c>
      <c r="X23">
        <v>151.5</v>
      </c>
      <c r="Y23">
        <v>151.9</v>
      </c>
      <c r="Z23">
        <v>152.1</v>
      </c>
      <c r="AA23">
        <v>152.30000000000001</v>
      </c>
      <c r="AB23">
        <v>152.5</v>
      </c>
      <c r="AC23">
        <v>153.23333333333335</v>
      </c>
      <c r="AD23">
        <v>153.66666666666669</v>
      </c>
      <c r="AE23">
        <v>154.1</v>
      </c>
      <c r="AF23">
        <v>154.1</v>
      </c>
      <c r="AG23">
        <v>154.30000000000001</v>
      </c>
      <c r="AH23">
        <v>154.6</v>
      </c>
      <c r="AI23">
        <v>155</v>
      </c>
      <c r="AJ23">
        <v>155.5</v>
      </c>
      <c r="AK23">
        <v>156.30000000000001</v>
      </c>
      <c r="AL23">
        <v>156.80000000000001</v>
      </c>
      <c r="AM23">
        <v>158.4</v>
      </c>
      <c r="AN23">
        <v>158.9</v>
      </c>
      <c r="AO23">
        <v>159.9</v>
      </c>
      <c r="AP23">
        <v>164.5</v>
      </c>
      <c r="AQ23">
        <v>164.6</v>
      </c>
      <c r="AR23">
        <v>165.3</v>
      </c>
      <c r="AS23">
        <v>166.3</v>
      </c>
      <c r="AT23">
        <v>167.1</v>
      </c>
      <c r="AU23">
        <v>168.3</v>
      </c>
      <c r="AV23">
        <v>169.8</v>
      </c>
      <c r="AW23">
        <v>171.2</v>
      </c>
      <c r="AX23">
        <v>172.7</v>
      </c>
      <c r="AY23">
        <v>173.7</v>
      </c>
      <c r="AZ23">
        <v>175.1</v>
      </c>
      <c r="BA23">
        <v>177.1</v>
      </c>
      <c r="BB23">
        <v>179</v>
      </c>
      <c r="BC23">
        <v>180.4</v>
      </c>
      <c r="BD23">
        <v>181.7</v>
      </c>
      <c r="BE23">
        <v>183</v>
      </c>
      <c r="BF23">
        <v>184.5</v>
      </c>
      <c r="BG23">
        <v>185.9</v>
      </c>
      <c r="BH23">
        <v>186.9</v>
      </c>
      <c r="BI23">
        <v>187.8</v>
      </c>
    </row>
    <row r="24" spans="1:61" x14ac:dyDescent="0.3">
      <c r="A24" t="s">
        <v>20</v>
      </c>
      <c r="B24" t="s">
        <v>32</v>
      </c>
      <c r="C24" t="s">
        <v>32</v>
      </c>
      <c r="D24" t="s">
        <v>32</v>
      </c>
      <c r="E24" t="s">
        <v>32</v>
      </c>
      <c r="F24" t="s">
        <v>32</v>
      </c>
      <c r="G24" t="s">
        <v>32</v>
      </c>
      <c r="H24" t="s">
        <v>32</v>
      </c>
      <c r="I24" t="s">
        <v>32</v>
      </c>
      <c r="J24" t="s">
        <v>32</v>
      </c>
      <c r="K24" t="s">
        <v>32</v>
      </c>
      <c r="L24" t="s">
        <v>32</v>
      </c>
      <c r="M24" t="s">
        <v>32</v>
      </c>
      <c r="N24" t="s">
        <v>32</v>
      </c>
      <c r="O24" t="s">
        <v>32</v>
      </c>
      <c r="P24" t="s">
        <v>32</v>
      </c>
      <c r="Q24" t="s">
        <v>32</v>
      </c>
      <c r="R24" t="s">
        <v>32</v>
      </c>
      <c r="S24" t="s">
        <v>32</v>
      </c>
      <c r="T24" t="s">
        <v>32</v>
      </c>
      <c r="U24" t="s">
        <v>32</v>
      </c>
      <c r="V24" t="s">
        <v>32</v>
      </c>
      <c r="W24" t="s">
        <v>32</v>
      </c>
      <c r="X24" t="s">
        <v>32</v>
      </c>
      <c r="Y24" t="s">
        <v>32</v>
      </c>
      <c r="Z24" t="s">
        <v>32</v>
      </c>
      <c r="AA24" t="s">
        <v>32</v>
      </c>
      <c r="AB24" t="s">
        <v>32</v>
      </c>
      <c r="AC24" t="s">
        <v>32</v>
      </c>
      <c r="AD24" t="s">
        <v>32</v>
      </c>
      <c r="AE24" t="s">
        <v>32</v>
      </c>
      <c r="AF24" t="s">
        <v>32</v>
      </c>
      <c r="AG24" t="s">
        <v>32</v>
      </c>
      <c r="AH24" t="s">
        <v>32</v>
      </c>
      <c r="AI24" t="s">
        <v>32</v>
      </c>
      <c r="AJ24" t="s">
        <v>32</v>
      </c>
      <c r="AK24" t="s">
        <v>32</v>
      </c>
      <c r="AL24" t="s">
        <v>32</v>
      </c>
      <c r="AM24" t="s">
        <v>32</v>
      </c>
      <c r="AN24" t="s">
        <v>47</v>
      </c>
      <c r="AO24" t="s">
        <v>47</v>
      </c>
      <c r="AP24" t="s">
        <v>32</v>
      </c>
      <c r="AQ24" t="s">
        <v>32</v>
      </c>
      <c r="AR24" t="s">
        <v>32</v>
      </c>
      <c r="AS24" t="s">
        <v>32</v>
      </c>
      <c r="AT24" t="s">
        <v>32</v>
      </c>
      <c r="AU24" t="s">
        <v>32</v>
      </c>
      <c r="AV24" t="s">
        <v>32</v>
      </c>
      <c r="AW24" t="s">
        <v>32</v>
      </c>
      <c r="AX24" t="s">
        <v>32</v>
      </c>
      <c r="AY24" t="s">
        <v>32</v>
      </c>
      <c r="AZ24" t="s">
        <v>32</v>
      </c>
      <c r="BA24" t="s">
        <v>32</v>
      </c>
      <c r="BB24" t="s">
        <v>32</v>
      </c>
      <c r="BC24" t="s">
        <v>32</v>
      </c>
      <c r="BD24" t="s">
        <v>32</v>
      </c>
      <c r="BE24" t="s">
        <v>32</v>
      </c>
      <c r="BF24" t="s">
        <v>32</v>
      </c>
      <c r="BG24" t="s">
        <v>32</v>
      </c>
      <c r="BH24" t="s">
        <v>32</v>
      </c>
      <c r="BI24" t="s">
        <v>32</v>
      </c>
    </row>
    <row r="25" spans="1:61" x14ac:dyDescent="0.3">
      <c r="A25" t="s">
        <v>21</v>
      </c>
      <c r="B25">
        <v>142.30000000000001</v>
      </c>
      <c r="C25">
        <v>142.4</v>
      </c>
      <c r="D25">
        <v>142.6</v>
      </c>
      <c r="E25">
        <v>143.80000000000001</v>
      </c>
      <c r="F25">
        <v>144.30000000000001</v>
      </c>
      <c r="G25">
        <v>145.1</v>
      </c>
      <c r="H25">
        <v>146.80000000000001</v>
      </c>
      <c r="I25">
        <v>147.69999999999999</v>
      </c>
      <c r="J25">
        <v>149</v>
      </c>
      <c r="K25">
        <v>149.69999999999999</v>
      </c>
      <c r="L25">
        <v>150.30000000000001</v>
      </c>
      <c r="M25">
        <v>149</v>
      </c>
      <c r="N25">
        <v>146.19999999999999</v>
      </c>
      <c r="O25">
        <v>145.30000000000001</v>
      </c>
      <c r="P25">
        <v>146.4</v>
      </c>
      <c r="Q25">
        <v>146.56666666666669</v>
      </c>
      <c r="R25">
        <v>146.9</v>
      </c>
      <c r="S25">
        <v>147.80000000000001</v>
      </c>
      <c r="T25">
        <v>146.80000000000001</v>
      </c>
      <c r="U25">
        <v>146.4</v>
      </c>
      <c r="V25">
        <v>146.9</v>
      </c>
      <c r="W25">
        <v>147.69999999999999</v>
      </c>
      <c r="X25">
        <v>148.4</v>
      </c>
      <c r="Y25">
        <v>149.9</v>
      </c>
      <c r="Z25">
        <v>150.4</v>
      </c>
      <c r="AA25">
        <v>152.30000000000001</v>
      </c>
      <c r="AB25">
        <v>153.4</v>
      </c>
      <c r="AC25">
        <v>148.4</v>
      </c>
      <c r="AD25">
        <v>146.65</v>
      </c>
      <c r="AE25">
        <v>144.9</v>
      </c>
      <c r="AF25">
        <v>144.9</v>
      </c>
      <c r="AG25">
        <v>145.80000000000001</v>
      </c>
      <c r="AH25">
        <v>146.4</v>
      </c>
      <c r="AI25">
        <v>146.80000000000001</v>
      </c>
      <c r="AJ25">
        <v>147.5</v>
      </c>
      <c r="AK25">
        <v>148.69999999999999</v>
      </c>
      <c r="AL25">
        <v>150.9</v>
      </c>
      <c r="AM25">
        <v>154.4</v>
      </c>
      <c r="AN25">
        <v>156</v>
      </c>
      <c r="AO25">
        <v>156</v>
      </c>
      <c r="AP25">
        <v>161.69999999999999</v>
      </c>
      <c r="AQ25">
        <v>162.1</v>
      </c>
      <c r="AR25">
        <v>162.5</v>
      </c>
      <c r="AS25">
        <v>163.1</v>
      </c>
      <c r="AT25">
        <v>163.69999999999999</v>
      </c>
      <c r="AU25">
        <v>165.5</v>
      </c>
      <c r="AV25">
        <v>165.3</v>
      </c>
      <c r="AW25">
        <v>165.6</v>
      </c>
      <c r="AX25">
        <v>165.8</v>
      </c>
      <c r="AY25">
        <v>167.4</v>
      </c>
      <c r="AZ25">
        <v>168.9</v>
      </c>
      <c r="BA25">
        <v>173.3</v>
      </c>
      <c r="BB25">
        <v>175.3</v>
      </c>
      <c r="BC25">
        <v>176.7</v>
      </c>
      <c r="BD25">
        <v>179.6</v>
      </c>
      <c r="BE25">
        <v>179.1</v>
      </c>
      <c r="BF25">
        <v>179.7</v>
      </c>
      <c r="BG25">
        <v>180.8</v>
      </c>
      <c r="BH25">
        <v>181.9</v>
      </c>
      <c r="BI25">
        <v>182.8</v>
      </c>
    </row>
    <row r="26" spans="1:61" x14ac:dyDescent="0.3">
      <c r="A26" t="s">
        <v>22</v>
      </c>
      <c r="B26">
        <v>139.80000000000001</v>
      </c>
      <c r="C26">
        <v>139.9</v>
      </c>
      <c r="D26">
        <v>139.9</v>
      </c>
      <c r="E26">
        <v>140.9</v>
      </c>
      <c r="F26">
        <v>141.80000000000001</v>
      </c>
      <c r="G26">
        <v>142.19999999999999</v>
      </c>
      <c r="H26">
        <v>143.1</v>
      </c>
      <c r="I26">
        <v>143.80000000000001</v>
      </c>
      <c r="J26">
        <v>144</v>
      </c>
      <c r="K26">
        <v>147.5</v>
      </c>
      <c r="L26">
        <v>148</v>
      </c>
      <c r="M26">
        <v>149.5</v>
      </c>
      <c r="N26">
        <v>150.1</v>
      </c>
      <c r="O26">
        <v>150.1</v>
      </c>
      <c r="P26">
        <v>150</v>
      </c>
      <c r="Q26">
        <v>149.88333333333335</v>
      </c>
      <c r="R26">
        <v>149.5</v>
      </c>
      <c r="S26">
        <v>149.6</v>
      </c>
      <c r="T26">
        <v>150</v>
      </c>
      <c r="U26">
        <v>150.19999999999999</v>
      </c>
      <c r="V26">
        <v>150.30000000000001</v>
      </c>
      <c r="W26">
        <v>150.6</v>
      </c>
      <c r="X26">
        <v>150.9</v>
      </c>
      <c r="Y26">
        <v>151.19999999999999</v>
      </c>
      <c r="Z26">
        <v>151.69999999999999</v>
      </c>
      <c r="AA26">
        <v>151.80000000000001</v>
      </c>
      <c r="AB26">
        <v>151.5</v>
      </c>
      <c r="AC26">
        <v>151.71666666666667</v>
      </c>
      <c r="AD26">
        <v>151.70833333333331</v>
      </c>
      <c r="AE26">
        <v>151.69999999999999</v>
      </c>
      <c r="AF26">
        <v>151.69999999999999</v>
      </c>
      <c r="AG26">
        <v>151.9</v>
      </c>
      <c r="AH26">
        <v>151.6</v>
      </c>
      <c r="AI26">
        <v>152</v>
      </c>
      <c r="AJ26">
        <v>152.80000000000001</v>
      </c>
      <c r="AK26">
        <v>153.4</v>
      </c>
      <c r="AL26">
        <v>153.9</v>
      </c>
      <c r="AM26">
        <v>154.80000000000001</v>
      </c>
      <c r="AN26">
        <v>154.80000000000001</v>
      </c>
      <c r="AO26">
        <v>155.5</v>
      </c>
      <c r="AP26">
        <v>158.80000000000001</v>
      </c>
      <c r="AQ26">
        <v>159.19999999999999</v>
      </c>
      <c r="AR26">
        <v>160.30000000000001</v>
      </c>
      <c r="AS26">
        <v>160.9</v>
      </c>
      <c r="AT26">
        <v>161.30000000000001</v>
      </c>
      <c r="AU26">
        <v>162</v>
      </c>
      <c r="AV26">
        <v>162.9</v>
      </c>
      <c r="AW26">
        <v>163.9</v>
      </c>
      <c r="AX26">
        <v>164.9</v>
      </c>
      <c r="AY26">
        <v>165.7</v>
      </c>
      <c r="AZ26">
        <v>166.5</v>
      </c>
      <c r="BA26">
        <v>167.7</v>
      </c>
      <c r="BB26">
        <v>168.9</v>
      </c>
      <c r="BC26">
        <v>170.3</v>
      </c>
      <c r="BD26">
        <v>171.3</v>
      </c>
      <c r="BE26">
        <v>172.3</v>
      </c>
      <c r="BF26">
        <v>173.6</v>
      </c>
      <c r="BG26">
        <v>174.4</v>
      </c>
      <c r="BH26">
        <v>175.5</v>
      </c>
      <c r="BI26">
        <v>176.4</v>
      </c>
    </row>
    <row r="27" spans="1:61" x14ac:dyDescent="0.3">
      <c r="A27" t="s">
        <v>23</v>
      </c>
      <c r="B27">
        <v>136</v>
      </c>
      <c r="C27">
        <v>136.19999999999999</v>
      </c>
      <c r="D27">
        <v>136.69999999999999</v>
      </c>
      <c r="E27">
        <v>137.6</v>
      </c>
      <c r="F27">
        <v>138.4</v>
      </c>
      <c r="G27">
        <v>138.4</v>
      </c>
      <c r="H27">
        <v>139</v>
      </c>
      <c r="I27">
        <v>139.4</v>
      </c>
      <c r="J27">
        <v>140</v>
      </c>
      <c r="K27">
        <v>144.80000000000001</v>
      </c>
      <c r="L27">
        <v>145.4</v>
      </c>
      <c r="M27">
        <v>149.6</v>
      </c>
      <c r="N27">
        <v>149.6</v>
      </c>
      <c r="O27">
        <v>149.9</v>
      </c>
      <c r="P27">
        <v>150.4</v>
      </c>
      <c r="Q27">
        <v>150.85000000000002</v>
      </c>
      <c r="R27">
        <v>151.30000000000001</v>
      </c>
      <c r="S27">
        <v>151.69999999999999</v>
      </c>
      <c r="T27">
        <v>152.19999999999999</v>
      </c>
      <c r="U27">
        <v>152.69999999999999</v>
      </c>
      <c r="V27">
        <v>153.4</v>
      </c>
      <c r="W27">
        <v>153.69999999999999</v>
      </c>
      <c r="X27">
        <v>154.30000000000001</v>
      </c>
      <c r="Y27">
        <v>154.80000000000001</v>
      </c>
      <c r="Z27">
        <v>155.69999999999999</v>
      </c>
      <c r="AA27">
        <v>156.19999999999999</v>
      </c>
      <c r="AB27">
        <v>156.69999999999999</v>
      </c>
      <c r="AC27">
        <v>154.30000000000001</v>
      </c>
      <c r="AD27">
        <v>156.25</v>
      </c>
      <c r="AE27">
        <v>158.19999999999999</v>
      </c>
      <c r="AF27">
        <v>158.19999999999999</v>
      </c>
      <c r="AG27">
        <v>158.80000000000001</v>
      </c>
      <c r="AH27">
        <v>159.1</v>
      </c>
      <c r="AI27">
        <v>159.5</v>
      </c>
      <c r="AJ27">
        <v>160.4</v>
      </c>
      <c r="AK27">
        <v>161.6</v>
      </c>
      <c r="AL27">
        <v>162.5</v>
      </c>
      <c r="AM27">
        <v>164.3</v>
      </c>
      <c r="AN27">
        <v>164.6</v>
      </c>
      <c r="AO27">
        <v>165.3</v>
      </c>
      <c r="AP27">
        <v>169.1</v>
      </c>
      <c r="AQ27">
        <v>169.7</v>
      </c>
      <c r="AR27">
        <v>170.4</v>
      </c>
      <c r="AS27">
        <v>171.1</v>
      </c>
      <c r="AT27">
        <v>171.9</v>
      </c>
      <c r="AU27">
        <v>172.5</v>
      </c>
      <c r="AV27">
        <v>173.4</v>
      </c>
      <c r="AW27">
        <v>174</v>
      </c>
      <c r="AX27">
        <v>174.7</v>
      </c>
      <c r="AY27">
        <v>175.3</v>
      </c>
      <c r="AZ27">
        <v>176</v>
      </c>
      <c r="BA27">
        <v>177</v>
      </c>
      <c r="BB27">
        <v>177.7</v>
      </c>
      <c r="BC27">
        <v>178.2</v>
      </c>
      <c r="BD27">
        <v>178.8</v>
      </c>
      <c r="BE27">
        <v>179.4</v>
      </c>
      <c r="BF27">
        <v>180.2</v>
      </c>
      <c r="BG27">
        <v>181.2</v>
      </c>
      <c r="BH27">
        <v>182.3</v>
      </c>
      <c r="BI27">
        <v>183.5</v>
      </c>
    </row>
    <row r="28" spans="1:61" x14ac:dyDescent="0.3">
      <c r="A28" t="s">
        <v>24</v>
      </c>
      <c r="B28">
        <v>122.7</v>
      </c>
      <c r="C28">
        <v>123.3</v>
      </c>
      <c r="D28">
        <v>124.6</v>
      </c>
      <c r="E28">
        <v>125.3</v>
      </c>
      <c r="F28">
        <v>126.4</v>
      </c>
      <c r="G28">
        <v>127.4</v>
      </c>
      <c r="H28">
        <v>127.5</v>
      </c>
      <c r="I28">
        <v>128.30000000000001</v>
      </c>
      <c r="J28">
        <v>129.9</v>
      </c>
      <c r="K28">
        <v>130.80000000000001</v>
      </c>
      <c r="L28">
        <v>130.30000000000001</v>
      </c>
      <c r="M28">
        <v>128.9</v>
      </c>
      <c r="N28">
        <v>128.6</v>
      </c>
      <c r="O28">
        <v>129.19999999999999</v>
      </c>
      <c r="P28">
        <v>129.9</v>
      </c>
      <c r="Q28">
        <v>129.88333333333335</v>
      </c>
      <c r="R28">
        <v>130.19999999999999</v>
      </c>
      <c r="S28">
        <v>130.19999999999999</v>
      </c>
      <c r="T28">
        <v>131.19999999999999</v>
      </c>
      <c r="U28">
        <v>131.4</v>
      </c>
      <c r="V28">
        <v>131.6</v>
      </c>
      <c r="W28">
        <v>131.69999999999999</v>
      </c>
      <c r="X28">
        <v>132.1</v>
      </c>
      <c r="Y28">
        <v>135</v>
      </c>
      <c r="Z28">
        <v>136.30000000000001</v>
      </c>
      <c r="AA28">
        <v>136</v>
      </c>
      <c r="AB28">
        <v>135.80000000000001</v>
      </c>
      <c r="AC28">
        <v>139.08333333333334</v>
      </c>
      <c r="AD28">
        <v>140.24166666666667</v>
      </c>
      <c r="AE28">
        <v>141.4</v>
      </c>
      <c r="AF28">
        <v>141.4</v>
      </c>
      <c r="AG28">
        <v>143.6</v>
      </c>
      <c r="AH28">
        <v>144.6</v>
      </c>
      <c r="AI28">
        <v>146.4</v>
      </c>
      <c r="AJ28">
        <v>146.1</v>
      </c>
      <c r="AK28">
        <v>146.4</v>
      </c>
      <c r="AL28">
        <v>147.5</v>
      </c>
      <c r="AM28">
        <v>150.19999999999999</v>
      </c>
      <c r="AN28">
        <v>151.30000000000001</v>
      </c>
      <c r="AO28">
        <v>151.69999999999999</v>
      </c>
      <c r="AP28">
        <v>153.19999999999999</v>
      </c>
      <c r="AQ28">
        <v>154.19999999999999</v>
      </c>
      <c r="AR28">
        <v>157.1</v>
      </c>
      <c r="AS28">
        <v>157.69999999999999</v>
      </c>
      <c r="AT28">
        <v>157.80000000000001</v>
      </c>
      <c r="AU28">
        <v>159.5</v>
      </c>
      <c r="AV28">
        <v>158.9</v>
      </c>
      <c r="AW28">
        <v>160.1</v>
      </c>
      <c r="AX28">
        <v>160.80000000000001</v>
      </c>
      <c r="AY28">
        <v>161.19999999999999</v>
      </c>
      <c r="AZ28">
        <v>162</v>
      </c>
      <c r="BA28">
        <v>166.2</v>
      </c>
      <c r="BB28">
        <v>167.1</v>
      </c>
      <c r="BC28">
        <v>165.5</v>
      </c>
      <c r="BD28">
        <v>166.3</v>
      </c>
      <c r="BE28">
        <v>166.6</v>
      </c>
      <c r="BF28">
        <v>166.9</v>
      </c>
      <c r="BG28">
        <v>167.4</v>
      </c>
      <c r="BH28">
        <v>167.5</v>
      </c>
      <c r="BI28">
        <v>167.8</v>
      </c>
    </row>
    <row r="29" spans="1:61" x14ac:dyDescent="0.3">
      <c r="A29" t="s">
        <v>25</v>
      </c>
      <c r="B29">
        <v>134.30000000000001</v>
      </c>
      <c r="C29">
        <v>134.30000000000001</v>
      </c>
      <c r="D29">
        <v>135.1</v>
      </c>
      <c r="E29">
        <v>136</v>
      </c>
      <c r="F29">
        <v>136.80000000000001</v>
      </c>
      <c r="G29">
        <v>137.80000000000001</v>
      </c>
      <c r="H29">
        <v>138.4</v>
      </c>
      <c r="I29">
        <v>138.6</v>
      </c>
      <c r="J29">
        <v>140</v>
      </c>
      <c r="K29">
        <v>140.1</v>
      </c>
      <c r="L29">
        <v>143.1</v>
      </c>
      <c r="M29">
        <v>143.30000000000001</v>
      </c>
      <c r="N29">
        <v>142.9</v>
      </c>
      <c r="O29">
        <v>143.4</v>
      </c>
      <c r="P29">
        <v>143.80000000000001</v>
      </c>
      <c r="Q29">
        <v>144.98333333333332</v>
      </c>
      <c r="R29">
        <v>145.9</v>
      </c>
      <c r="S29">
        <v>146.4</v>
      </c>
      <c r="T29">
        <v>147.5</v>
      </c>
      <c r="U29">
        <v>148</v>
      </c>
      <c r="V29">
        <v>148.30000000000001</v>
      </c>
      <c r="W29">
        <v>148.69999999999999</v>
      </c>
      <c r="X29">
        <v>149.1</v>
      </c>
      <c r="Y29">
        <v>149.5</v>
      </c>
      <c r="Z29">
        <v>150.1</v>
      </c>
      <c r="AA29">
        <v>150.4</v>
      </c>
      <c r="AB29">
        <v>151.19999999999999</v>
      </c>
      <c r="AC29">
        <v>151.7166666666667</v>
      </c>
      <c r="AD29">
        <v>152.45833333333334</v>
      </c>
      <c r="AE29">
        <v>153.19999999999999</v>
      </c>
      <c r="AF29">
        <v>153.19999999999999</v>
      </c>
      <c r="AG29">
        <v>152.19999999999999</v>
      </c>
      <c r="AH29">
        <v>152.80000000000001</v>
      </c>
      <c r="AI29">
        <v>152.4</v>
      </c>
      <c r="AJ29">
        <v>153.6</v>
      </c>
      <c r="AK29">
        <v>153.9</v>
      </c>
      <c r="AL29">
        <v>155.1</v>
      </c>
      <c r="AM29">
        <v>157</v>
      </c>
      <c r="AN29">
        <v>157.80000000000001</v>
      </c>
      <c r="AO29">
        <v>158.6</v>
      </c>
      <c r="AP29">
        <v>160</v>
      </c>
      <c r="AQ29">
        <v>160.4</v>
      </c>
      <c r="AR29">
        <v>160.69999999999999</v>
      </c>
      <c r="AS29">
        <v>161.1</v>
      </c>
      <c r="AT29">
        <v>162.69999999999999</v>
      </c>
      <c r="AU29">
        <v>163.19999999999999</v>
      </c>
      <c r="AV29">
        <v>163.80000000000001</v>
      </c>
      <c r="AW29">
        <v>164.5</v>
      </c>
      <c r="AX29">
        <v>164.9</v>
      </c>
      <c r="AY29">
        <v>165.5</v>
      </c>
      <c r="AZ29">
        <v>166.6</v>
      </c>
      <c r="BA29">
        <v>167.2</v>
      </c>
      <c r="BB29">
        <v>167.6</v>
      </c>
      <c r="BC29">
        <v>168</v>
      </c>
      <c r="BD29">
        <v>168.6</v>
      </c>
      <c r="BE29">
        <v>169.3</v>
      </c>
      <c r="BF29">
        <v>170</v>
      </c>
      <c r="BG29">
        <v>170.6</v>
      </c>
      <c r="BH29">
        <v>170.8</v>
      </c>
      <c r="BI29">
        <v>171.2</v>
      </c>
    </row>
    <row r="30" spans="1:61" x14ac:dyDescent="0.3">
      <c r="A30" t="s">
        <v>26</v>
      </c>
      <c r="B30">
        <v>141.6</v>
      </c>
      <c r="C30">
        <v>141.5</v>
      </c>
      <c r="D30">
        <v>142.69999999999999</v>
      </c>
      <c r="E30">
        <v>143.69999999999999</v>
      </c>
      <c r="F30">
        <v>144.4</v>
      </c>
      <c r="G30">
        <v>145.1</v>
      </c>
      <c r="H30">
        <v>145.80000000000001</v>
      </c>
      <c r="I30">
        <v>146.9</v>
      </c>
      <c r="J30">
        <v>147.6</v>
      </c>
      <c r="K30">
        <v>148</v>
      </c>
      <c r="L30">
        <v>150.19999999999999</v>
      </c>
      <c r="M30">
        <v>155.1</v>
      </c>
      <c r="N30">
        <v>155.19999999999999</v>
      </c>
      <c r="O30">
        <v>155.5</v>
      </c>
      <c r="P30">
        <v>155.5</v>
      </c>
      <c r="Q30">
        <v>156.61666666666665</v>
      </c>
      <c r="R30">
        <v>156.69999999999999</v>
      </c>
      <c r="S30">
        <v>157.69999999999999</v>
      </c>
      <c r="T30">
        <v>159.1</v>
      </c>
      <c r="U30">
        <v>159.69999999999999</v>
      </c>
      <c r="V30">
        <v>160.19999999999999</v>
      </c>
      <c r="W30">
        <v>160.69999999999999</v>
      </c>
      <c r="X30">
        <v>160.80000000000001</v>
      </c>
      <c r="Y30">
        <v>161.1</v>
      </c>
      <c r="Z30">
        <v>161.69999999999999</v>
      </c>
      <c r="AA30">
        <v>161.9</v>
      </c>
      <c r="AB30">
        <v>161.19999999999999</v>
      </c>
      <c r="AC30">
        <v>161.85000000000002</v>
      </c>
      <c r="AD30">
        <v>161.82500000000002</v>
      </c>
      <c r="AE30">
        <v>161.80000000000001</v>
      </c>
      <c r="AF30">
        <v>161.80000000000001</v>
      </c>
      <c r="AG30">
        <v>162.69999999999999</v>
      </c>
      <c r="AH30">
        <v>161.1</v>
      </c>
      <c r="AI30">
        <v>162.5</v>
      </c>
      <c r="AJ30">
        <v>161.6</v>
      </c>
      <c r="AK30">
        <v>162.9</v>
      </c>
      <c r="AL30">
        <v>163.5</v>
      </c>
      <c r="AM30">
        <v>163.6</v>
      </c>
      <c r="AN30">
        <v>163.80000000000001</v>
      </c>
      <c r="AO30">
        <v>164.1</v>
      </c>
      <c r="AP30">
        <v>167.6</v>
      </c>
      <c r="AQ30">
        <v>166.8</v>
      </c>
      <c r="AR30">
        <v>167.2</v>
      </c>
      <c r="AS30">
        <v>167.5</v>
      </c>
      <c r="AT30">
        <v>168.5</v>
      </c>
      <c r="AU30">
        <v>169</v>
      </c>
      <c r="AV30">
        <v>169.3</v>
      </c>
      <c r="AW30">
        <v>169.7</v>
      </c>
      <c r="AX30">
        <v>169.9</v>
      </c>
      <c r="AY30">
        <v>170.3</v>
      </c>
      <c r="AZ30">
        <v>170.6</v>
      </c>
      <c r="BA30">
        <v>170.9</v>
      </c>
      <c r="BB30">
        <v>171.8</v>
      </c>
      <c r="BC30">
        <v>172.6</v>
      </c>
      <c r="BD30">
        <v>174.7</v>
      </c>
      <c r="BE30">
        <v>175.7</v>
      </c>
      <c r="BF30">
        <v>176.2</v>
      </c>
      <c r="BG30">
        <v>176.5</v>
      </c>
      <c r="BH30">
        <v>176.9</v>
      </c>
      <c r="BI30">
        <v>177.3</v>
      </c>
    </row>
    <row r="31" spans="1:61" x14ac:dyDescent="0.3">
      <c r="A31" t="s">
        <v>27</v>
      </c>
      <c r="B31">
        <v>128.6</v>
      </c>
      <c r="C31">
        <v>128.80000000000001</v>
      </c>
      <c r="D31">
        <v>129.30000000000001</v>
      </c>
      <c r="E31">
        <v>130.4</v>
      </c>
      <c r="F31">
        <v>131.19999999999999</v>
      </c>
      <c r="G31">
        <v>131.4</v>
      </c>
      <c r="H31">
        <v>131.4</v>
      </c>
      <c r="I31">
        <v>131.30000000000001</v>
      </c>
      <c r="J31">
        <v>132</v>
      </c>
      <c r="K31">
        <v>134.4</v>
      </c>
      <c r="L31">
        <v>133.1</v>
      </c>
      <c r="M31">
        <v>133.19999999999999</v>
      </c>
      <c r="N31">
        <v>133.5</v>
      </c>
      <c r="O31">
        <v>134.9</v>
      </c>
      <c r="P31">
        <v>134</v>
      </c>
      <c r="Q31">
        <v>134.53333333333333</v>
      </c>
      <c r="R31">
        <v>133.9</v>
      </c>
      <c r="S31">
        <v>134.80000000000001</v>
      </c>
      <c r="T31">
        <v>136.1</v>
      </c>
      <c r="U31">
        <v>138.80000000000001</v>
      </c>
      <c r="V31">
        <v>140.19999999999999</v>
      </c>
      <c r="W31">
        <v>140.30000000000001</v>
      </c>
      <c r="X31">
        <v>140.6</v>
      </c>
      <c r="Y31">
        <v>140.6</v>
      </c>
      <c r="Z31">
        <v>142.5</v>
      </c>
      <c r="AA31">
        <v>143.4</v>
      </c>
      <c r="AB31">
        <v>145.1</v>
      </c>
      <c r="AC31">
        <v>147.83333333333334</v>
      </c>
      <c r="AD31">
        <v>149.51666666666665</v>
      </c>
      <c r="AE31">
        <v>151.19999999999999</v>
      </c>
      <c r="AF31">
        <v>151.19999999999999</v>
      </c>
      <c r="AG31">
        <v>153.6</v>
      </c>
      <c r="AH31">
        <v>157.4</v>
      </c>
      <c r="AI31">
        <v>156.19999999999999</v>
      </c>
      <c r="AJ31">
        <v>156.19999999999999</v>
      </c>
      <c r="AK31">
        <v>156.6</v>
      </c>
      <c r="AL31">
        <v>156.19999999999999</v>
      </c>
      <c r="AM31">
        <v>155.19999999999999</v>
      </c>
      <c r="AN31">
        <v>153.1</v>
      </c>
      <c r="AO31">
        <v>154.6</v>
      </c>
      <c r="AP31">
        <v>159.30000000000001</v>
      </c>
      <c r="AQ31">
        <v>159.4</v>
      </c>
      <c r="AR31">
        <v>160.4</v>
      </c>
      <c r="AS31">
        <v>160.30000000000001</v>
      </c>
      <c r="AT31">
        <v>160.19999999999999</v>
      </c>
      <c r="AU31">
        <v>161.1</v>
      </c>
      <c r="AV31">
        <v>162.4</v>
      </c>
      <c r="AW31">
        <v>162.80000000000001</v>
      </c>
      <c r="AX31">
        <v>163.19999999999999</v>
      </c>
      <c r="AY31">
        <v>164.5</v>
      </c>
      <c r="AZ31">
        <v>167.4</v>
      </c>
      <c r="BA31">
        <v>169</v>
      </c>
      <c r="BB31">
        <v>168.5</v>
      </c>
      <c r="BC31">
        <v>169.5</v>
      </c>
      <c r="BD31">
        <v>169.7</v>
      </c>
      <c r="BE31">
        <v>171.1</v>
      </c>
      <c r="BF31">
        <v>170.8</v>
      </c>
      <c r="BG31">
        <v>172</v>
      </c>
      <c r="BH31">
        <v>173.4</v>
      </c>
      <c r="BI31">
        <v>175.7</v>
      </c>
    </row>
    <row r="32" spans="1:61" x14ac:dyDescent="0.3">
      <c r="A32" t="s">
        <v>28</v>
      </c>
      <c r="B32">
        <v>132.30000000000001</v>
      </c>
      <c r="C32">
        <v>132.5</v>
      </c>
      <c r="D32">
        <v>133.30000000000001</v>
      </c>
      <c r="E32">
        <v>134.19999999999999</v>
      </c>
      <c r="F32">
        <v>135.1</v>
      </c>
      <c r="G32">
        <v>135.6</v>
      </c>
      <c r="H32">
        <v>136</v>
      </c>
      <c r="I32">
        <v>136.6</v>
      </c>
      <c r="J32">
        <v>137.4</v>
      </c>
      <c r="K32">
        <v>139.80000000000001</v>
      </c>
      <c r="L32">
        <v>140.1</v>
      </c>
      <c r="M32">
        <v>141.6</v>
      </c>
      <c r="N32">
        <v>141.69999999999999</v>
      </c>
      <c r="O32">
        <v>142.19999999999999</v>
      </c>
      <c r="P32">
        <v>142.4</v>
      </c>
      <c r="Q32">
        <v>142.78333333333333</v>
      </c>
      <c r="R32">
        <v>142.9</v>
      </c>
      <c r="S32">
        <v>143.30000000000001</v>
      </c>
      <c r="T32">
        <v>144.19999999999999</v>
      </c>
      <c r="U32">
        <v>144.9</v>
      </c>
      <c r="V32">
        <v>145.4</v>
      </c>
      <c r="W32">
        <v>145.69999999999999</v>
      </c>
      <c r="X32">
        <v>146.1</v>
      </c>
      <c r="Y32">
        <v>147.1</v>
      </c>
      <c r="Z32">
        <v>148.1</v>
      </c>
      <c r="AA32">
        <v>148.4</v>
      </c>
      <c r="AB32">
        <v>148.6</v>
      </c>
      <c r="AC32">
        <v>150.25</v>
      </c>
      <c r="AD32">
        <v>150.97499999999999</v>
      </c>
      <c r="AE32">
        <v>151.69999999999999</v>
      </c>
      <c r="AF32">
        <v>151.69999999999999</v>
      </c>
      <c r="AG32">
        <v>153</v>
      </c>
      <c r="AH32">
        <v>153.69999999999999</v>
      </c>
      <c r="AI32">
        <v>154.30000000000001</v>
      </c>
      <c r="AJ32">
        <v>154.5</v>
      </c>
      <c r="AK32">
        <v>155.19999999999999</v>
      </c>
      <c r="AL32">
        <v>155.9</v>
      </c>
      <c r="AM32">
        <v>157.19999999999999</v>
      </c>
      <c r="AN32">
        <v>157.30000000000001</v>
      </c>
      <c r="AO32">
        <v>158</v>
      </c>
      <c r="AP32">
        <v>161.1</v>
      </c>
      <c r="AQ32">
        <v>161.5</v>
      </c>
      <c r="AR32">
        <v>162.80000000000001</v>
      </c>
      <c r="AS32">
        <v>163.30000000000001</v>
      </c>
      <c r="AT32">
        <v>163.80000000000001</v>
      </c>
      <c r="AU32">
        <v>164.7</v>
      </c>
      <c r="AV32">
        <v>165.2</v>
      </c>
      <c r="AW32">
        <v>166</v>
      </c>
      <c r="AX32">
        <v>166.6</v>
      </c>
      <c r="AY32">
        <v>167.3</v>
      </c>
      <c r="AZ32">
        <v>168.3</v>
      </c>
      <c r="BA32">
        <v>170.2</v>
      </c>
      <c r="BB32">
        <v>170.9</v>
      </c>
      <c r="BC32">
        <v>171</v>
      </c>
      <c r="BD32">
        <v>171.8</v>
      </c>
      <c r="BE32">
        <v>172.6</v>
      </c>
      <c r="BF32">
        <v>173.1</v>
      </c>
      <c r="BG32">
        <v>173.9</v>
      </c>
      <c r="BH32">
        <v>174.6</v>
      </c>
      <c r="BI32">
        <v>175.5</v>
      </c>
    </row>
    <row r="33" spans="1:129" x14ac:dyDescent="0.3">
      <c r="A33" t="s">
        <v>29</v>
      </c>
      <c r="B33">
        <v>139.30000000000001</v>
      </c>
      <c r="C33">
        <v>138.5</v>
      </c>
      <c r="D33">
        <v>138.69999999999999</v>
      </c>
      <c r="E33">
        <v>139.1</v>
      </c>
      <c r="F33">
        <v>139.80000000000001</v>
      </c>
      <c r="G33">
        <v>140.5</v>
      </c>
      <c r="H33">
        <v>141.80000000000001</v>
      </c>
      <c r="I33">
        <v>142.5</v>
      </c>
      <c r="J33">
        <v>142.1</v>
      </c>
      <c r="K33">
        <v>142.19999999999999</v>
      </c>
      <c r="L33">
        <v>142.4</v>
      </c>
      <c r="M33">
        <v>141.9</v>
      </c>
      <c r="N33">
        <v>141</v>
      </c>
      <c r="O33">
        <v>141</v>
      </c>
      <c r="P33">
        <v>141.19999999999999</v>
      </c>
      <c r="Q33">
        <v>142.35</v>
      </c>
      <c r="R33">
        <v>142.4</v>
      </c>
      <c r="S33">
        <v>143.6</v>
      </c>
      <c r="T33">
        <v>144.9</v>
      </c>
      <c r="U33">
        <v>145.69999999999999</v>
      </c>
      <c r="V33">
        <v>146.69999999999999</v>
      </c>
      <c r="W33">
        <v>148.30000000000001</v>
      </c>
      <c r="X33">
        <v>149.9</v>
      </c>
      <c r="Y33">
        <v>152.30000000000001</v>
      </c>
      <c r="Z33">
        <v>151.9</v>
      </c>
      <c r="AA33">
        <v>150.4</v>
      </c>
      <c r="AB33">
        <v>149.80000000000001</v>
      </c>
      <c r="AC33">
        <v>152.03333333333333</v>
      </c>
      <c r="AD33">
        <v>152.36666666666667</v>
      </c>
      <c r="AE33">
        <v>152.69999999999999</v>
      </c>
      <c r="AF33">
        <v>152.69999999999999</v>
      </c>
      <c r="AG33">
        <v>154.69999999999999</v>
      </c>
      <c r="AH33">
        <v>155.4</v>
      </c>
      <c r="AI33">
        <v>157.5</v>
      </c>
      <c r="AJ33">
        <v>159.80000000000001</v>
      </c>
      <c r="AK33">
        <v>160.69999999999999</v>
      </c>
      <c r="AL33">
        <v>158.5</v>
      </c>
      <c r="AM33">
        <v>156.69999999999999</v>
      </c>
      <c r="AN33">
        <v>156.69999999999999</v>
      </c>
      <c r="AO33">
        <v>157.6</v>
      </c>
      <c r="AP33">
        <v>161.1</v>
      </c>
      <c r="AQ33">
        <v>162.1</v>
      </c>
      <c r="AR33">
        <v>163.19999999999999</v>
      </c>
      <c r="AS33">
        <v>163.6</v>
      </c>
      <c r="AT33">
        <v>164</v>
      </c>
      <c r="AU33">
        <v>166.3</v>
      </c>
      <c r="AV33">
        <v>167.6</v>
      </c>
      <c r="AW33">
        <v>167</v>
      </c>
      <c r="AX33">
        <v>166.4</v>
      </c>
      <c r="AY33">
        <v>166.7</v>
      </c>
      <c r="AZ33">
        <v>168.7</v>
      </c>
      <c r="BA33">
        <v>170.8</v>
      </c>
      <c r="BB33">
        <v>172.5</v>
      </c>
      <c r="BC33">
        <v>173.6</v>
      </c>
      <c r="BD33">
        <v>174.3</v>
      </c>
      <c r="BE33">
        <v>175.3</v>
      </c>
      <c r="BF33">
        <v>176.4</v>
      </c>
      <c r="BG33">
        <v>177.9</v>
      </c>
      <c r="BH33">
        <v>177.8</v>
      </c>
      <c r="BI33">
        <v>177.1</v>
      </c>
    </row>
    <row r="36" spans="1:129" x14ac:dyDescent="0.3">
      <c r="B36">
        <v>2018</v>
      </c>
      <c r="C36" s="66">
        <v>2018</v>
      </c>
      <c r="D36" s="66">
        <v>2018</v>
      </c>
      <c r="E36" s="66">
        <v>2018</v>
      </c>
      <c r="F36" s="66">
        <v>2018</v>
      </c>
      <c r="G36" s="66">
        <v>2018</v>
      </c>
      <c r="H36" s="66">
        <v>2018</v>
      </c>
      <c r="I36" s="66">
        <v>2018</v>
      </c>
      <c r="J36" s="66">
        <v>2018</v>
      </c>
      <c r="K36" s="66">
        <v>2018</v>
      </c>
      <c r="L36" s="66">
        <v>2018</v>
      </c>
      <c r="M36" s="66">
        <v>2018</v>
      </c>
      <c r="N36" s="66">
        <v>2019</v>
      </c>
      <c r="O36" s="66">
        <v>2019</v>
      </c>
      <c r="P36" s="3">
        <v>2019</v>
      </c>
      <c r="Q36" s="3">
        <v>2019</v>
      </c>
      <c r="R36" s="3">
        <v>2019</v>
      </c>
      <c r="S36" s="3">
        <v>2019</v>
      </c>
      <c r="T36" s="3">
        <v>2019</v>
      </c>
      <c r="U36" s="3">
        <v>2019</v>
      </c>
      <c r="V36" s="3">
        <v>2019</v>
      </c>
      <c r="W36" s="3">
        <v>2019</v>
      </c>
      <c r="X36" s="3">
        <v>2019</v>
      </c>
      <c r="Y36" s="3">
        <v>2019</v>
      </c>
      <c r="Z36" s="3">
        <v>2020</v>
      </c>
      <c r="AA36" s="3">
        <v>2020</v>
      </c>
      <c r="AB36" s="67">
        <v>2020</v>
      </c>
      <c r="AC36" s="67">
        <v>2020</v>
      </c>
      <c r="AD36" s="67">
        <v>2020</v>
      </c>
      <c r="AE36" s="67">
        <v>2020</v>
      </c>
      <c r="AF36" s="67">
        <v>2020</v>
      </c>
      <c r="AG36" s="67">
        <v>2020</v>
      </c>
      <c r="AH36" s="67">
        <v>2020</v>
      </c>
      <c r="AI36" s="67">
        <v>2020</v>
      </c>
      <c r="AJ36" s="67">
        <v>2020</v>
      </c>
      <c r="AK36" s="67">
        <v>2020</v>
      </c>
      <c r="AL36" s="67">
        <v>2021</v>
      </c>
      <c r="AM36" s="67">
        <v>2021</v>
      </c>
      <c r="AN36" s="67">
        <v>2021</v>
      </c>
      <c r="AO36" s="52">
        <v>2021</v>
      </c>
      <c r="AP36" s="52">
        <v>2021</v>
      </c>
      <c r="AQ36" s="52">
        <v>2021</v>
      </c>
      <c r="AR36" s="52">
        <v>2021</v>
      </c>
      <c r="AS36" s="52">
        <v>2021</v>
      </c>
      <c r="AT36" s="52">
        <v>2021</v>
      </c>
      <c r="AU36" s="52">
        <v>2021</v>
      </c>
      <c r="AV36" s="52">
        <v>2021</v>
      </c>
      <c r="AW36" s="52">
        <v>2021</v>
      </c>
      <c r="AX36" s="52">
        <v>2022</v>
      </c>
      <c r="AY36" s="52">
        <v>2022</v>
      </c>
      <c r="AZ36" s="52">
        <v>2022</v>
      </c>
      <c r="BA36">
        <v>2022</v>
      </c>
      <c r="BB36">
        <v>2022</v>
      </c>
      <c r="BC36">
        <v>2022</v>
      </c>
      <c r="BD36">
        <v>2022</v>
      </c>
      <c r="BE36">
        <v>2022</v>
      </c>
      <c r="BF36">
        <v>2022</v>
      </c>
      <c r="BG36">
        <v>2022</v>
      </c>
      <c r="BH36">
        <v>2022</v>
      </c>
      <c r="BI36">
        <v>2022</v>
      </c>
    </row>
    <row r="37" spans="1:129" ht="15" thickBot="1" x14ac:dyDescent="0.35">
      <c r="B37" t="s">
        <v>31</v>
      </c>
      <c r="C37" s="66" t="s">
        <v>35</v>
      </c>
      <c r="D37" s="66" t="s">
        <v>36</v>
      </c>
      <c r="E37" s="66" t="s">
        <v>37</v>
      </c>
      <c r="F37" s="66" t="s">
        <v>38</v>
      </c>
      <c r="G37" s="66" t="s">
        <v>39</v>
      </c>
      <c r="H37" s="66" t="s">
        <v>40</v>
      </c>
      <c r="I37" s="66" t="s">
        <v>41</v>
      </c>
      <c r="J37" s="66" t="s">
        <v>42</v>
      </c>
      <c r="K37" s="66" t="s">
        <v>43</v>
      </c>
      <c r="L37" s="66" t="s">
        <v>44</v>
      </c>
      <c r="M37" s="66" t="s">
        <v>45</v>
      </c>
      <c r="N37" s="66" t="s">
        <v>31</v>
      </c>
      <c r="O37" s="66" t="s">
        <v>35</v>
      </c>
      <c r="P37" s="3" t="s">
        <v>36</v>
      </c>
      <c r="Q37" s="3" t="s">
        <v>37</v>
      </c>
      <c r="R37" s="3" t="s">
        <v>38</v>
      </c>
      <c r="S37" s="3" t="s">
        <v>39</v>
      </c>
      <c r="T37" s="3" t="s">
        <v>40</v>
      </c>
      <c r="U37" s="3" t="s">
        <v>41</v>
      </c>
      <c r="V37" s="3" t="s">
        <v>42</v>
      </c>
      <c r="W37" s="3" t="s">
        <v>43</v>
      </c>
      <c r="X37" s="3" t="s">
        <v>44</v>
      </c>
      <c r="Y37" s="3" t="s">
        <v>45</v>
      </c>
      <c r="Z37" s="3" t="s">
        <v>31</v>
      </c>
      <c r="AA37" s="3" t="s">
        <v>35</v>
      </c>
      <c r="AB37" s="67" t="s">
        <v>36</v>
      </c>
      <c r="AC37" s="67" t="s">
        <v>37</v>
      </c>
      <c r="AD37" s="67" t="s">
        <v>38</v>
      </c>
      <c r="AE37" s="67" t="s">
        <v>39</v>
      </c>
      <c r="AF37" s="67" t="s">
        <v>40</v>
      </c>
      <c r="AG37" s="67" t="s">
        <v>41</v>
      </c>
      <c r="AH37" s="67" t="s">
        <v>42</v>
      </c>
      <c r="AI37" s="67" t="s">
        <v>43</v>
      </c>
      <c r="AJ37" s="67" t="s">
        <v>44</v>
      </c>
      <c r="AK37" s="67" t="s">
        <v>45</v>
      </c>
      <c r="AL37" s="67" t="s">
        <v>31</v>
      </c>
      <c r="AM37" s="67" t="s">
        <v>35</v>
      </c>
      <c r="AN37" s="67" t="s">
        <v>36</v>
      </c>
      <c r="AO37" s="52" t="s">
        <v>37</v>
      </c>
      <c r="AP37" s="52" t="s">
        <v>38</v>
      </c>
      <c r="AQ37" s="52" t="s">
        <v>39</v>
      </c>
      <c r="AR37" s="52" t="s">
        <v>40</v>
      </c>
      <c r="AS37" s="52" t="s">
        <v>41</v>
      </c>
      <c r="AT37" s="52" t="s">
        <v>42</v>
      </c>
      <c r="AU37" s="52" t="s">
        <v>43</v>
      </c>
      <c r="AV37" s="52" t="s">
        <v>44</v>
      </c>
      <c r="AW37" s="52" t="s">
        <v>45</v>
      </c>
      <c r="AX37" s="52" t="s">
        <v>31</v>
      </c>
      <c r="AY37" s="52" t="s">
        <v>35</v>
      </c>
      <c r="AZ37" s="52" t="s">
        <v>36</v>
      </c>
      <c r="BA37" t="s">
        <v>37</v>
      </c>
      <c r="BB37" t="s">
        <v>38</v>
      </c>
      <c r="BC37" t="s">
        <v>39</v>
      </c>
      <c r="BD37" t="s">
        <v>40</v>
      </c>
      <c r="BE37" t="s">
        <v>41</v>
      </c>
      <c r="BF37" t="s">
        <v>42</v>
      </c>
      <c r="BG37" t="s">
        <v>43</v>
      </c>
      <c r="BH37" t="s">
        <v>44</v>
      </c>
      <c r="BI37" t="s">
        <v>45</v>
      </c>
    </row>
    <row r="38" spans="1:129" x14ac:dyDescent="0.3">
      <c r="A38" t="s">
        <v>51</v>
      </c>
      <c r="B38">
        <v>1954.3</v>
      </c>
      <c r="C38">
        <v>1934.8</v>
      </c>
      <c r="D38">
        <v>1937.0999999999997</v>
      </c>
      <c r="E38">
        <v>1936.1</v>
      </c>
      <c r="F38">
        <v>1939.4</v>
      </c>
      <c r="G38">
        <v>1947.5999999999997</v>
      </c>
      <c r="H38">
        <v>1966.6000000000001</v>
      </c>
      <c r="I38">
        <v>1975.2</v>
      </c>
      <c r="J38">
        <v>1957.5000000000002</v>
      </c>
      <c r="K38">
        <v>1941.8</v>
      </c>
      <c r="L38">
        <v>1949.3999999999996</v>
      </c>
      <c r="M38">
        <v>1935.5000000000002</v>
      </c>
      <c r="N38">
        <v>1922.3000000000002</v>
      </c>
      <c r="O38">
        <v>1922.6000000000001</v>
      </c>
      <c r="P38">
        <v>1924.1000000000004</v>
      </c>
      <c r="Q38">
        <v>1945.7</v>
      </c>
      <c r="R38">
        <v>1945.4</v>
      </c>
      <c r="S38">
        <v>1968.3999999999999</v>
      </c>
      <c r="T38">
        <v>1991.3999999999999</v>
      </c>
      <c r="U38">
        <v>1999.6000000000001</v>
      </c>
      <c r="V38">
        <v>2014.4</v>
      </c>
      <c r="W38">
        <v>2043.1999999999996</v>
      </c>
      <c r="X38">
        <v>2071.8000000000002</v>
      </c>
      <c r="Y38">
        <v>2108.7999999999997</v>
      </c>
      <c r="Z38">
        <v>2107.1999999999998</v>
      </c>
      <c r="AA38">
        <v>2079.1999999999998</v>
      </c>
      <c r="AB38">
        <v>2065.0999999999995</v>
      </c>
      <c r="AC38">
        <v>2129.7249999999999</v>
      </c>
      <c r="AD38">
        <v>2131.5625</v>
      </c>
      <c r="AE38">
        <v>2133.4</v>
      </c>
      <c r="AF38">
        <v>2133.4</v>
      </c>
      <c r="AG38">
        <v>2159.5</v>
      </c>
      <c r="AH38">
        <v>2170.2999999999997</v>
      </c>
      <c r="AI38">
        <v>2213.6</v>
      </c>
      <c r="AJ38">
        <v>2265.8000000000002</v>
      </c>
      <c r="AK38">
        <v>2284.1</v>
      </c>
      <c r="AL38">
        <v>2250.2999999999997</v>
      </c>
      <c r="AM38">
        <v>2211.8000000000002</v>
      </c>
      <c r="AN38">
        <v>2211.8000000000002</v>
      </c>
      <c r="AO38">
        <v>2236.3000000000002</v>
      </c>
      <c r="AP38">
        <v>2284.8999999999996</v>
      </c>
      <c r="AQ38">
        <v>2311.6999999999998</v>
      </c>
      <c r="AR38">
        <v>2322.1</v>
      </c>
      <c r="AS38">
        <v>2321</v>
      </c>
      <c r="AT38">
        <v>2324.1</v>
      </c>
      <c r="AU38">
        <v>2355.3999999999996</v>
      </c>
      <c r="AV38">
        <v>2373.4</v>
      </c>
      <c r="AW38">
        <v>2359</v>
      </c>
      <c r="AX38">
        <v>2343.6999999999998</v>
      </c>
      <c r="AY38">
        <v>2341.9</v>
      </c>
      <c r="AZ38">
        <v>2371.4000000000005</v>
      </c>
      <c r="BA38">
        <v>2399.4</v>
      </c>
      <c r="BB38">
        <v>2419.7000000000003</v>
      </c>
      <c r="BC38">
        <v>2441.2000000000003</v>
      </c>
      <c r="BD38">
        <v>2445.6999999999998</v>
      </c>
      <c r="BE38">
        <v>2449.4999999999995</v>
      </c>
      <c r="BF38">
        <v>2462.3000000000002</v>
      </c>
      <c r="BG38">
        <v>2479.4</v>
      </c>
      <c r="BH38">
        <v>2483.1999999999998</v>
      </c>
      <c r="BI38">
        <v>2473</v>
      </c>
      <c r="DY38" s="59"/>
    </row>
    <row r="39" spans="1:129" x14ac:dyDescent="0.3">
      <c r="A39" t="s">
        <v>94</v>
      </c>
      <c r="B39">
        <v>438.1</v>
      </c>
      <c r="C39">
        <v>438.90000000000003</v>
      </c>
      <c r="D39">
        <v>440.5</v>
      </c>
      <c r="E39">
        <v>442.5</v>
      </c>
      <c r="F39">
        <v>444.7</v>
      </c>
      <c r="G39">
        <v>446.3</v>
      </c>
      <c r="H39">
        <v>447.20000000000005</v>
      </c>
      <c r="I39">
        <v>449.2</v>
      </c>
      <c r="J39">
        <v>449.5</v>
      </c>
      <c r="K39">
        <v>445</v>
      </c>
      <c r="L39">
        <v>448</v>
      </c>
      <c r="M39">
        <v>448.3</v>
      </c>
      <c r="N39">
        <v>445.6</v>
      </c>
      <c r="O39">
        <v>446.5</v>
      </c>
      <c r="P39">
        <v>447</v>
      </c>
      <c r="Q39">
        <v>447.56666666666661</v>
      </c>
      <c r="R39">
        <v>448.59999999999997</v>
      </c>
      <c r="S39">
        <v>448.59999999999997</v>
      </c>
      <c r="T39">
        <v>449.1</v>
      </c>
      <c r="U39">
        <v>449.5</v>
      </c>
      <c r="V39">
        <v>449.29999999999995</v>
      </c>
      <c r="W39">
        <v>449.4</v>
      </c>
      <c r="X39">
        <v>450.8</v>
      </c>
      <c r="Y39">
        <v>451.79999999999995</v>
      </c>
      <c r="Z39">
        <v>452.30000000000007</v>
      </c>
      <c r="AA39">
        <v>452.8</v>
      </c>
      <c r="AB39">
        <v>453.5</v>
      </c>
      <c r="AC39">
        <v>455.81666666666666</v>
      </c>
      <c r="AD39">
        <v>457.30833333333334</v>
      </c>
      <c r="AE39">
        <v>458.79999999999995</v>
      </c>
      <c r="AF39">
        <v>458.79999999999995</v>
      </c>
      <c r="AG39">
        <v>458.7</v>
      </c>
      <c r="AH39">
        <v>459.9</v>
      </c>
      <c r="AI39">
        <v>461.29999999999995</v>
      </c>
      <c r="AJ39">
        <v>462.8</v>
      </c>
      <c r="AK39">
        <v>464.90000000000003</v>
      </c>
      <c r="AL39">
        <v>466.7</v>
      </c>
      <c r="AM39">
        <v>471.4</v>
      </c>
      <c r="AN39">
        <v>472.9</v>
      </c>
      <c r="AO39">
        <v>475.69999999999993</v>
      </c>
      <c r="AP39">
        <v>490.4</v>
      </c>
      <c r="AQ39">
        <v>489.80000000000007</v>
      </c>
      <c r="AR39">
        <v>492.40000000000003</v>
      </c>
      <c r="AS39">
        <v>495.90000000000003</v>
      </c>
      <c r="AT39">
        <v>498.4</v>
      </c>
      <c r="AU39">
        <v>502.00000000000006</v>
      </c>
      <c r="AV39">
        <v>506.2</v>
      </c>
      <c r="AW39">
        <v>510.3</v>
      </c>
      <c r="AX39">
        <v>515.20000000000005</v>
      </c>
      <c r="AY39">
        <v>518.79999999999995</v>
      </c>
      <c r="AZ39">
        <v>523.70000000000005</v>
      </c>
      <c r="BA39">
        <v>529.70000000000005</v>
      </c>
      <c r="BB39">
        <v>535.5</v>
      </c>
      <c r="BC39">
        <v>539.79999999999995</v>
      </c>
      <c r="BD39">
        <v>544</v>
      </c>
      <c r="BE39">
        <v>547.9</v>
      </c>
      <c r="BF39">
        <v>552.5</v>
      </c>
      <c r="BG39">
        <v>556.4</v>
      </c>
      <c r="BH39">
        <v>559.29999999999995</v>
      </c>
      <c r="BI39">
        <v>561.79999999999995</v>
      </c>
      <c r="DY39" s="60"/>
    </row>
    <row r="40" spans="1:129" x14ac:dyDescent="0.3">
      <c r="A40" t="s">
        <v>52</v>
      </c>
      <c r="B40">
        <v>282.10000000000002</v>
      </c>
      <c r="C40">
        <v>282.3</v>
      </c>
      <c r="D40">
        <v>282.5</v>
      </c>
      <c r="E40">
        <v>284.70000000000005</v>
      </c>
      <c r="F40">
        <v>286.10000000000002</v>
      </c>
      <c r="G40">
        <v>287.29999999999995</v>
      </c>
      <c r="H40">
        <v>289.89999999999998</v>
      </c>
      <c r="I40">
        <v>291.5</v>
      </c>
      <c r="J40">
        <v>293</v>
      </c>
      <c r="K40">
        <v>297.2</v>
      </c>
      <c r="L40">
        <v>298.3</v>
      </c>
      <c r="M40">
        <v>298.5</v>
      </c>
      <c r="N40">
        <v>296.29999999999995</v>
      </c>
      <c r="O40">
        <v>295.39999999999998</v>
      </c>
      <c r="P40">
        <v>296.39999999999998</v>
      </c>
      <c r="Q40">
        <v>296.45</v>
      </c>
      <c r="R40">
        <v>296.39999999999998</v>
      </c>
      <c r="S40">
        <v>297.39999999999998</v>
      </c>
      <c r="T40">
        <v>296.8</v>
      </c>
      <c r="U40">
        <v>296.60000000000002</v>
      </c>
      <c r="V40">
        <v>297.20000000000005</v>
      </c>
      <c r="W40">
        <v>298.29999999999995</v>
      </c>
      <c r="X40">
        <v>299.3</v>
      </c>
      <c r="Y40">
        <v>301.10000000000002</v>
      </c>
      <c r="Z40">
        <v>302.10000000000002</v>
      </c>
      <c r="AA40">
        <v>304.10000000000002</v>
      </c>
      <c r="AB40">
        <v>304.89999999999998</v>
      </c>
      <c r="AC40">
        <v>300.11666666666667</v>
      </c>
      <c r="AD40">
        <v>298.35833333333335</v>
      </c>
      <c r="AE40">
        <v>296.60000000000002</v>
      </c>
      <c r="AF40">
        <v>296.60000000000002</v>
      </c>
      <c r="AG40">
        <v>297.70000000000005</v>
      </c>
      <c r="AH40">
        <v>298</v>
      </c>
      <c r="AI40">
        <v>298.8</v>
      </c>
      <c r="AJ40">
        <v>300.3</v>
      </c>
      <c r="AK40">
        <v>302.10000000000002</v>
      </c>
      <c r="AL40">
        <v>304.8</v>
      </c>
      <c r="AM40">
        <v>309.20000000000005</v>
      </c>
      <c r="AN40">
        <v>310.8</v>
      </c>
      <c r="AO40">
        <v>311.5</v>
      </c>
      <c r="AP40">
        <v>320.5</v>
      </c>
      <c r="AQ40">
        <v>321.29999999999995</v>
      </c>
      <c r="AR40">
        <v>322.8</v>
      </c>
      <c r="AS40">
        <v>324</v>
      </c>
      <c r="AT40">
        <v>325</v>
      </c>
      <c r="AU40">
        <v>327.5</v>
      </c>
      <c r="AV40">
        <v>328.20000000000005</v>
      </c>
      <c r="AW40">
        <v>329.5</v>
      </c>
      <c r="AX40">
        <v>330.70000000000005</v>
      </c>
      <c r="AY40">
        <v>333.1</v>
      </c>
      <c r="AZ40">
        <v>335.4</v>
      </c>
      <c r="BA40">
        <v>341</v>
      </c>
      <c r="BB40">
        <v>344.20000000000005</v>
      </c>
      <c r="BC40">
        <v>347</v>
      </c>
      <c r="BD40">
        <v>350.9</v>
      </c>
      <c r="BE40">
        <v>351.4</v>
      </c>
      <c r="BF40">
        <v>353.29999999999995</v>
      </c>
      <c r="BG40">
        <v>355.20000000000005</v>
      </c>
      <c r="BH40">
        <v>357.4</v>
      </c>
      <c r="BI40">
        <v>359.20000000000005</v>
      </c>
      <c r="DY40" s="60"/>
    </row>
    <row r="41" spans="1:129" x14ac:dyDescent="0.3">
      <c r="A41" t="s">
        <v>57</v>
      </c>
      <c r="B41">
        <v>264.60000000000002</v>
      </c>
      <c r="C41">
        <v>265</v>
      </c>
      <c r="D41">
        <v>266</v>
      </c>
      <c r="E41">
        <v>268</v>
      </c>
      <c r="F41">
        <v>269.60000000000002</v>
      </c>
      <c r="G41">
        <v>269.8</v>
      </c>
      <c r="H41">
        <v>270.39999999999998</v>
      </c>
      <c r="I41">
        <v>270.70000000000005</v>
      </c>
      <c r="J41">
        <v>272</v>
      </c>
      <c r="K41">
        <v>279.20000000000005</v>
      </c>
      <c r="L41">
        <v>278.5</v>
      </c>
      <c r="M41">
        <v>282.79999999999995</v>
      </c>
      <c r="N41">
        <v>283.10000000000002</v>
      </c>
      <c r="O41">
        <v>284.8</v>
      </c>
      <c r="P41">
        <v>284.39999999999998</v>
      </c>
      <c r="Q41">
        <v>285.38333333333333</v>
      </c>
      <c r="R41">
        <v>285.20000000000005</v>
      </c>
      <c r="S41">
        <v>286.5</v>
      </c>
      <c r="T41">
        <v>288.29999999999995</v>
      </c>
      <c r="U41">
        <v>291.5</v>
      </c>
      <c r="V41">
        <v>293.60000000000002</v>
      </c>
      <c r="W41">
        <v>294</v>
      </c>
      <c r="X41">
        <v>294.89999999999998</v>
      </c>
      <c r="Y41">
        <v>295.39999999999998</v>
      </c>
      <c r="Z41">
        <v>298.2</v>
      </c>
      <c r="AA41">
        <v>299.60000000000002</v>
      </c>
      <c r="AB41">
        <v>301.79999999999995</v>
      </c>
      <c r="AC41">
        <v>302.13333333333333</v>
      </c>
      <c r="AD41">
        <v>305.76666666666665</v>
      </c>
      <c r="AE41">
        <v>309.39999999999998</v>
      </c>
      <c r="AF41">
        <v>309.39999999999998</v>
      </c>
      <c r="AG41">
        <v>312.39999999999998</v>
      </c>
      <c r="AH41">
        <v>316.5</v>
      </c>
      <c r="AI41">
        <v>315.7</v>
      </c>
      <c r="AJ41">
        <v>316.60000000000002</v>
      </c>
      <c r="AK41">
        <v>318.2</v>
      </c>
      <c r="AL41">
        <v>318.7</v>
      </c>
      <c r="AM41">
        <v>319.5</v>
      </c>
      <c r="AN41">
        <v>317.7</v>
      </c>
      <c r="AO41">
        <v>319.89999999999998</v>
      </c>
      <c r="AP41">
        <v>328.4</v>
      </c>
      <c r="AQ41">
        <v>329.1</v>
      </c>
      <c r="AR41">
        <v>330.8</v>
      </c>
      <c r="AS41">
        <v>331.4</v>
      </c>
      <c r="AT41">
        <v>332.1</v>
      </c>
      <c r="AU41">
        <v>333.6</v>
      </c>
      <c r="AV41">
        <v>335.8</v>
      </c>
      <c r="AW41">
        <v>336.8</v>
      </c>
      <c r="AX41">
        <v>337.9</v>
      </c>
      <c r="AY41">
        <v>339.8</v>
      </c>
      <c r="AZ41">
        <v>343.4</v>
      </c>
      <c r="BA41">
        <v>346</v>
      </c>
      <c r="BB41">
        <v>346.2</v>
      </c>
      <c r="BC41">
        <v>347.7</v>
      </c>
      <c r="BD41">
        <v>348.5</v>
      </c>
      <c r="BE41">
        <v>350.5</v>
      </c>
      <c r="BF41">
        <v>351</v>
      </c>
      <c r="BG41">
        <v>353.2</v>
      </c>
      <c r="BH41">
        <v>355.70000000000005</v>
      </c>
      <c r="BI41">
        <v>359.2</v>
      </c>
      <c r="DY41" s="60"/>
    </row>
    <row r="42" spans="1:129" x14ac:dyDescent="0.3">
      <c r="A42" t="s">
        <v>55</v>
      </c>
      <c r="B42">
        <v>134.30000000000001</v>
      </c>
      <c r="C42">
        <v>134.30000000000001</v>
      </c>
      <c r="D42">
        <v>135.1</v>
      </c>
      <c r="E42">
        <v>136</v>
      </c>
      <c r="F42">
        <v>136.80000000000001</v>
      </c>
      <c r="G42">
        <v>137.80000000000001</v>
      </c>
      <c r="H42">
        <v>138.4</v>
      </c>
      <c r="I42">
        <v>138.6</v>
      </c>
      <c r="J42">
        <v>140</v>
      </c>
      <c r="K42">
        <v>140.1</v>
      </c>
      <c r="L42">
        <v>143.1</v>
      </c>
      <c r="M42">
        <v>143.30000000000001</v>
      </c>
      <c r="N42">
        <v>142.9</v>
      </c>
      <c r="O42">
        <v>143.4</v>
      </c>
      <c r="P42">
        <v>143.80000000000001</v>
      </c>
      <c r="Q42">
        <v>144.98333333333332</v>
      </c>
      <c r="R42">
        <v>145.9</v>
      </c>
      <c r="S42">
        <v>146.4</v>
      </c>
      <c r="T42">
        <v>147.5</v>
      </c>
      <c r="U42">
        <v>148</v>
      </c>
      <c r="V42">
        <v>148.30000000000001</v>
      </c>
      <c r="W42">
        <v>148.69999999999999</v>
      </c>
      <c r="X42">
        <v>149.1</v>
      </c>
      <c r="Y42">
        <v>149.5</v>
      </c>
      <c r="Z42">
        <v>150.1</v>
      </c>
      <c r="AA42">
        <v>150.4</v>
      </c>
      <c r="AB42">
        <v>151.19999999999999</v>
      </c>
      <c r="AC42">
        <v>151.7166666666667</v>
      </c>
      <c r="AD42">
        <v>152.45833333333334</v>
      </c>
      <c r="AE42">
        <v>153.19999999999999</v>
      </c>
      <c r="AF42">
        <v>153.19999999999999</v>
      </c>
      <c r="AG42">
        <v>152.19999999999999</v>
      </c>
      <c r="AH42">
        <v>152.80000000000001</v>
      </c>
      <c r="AI42">
        <v>152.4</v>
      </c>
      <c r="AJ42">
        <v>153.6</v>
      </c>
      <c r="AK42">
        <v>153.9</v>
      </c>
      <c r="AL42">
        <v>155.1</v>
      </c>
      <c r="AM42">
        <v>157</v>
      </c>
      <c r="AN42">
        <v>157.80000000000001</v>
      </c>
      <c r="AO42">
        <v>158.6</v>
      </c>
      <c r="AP42">
        <v>160</v>
      </c>
      <c r="AQ42">
        <v>160.4</v>
      </c>
      <c r="AR42">
        <v>160.69999999999999</v>
      </c>
      <c r="AS42">
        <v>161.1</v>
      </c>
      <c r="AT42">
        <v>162.69999999999999</v>
      </c>
      <c r="AU42">
        <v>163.19999999999999</v>
      </c>
      <c r="AV42">
        <v>163.80000000000001</v>
      </c>
      <c r="AW42">
        <v>164.5</v>
      </c>
      <c r="AX42">
        <v>164.9</v>
      </c>
      <c r="AY42">
        <v>165.5</v>
      </c>
      <c r="AZ42">
        <v>166.6</v>
      </c>
      <c r="BA42">
        <v>167.2</v>
      </c>
      <c r="BB42">
        <v>167.6</v>
      </c>
      <c r="BC42">
        <v>168</v>
      </c>
      <c r="BD42">
        <v>168.6</v>
      </c>
      <c r="BE42">
        <v>169.3</v>
      </c>
      <c r="BF42">
        <v>170</v>
      </c>
      <c r="BG42">
        <v>170.6</v>
      </c>
      <c r="BH42">
        <v>170.8</v>
      </c>
      <c r="BI42">
        <v>171.2</v>
      </c>
      <c r="DY42" s="60"/>
    </row>
    <row r="43" spans="1:129" x14ac:dyDescent="0.3">
      <c r="A43" t="s">
        <v>56</v>
      </c>
      <c r="B43">
        <v>259.8</v>
      </c>
      <c r="C43">
        <v>260.5</v>
      </c>
      <c r="D43">
        <v>262.39999999999998</v>
      </c>
      <c r="E43">
        <v>265</v>
      </c>
      <c r="F43">
        <v>266.8</v>
      </c>
      <c r="G43">
        <v>268.60000000000002</v>
      </c>
      <c r="H43">
        <v>271.5</v>
      </c>
      <c r="I43">
        <v>273.60000000000002</v>
      </c>
      <c r="J43">
        <v>275.10000000000002</v>
      </c>
      <c r="K43">
        <v>276.3</v>
      </c>
      <c r="L43">
        <v>276.39999999999998</v>
      </c>
      <c r="M43">
        <v>275.39999999999998</v>
      </c>
      <c r="N43">
        <v>275.2</v>
      </c>
      <c r="O43">
        <v>275.79999999999995</v>
      </c>
      <c r="P43">
        <v>276.60000000000002</v>
      </c>
      <c r="Q43">
        <v>277.75</v>
      </c>
      <c r="R43">
        <v>278.2</v>
      </c>
      <c r="S43">
        <v>279.10000000000002</v>
      </c>
      <c r="T43">
        <v>281.60000000000002</v>
      </c>
      <c r="U43">
        <v>282.89999999999998</v>
      </c>
      <c r="V43">
        <v>283.2</v>
      </c>
      <c r="W43">
        <v>283.39999999999998</v>
      </c>
      <c r="X43">
        <v>283.89999999999998</v>
      </c>
      <c r="Y43">
        <v>286.89999999999998</v>
      </c>
      <c r="Z43">
        <v>288.39999999999998</v>
      </c>
      <c r="AA43">
        <v>288.2</v>
      </c>
      <c r="AB43">
        <v>288.3</v>
      </c>
      <c r="AC43">
        <v>291.9666666666667</v>
      </c>
      <c r="AD43">
        <v>292.93333333333334</v>
      </c>
      <c r="AE43">
        <v>293.89999999999998</v>
      </c>
      <c r="AF43">
        <v>293.89999999999998</v>
      </c>
      <c r="AG43">
        <v>299.10000000000002</v>
      </c>
      <c r="AH43">
        <v>299.5</v>
      </c>
      <c r="AI43">
        <v>302.10000000000002</v>
      </c>
      <c r="AJ43">
        <v>302.5</v>
      </c>
      <c r="AK43">
        <v>303.3</v>
      </c>
      <c r="AL43">
        <v>303.60000000000002</v>
      </c>
      <c r="AM43">
        <v>306.79999999999995</v>
      </c>
      <c r="AN43">
        <v>308.89999999999998</v>
      </c>
      <c r="AO43">
        <v>309.29999999999995</v>
      </c>
      <c r="AP43">
        <v>309.79999999999995</v>
      </c>
      <c r="AQ43">
        <v>312.29999999999995</v>
      </c>
      <c r="AR43">
        <v>317.39999999999998</v>
      </c>
      <c r="AS43">
        <v>318.10000000000002</v>
      </c>
      <c r="AT43">
        <v>318.10000000000002</v>
      </c>
      <c r="AU43">
        <v>319.8</v>
      </c>
      <c r="AV43">
        <v>319.70000000000005</v>
      </c>
      <c r="AW43">
        <v>320.7</v>
      </c>
      <c r="AX43">
        <v>321.8</v>
      </c>
      <c r="AY43">
        <v>323.2</v>
      </c>
      <c r="AZ43">
        <v>324.7</v>
      </c>
      <c r="BA43">
        <v>330.2</v>
      </c>
      <c r="BB43">
        <v>332.29999999999995</v>
      </c>
      <c r="BC43">
        <v>332</v>
      </c>
      <c r="BD43">
        <v>335.4</v>
      </c>
      <c r="BE43">
        <v>336.5</v>
      </c>
      <c r="BF43">
        <v>337.8</v>
      </c>
      <c r="BG43">
        <v>338.6</v>
      </c>
      <c r="BH43">
        <v>339</v>
      </c>
      <c r="BI43">
        <v>339.6</v>
      </c>
      <c r="DY43" s="60"/>
    </row>
    <row r="44" spans="1:129" x14ac:dyDescent="0.3">
      <c r="A44" t="s">
        <v>54</v>
      </c>
      <c r="B44">
        <v>132.30000000000001</v>
      </c>
      <c r="C44">
        <v>132.5</v>
      </c>
      <c r="D44">
        <v>133.30000000000001</v>
      </c>
      <c r="E44">
        <v>134.19999999999999</v>
      </c>
      <c r="F44">
        <v>135.1</v>
      </c>
      <c r="G44">
        <v>135.6</v>
      </c>
      <c r="H44">
        <v>136</v>
      </c>
      <c r="I44">
        <v>136.6</v>
      </c>
      <c r="J44">
        <v>137.4</v>
      </c>
      <c r="K44">
        <v>139.80000000000001</v>
      </c>
      <c r="L44">
        <v>140.1</v>
      </c>
      <c r="M44">
        <v>141.6</v>
      </c>
      <c r="N44">
        <v>141.69999999999999</v>
      </c>
      <c r="O44">
        <v>142.19999999999999</v>
      </c>
      <c r="P44">
        <v>142.4</v>
      </c>
      <c r="Q44">
        <v>142.78333333333333</v>
      </c>
      <c r="R44">
        <v>142.9</v>
      </c>
      <c r="S44">
        <v>143.30000000000001</v>
      </c>
      <c r="T44">
        <v>144.19999999999999</v>
      </c>
      <c r="U44">
        <v>144.9</v>
      </c>
      <c r="V44">
        <v>145.4</v>
      </c>
      <c r="W44">
        <v>145.69999999999999</v>
      </c>
      <c r="X44">
        <v>146.1</v>
      </c>
      <c r="Y44">
        <v>147.1</v>
      </c>
      <c r="Z44">
        <v>148.1</v>
      </c>
      <c r="AA44">
        <v>148.4</v>
      </c>
      <c r="AB44">
        <v>148.6</v>
      </c>
      <c r="AC44">
        <v>150.25</v>
      </c>
      <c r="AD44">
        <v>150.97499999999999</v>
      </c>
      <c r="AE44">
        <v>151.69999999999999</v>
      </c>
      <c r="AF44">
        <v>151.69999999999999</v>
      </c>
      <c r="AG44">
        <v>153</v>
      </c>
      <c r="AH44">
        <v>153.69999999999999</v>
      </c>
      <c r="AI44">
        <v>154.30000000000001</v>
      </c>
      <c r="AJ44">
        <v>154.5</v>
      </c>
      <c r="AK44">
        <v>155.19999999999999</v>
      </c>
      <c r="AL44">
        <v>155.9</v>
      </c>
      <c r="AM44">
        <v>157.19999999999999</v>
      </c>
      <c r="AN44">
        <v>157.30000000000001</v>
      </c>
      <c r="AO44">
        <v>158</v>
      </c>
      <c r="AP44">
        <v>161.1</v>
      </c>
      <c r="AQ44">
        <v>161.5</v>
      </c>
      <c r="AR44">
        <v>162.80000000000001</v>
      </c>
      <c r="AS44">
        <v>163.30000000000001</v>
      </c>
      <c r="AT44">
        <v>163.80000000000001</v>
      </c>
      <c r="AU44">
        <v>164.7</v>
      </c>
      <c r="AV44">
        <v>165.2</v>
      </c>
      <c r="AW44">
        <v>166</v>
      </c>
      <c r="AX44">
        <v>166.6</v>
      </c>
      <c r="AY44">
        <v>167.3</v>
      </c>
      <c r="AZ44">
        <v>168.3</v>
      </c>
      <c r="BA44">
        <v>170.2</v>
      </c>
      <c r="BB44">
        <v>170.9</v>
      </c>
      <c r="BC44">
        <v>171</v>
      </c>
      <c r="BD44">
        <v>171.8</v>
      </c>
      <c r="BE44">
        <v>172.6</v>
      </c>
      <c r="BF44">
        <v>173.1</v>
      </c>
      <c r="BG44">
        <v>173.9</v>
      </c>
      <c r="BH44">
        <v>174.6</v>
      </c>
      <c r="BI44">
        <v>175.5</v>
      </c>
      <c r="DY44" s="60"/>
    </row>
    <row r="45" spans="1:129" x14ac:dyDescent="0.3">
      <c r="DY45" s="60"/>
    </row>
    <row r="46" spans="1:129" ht="15" thickBot="1" x14ac:dyDescent="0.35">
      <c r="DY46" s="61"/>
    </row>
    <row r="47" spans="1:129" x14ac:dyDescent="0.3">
      <c r="B47" t="s">
        <v>37</v>
      </c>
      <c r="H47" s="63" t="s">
        <v>95</v>
      </c>
    </row>
    <row r="48" spans="1:129" x14ac:dyDescent="0.3">
      <c r="B48" t="s">
        <v>38</v>
      </c>
      <c r="H48" s="62">
        <v>43891</v>
      </c>
    </row>
    <row r="49" spans="2:12" x14ac:dyDescent="0.3">
      <c r="B49" t="s">
        <v>39</v>
      </c>
      <c r="F49" s="58" t="s">
        <v>96</v>
      </c>
      <c r="H49" s="1"/>
      <c r="J49" s="58" t="s">
        <v>97</v>
      </c>
    </row>
    <row r="50" spans="2:12" x14ac:dyDescent="0.3">
      <c r="B50" t="s">
        <v>100</v>
      </c>
      <c r="H50" s="1"/>
    </row>
    <row r="51" spans="2:12" x14ac:dyDescent="0.3">
      <c r="B51" t="s">
        <v>41</v>
      </c>
      <c r="D51" t="s">
        <v>98</v>
      </c>
      <c r="H51" s="1"/>
      <c r="L51" t="s">
        <v>98</v>
      </c>
    </row>
    <row r="52" spans="2:12" x14ac:dyDescent="0.3">
      <c r="B52" t="s">
        <v>101</v>
      </c>
      <c r="D52" t="s">
        <v>104</v>
      </c>
      <c r="F52" t="s">
        <v>104</v>
      </c>
      <c r="H52" s="1"/>
      <c r="J52" t="s">
        <v>104</v>
      </c>
      <c r="L52" t="s">
        <v>104</v>
      </c>
    </row>
    <row r="53" spans="2:12" x14ac:dyDescent="0.3">
      <c r="B53" t="s">
        <v>102</v>
      </c>
      <c r="D53">
        <v>2018</v>
      </c>
      <c r="H53" s="1"/>
      <c r="J53">
        <v>2020</v>
      </c>
    </row>
    <row r="54" spans="2:12" x14ac:dyDescent="0.3">
      <c r="B54" t="s">
        <v>103</v>
      </c>
      <c r="D54">
        <v>2018</v>
      </c>
      <c r="F54">
        <v>2019</v>
      </c>
      <c r="H54" s="1"/>
      <c r="J54">
        <v>2020</v>
      </c>
      <c r="L54">
        <v>2021</v>
      </c>
    </row>
    <row r="55" spans="2:12" x14ac:dyDescent="0.3">
      <c r="B55" t="s">
        <v>72</v>
      </c>
      <c r="D55">
        <v>2019</v>
      </c>
      <c r="H55" s="1"/>
      <c r="J55">
        <v>2021</v>
      </c>
      <c r="L55">
        <v>2022</v>
      </c>
    </row>
    <row r="56" spans="2:12" x14ac:dyDescent="0.3">
      <c r="B56" t="s">
        <v>71</v>
      </c>
      <c r="D56">
        <v>2019</v>
      </c>
      <c r="F56">
        <v>2020</v>
      </c>
      <c r="H56" s="1"/>
    </row>
    <row r="57" spans="2:12" x14ac:dyDescent="0.3">
      <c r="B57" t="s">
        <v>99</v>
      </c>
      <c r="H57" s="1"/>
    </row>
    <row r="58" spans="2:12" x14ac:dyDescent="0.3">
      <c r="B58" t="s">
        <v>36</v>
      </c>
      <c r="C58" t="s">
        <v>105</v>
      </c>
      <c r="D58" t="s">
        <v>113</v>
      </c>
      <c r="H58" s="1"/>
      <c r="I58" t="s">
        <v>106</v>
      </c>
      <c r="J58" t="s">
        <v>117</v>
      </c>
    </row>
    <row r="59" spans="2:12" x14ac:dyDescent="0.3">
      <c r="C59" t="s">
        <v>110</v>
      </c>
      <c r="D59" t="s">
        <v>114</v>
      </c>
      <c r="F59" t="s">
        <v>115</v>
      </c>
      <c r="H59" s="1"/>
      <c r="I59" t="s">
        <v>107</v>
      </c>
      <c r="J59" t="s">
        <v>118</v>
      </c>
      <c r="L59" t="s">
        <v>119</v>
      </c>
    </row>
    <row r="60" spans="2:12" x14ac:dyDescent="0.3">
      <c r="C60" t="s">
        <v>111</v>
      </c>
      <c r="D60" t="s">
        <v>113</v>
      </c>
      <c r="H60" s="1"/>
      <c r="I60" t="s">
        <v>108</v>
      </c>
      <c r="J60" t="s">
        <v>120</v>
      </c>
    </row>
    <row r="61" spans="2:12" x14ac:dyDescent="0.3">
      <c r="C61" t="s">
        <v>112</v>
      </c>
      <c r="D61" t="s">
        <v>116</v>
      </c>
      <c r="F61" t="s">
        <v>115</v>
      </c>
      <c r="H61" s="1"/>
      <c r="I61" t="s">
        <v>109</v>
      </c>
      <c r="J61" t="s">
        <v>118</v>
      </c>
      <c r="L61" t="s">
        <v>119</v>
      </c>
    </row>
    <row r="62" spans="2:12" x14ac:dyDescent="0.3">
      <c r="H62" s="1"/>
    </row>
    <row r="63" spans="2:12" x14ac:dyDescent="0.3">
      <c r="D63" t="s">
        <v>121</v>
      </c>
      <c r="E63" s="34" t="s">
        <v>66</v>
      </c>
      <c r="F63" t="s">
        <v>124</v>
      </c>
      <c r="H63" s="1"/>
      <c r="I63" t="s">
        <v>121</v>
      </c>
      <c r="K63" t="s">
        <v>124</v>
      </c>
    </row>
    <row r="64" spans="2:12" x14ac:dyDescent="0.3">
      <c r="D64" t="s">
        <v>51</v>
      </c>
      <c r="E64" s="34" t="s">
        <v>123</v>
      </c>
      <c r="F64" t="s">
        <v>51</v>
      </c>
      <c r="H64" s="1"/>
      <c r="I64" t="s">
        <v>51</v>
      </c>
      <c r="K64" t="s">
        <v>51</v>
      </c>
    </row>
    <row r="65" spans="2:28" x14ac:dyDescent="0.3">
      <c r="D65" t="s">
        <v>122</v>
      </c>
      <c r="F65" t="s">
        <v>125</v>
      </c>
      <c r="H65" s="1"/>
      <c r="I65" t="s">
        <v>122</v>
      </c>
      <c r="K65" t="s">
        <v>125</v>
      </c>
    </row>
    <row r="66" spans="2:28" x14ac:dyDescent="0.3">
      <c r="H66" s="1"/>
    </row>
    <row r="67" spans="2:28" x14ac:dyDescent="0.3">
      <c r="H67" s="1"/>
    </row>
    <row r="68" spans="2:28" x14ac:dyDescent="0.3">
      <c r="H68" s="1"/>
    </row>
    <row r="69" spans="2:28" x14ac:dyDescent="0.3">
      <c r="H69" s="1"/>
    </row>
    <row r="73" spans="2:28" x14ac:dyDescent="0.3">
      <c r="C73" s="27">
        <v>1</v>
      </c>
      <c r="D73" s="27">
        <v>2</v>
      </c>
      <c r="E73" s="27">
        <v>3</v>
      </c>
      <c r="F73" s="27">
        <v>4</v>
      </c>
      <c r="G73" s="27">
        <v>5</v>
      </c>
      <c r="H73" s="27">
        <v>6</v>
      </c>
      <c r="I73" s="65">
        <v>7</v>
      </c>
      <c r="J73" s="65">
        <v>8</v>
      </c>
      <c r="K73" s="65">
        <v>9</v>
      </c>
      <c r="L73" s="65">
        <v>10</v>
      </c>
      <c r="M73" s="65">
        <v>11</v>
      </c>
      <c r="N73" s="65">
        <v>12</v>
      </c>
      <c r="O73" s="1"/>
      <c r="P73" s="65">
        <v>1</v>
      </c>
      <c r="Q73" s="65">
        <v>2</v>
      </c>
      <c r="R73" s="65">
        <v>3</v>
      </c>
      <c r="S73" s="65">
        <v>4</v>
      </c>
      <c r="T73" s="65">
        <v>5</v>
      </c>
      <c r="U73" s="65">
        <v>6</v>
      </c>
      <c r="V73" s="27">
        <v>7</v>
      </c>
      <c r="W73" s="27">
        <v>8</v>
      </c>
      <c r="X73" s="27">
        <v>9</v>
      </c>
      <c r="Y73" s="27">
        <v>10</v>
      </c>
      <c r="Z73" s="27">
        <v>11</v>
      </c>
      <c r="AA73" s="27">
        <v>12</v>
      </c>
    </row>
    <row r="74" spans="2:28" x14ac:dyDescent="0.3">
      <c r="C74" s="53">
        <v>43525</v>
      </c>
      <c r="D74" s="53">
        <v>43556</v>
      </c>
      <c r="E74" s="53">
        <v>43586</v>
      </c>
      <c r="F74" s="53">
        <v>43617</v>
      </c>
      <c r="G74" s="53">
        <v>43647</v>
      </c>
      <c r="H74" s="53">
        <v>43678</v>
      </c>
      <c r="I74" s="53">
        <v>43709</v>
      </c>
      <c r="J74" s="53">
        <v>43739</v>
      </c>
      <c r="K74" s="53">
        <v>43770</v>
      </c>
      <c r="L74" s="53">
        <v>43800</v>
      </c>
      <c r="M74" s="53">
        <v>43831</v>
      </c>
      <c r="N74" s="53">
        <v>43862</v>
      </c>
      <c r="O74" s="64">
        <v>43891</v>
      </c>
      <c r="P74" s="53">
        <v>43922</v>
      </c>
      <c r="Q74" s="53">
        <v>43952</v>
      </c>
      <c r="R74" s="53">
        <v>43983</v>
      </c>
      <c r="S74" s="53">
        <v>44013</v>
      </c>
      <c r="T74" s="53">
        <v>44044</v>
      </c>
      <c r="U74" s="53">
        <v>44075</v>
      </c>
      <c r="V74" s="53">
        <v>44105</v>
      </c>
      <c r="W74" s="53">
        <v>44136</v>
      </c>
      <c r="X74" s="53">
        <v>44166</v>
      </c>
      <c r="Y74" s="53">
        <v>44197</v>
      </c>
      <c r="Z74" s="53">
        <v>44228</v>
      </c>
      <c r="AA74" s="53">
        <v>44256</v>
      </c>
    </row>
    <row r="75" spans="2:28" x14ac:dyDescent="0.3">
      <c r="C75" s="53">
        <v>43160</v>
      </c>
      <c r="D75" s="53">
        <v>43191</v>
      </c>
      <c r="E75" s="53">
        <v>43221</v>
      </c>
      <c r="F75" s="53">
        <v>43252</v>
      </c>
      <c r="G75" s="53">
        <v>43282</v>
      </c>
      <c r="H75" s="53">
        <v>43313</v>
      </c>
      <c r="I75" s="53">
        <v>43344</v>
      </c>
      <c r="J75" s="53">
        <v>43374</v>
      </c>
      <c r="K75" s="53">
        <v>43405</v>
      </c>
      <c r="L75" s="53">
        <v>43435</v>
      </c>
      <c r="M75" s="53">
        <v>43466</v>
      </c>
      <c r="N75" s="53">
        <v>43497</v>
      </c>
      <c r="O75" s="1"/>
      <c r="P75" s="53">
        <v>44287</v>
      </c>
      <c r="Q75" s="53">
        <v>44317</v>
      </c>
      <c r="R75" s="53">
        <v>44348</v>
      </c>
      <c r="S75" s="53">
        <v>44378</v>
      </c>
      <c r="T75" s="53">
        <v>44409</v>
      </c>
      <c r="U75" s="53">
        <v>44440</v>
      </c>
      <c r="V75" s="53">
        <v>44470</v>
      </c>
      <c r="W75" s="53">
        <v>44501</v>
      </c>
      <c r="X75" s="53">
        <v>44531</v>
      </c>
      <c r="Y75" s="53">
        <v>44562</v>
      </c>
      <c r="Z75" s="53">
        <v>44593</v>
      </c>
      <c r="AA75" s="53">
        <v>44621</v>
      </c>
    </row>
    <row r="76" spans="2:28" x14ac:dyDescent="0.3">
      <c r="O76" s="1"/>
    </row>
    <row r="77" spans="2:28" x14ac:dyDescent="0.3">
      <c r="O77" s="1"/>
    </row>
    <row r="78" spans="2:28" x14ac:dyDescent="0.3">
      <c r="C78">
        <v>1</v>
      </c>
      <c r="D78">
        <v>2</v>
      </c>
      <c r="E78">
        <v>3</v>
      </c>
      <c r="F78">
        <v>4</v>
      </c>
      <c r="G78">
        <v>5</v>
      </c>
      <c r="H78">
        <v>6</v>
      </c>
      <c r="I78">
        <v>7</v>
      </c>
      <c r="J78">
        <v>8</v>
      </c>
      <c r="K78">
        <v>9</v>
      </c>
      <c r="L78">
        <v>10</v>
      </c>
      <c r="M78">
        <v>11</v>
      </c>
      <c r="N78">
        <v>12</v>
      </c>
      <c r="O78" s="1"/>
      <c r="Q78">
        <v>1</v>
      </c>
      <c r="R78">
        <v>2</v>
      </c>
      <c r="S78">
        <v>3</v>
      </c>
      <c r="T78">
        <v>4</v>
      </c>
      <c r="U78">
        <v>5</v>
      </c>
      <c r="V78">
        <v>6</v>
      </c>
      <c r="W78">
        <v>7</v>
      </c>
      <c r="X78">
        <v>8</v>
      </c>
      <c r="Y78">
        <v>9</v>
      </c>
      <c r="Z78">
        <v>10</v>
      </c>
      <c r="AA78">
        <v>1</v>
      </c>
      <c r="AB78">
        <v>12</v>
      </c>
    </row>
    <row r="79" spans="2:28" x14ac:dyDescent="0.3">
      <c r="O79" s="1"/>
    </row>
    <row r="80" spans="2:28" x14ac:dyDescent="0.3">
      <c r="B80" s="68">
        <v>2018</v>
      </c>
      <c r="C80">
        <v>2018</v>
      </c>
      <c r="D80">
        <v>2018</v>
      </c>
      <c r="E80">
        <v>2018</v>
      </c>
      <c r="F80">
        <v>2018</v>
      </c>
      <c r="G80">
        <v>2018</v>
      </c>
      <c r="H80">
        <v>2018</v>
      </c>
      <c r="I80">
        <v>2018</v>
      </c>
      <c r="J80">
        <v>2018</v>
      </c>
      <c r="K80">
        <v>2018</v>
      </c>
      <c r="L80">
        <v>2018</v>
      </c>
      <c r="M80">
        <v>2019</v>
      </c>
      <c r="N80">
        <v>2019</v>
      </c>
      <c r="P80" s="68">
        <v>2020</v>
      </c>
      <c r="Q80">
        <v>2020</v>
      </c>
      <c r="R80">
        <v>2020</v>
      </c>
      <c r="S80">
        <v>2020</v>
      </c>
      <c r="T80">
        <v>2020</v>
      </c>
      <c r="U80">
        <v>2020</v>
      </c>
      <c r="V80">
        <v>2020</v>
      </c>
      <c r="W80">
        <v>2020</v>
      </c>
      <c r="X80">
        <v>2020</v>
      </c>
      <c r="Y80">
        <v>2020</v>
      </c>
      <c r="Z80">
        <v>2021</v>
      </c>
      <c r="AA80">
        <v>2021</v>
      </c>
      <c r="AB80">
        <v>2021</v>
      </c>
    </row>
    <row r="81" spans="1:28" x14ac:dyDescent="0.3">
      <c r="B81" s="68" t="s">
        <v>35</v>
      </c>
      <c r="C81" s="69" t="s">
        <v>36</v>
      </c>
      <c r="D81" t="s">
        <v>37</v>
      </c>
      <c r="E81" t="s">
        <v>38</v>
      </c>
      <c r="F81" t="s">
        <v>39</v>
      </c>
      <c r="G81" t="s">
        <v>40</v>
      </c>
      <c r="H81" s="69" t="s">
        <v>41</v>
      </c>
      <c r="I81" s="69" t="s">
        <v>42</v>
      </c>
      <c r="J81" t="s">
        <v>43</v>
      </c>
      <c r="K81" t="s">
        <v>44</v>
      </c>
      <c r="L81" t="s">
        <v>45</v>
      </c>
      <c r="M81" t="s">
        <v>31</v>
      </c>
      <c r="N81" s="69" t="s">
        <v>35</v>
      </c>
      <c r="P81" s="68" t="s">
        <v>36</v>
      </c>
      <c r="Q81" s="52" t="s">
        <v>37</v>
      </c>
      <c r="R81" t="s">
        <v>38</v>
      </c>
      <c r="S81" t="s">
        <v>39</v>
      </c>
      <c r="T81" t="s">
        <v>40</v>
      </c>
      <c r="U81" t="s">
        <v>41</v>
      </c>
      <c r="V81" s="52" t="s">
        <v>42</v>
      </c>
      <c r="W81" s="52" t="s">
        <v>43</v>
      </c>
      <c r="X81" t="s">
        <v>44</v>
      </c>
      <c r="Y81" t="s">
        <v>45</v>
      </c>
      <c r="Z81" t="s">
        <v>31</v>
      </c>
      <c r="AA81" t="s">
        <v>35</v>
      </c>
      <c r="AB81" s="52" t="s">
        <v>36</v>
      </c>
    </row>
    <row r="82" spans="1:28" x14ac:dyDescent="0.3">
      <c r="B82" s="68">
        <v>1934.8</v>
      </c>
      <c r="C82">
        <v>1937.0999999999997</v>
      </c>
      <c r="D82">
        <v>1936.1</v>
      </c>
      <c r="E82">
        <v>1939.4</v>
      </c>
      <c r="F82">
        <v>1947.5999999999997</v>
      </c>
      <c r="G82">
        <v>1966.6000000000001</v>
      </c>
      <c r="H82">
        <v>1975.2</v>
      </c>
      <c r="I82">
        <v>1957.5000000000002</v>
      </c>
      <c r="J82">
        <v>1941.8</v>
      </c>
      <c r="K82">
        <v>1949.3999999999996</v>
      </c>
      <c r="L82">
        <v>1935.5000000000002</v>
      </c>
      <c r="M82">
        <v>1922.3000000000002</v>
      </c>
      <c r="N82">
        <v>1922.6000000000001</v>
      </c>
      <c r="P82" s="68">
        <v>2065.0999999999995</v>
      </c>
      <c r="Q82">
        <v>2129.7249999999999</v>
      </c>
      <c r="R82">
        <v>2131.5625</v>
      </c>
      <c r="S82">
        <v>2133.4</v>
      </c>
      <c r="T82">
        <v>2133.4</v>
      </c>
      <c r="U82">
        <v>2159.5</v>
      </c>
      <c r="V82">
        <v>2170.2999999999997</v>
      </c>
      <c r="W82">
        <v>2213.6</v>
      </c>
      <c r="X82">
        <v>2265.8000000000002</v>
      </c>
      <c r="Y82">
        <v>2284.1</v>
      </c>
      <c r="Z82">
        <v>2250.2999999999997</v>
      </c>
      <c r="AA82">
        <v>2211.8000000000002</v>
      </c>
      <c r="AB82">
        <v>2211.8000000000002</v>
      </c>
    </row>
    <row r="83" spans="1:28" x14ac:dyDescent="0.3">
      <c r="A83" t="s">
        <v>51</v>
      </c>
      <c r="B83" s="68"/>
      <c r="P83" s="68"/>
    </row>
    <row r="84" spans="1:28" x14ac:dyDescent="0.3">
      <c r="B84" s="68">
        <v>2019</v>
      </c>
      <c r="C84">
        <v>2019</v>
      </c>
      <c r="D84">
        <v>2019</v>
      </c>
      <c r="E84">
        <v>2019</v>
      </c>
      <c r="F84">
        <v>2019</v>
      </c>
      <c r="G84">
        <v>2019</v>
      </c>
      <c r="H84">
        <v>2019</v>
      </c>
      <c r="I84">
        <v>2019</v>
      </c>
      <c r="J84">
        <v>2019</v>
      </c>
      <c r="K84">
        <v>2019</v>
      </c>
      <c r="L84">
        <v>2019</v>
      </c>
      <c r="M84">
        <v>2020</v>
      </c>
      <c r="N84">
        <v>2020</v>
      </c>
      <c r="P84" s="68">
        <v>2021</v>
      </c>
      <c r="Q84">
        <v>2021</v>
      </c>
      <c r="R84">
        <v>2021</v>
      </c>
      <c r="S84">
        <v>2021</v>
      </c>
      <c r="T84">
        <v>2021</v>
      </c>
      <c r="U84">
        <v>2021</v>
      </c>
      <c r="V84">
        <v>2021</v>
      </c>
      <c r="W84">
        <v>2021</v>
      </c>
      <c r="X84">
        <v>2021</v>
      </c>
      <c r="Y84">
        <v>2021</v>
      </c>
      <c r="Z84">
        <v>2022</v>
      </c>
      <c r="AA84">
        <v>2022</v>
      </c>
      <c r="AB84">
        <v>2022</v>
      </c>
    </row>
    <row r="85" spans="1:28" x14ac:dyDescent="0.3">
      <c r="B85" s="68" t="s">
        <v>35</v>
      </c>
      <c r="C85" s="69" t="s">
        <v>36</v>
      </c>
      <c r="D85" t="s">
        <v>37</v>
      </c>
      <c r="E85" t="s">
        <v>38</v>
      </c>
      <c r="F85" t="s">
        <v>39</v>
      </c>
      <c r="G85" t="s">
        <v>40</v>
      </c>
      <c r="H85" s="69" t="s">
        <v>41</v>
      </c>
      <c r="I85" s="69" t="s">
        <v>42</v>
      </c>
      <c r="J85" t="s">
        <v>43</v>
      </c>
      <c r="K85" t="s">
        <v>44</v>
      </c>
      <c r="L85" t="s">
        <v>45</v>
      </c>
      <c r="M85" t="s">
        <v>31</v>
      </c>
      <c r="N85" s="69" t="s">
        <v>35</v>
      </c>
      <c r="P85" s="68" t="s">
        <v>36</v>
      </c>
      <c r="Q85" s="52" t="s">
        <v>37</v>
      </c>
      <c r="R85" t="s">
        <v>38</v>
      </c>
      <c r="S85" t="s">
        <v>39</v>
      </c>
      <c r="T85" t="s">
        <v>40</v>
      </c>
      <c r="U85" t="s">
        <v>41</v>
      </c>
      <c r="V85" s="52" t="s">
        <v>42</v>
      </c>
      <c r="W85" s="52" t="s">
        <v>43</v>
      </c>
      <c r="X85" t="s">
        <v>44</v>
      </c>
      <c r="Y85" t="s">
        <v>45</v>
      </c>
      <c r="Z85" t="s">
        <v>31</v>
      </c>
      <c r="AA85" t="s">
        <v>35</v>
      </c>
      <c r="AB85" s="52" t="s">
        <v>36</v>
      </c>
    </row>
    <row r="86" spans="1:28" x14ac:dyDescent="0.3">
      <c r="B86" s="68">
        <v>1922.6000000000001</v>
      </c>
      <c r="C86">
        <v>1924.1000000000004</v>
      </c>
      <c r="D86">
        <v>1945.7</v>
      </c>
      <c r="E86">
        <v>1945.4</v>
      </c>
      <c r="F86">
        <v>1968.3999999999999</v>
      </c>
      <c r="G86">
        <v>1991.3999999999999</v>
      </c>
      <c r="H86">
        <v>1999.6000000000001</v>
      </c>
      <c r="I86">
        <v>2014.4</v>
      </c>
      <c r="J86">
        <v>2043.1999999999996</v>
      </c>
      <c r="K86">
        <v>2071.8000000000002</v>
      </c>
      <c r="L86">
        <v>2108.7999999999997</v>
      </c>
      <c r="M86">
        <v>2107.1999999999998</v>
      </c>
      <c r="N86">
        <v>2079.1999999999998</v>
      </c>
      <c r="P86" s="68">
        <v>2211.8000000000002</v>
      </c>
      <c r="Q86">
        <v>2236.3000000000002</v>
      </c>
      <c r="R86">
        <v>2284.8999999999996</v>
      </c>
      <c r="S86">
        <v>2311.6999999999998</v>
      </c>
      <c r="T86">
        <v>2322.1</v>
      </c>
      <c r="U86">
        <v>2321</v>
      </c>
      <c r="V86">
        <v>2324.1</v>
      </c>
      <c r="W86">
        <v>2355.3999999999996</v>
      </c>
      <c r="X86">
        <v>2373.4</v>
      </c>
      <c r="Y86">
        <v>2359</v>
      </c>
      <c r="Z86">
        <v>2343.6999999999998</v>
      </c>
      <c r="AA86">
        <v>2341.9</v>
      </c>
      <c r="AB86">
        <v>2371.4000000000005</v>
      </c>
    </row>
    <row r="87" spans="1:28" x14ac:dyDescent="0.3">
      <c r="B87" s="68"/>
      <c r="P87" s="68"/>
    </row>
    <row r="88" spans="1:28" x14ac:dyDescent="0.3">
      <c r="B88" s="68"/>
      <c r="P88" s="68"/>
    </row>
    <row r="89" spans="1:28" x14ac:dyDescent="0.3">
      <c r="B89" s="68"/>
      <c r="P89" s="68"/>
    </row>
    <row r="90" spans="1:28" x14ac:dyDescent="0.3">
      <c r="B90" s="68">
        <v>265</v>
      </c>
      <c r="C90" s="69">
        <v>266</v>
      </c>
      <c r="D90">
        <v>268</v>
      </c>
      <c r="E90">
        <v>269.60000000000002</v>
      </c>
      <c r="F90">
        <v>269.8</v>
      </c>
      <c r="G90">
        <v>270.39999999999998</v>
      </c>
      <c r="H90" s="69">
        <v>270.70000000000005</v>
      </c>
      <c r="I90" s="69">
        <v>272</v>
      </c>
      <c r="J90">
        <v>279.20000000000005</v>
      </c>
      <c r="K90">
        <v>278.5</v>
      </c>
      <c r="L90">
        <v>282.79999999999995</v>
      </c>
      <c r="M90">
        <v>283.10000000000002</v>
      </c>
      <c r="N90" s="69">
        <v>284.8</v>
      </c>
      <c r="P90" s="68">
        <v>301.79999999999995</v>
      </c>
      <c r="Q90" s="52">
        <v>302.13333333333333</v>
      </c>
      <c r="R90">
        <v>305.76666666666665</v>
      </c>
      <c r="S90">
        <v>309.39999999999998</v>
      </c>
      <c r="T90">
        <v>309.39999999999998</v>
      </c>
      <c r="U90">
        <v>312.39999999999998</v>
      </c>
      <c r="V90" s="52">
        <v>316.5</v>
      </c>
      <c r="W90" s="52">
        <v>315.7</v>
      </c>
      <c r="X90">
        <v>316.60000000000002</v>
      </c>
      <c r="Y90">
        <v>318.2</v>
      </c>
      <c r="Z90">
        <v>318.7</v>
      </c>
      <c r="AA90">
        <v>319.5</v>
      </c>
      <c r="AB90" s="52">
        <v>317.7</v>
      </c>
    </row>
    <row r="91" spans="1:28" x14ac:dyDescent="0.3">
      <c r="A91" t="s">
        <v>124</v>
      </c>
      <c r="B91" s="68"/>
      <c r="P91" s="68"/>
    </row>
    <row r="92" spans="1:28" x14ac:dyDescent="0.3">
      <c r="B92" s="68">
        <v>284.8</v>
      </c>
      <c r="C92" s="69">
        <v>284.39999999999998</v>
      </c>
      <c r="D92">
        <v>285.38333333333333</v>
      </c>
      <c r="E92">
        <v>285.20000000000005</v>
      </c>
      <c r="F92">
        <v>286.5</v>
      </c>
      <c r="G92">
        <v>288.29999999999995</v>
      </c>
      <c r="H92" s="69">
        <v>291.5</v>
      </c>
      <c r="I92" s="69">
        <v>293.60000000000002</v>
      </c>
      <c r="J92">
        <v>294</v>
      </c>
      <c r="K92">
        <v>294.89999999999998</v>
      </c>
      <c r="L92">
        <v>295.39999999999998</v>
      </c>
      <c r="M92">
        <v>298.2</v>
      </c>
      <c r="N92" s="69">
        <v>299.60000000000002</v>
      </c>
      <c r="P92" s="68">
        <v>317.7</v>
      </c>
      <c r="Q92" s="52">
        <v>319.89999999999998</v>
      </c>
      <c r="R92">
        <v>328.4</v>
      </c>
      <c r="S92">
        <v>329.1</v>
      </c>
      <c r="T92">
        <v>330.8</v>
      </c>
      <c r="U92">
        <v>331.4</v>
      </c>
      <c r="V92" s="52">
        <v>332.1</v>
      </c>
      <c r="W92" s="52">
        <v>333.6</v>
      </c>
      <c r="X92">
        <v>335.8</v>
      </c>
      <c r="Y92">
        <v>336.8</v>
      </c>
      <c r="Z92">
        <v>337.9</v>
      </c>
      <c r="AA92">
        <v>339.8</v>
      </c>
      <c r="AB92" s="52">
        <v>343.4</v>
      </c>
    </row>
    <row r="93" spans="1:28" x14ac:dyDescent="0.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spans="1:28" x14ac:dyDescent="0.3">
      <c r="B94">
        <v>282.3</v>
      </c>
      <c r="C94">
        <v>282.5</v>
      </c>
      <c r="D94">
        <v>284.70000000000005</v>
      </c>
      <c r="E94">
        <v>286.10000000000002</v>
      </c>
      <c r="F94">
        <v>287.29999999999995</v>
      </c>
      <c r="G94">
        <v>289.89999999999998</v>
      </c>
      <c r="H94">
        <v>291.5</v>
      </c>
      <c r="I94">
        <v>293</v>
      </c>
      <c r="J94">
        <v>297.2</v>
      </c>
      <c r="K94">
        <v>298.3</v>
      </c>
      <c r="L94">
        <v>298.5</v>
      </c>
      <c r="M94">
        <v>296.29999999999995</v>
      </c>
      <c r="N94">
        <v>295.39999999999998</v>
      </c>
      <c r="P94">
        <v>304.89999999999998</v>
      </c>
      <c r="Q94">
        <v>300.11666666666667</v>
      </c>
      <c r="R94">
        <v>298.35833333333335</v>
      </c>
      <c r="S94">
        <v>296.60000000000002</v>
      </c>
      <c r="T94">
        <v>296.60000000000002</v>
      </c>
      <c r="U94">
        <v>297.70000000000005</v>
      </c>
      <c r="V94">
        <v>298</v>
      </c>
      <c r="W94">
        <v>298.8</v>
      </c>
      <c r="X94">
        <v>300.3</v>
      </c>
      <c r="Y94">
        <v>302.10000000000002</v>
      </c>
      <c r="Z94">
        <v>304.8</v>
      </c>
      <c r="AA94">
        <v>309.20000000000005</v>
      </c>
      <c r="AB94">
        <v>310.8</v>
      </c>
    </row>
    <row r="95" spans="1:28" x14ac:dyDescent="0.3">
      <c r="A95" t="s">
        <v>52</v>
      </c>
      <c r="B95" s="68"/>
      <c r="P95" s="68"/>
    </row>
    <row r="96" spans="1:28" x14ac:dyDescent="0.3">
      <c r="B96">
        <v>295.39999999999998</v>
      </c>
      <c r="C96">
        <v>296.39999999999998</v>
      </c>
      <c r="D96">
        <v>296.45</v>
      </c>
      <c r="E96">
        <v>296.39999999999998</v>
      </c>
      <c r="F96">
        <v>297.39999999999998</v>
      </c>
      <c r="G96">
        <v>296.8</v>
      </c>
      <c r="H96">
        <v>296.60000000000002</v>
      </c>
      <c r="I96">
        <v>297.20000000000005</v>
      </c>
      <c r="J96">
        <v>298.29999999999995</v>
      </c>
      <c r="K96">
        <v>299.3</v>
      </c>
      <c r="L96">
        <v>301.10000000000002</v>
      </c>
      <c r="M96">
        <v>302.10000000000002</v>
      </c>
      <c r="N96">
        <v>304.10000000000002</v>
      </c>
      <c r="P96">
        <v>310.8</v>
      </c>
      <c r="Q96">
        <v>311.5</v>
      </c>
      <c r="R96">
        <v>320.5</v>
      </c>
      <c r="S96">
        <v>321.29999999999995</v>
      </c>
      <c r="T96">
        <v>322.8</v>
      </c>
      <c r="U96">
        <v>324</v>
      </c>
      <c r="V96">
        <v>325</v>
      </c>
      <c r="W96">
        <v>327.5</v>
      </c>
      <c r="X96">
        <v>328.20000000000005</v>
      </c>
      <c r="Y96">
        <v>329.5</v>
      </c>
      <c r="Z96">
        <v>330.70000000000005</v>
      </c>
      <c r="AA96">
        <v>333.1</v>
      </c>
      <c r="AB96">
        <v>335.4</v>
      </c>
    </row>
    <row r="100" spans="1:17" x14ac:dyDescent="0.3">
      <c r="B100" t="s">
        <v>105</v>
      </c>
      <c r="C100">
        <f>(H82-C82)/C82</f>
        <v>1.9668576738423607E-2</v>
      </c>
      <c r="P100" t="s">
        <v>106</v>
      </c>
      <c r="Q100">
        <f>(V82-Q82)/Q82</f>
        <v>1.9051755508340193E-2</v>
      </c>
    </row>
    <row r="101" spans="1:17" x14ac:dyDescent="0.3">
      <c r="A101" t="s">
        <v>78</v>
      </c>
      <c r="B101" t="s">
        <v>110</v>
      </c>
      <c r="C101">
        <f>(N82-I82)/I82</f>
        <v>-1.782886334610477E-2</v>
      </c>
      <c r="P101" t="s">
        <v>107</v>
      </c>
      <c r="Q101">
        <f>(AB82-W82)/W82</f>
        <v>-8.131550415611345E-4</v>
      </c>
    </row>
    <row r="102" spans="1:17" x14ac:dyDescent="0.3">
      <c r="B102" t="s">
        <v>111</v>
      </c>
      <c r="C102">
        <f>(H86-C86)/C86</f>
        <v>3.9239124785613928E-2</v>
      </c>
      <c r="P102" t="s">
        <v>108</v>
      </c>
      <c r="Q102">
        <f>(V86-Q86)/Q86</f>
        <v>3.9261279792514293E-2</v>
      </c>
    </row>
    <row r="103" spans="1:17" x14ac:dyDescent="0.3">
      <c r="B103" t="s">
        <v>112</v>
      </c>
      <c r="C103">
        <f>(N86-I86)/I86</f>
        <v>3.2168387609213527E-2</v>
      </c>
      <c r="P103" t="s">
        <v>109</v>
      </c>
      <c r="Q103">
        <f>(AB86-W86)/W86</f>
        <v>6.7929014180185578E-3</v>
      </c>
    </row>
    <row r="106" spans="1:17" x14ac:dyDescent="0.3">
      <c r="A106" t="s">
        <v>124</v>
      </c>
      <c r="B106" t="s">
        <v>105</v>
      </c>
      <c r="C106">
        <f>(H90-C90)/C90</f>
        <v>1.7669172932330997E-2</v>
      </c>
      <c r="P106" t="s">
        <v>106</v>
      </c>
      <c r="Q106">
        <f>(V90-Q90)/Q90</f>
        <v>4.7550750220653158E-2</v>
      </c>
    </row>
    <row r="107" spans="1:17" x14ac:dyDescent="0.3">
      <c r="B107" t="s">
        <v>110</v>
      </c>
      <c r="C107">
        <f>(N90-I90)/I90</f>
        <v>4.7058823529411806E-2</v>
      </c>
      <c r="P107" t="s">
        <v>107</v>
      </c>
      <c r="Q107">
        <f>(AB90-W90)/W90</f>
        <v>6.3351282863477985E-3</v>
      </c>
    </row>
    <row r="108" spans="1:17" x14ac:dyDescent="0.3">
      <c r="B108" t="s">
        <v>111</v>
      </c>
      <c r="C108">
        <f>(H92-C92)/C92</f>
        <v>2.4964838255977579E-2</v>
      </c>
      <c r="P108" t="s">
        <v>108</v>
      </c>
      <c r="Q108">
        <f>(V92-Q92)/Q92</f>
        <v>3.813691778680852E-2</v>
      </c>
    </row>
    <row r="109" spans="1:17" x14ac:dyDescent="0.3">
      <c r="B109" t="s">
        <v>112</v>
      </c>
      <c r="C109">
        <f>(N92-I92)/I92</f>
        <v>2.0435967302452316E-2</v>
      </c>
      <c r="P109" t="s">
        <v>109</v>
      </c>
      <c r="Q109">
        <f>(AB92-W92)/W92</f>
        <v>2.9376498800959095E-2</v>
      </c>
    </row>
    <row r="112" spans="1:17" x14ac:dyDescent="0.3">
      <c r="B112" t="s">
        <v>105</v>
      </c>
      <c r="C112">
        <f>(H94-C94)/C94</f>
        <v>3.1858407079646017E-2</v>
      </c>
      <c r="P112" t="s">
        <v>106</v>
      </c>
      <c r="Q112">
        <f>(V94-Q94)/Q94</f>
        <v>-7.0528127950241822E-3</v>
      </c>
    </row>
    <row r="113" spans="1:17" x14ac:dyDescent="0.3">
      <c r="A113" t="s">
        <v>52</v>
      </c>
      <c r="B113" t="s">
        <v>110</v>
      </c>
      <c r="C113">
        <f>(N94-I94)/I94</f>
        <v>8.1911262798634032E-3</v>
      </c>
      <c r="P113" t="s">
        <v>107</v>
      </c>
      <c r="Q113">
        <f>(AB94-W94)/W94</f>
        <v>4.0160642570281124E-2</v>
      </c>
    </row>
    <row r="114" spans="1:17" x14ac:dyDescent="0.3">
      <c r="B114" t="s">
        <v>111</v>
      </c>
      <c r="C114">
        <f>(G96-C96)/C96</f>
        <v>1.3495276653172541E-3</v>
      </c>
      <c r="P114" t="s">
        <v>108</v>
      </c>
      <c r="Q114">
        <f>(V96-Q96)/Q96</f>
        <v>4.3338683788121987E-2</v>
      </c>
    </row>
    <row r="115" spans="1:17" x14ac:dyDescent="0.3">
      <c r="B115" t="s">
        <v>112</v>
      </c>
      <c r="C115">
        <f>(N96-I96)/I96</f>
        <v>2.3216689098250257E-2</v>
      </c>
      <c r="P115" t="s">
        <v>109</v>
      </c>
      <c r="Q115">
        <f>(AB96-W96)/W96</f>
        <v>2.4122137404580083E-2</v>
      </c>
    </row>
    <row r="118" spans="1:17" x14ac:dyDescent="0.3">
      <c r="A118" s="52"/>
      <c r="B118" s="52" t="s">
        <v>93</v>
      </c>
      <c r="C118" s="52" t="s">
        <v>1</v>
      </c>
      <c r="D118" s="52" t="s">
        <v>126</v>
      </c>
      <c r="F118" s="52" t="s">
        <v>93</v>
      </c>
      <c r="G118" s="52" t="s">
        <v>1</v>
      </c>
      <c r="H118" s="52" t="s">
        <v>126</v>
      </c>
    </row>
    <row r="119" spans="1:17" x14ac:dyDescent="0.3">
      <c r="A119" t="s">
        <v>30</v>
      </c>
      <c r="B119" t="s">
        <v>51</v>
      </c>
      <c r="C119" t="s">
        <v>127</v>
      </c>
      <c r="D119" s="51">
        <v>1.9668576738423607E-2</v>
      </c>
      <c r="F119" t="s">
        <v>51</v>
      </c>
      <c r="G119" t="s">
        <v>130</v>
      </c>
      <c r="H119" s="51">
        <v>1.9051755508340193E-2</v>
      </c>
    </row>
    <row r="120" spans="1:17" x14ac:dyDescent="0.3">
      <c r="B120" t="s">
        <v>51</v>
      </c>
      <c r="C120" t="s">
        <v>128</v>
      </c>
      <c r="D120" s="51">
        <v>-1.782886334610477E-2</v>
      </c>
      <c r="F120" t="s">
        <v>51</v>
      </c>
      <c r="G120" t="s">
        <v>131</v>
      </c>
      <c r="H120" s="51">
        <v>-8.131550415611345E-4</v>
      </c>
    </row>
    <row r="121" spans="1:17" x14ac:dyDescent="0.3">
      <c r="B121" t="s">
        <v>51</v>
      </c>
      <c r="C121" t="s">
        <v>129</v>
      </c>
      <c r="D121" s="51">
        <v>3.9239124785613928E-2</v>
      </c>
      <c r="F121" t="s">
        <v>51</v>
      </c>
      <c r="G121" t="s">
        <v>132</v>
      </c>
      <c r="H121" s="51">
        <v>3.9261279792514293E-2</v>
      </c>
    </row>
    <row r="122" spans="1:17" x14ac:dyDescent="0.3">
      <c r="B122" t="s">
        <v>51</v>
      </c>
      <c r="C122" t="s">
        <v>128</v>
      </c>
      <c r="D122" s="51">
        <v>3.2168387609213527E-2</v>
      </c>
      <c r="F122" t="s">
        <v>51</v>
      </c>
      <c r="G122" t="s">
        <v>133</v>
      </c>
      <c r="H122" s="51">
        <v>6.7929014180185578E-3</v>
      </c>
    </row>
    <row r="123" spans="1:17" x14ac:dyDescent="0.3">
      <c r="B123" t="s">
        <v>124</v>
      </c>
      <c r="C123" t="s">
        <v>127</v>
      </c>
      <c r="D123" s="51">
        <v>1.7669172932330997E-2</v>
      </c>
      <c r="F123" t="s">
        <v>124</v>
      </c>
      <c r="G123" t="s">
        <v>130</v>
      </c>
      <c r="H123" s="51">
        <v>4.7550750220653158E-2</v>
      </c>
    </row>
    <row r="124" spans="1:17" x14ac:dyDescent="0.3">
      <c r="B124" t="s">
        <v>124</v>
      </c>
      <c r="C124" t="s">
        <v>128</v>
      </c>
      <c r="D124" s="51">
        <v>4.7058823529411806E-2</v>
      </c>
      <c r="F124" t="s">
        <v>124</v>
      </c>
      <c r="G124" t="s">
        <v>131</v>
      </c>
      <c r="H124" s="51">
        <v>6.3351282863477985E-3</v>
      </c>
    </row>
    <row r="125" spans="1:17" x14ac:dyDescent="0.3">
      <c r="B125" t="s">
        <v>124</v>
      </c>
      <c r="C125" t="s">
        <v>129</v>
      </c>
      <c r="D125" s="51">
        <v>2.4964838255977579E-2</v>
      </c>
      <c r="F125" t="s">
        <v>124</v>
      </c>
      <c r="G125" t="s">
        <v>132</v>
      </c>
      <c r="H125" s="51">
        <v>3.813691778680852E-2</v>
      </c>
    </row>
    <row r="126" spans="1:17" x14ac:dyDescent="0.3">
      <c r="B126" t="s">
        <v>124</v>
      </c>
      <c r="C126" t="s">
        <v>128</v>
      </c>
      <c r="D126" s="51">
        <v>2.0435967302452316E-2</v>
      </c>
      <c r="F126" t="s">
        <v>124</v>
      </c>
      <c r="G126" t="s">
        <v>133</v>
      </c>
      <c r="H126" s="51">
        <v>2.9376498800959095E-2</v>
      </c>
    </row>
    <row r="127" spans="1:17" x14ac:dyDescent="0.3">
      <c r="B127" t="s">
        <v>52</v>
      </c>
      <c r="C127" t="s">
        <v>127</v>
      </c>
      <c r="D127" s="51">
        <v>3.1858407079646017E-2</v>
      </c>
      <c r="F127" t="s">
        <v>52</v>
      </c>
      <c r="G127" t="s">
        <v>130</v>
      </c>
      <c r="H127" s="51">
        <v>-7.0528127950241822E-3</v>
      </c>
    </row>
    <row r="128" spans="1:17" x14ac:dyDescent="0.3">
      <c r="B128" t="s">
        <v>52</v>
      </c>
      <c r="C128" t="s">
        <v>128</v>
      </c>
      <c r="D128" s="51">
        <v>8.1911262798634032E-3</v>
      </c>
      <c r="F128" t="s">
        <v>52</v>
      </c>
      <c r="G128" t="s">
        <v>131</v>
      </c>
      <c r="H128" s="51">
        <v>4.0160642570281124E-2</v>
      </c>
    </row>
    <row r="129" spans="1:61" x14ac:dyDescent="0.3">
      <c r="B129" t="s">
        <v>52</v>
      </c>
      <c r="C129" t="s">
        <v>129</v>
      </c>
      <c r="D129" s="51">
        <v>1.3495276653172541E-3</v>
      </c>
      <c r="F129" t="s">
        <v>52</v>
      </c>
      <c r="G129" t="s">
        <v>132</v>
      </c>
      <c r="H129" s="51">
        <v>4.3338683788121987E-2</v>
      </c>
    </row>
    <row r="130" spans="1:61" x14ac:dyDescent="0.3">
      <c r="B130" t="s">
        <v>52</v>
      </c>
      <c r="C130" t="s">
        <v>128</v>
      </c>
      <c r="D130" s="51">
        <v>2.3216689098250257E-2</v>
      </c>
      <c r="F130" t="s">
        <v>52</v>
      </c>
      <c r="G130" t="s">
        <v>133</v>
      </c>
      <c r="H130" s="51">
        <v>2.4122137404580083E-2</v>
      </c>
    </row>
    <row r="134" spans="1:61" x14ac:dyDescent="0.3">
      <c r="A134" t="s">
        <v>0</v>
      </c>
    </row>
    <row r="135" spans="1:61" x14ac:dyDescent="0.3">
      <c r="A135" t="s">
        <v>1</v>
      </c>
      <c r="B135">
        <v>2018</v>
      </c>
      <c r="C135">
        <v>2018</v>
      </c>
      <c r="D135">
        <v>2018</v>
      </c>
      <c r="E135">
        <v>2018</v>
      </c>
      <c r="F135">
        <v>2018</v>
      </c>
      <c r="G135">
        <v>2018</v>
      </c>
      <c r="H135">
        <v>2018</v>
      </c>
      <c r="I135">
        <v>2018</v>
      </c>
      <c r="J135">
        <v>2018</v>
      </c>
      <c r="K135">
        <v>2018</v>
      </c>
      <c r="L135">
        <v>2018</v>
      </c>
      <c r="M135">
        <v>2018</v>
      </c>
      <c r="N135">
        <v>2019</v>
      </c>
      <c r="O135">
        <v>2019</v>
      </c>
      <c r="P135">
        <v>2019</v>
      </c>
      <c r="Q135">
        <v>2019</v>
      </c>
      <c r="R135">
        <v>2019</v>
      </c>
      <c r="S135">
        <v>2019</v>
      </c>
      <c r="T135">
        <v>2019</v>
      </c>
      <c r="U135">
        <v>2019</v>
      </c>
      <c r="V135">
        <v>2019</v>
      </c>
      <c r="W135">
        <v>2019</v>
      </c>
      <c r="X135">
        <v>2019</v>
      </c>
      <c r="Y135">
        <v>2019</v>
      </c>
      <c r="Z135">
        <v>2020</v>
      </c>
      <c r="AA135">
        <v>2020</v>
      </c>
      <c r="AB135">
        <v>2020</v>
      </c>
      <c r="AC135">
        <v>2020</v>
      </c>
      <c r="AD135">
        <v>2020</v>
      </c>
      <c r="AE135">
        <v>2020</v>
      </c>
      <c r="AF135">
        <v>2020</v>
      </c>
      <c r="AG135">
        <v>2020</v>
      </c>
      <c r="AH135">
        <v>2020</v>
      </c>
      <c r="AI135">
        <v>2020</v>
      </c>
      <c r="AJ135">
        <v>2020</v>
      </c>
      <c r="AK135">
        <v>2020</v>
      </c>
      <c r="AL135">
        <v>2021</v>
      </c>
      <c r="AM135">
        <v>2021</v>
      </c>
      <c r="AN135">
        <v>2021</v>
      </c>
      <c r="AO135">
        <v>2021</v>
      </c>
      <c r="AP135">
        <v>2021</v>
      </c>
      <c r="AQ135">
        <v>2021</v>
      </c>
      <c r="AR135">
        <v>2021</v>
      </c>
      <c r="AS135">
        <v>2021</v>
      </c>
      <c r="AT135">
        <v>2021</v>
      </c>
      <c r="AU135">
        <v>2021</v>
      </c>
      <c r="AV135">
        <v>2021</v>
      </c>
      <c r="AW135">
        <v>2021</v>
      </c>
      <c r="AX135">
        <v>2022</v>
      </c>
      <c r="AY135">
        <v>2022</v>
      </c>
      <c r="AZ135">
        <v>2022</v>
      </c>
      <c r="BA135">
        <v>2022</v>
      </c>
      <c r="BB135">
        <v>2022</v>
      </c>
      <c r="BC135">
        <v>2022</v>
      </c>
      <c r="BD135">
        <v>2022</v>
      </c>
      <c r="BE135">
        <v>2022</v>
      </c>
      <c r="BF135">
        <v>2022</v>
      </c>
      <c r="BG135">
        <v>2022</v>
      </c>
      <c r="BH135">
        <v>2022</v>
      </c>
      <c r="BI135">
        <v>2022</v>
      </c>
    </row>
    <row r="136" spans="1:61" x14ac:dyDescent="0.3">
      <c r="A136" t="s">
        <v>2</v>
      </c>
      <c r="B136" t="s">
        <v>31</v>
      </c>
      <c r="C136" t="s">
        <v>35</v>
      </c>
      <c r="D136" t="s">
        <v>36</v>
      </c>
      <c r="E136" t="s">
        <v>37</v>
      </c>
      <c r="F136" t="s">
        <v>38</v>
      </c>
      <c r="G136" t="s">
        <v>39</v>
      </c>
      <c r="H136" t="s">
        <v>40</v>
      </c>
      <c r="I136" t="s">
        <v>41</v>
      </c>
      <c r="J136" t="s">
        <v>42</v>
      </c>
      <c r="K136" t="s">
        <v>43</v>
      </c>
      <c r="L136" t="s">
        <v>44</v>
      </c>
      <c r="M136" t="s">
        <v>45</v>
      </c>
      <c r="N136" t="s">
        <v>31</v>
      </c>
      <c r="O136" t="s">
        <v>35</v>
      </c>
      <c r="P136" t="s">
        <v>36</v>
      </c>
      <c r="Q136" t="s">
        <v>37</v>
      </c>
      <c r="R136" t="s">
        <v>38</v>
      </c>
      <c r="S136" t="s">
        <v>39</v>
      </c>
      <c r="T136" t="s">
        <v>40</v>
      </c>
      <c r="U136" t="s">
        <v>41</v>
      </c>
      <c r="V136" t="s">
        <v>42</v>
      </c>
      <c r="W136" t="s">
        <v>43</v>
      </c>
      <c r="X136" t="s">
        <v>44</v>
      </c>
      <c r="Y136" t="s">
        <v>45</v>
      </c>
      <c r="Z136" t="s">
        <v>31</v>
      </c>
      <c r="AA136" t="s">
        <v>35</v>
      </c>
      <c r="AB136" t="s">
        <v>36</v>
      </c>
      <c r="AC136" t="s">
        <v>37</v>
      </c>
      <c r="AD136" t="s">
        <v>38</v>
      </c>
      <c r="AE136" t="s">
        <v>39</v>
      </c>
      <c r="AF136" t="s">
        <v>40</v>
      </c>
      <c r="AG136" t="s">
        <v>41</v>
      </c>
      <c r="AH136" t="s">
        <v>42</v>
      </c>
      <c r="AI136" t="s">
        <v>43</v>
      </c>
      <c r="AJ136" t="s">
        <v>44</v>
      </c>
      <c r="AK136" t="s">
        <v>45</v>
      </c>
      <c r="AL136" t="s">
        <v>31</v>
      </c>
      <c r="AM136" t="s">
        <v>35</v>
      </c>
      <c r="AN136" t="s">
        <v>36</v>
      </c>
      <c r="AO136" t="s">
        <v>37</v>
      </c>
      <c r="AP136" t="s">
        <v>38</v>
      </c>
      <c r="AQ136" t="s">
        <v>39</v>
      </c>
      <c r="AR136" t="s">
        <v>40</v>
      </c>
      <c r="AS136" t="s">
        <v>41</v>
      </c>
      <c r="AT136" t="s">
        <v>42</v>
      </c>
      <c r="AU136" t="s">
        <v>43</v>
      </c>
      <c r="AV136" t="s">
        <v>44</v>
      </c>
      <c r="AW136" t="s">
        <v>45</v>
      </c>
      <c r="AX136" t="s">
        <v>31</v>
      </c>
      <c r="AY136" t="s">
        <v>35</v>
      </c>
      <c r="AZ136" t="s">
        <v>36</v>
      </c>
      <c r="BA136" t="s">
        <v>37</v>
      </c>
      <c r="BB136" t="s">
        <v>38</v>
      </c>
      <c r="BC136" t="s">
        <v>39</v>
      </c>
      <c r="BD136" t="s">
        <v>40</v>
      </c>
      <c r="BE136" t="s">
        <v>41</v>
      </c>
      <c r="BF136" t="s">
        <v>42</v>
      </c>
      <c r="BG136" t="s">
        <v>43</v>
      </c>
      <c r="BH136" t="s">
        <v>44</v>
      </c>
      <c r="BI136" t="s">
        <v>45</v>
      </c>
    </row>
    <row r="137" spans="1:61" x14ac:dyDescent="0.3">
      <c r="A137" t="s">
        <v>3</v>
      </c>
      <c r="B137">
        <v>134.6</v>
      </c>
      <c r="C137">
        <v>134.80000000000001</v>
      </c>
      <c r="D137">
        <v>135</v>
      </c>
      <c r="E137">
        <v>135</v>
      </c>
      <c r="F137">
        <v>135</v>
      </c>
      <c r="G137">
        <v>135.30000000000001</v>
      </c>
      <c r="H137">
        <v>135.6</v>
      </c>
      <c r="I137">
        <v>136.5</v>
      </c>
      <c r="J137">
        <v>137</v>
      </c>
      <c r="K137">
        <v>137.6</v>
      </c>
      <c r="L137">
        <v>138.1</v>
      </c>
      <c r="M137">
        <v>138.5</v>
      </c>
      <c r="N137">
        <v>138.30000000000001</v>
      </c>
      <c r="O137">
        <v>139.4</v>
      </c>
      <c r="P137">
        <v>139.69999999999999</v>
      </c>
      <c r="Q137">
        <v>140.05000000000001</v>
      </c>
      <c r="R137">
        <v>140.4</v>
      </c>
      <c r="S137">
        <v>140.69999999999999</v>
      </c>
      <c r="T137">
        <v>141.4</v>
      </c>
      <c r="U137">
        <v>142.1</v>
      </c>
      <c r="V137">
        <v>142.69999999999999</v>
      </c>
      <c r="W137">
        <v>143.5</v>
      </c>
      <c r="X137">
        <v>144.1</v>
      </c>
      <c r="Y137">
        <v>144.9</v>
      </c>
      <c r="Z137">
        <v>145.6</v>
      </c>
      <c r="AA137">
        <v>146.19999999999999</v>
      </c>
      <c r="AB137">
        <v>146.5</v>
      </c>
      <c r="AC137">
        <v>151.80000000000001</v>
      </c>
      <c r="AD137">
        <v>152.25</v>
      </c>
      <c r="AE137">
        <v>152.69999999999999</v>
      </c>
      <c r="AF137">
        <v>152.69999999999999</v>
      </c>
      <c r="AG137">
        <v>151.6</v>
      </c>
      <c r="AH137">
        <v>151.5</v>
      </c>
      <c r="AI137">
        <v>150.6</v>
      </c>
      <c r="AJ137">
        <v>149.69999999999999</v>
      </c>
      <c r="AK137">
        <v>149</v>
      </c>
      <c r="AL137">
        <v>148</v>
      </c>
      <c r="AM137">
        <v>147.6</v>
      </c>
      <c r="AN137">
        <v>147.5</v>
      </c>
      <c r="AO137">
        <v>147.6</v>
      </c>
      <c r="AP137">
        <v>148.80000000000001</v>
      </c>
      <c r="AQ137">
        <v>149.19999999999999</v>
      </c>
      <c r="AR137">
        <v>149.1</v>
      </c>
      <c r="AS137">
        <v>149.30000000000001</v>
      </c>
      <c r="AT137">
        <v>149.30000000000001</v>
      </c>
      <c r="AU137">
        <v>150.1</v>
      </c>
      <c r="AV137">
        <v>151</v>
      </c>
      <c r="AW137">
        <v>151.6</v>
      </c>
      <c r="AX137">
        <v>152.19999999999999</v>
      </c>
      <c r="AY137">
        <v>152.5</v>
      </c>
      <c r="AZ137">
        <v>153.69999999999999</v>
      </c>
      <c r="BA137">
        <v>155.4</v>
      </c>
      <c r="BB137">
        <v>156.69999999999999</v>
      </c>
      <c r="BC137">
        <v>157.5</v>
      </c>
      <c r="BD137">
        <v>159.30000000000001</v>
      </c>
      <c r="BE137">
        <v>162.1</v>
      </c>
      <c r="BF137">
        <v>164.9</v>
      </c>
      <c r="BG137">
        <v>166.4</v>
      </c>
      <c r="BH137">
        <v>168.4</v>
      </c>
      <c r="BI137">
        <v>170.2</v>
      </c>
    </row>
    <row r="138" spans="1:61" x14ac:dyDescent="0.3">
      <c r="A138" t="s">
        <v>4</v>
      </c>
      <c r="B138">
        <v>143.69999999999999</v>
      </c>
      <c r="C138">
        <v>143</v>
      </c>
      <c r="D138">
        <v>143.1</v>
      </c>
      <c r="E138">
        <v>144.30000000000001</v>
      </c>
      <c r="F138">
        <v>148.19999999999999</v>
      </c>
      <c r="G138">
        <v>149.69999999999999</v>
      </c>
      <c r="H138">
        <v>148.6</v>
      </c>
      <c r="I138">
        <v>146.4</v>
      </c>
      <c r="J138">
        <v>143.1</v>
      </c>
      <c r="K138">
        <v>144.9</v>
      </c>
      <c r="L138">
        <v>146.30000000000001</v>
      </c>
      <c r="M138">
        <v>147.80000000000001</v>
      </c>
      <c r="N138">
        <v>149.4</v>
      </c>
      <c r="O138">
        <v>150.1</v>
      </c>
      <c r="P138">
        <v>151.1</v>
      </c>
      <c r="Q138">
        <v>153.89999999999998</v>
      </c>
      <c r="R138">
        <v>156.69999999999999</v>
      </c>
      <c r="S138">
        <v>159.6</v>
      </c>
      <c r="T138">
        <v>160.19999999999999</v>
      </c>
      <c r="U138">
        <v>158.30000000000001</v>
      </c>
      <c r="V138">
        <v>158.69999999999999</v>
      </c>
      <c r="W138">
        <v>159.80000000000001</v>
      </c>
      <c r="X138">
        <v>162.4</v>
      </c>
      <c r="Y138">
        <v>164.5</v>
      </c>
      <c r="Z138">
        <v>167.6</v>
      </c>
      <c r="AA138">
        <v>167.6</v>
      </c>
      <c r="AB138">
        <v>167.5</v>
      </c>
      <c r="AC138">
        <v>182.41666666666666</v>
      </c>
      <c r="AD138">
        <v>189.70833333333331</v>
      </c>
      <c r="AE138">
        <v>197</v>
      </c>
      <c r="AF138">
        <v>197</v>
      </c>
      <c r="AG138">
        <v>197.8</v>
      </c>
      <c r="AH138">
        <v>193.1</v>
      </c>
      <c r="AI138">
        <v>193.7</v>
      </c>
      <c r="AJ138">
        <v>195.5</v>
      </c>
      <c r="AK138">
        <v>195.7</v>
      </c>
      <c r="AL138">
        <v>194.8</v>
      </c>
      <c r="AM138">
        <v>191.2</v>
      </c>
      <c r="AN138">
        <v>197.5</v>
      </c>
      <c r="AO138">
        <v>202.5</v>
      </c>
      <c r="AP138">
        <v>204.3</v>
      </c>
      <c r="AQ138">
        <v>205.5</v>
      </c>
      <c r="AR138">
        <v>210.9</v>
      </c>
      <c r="AS138">
        <v>207.4</v>
      </c>
      <c r="AT138">
        <v>207.4</v>
      </c>
      <c r="AU138">
        <v>208.4</v>
      </c>
      <c r="AV138">
        <v>204.9</v>
      </c>
      <c r="AW138">
        <v>202.2</v>
      </c>
      <c r="AX138">
        <v>202.1</v>
      </c>
      <c r="AY138">
        <v>205.2</v>
      </c>
      <c r="AZ138">
        <v>215.8</v>
      </c>
      <c r="BA138">
        <v>215.8</v>
      </c>
      <c r="BB138">
        <v>221.2</v>
      </c>
      <c r="BC138">
        <v>223.4</v>
      </c>
      <c r="BD138">
        <v>217.1</v>
      </c>
      <c r="BE138">
        <v>210.9</v>
      </c>
      <c r="BF138">
        <v>213.7</v>
      </c>
      <c r="BG138">
        <v>214.9</v>
      </c>
      <c r="BH138">
        <v>213.4</v>
      </c>
      <c r="BI138">
        <v>212.9</v>
      </c>
    </row>
    <row r="139" spans="1:61" x14ac:dyDescent="0.3">
      <c r="A139" t="s">
        <v>5</v>
      </c>
      <c r="B139">
        <v>143.6</v>
      </c>
      <c r="C139">
        <v>139.9</v>
      </c>
      <c r="D139">
        <v>135.5</v>
      </c>
      <c r="E139">
        <v>130.80000000000001</v>
      </c>
      <c r="F139">
        <v>130.5</v>
      </c>
      <c r="G139">
        <v>133.9</v>
      </c>
      <c r="H139">
        <v>139.1</v>
      </c>
      <c r="I139">
        <v>136.6</v>
      </c>
      <c r="J139">
        <v>132.80000000000001</v>
      </c>
      <c r="K139">
        <v>133.5</v>
      </c>
      <c r="L139">
        <v>137.80000000000001</v>
      </c>
      <c r="M139">
        <v>141.1</v>
      </c>
      <c r="N139">
        <v>143.5</v>
      </c>
      <c r="O139">
        <v>145.30000000000001</v>
      </c>
      <c r="P139">
        <v>142.9</v>
      </c>
      <c r="Q139">
        <v>140.60000000000002</v>
      </c>
      <c r="R139">
        <v>138.30000000000001</v>
      </c>
      <c r="S139">
        <v>140.4</v>
      </c>
      <c r="T139">
        <v>142.5</v>
      </c>
      <c r="U139">
        <v>140.80000000000001</v>
      </c>
      <c r="V139">
        <v>141.6</v>
      </c>
      <c r="W139">
        <v>144.69999999999999</v>
      </c>
      <c r="X139">
        <v>148.4</v>
      </c>
      <c r="Y139">
        <v>153.69999999999999</v>
      </c>
      <c r="Z139">
        <v>157</v>
      </c>
      <c r="AA139">
        <v>153.1</v>
      </c>
      <c r="AB139">
        <v>148.9</v>
      </c>
      <c r="AC139">
        <v>151.9</v>
      </c>
      <c r="AD139">
        <v>153.25</v>
      </c>
      <c r="AE139">
        <v>154.6</v>
      </c>
      <c r="AF139">
        <v>154.6</v>
      </c>
      <c r="AG139">
        <v>154.5</v>
      </c>
      <c r="AH139">
        <v>157.30000000000001</v>
      </c>
      <c r="AI139">
        <v>164.8</v>
      </c>
      <c r="AJ139">
        <v>176.9</v>
      </c>
      <c r="AK139">
        <v>178.3</v>
      </c>
      <c r="AL139">
        <v>178.4</v>
      </c>
      <c r="AM139">
        <v>169.9</v>
      </c>
      <c r="AN139">
        <v>164.7</v>
      </c>
      <c r="AO139">
        <v>166.4</v>
      </c>
      <c r="AP139">
        <v>173</v>
      </c>
      <c r="AQ139">
        <v>182.8</v>
      </c>
      <c r="AR139">
        <v>185</v>
      </c>
      <c r="AS139">
        <v>174.1</v>
      </c>
      <c r="AT139">
        <v>174.1</v>
      </c>
      <c r="AU139">
        <v>173</v>
      </c>
      <c r="AV139">
        <v>175.4</v>
      </c>
      <c r="AW139">
        <v>180</v>
      </c>
      <c r="AX139">
        <v>180.1</v>
      </c>
      <c r="AY139">
        <v>176.4</v>
      </c>
      <c r="AZ139">
        <v>167.7</v>
      </c>
      <c r="BA139">
        <v>164.6</v>
      </c>
      <c r="BB139">
        <v>164.1</v>
      </c>
      <c r="BC139">
        <v>172.8</v>
      </c>
      <c r="BD139">
        <v>176.6</v>
      </c>
      <c r="BE139">
        <v>170.6</v>
      </c>
      <c r="BF139">
        <v>170.9</v>
      </c>
      <c r="BG139">
        <v>171.9</v>
      </c>
      <c r="BH139">
        <v>183.2</v>
      </c>
      <c r="BI139">
        <v>191.9</v>
      </c>
    </row>
    <row r="140" spans="1:61" x14ac:dyDescent="0.3">
      <c r="A140" t="s">
        <v>6</v>
      </c>
      <c r="B140">
        <v>139.6</v>
      </c>
      <c r="C140">
        <v>139.9</v>
      </c>
      <c r="D140">
        <v>139.9</v>
      </c>
      <c r="E140">
        <v>140.30000000000001</v>
      </c>
      <c r="F140">
        <v>140.69999999999999</v>
      </c>
      <c r="G140">
        <v>140.80000000000001</v>
      </c>
      <c r="H140">
        <v>141</v>
      </c>
      <c r="I140">
        <v>141.19999999999999</v>
      </c>
      <c r="J140">
        <v>141.5</v>
      </c>
      <c r="K140">
        <v>141.5</v>
      </c>
      <c r="L140">
        <v>141.6</v>
      </c>
      <c r="M140">
        <v>141.6</v>
      </c>
      <c r="N140">
        <v>141.69999999999999</v>
      </c>
      <c r="O140">
        <v>141.69999999999999</v>
      </c>
      <c r="P140">
        <v>141.9</v>
      </c>
      <c r="Q140">
        <v>142.15</v>
      </c>
      <c r="R140">
        <v>142.4</v>
      </c>
      <c r="S140">
        <v>143.4</v>
      </c>
      <c r="T140">
        <v>144.1</v>
      </c>
      <c r="U140">
        <v>144.9</v>
      </c>
      <c r="V140">
        <v>144.9</v>
      </c>
      <c r="W140">
        <v>145.6</v>
      </c>
      <c r="X140">
        <v>145.9</v>
      </c>
      <c r="Y140">
        <v>147.5</v>
      </c>
      <c r="Z140">
        <v>149.30000000000001</v>
      </c>
      <c r="AA140">
        <v>150.69999999999999</v>
      </c>
      <c r="AB140">
        <v>151.1</v>
      </c>
      <c r="AC140">
        <v>155.5</v>
      </c>
      <c r="AD140">
        <v>154.44999999999999</v>
      </c>
      <c r="AE140">
        <v>153.4</v>
      </c>
      <c r="AF140">
        <v>153.4</v>
      </c>
      <c r="AG140">
        <v>153.4</v>
      </c>
      <c r="AH140">
        <v>153.9</v>
      </c>
      <c r="AI140">
        <v>153.69999999999999</v>
      </c>
      <c r="AJ140">
        <v>153.9</v>
      </c>
      <c r="AK140">
        <v>154.19999999999999</v>
      </c>
      <c r="AL140">
        <v>154.4</v>
      </c>
      <c r="AM140">
        <v>155.1</v>
      </c>
      <c r="AN140">
        <v>155.6</v>
      </c>
      <c r="AO140">
        <v>156</v>
      </c>
      <c r="AP140">
        <v>156.5</v>
      </c>
      <c r="AQ140">
        <v>156.5</v>
      </c>
      <c r="AR140">
        <v>158.19999999999999</v>
      </c>
      <c r="AS140">
        <v>159.19999999999999</v>
      </c>
      <c r="AT140">
        <v>159.1</v>
      </c>
      <c r="AU140">
        <v>159.19999999999999</v>
      </c>
      <c r="AV140">
        <v>159.6</v>
      </c>
      <c r="AW140">
        <v>160</v>
      </c>
      <c r="AX140">
        <v>160.4</v>
      </c>
      <c r="AY140">
        <v>160.6</v>
      </c>
      <c r="AZ140">
        <v>162.6</v>
      </c>
      <c r="BA140">
        <v>164.2</v>
      </c>
      <c r="BB140">
        <v>165.4</v>
      </c>
      <c r="BC140">
        <v>166.4</v>
      </c>
      <c r="BD140">
        <v>167.1</v>
      </c>
      <c r="BE140">
        <v>168.4</v>
      </c>
      <c r="BF140">
        <v>170.1</v>
      </c>
      <c r="BG140">
        <v>171</v>
      </c>
      <c r="BH140">
        <v>172.3</v>
      </c>
      <c r="BI140">
        <v>173.9</v>
      </c>
    </row>
    <row r="141" spans="1:61" x14ac:dyDescent="0.3">
      <c r="A141" t="s">
        <v>7</v>
      </c>
      <c r="B141">
        <v>116.4</v>
      </c>
      <c r="C141">
        <v>116.2</v>
      </c>
      <c r="D141">
        <v>116.5</v>
      </c>
      <c r="E141">
        <v>116.6</v>
      </c>
      <c r="F141">
        <v>116.4</v>
      </c>
      <c r="G141">
        <v>116.6</v>
      </c>
      <c r="H141">
        <v>116.7</v>
      </c>
      <c r="I141">
        <v>117.4</v>
      </c>
      <c r="J141">
        <v>117.8</v>
      </c>
      <c r="K141">
        <v>118</v>
      </c>
      <c r="L141">
        <v>118.1</v>
      </c>
      <c r="M141">
        <v>118.1</v>
      </c>
      <c r="N141">
        <v>118.1</v>
      </c>
      <c r="O141">
        <v>118.4</v>
      </c>
      <c r="P141">
        <v>118.4</v>
      </c>
      <c r="Q141">
        <v>118.5</v>
      </c>
      <c r="R141">
        <v>118.6</v>
      </c>
      <c r="S141">
        <v>118.6</v>
      </c>
      <c r="T141">
        <v>119.3</v>
      </c>
      <c r="U141">
        <v>119.9</v>
      </c>
      <c r="V141">
        <v>120.8</v>
      </c>
      <c r="W141">
        <v>121.1</v>
      </c>
      <c r="X141">
        <v>121.5</v>
      </c>
      <c r="Y141">
        <v>122.7</v>
      </c>
      <c r="Z141">
        <v>126.3</v>
      </c>
      <c r="AA141">
        <v>127.4</v>
      </c>
      <c r="AB141">
        <v>127.5</v>
      </c>
      <c r="AC141">
        <v>131.6</v>
      </c>
      <c r="AD141">
        <v>132.25</v>
      </c>
      <c r="AE141">
        <v>132.9</v>
      </c>
      <c r="AF141">
        <v>132.9</v>
      </c>
      <c r="AG141">
        <v>133.4</v>
      </c>
      <c r="AH141">
        <v>134.4</v>
      </c>
      <c r="AI141">
        <v>135.69999999999999</v>
      </c>
      <c r="AJ141">
        <v>138</v>
      </c>
      <c r="AK141">
        <v>140.69999999999999</v>
      </c>
      <c r="AL141">
        <v>144.1</v>
      </c>
      <c r="AM141">
        <v>151.4</v>
      </c>
      <c r="AN141">
        <v>156.4</v>
      </c>
      <c r="AO141">
        <v>161.4</v>
      </c>
      <c r="AP141">
        <v>168.8</v>
      </c>
      <c r="AQ141">
        <v>172.2</v>
      </c>
      <c r="AR141">
        <v>170.6</v>
      </c>
      <c r="AS141">
        <v>175</v>
      </c>
      <c r="AT141">
        <v>175</v>
      </c>
      <c r="AU141">
        <v>176.6</v>
      </c>
      <c r="AV141">
        <v>175.8</v>
      </c>
      <c r="AW141">
        <v>173.5</v>
      </c>
      <c r="AX141">
        <v>171</v>
      </c>
      <c r="AY141">
        <v>171.5</v>
      </c>
      <c r="AZ141">
        <v>180</v>
      </c>
      <c r="BA141">
        <v>186</v>
      </c>
      <c r="BB141">
        <v>189.5</v>
      </c>
      <c r="BC141">
        <v>188.6</v>
      </c>
      <c r="BD141">
        <v>184.8</v>
      </c>
      <c r="BE141">
        <v>182.5</v>
      </c>
      <c r="BF141">
        <v>179.3</v>
      </c>
      <c r="BG141">
        <v>177.7</v>
      </c>
      <c r="BH141">
        <v>180</v>
      </c>
      <c r="BI141">
        <v>179.1</v>
      </c>
    </row>
    <row r="142" spans="1:61" x14ac:dyDescent="0.3">
      <c r="A142" t="s">
        <v>8</v>
      </c>
      <c r="B142">
        <v>133.80000000000001</v>
      </c>
      <c r="C142">
        <v>135.5</v>
      </c>
      <c r="D142">
        <v>138.5</v>
      </c>
      <c r="E142">
        <v>150.1</v>
      </c>
      <c r="F142">
        <v>151.30000000000001</v>
      </c>
      <c r="G142">
        <v>152.19999999999999</v>
      </c>
      <c r="H142">
        <v>149.69999999999999</v>
      </c>
      <c r="I142">
        <v>146.30000000000001</v>
      </c>
      <c r="J142">
        <v>140</v>
      </c>
      <c r="K142">
        <v>139.5</v>
      </c>
      <c r="L142">
        <v>141.5</v>
      </c>
      <c r="M142">
        <v>138.5</v>
      </c>
      <c r="N142">
        <v>135.19999999999999</v>
      </c>
      <c r="O142">
        <v>137</v>
      </c>
      <c r="P142">
        <v>139.4</v>
      </c>
      <c r="Q142">
        <v>144.55000000000001</v>
      </c>
      <c r="R142">
        <v>149.69999999999999</v>
      </c>
      <c r="S142">
        <v>150.9</v>
      </c>
      <c r="T142">
        <v>154.69999999999999</v>
      </c>
      <c r="U142">
        <v>153.9</v>
      </c>
      <c r="V142">
        <v>149.80000000000001</v>
      </c>
      <c r="W142">
        <v>150.6</v>
      </c>
      <c r="X142">
        <v>148.80000000000001</v>
      </c>
      <c r="Y142">
        <v>147.19999999999999</v>
      </c>
      <c r="Z142">
        <v>144.4</v>
      </c>
      <c r="AA142">
        <v>143.1</v>
      </c>
      <c r="AB142">
        <v>143.30000000000001</v>
      </c>
      <c r="AC142">
        <v>152.9</v>
      </c>
      <c r="AD142">
        <v>152.35000000000002</v>
      </c>
      <c r="AE142">
        <v>151.80000000000001</v>
      </c>
      <c r="AF142">
        <v>151.80000000000001</v>
      </c>
      <c r="AG142">
        <v>154.5</v>
      </c>
      <c r="AH142">
        <v>155.4</v>
      </c>
      <c r="AI142">
        <v>155.69999999999999</v>
      </c>
      <c r="AJ142">
        <v>150.5</v>
      </c>
      <c r="AK142">
        <v>149.69999999999999</v>
      </c>
      <c r="AL142">
        <v>152.6</v>
      </c>
      <c r="AM142">
        <v>154</v>
      </c>
      <c r="AN142">
        <v>157.30000000000001</v>
      </c>
      <c r="AO142">
        <v>168.8</v>
      </c>
      <c r="AP142">
        <v>172.5</v>
      </c>
      <c r="AQ142">
        <v>171.5</v>
      </c>
      <c r="AR142">
        <v>170.9</v>
      </c>
      <c r="AS142">
        <v>161.30000000000001</v>
      </c>
      <c r="AT142">
        <v>161.19999999999999</v>
      </c>
      <c r="AU142">
        <v>159.30000000000001</v>
      </c>
      <c r="AV142">
        <v>160.30000000000001</v>
      </c>
      <c r="AW142">
        <v>158.30000000000001</v>
      </c>
      <c r="AX142">
        <v>156.5</v>
      </c>
      <c r="AY142">
        <v>156.4</v>
      </c>
      <c r="AZ142">
        <v>159.6</v>
      </c>
      <c r="BA142">
        <v>175.9</v>
      </c>
      <c r="BB142">
        <v>174.5</v>
      </c>
      <c r="BC142">
        <v>174.1</v>
      </c>
      <c r="BD142">
        <v>179.5</v>
      </c>
      <c r="BE142">
        <v>177.1</v>
      </c>
      <c r="BF142">
        <v>167.5</v>
      </c>
      <c r="BG142">
        <v>165.7</v>
      </c>
      <c r="BH142">
        <v>162.6</v>
      </c>
      <c r="BI142">
        <v>159.5</v>
      </c>
    </row>
    <row r="143" spans="1:61" x14ac:dyDescent="0.3">
      <c r="A143" t="s">
        <v>9</v>
      </c>
      <c r="B143">
        <v>150.5</v>
      </c>
      <c r="C143">
        <v>136.9</v>
      </c>
      <c r="D143">
        <v>128</v>
      </c>
      <c r="E143">
        <v>127.6</v>
      </c>
      <c r="F143">
        <v>131.4</v>
      </c>
      <c r="G143">
        <v>144</v>
      </c>
      <c r="H143">
        <v>159.19999999999999</v>
      </c>
      <c r="I143">
        <v>157.30000000000001</v>
      </c>
      <c r="J143">
        <v>151.30000000000001</v>
      </c>
      <c r="K143">
        <v>153</v>
      </c>
      <c r="L143">
        <v>145.19999999999999</v>
      </c>
      <c r="M143">
        <v>132.4</v>
      </c>
      <c r="N143">
        <v>130.5</v>
      </c>
      <c r="O143">
        <v>131.6</v>
      </c>
      <c r="P143">
        <v>141.19999999999999</v>
      </c>
      <c r="Q143">
        <v>151.39999999999998</v>
      </c>
      <c r="R143">
        <v>161.6</v>
      </c>
      <c r="S143">
        <v>169.8</v>
      </c>
      <c r="T143">
        <v>180.1</v>
      </c>
      <c r="U143">
        <v>189.1</v>
      </c>
      <c r="V143">
        <v>192.4</v>
      </c>
      <c r="W143">
        <v>207.2</v>
      </c>
      <c r="X143">
        <v>215.7</v>
      </c>
      <c r="Y143">
        <v>231.5</v>
      </c>
      <c r="Z143">
        <v>207.8</v>
      </c>
      <c r="AA143">
        <v>181.7</v>
      </c>
      <c r="AB143">
        <v>167</v>
      </c>
      <c r="AC143">
        <v>180</v>
      </c>
      <c r="AD143">
        <v>175.6</v>
      </c>
      <c r="AE143">
        <v>171.2</v>
      </c>
      <c r="AF143">
        <v>171.2</v>
      </c>
      <c r="AG143">
        <v>191.9</v>
      </c>
      <c r="AH143">
        <v>202</v>
      </c>
      <c r="AI143">
        <v>226</v>
      </c>
      <c r="AJ143">
        <v>245.3</v>
      </c>
      <c r="AK143">
        <v>240.9</v>
      </c>
      <c r="AL143">
        <v>206.8</v>
      </c>
      <c r="AM143">
        <v>180.2</v>
      </c>
      <c r="AN143">
        <v>166.1</v>
      </c>
      <c r="AO143">
        <v>161.6</v>
      </c>
      <c r="AP143">
        <v>166.5</v>
      </c>
      <c r="AQ143">
        <v>176.2</v>
      </c>
      <c r="AR143">
        <v>186.4</v>
      </c>
      <c r="AS143">
        <v>183.3</v>
      </c>
      <c r="AT143">
        <v>183.5</v>
      </c>
      <c r="AU143">
        <v>214.4</v>
      </c>
      <c r="AV143">
        <v>229.1</v>
      </c>
      <c r="AW143">
        <v>219.5</v>
      </c>
      <c r="AX143">
        <v>203.6</v>
      </c>
      <c r="AY143">
        <v>198</v>
      </c>
      <c r="AZ143">
        <v>188.4</v>
      </c>
      <c r="BA143">
        <v>190.7</v>
      </c>
      <c r="BB143">
        <v>203.2</v>
      </c>
      <c r="BC143">
        <v>211.5</v>
      </c>
      <c r="BD143">
        <v>208.5</v>
      </c>
      <c r="BE143">
        <v>213.1</v>
      </c>
      <c r="BF143">
        <v>220.8</v>
      </c>
      <c r="BG143">
        <v>228.6</v>
      </c>
      <c r="BH143">
        <v>205.5</v>
      </c>
      <c r="BI143">
        <v>178.7</v>
      </c>
    </row>
    <row r="144" spans="1:61" x14ac:dyDescent="0.3">
      <c r="A144" t="s">
        <v>10</v>
      </c>
      <c r="B144">
        <v>118.4</v>
      </c>
      <c r="C144">
        <v>117</v>
      </c>
      <c r="D144">
        <v>115.5</v>
      </c>
      <c r="E144">
        <v>114</v>
      </c>
      <c r="F144">
        <v>112.8</v>
      </c>
      <c r="G144">
        <v>112.3</v>
      </c>
      <c r="H144">
        <v>112.6</v>
      </c>
      <c r="I144">
        <v>113.6</v>
      </c>
      <c r="J144">
        <v>113.5</v>
      </c>
      <c r="K144">
        <v>113.2</v>
      </c>
      <c r="L144">
        <v>115.3</v>
      </c>
      <c r="M144">
        <v>117.5</v>
      </c>
      <c r="N144">
        <v>118.2</v>
      </c>
      <c r="O144">
        <v>119.9</v>
      </c>
      <c r="P144">
        <v>120.7</v>
      </c>
      <c r="Q144">
        <v>122.55000000000001</v>
      </c>
      <c r="R144">
        <v>124.4</v>
      </c>
      <c r="S144">
        <v>127.4</v>
      </c>
      <c r="T144">
        <v>128.9</v>
      </c>
      <c r="U144">
        <v>129.80000000000001</v>
      </c>
      <c r="V144">
        <v>130.30000000000001</v>
      </c>
      <c r="W144">
        <v>131.19999999999999</v>
      </c>
      <c r="X144">
        <v>134.6</v>
      </c>
      <c r="Y144">
        <v>137.19999999999999</v>
      </c>
      <c r="Z144">
        <v>139.1</v>
      </c>
      <c r="AA144">
        <v>139.6</v>
      </c>
      <c r="AB144">
        <v>139.69999999999999</v>
      </c>
      <c r="AC144">
        <v>150.80000000000001</v>
      </c>
      <c r="AD144">
        <v>151.4</v>
      </c>
      <c r="AE144">
        <v>152</v>
      </c>
      <c r="AF144">
        <v>152</v>
      </c>
      <c r="AG144">
        <v>151.30000000000001</v>
      </c>
      <c r="AH144">
        <v>150.80000000000001</v>
      </c>
      <c r="AI144">
        <v>152.19999999999999</v>
      </c>
      <c r="AJ144">
        <v>158.69999999999999</v>
      </c>
      <c r="AK144">
        <v>161.5</v>
      </c>
      <c r="AL144">
        <v>162.1</v>
      </c>
      <c r="AM144">
        <v>159.80000000000001</v>
      </c>
      <c r="AN144">
        <v>161.1</v>
      </c>
      <c r="AO144">
        <v>162.80000000000001</v>
      </c>
      <c r="AP144">
        <v>165.9</v>
      </c>
      <c r="AQ144">
        <v>166.9</v>
      </c>
      <c r="AR144">
        <v>164.7</v>
      </c>
      <c r="AS144">
        <v>164.5</v>
      </c>
      <c r="AT144">
        <v>164.5</v>
      </c>
      <c r="AU144">
        <v>165.3</v>
      </c>
      <c r="AV144">
        <v>165.1</v>
      </c>
      <c r="AW144">
        <v>164.2</v>
      </c>
      <c r="AX144">
        <v>163.80000000000001</v>
      </c>
      <c r="AY144">
        <v>163.19999999999999</v>
      </c>
      <c r="AZ144">
        <v>163.4</v>
      </c>
      <c r="BA144">
        <v>164</v>
      </c>
      <c r="BB144">
        <v>164.1</v>
      </c>
      <c r="BC144">
        <v>163.6</v>
      </c>
      <c r="BD144">
        <v>164</v>
      </c>
      <c r="BE144">
        <v>167.3</v>
      </c>
      <c r="BF144">
        <v>169.2</v>
      </c>
      <c r="BG144">
        <v>169.9</v>
      </c>
      <c r="BH144">
        <v>171</v>
      </c>
      <c r="BI144">
        <v>171.3</v>
      </c>
    </row>
    <row r="145" spans="1:61" x14ac:dyDescent="0.3">
      <c r="A145" t="s">
        <v>11</v>
      </c>
      <c r="B145">
        <v>117.3</v>
      </c>
      <c r="C145">
        <v>115.4</v>
      </c>
      <c r="D145">
        <v>114.2</v>
      </c>
      <c r="E145">
        <v>110.6</v>
      </c>
      <c r="F145">
        <v>105.3</v>
      </c>
      <c r="G145">
        <v>108.4</v>
      </c>
      <c r="H145">
        <v>111.8</v>
      </c>
      <c r="I145">
        <v>113.3</v>
      </c>
      <c r="J145">
        <v>112.3</v>
      </c>
      <c r="K145">
        <v>112.8</v>
      </c>
      <c r="L145">
        <v>112.5</v>
      </c>
      <c r="M145">
        <v>111</v>
      </c>
      <c r="N145">
        <v>110.4</v>
      </c>
      <c r="O145">
        <v>110.4</v>
      </c>
      <c r="P145">
        <v>110.4</v>
      </c>
      <c r="Q145">
        <v>110.80000000000001</v>
      </c>
      <c r="R145">
        <v>111.2</v>
      </c>
      <c r="S145">
        <v>111.8</v>
      </c>
      <c r="T145">
        <v>111.8</v>
      </c>
      <c r="U145">
        <v>112.7</v>
      </c>
      <c r="V145">
        <v>114</v>
      </c>
      <c r="W145">
        <v>114.8</v>
      </c>
      <c r="X145">
        <v>115</v>
      </c>
      <c r="Y145">
        <v>114.7</v>
      </c>
      <c r="Z145">
        <v>114.8</v>
      </c>
      <c r="AA145">
        <v>114.6</v>
      </c>
      <c r="AB145">
        <v>114.4</v>
      </c>
      <c r="AC145">
        <v>121.2</v>
      </c>
      <c r="AD145">
        <v>118.75</v>
      </c>
      <c r="AE145">
        <v>116.3</v>
      </c>
      <c r="AF145">
        <v>116.3</v>
      </c>
      <c r="AG145">
        <v>116.8</v>
      </c>
      <c r="AH145">
        <v>118.9</v>
      </c>
      <c r="AI145">
        <v>118.1</v>
      </c>
      <c r="AJ145">
        <v>117.2</v>
      </c>
      <c r="AK145">
        <v>117.1</v>
      </c>
      <c r="AL145">
        <v>116.3</v>
      </c>
      <c r="AM145">
        <v>114.9</v>
      </c>
      <c r="AN145">
        <v>114.3</v>
      </c>
      <c r="AO145">
        <v>114.8</v>
      </c>
      <c r="AP145">
        <v>115.9</v>
      </c>
      <c r="AQ145">
        <v>116.1</v>
      </c>
      <c r="AR145">
        <v>115.7</v>
      </c>
      <c r="AS145">
        <v>120.4</v>
      </c>
      <c r="AT145">
        <v>120.4</v>
      </c>
      <c r="AU145">
        <v>122.5</v>
      </c>
      <c r="AV145">
        <v>123.1</v>
      </c>
      <c r="AW145">
        <v>121.9</v>
      </c>
      <c r="AX145">
        <v>121.3</v>
      </c>
      <c r="AY145">
        <v>120.6</v>
      </c>
      <c r="AZ145">
        <v>120.3</v>
      </c>
      <c r="BA145">
        <v>120.5</v>
      </c>
      <c r="BB145">
        <v>121.2</v>
      </c>
      <c r="BC145">
        <v>121.4</v>
      </c>
      <c r="BD145">
        <v>121.5</v>
      </c>
      <c r="BE145">
        <v>122.2</v>
      </c>
      <c r="BF145">
        <v>123.1</v>
      </c>
      <c r="BG145">
        <v>123.4</v>
      </c>
      <c r="BH145">
        <v>123.4</v>
      </c>
      <c r="BI145">
        <v>123.1</v>
      </c>
    </row>
    <row r="146" spans="1:61" x14ac:dyDescent="0.3">
      <c r="A146" t="s">
        <v>12</v>
      </c>
      <c r="B146">
        <v>140.5</v>
      </c>
      <c r="C146">
        <v>140.69999999999999</v>
      </c>
      <c r="D146">
        <v>140.69999999999999</v>
      </c>
      <c r="E146">
        <v>140.19999999999999</v>
      </c>
      <c r="F146">
        <v>139.6</v>
      </c>
      <c r="G146">
        <v>140</v>
      </c>
      <c r="H146">
        <v>140.30000000000001</v>
      </c>
      <c r="I146">
        <v>141.1</v>
      </c>
      <c r="J146">
        <v>141.19999999999999</v>
      </c>
      <c r="K146">
        <v>141.1</v>
      </c>
      <c r="L146">
        <v>141.4</v>
      </c>
      <c r="M146">
        <v>141.5</v>
      </c>
      <c r="N146">
        <v>140.4</v>
      </c>
      <c r="O146">
        <v>140.80000000000001</v>
      </c>
      <c r="P146">
        <v>140.69999999999999</v>
      </c>
      <c r="Q146">
        <v>140.85</v>
      </c>
      <c r="R146">
        <v>141</v>
      </c>
      <c r="S146">
        <v>141</v>
      </c>
      <c r="T146">
        <v>141.6</v>
      </c>
      <c r="U146">
        <v>142.5</v>
      </c>
      <c r="V146">
        <v>143.80000000000001</v>
      </c>
      <c r="W146">
        <v>145.19999999999999</v>
      </c>
      <c r="X146">
        <v>146.30000000000001</v>
      </c>
      <c r="Y146">
        <v>148</v>
      </c>
      <c r="Z146">
        <v>149.5</v>
      </c>
      <c r="AA146">
        <v>150.4</v>
      </c>
      <c r="AB146">
        <v>151.5</v>
      </c>
      <c r="AC146">
        <v>154</v>
      </c>
      <c r="AD146">
        <v>156.4</v>
      </c>
      <c r="AE146">
        <v>158.80000000000001</v>
      </c>
      <c r="AF146">
        <v>158.80000000000001</v>
      </c>
      <c r="AG146">
        <v>160</v>
      </c>
      <c r="AH146">
        <v>160.9</v>
      </c>
      <c r="AI146">
        <v>161.30000000000001</v>
      </c>
      <c r="AJ146">
        <v>161.4</v>
      </c>
      <c r="AK146">
        <v>161.9</v>
      </c>
      <c r="AL146">
        <v>163</v>
      </c>
      <c r="AM146">
        <v>162.5</v>
      </c>
      <c r="AN146">
        <v>162.6</v>
      </c>
      <c r="AO146">
        <v>162.80000000000001</v>
      </c>
      <c r="AP146">
        <v>165.2</v>
      </c>
      <c r="AQ146">
        <v>165.5</v>
      </c>
      <c r="AR146">
        <v>165.5</v>
      </c>
      <c r="AS146">
        <v>166.2</v>
      </c>
      <c r="AT146">
        <v>166.2</v>
      </c>
      <c r="AU146">
        <v>166.8</v>
      </c>
      <c r="AV146">
        <v>167.2</v>
      </c>
      <c r="AW146">
        <v>168.2</v>
      </c>
      <c r="AX146">
        <v>169.8</v>
      </c>
      <c r="AY146">
        <v>172.2</v>
      </c>
      <c r="AZ146">
        <v>174.7</v>
      </c>
      <c r="BA146">
        <v>178</v>
      </c>
      <c r="BB146">
        <v>181.4</v>
      </c>
      <c r="BC146">
        <v>183.5</v>
      </c>
      <c r="BD146">
        <v>186.3</v>
      </c>
      <c r="BE146">
        <v>189.7</v>
      </c>
      <c r="BF146">
        <v>193.6</v>
      </c>
      <c r="BG146">
        <v>196.4</v>
      </c>
      <c r="BH146">
        <v>198.8</v>
      </c>
      <c r="BI146">
        <v>200.5</v>
      </c>
    </row>
    <row r="147" spans="1:61" x14ac:dyDescent="0.3">
      <c r="A147" t="s">
        <v>13</v>
      </c>
      <c r="B147">
        <v>125.9</v>
      </c>
      <c r="C147">
        <v>125.9</v>
      </c>
      <c r="D147">
        <v>126.2</v>
      </c>
      <c r="E147">
        <v>126.5</v>
      </c>
      <c r="F147">
        <v>126.6</v>
      </c>
      <c r="G147">
        <v>126.7</v>
      </c>
      <c r="H147">
        <v>126.8</v>
      </c>
      <c r="I147">
        <v>127.4</v>
      </c>
      <c r="J147">
        <v>127.7</v>
      </c>
      <c r="K147">
        <v>127.6</v>
      </c>
      <c r="L147">
        <v>128</v>
      </c>
      <c r="M147">
        <v>128.1</v>
      </c>
      <c r="N147">
        <v>128.1</v>
      </c>
      <c r="O147">
        <v>128.30000000000001</v>
      </c>
      <c r="P147">
        <v>128.5</v>
      </c>
      <c r="Q147">
        <v>128.69999999999999</v>
      </c>
      <c r="R147">
        <v>128.9</v>
      </c>
      <c r="S147">
        <v>129</v>
      </c>
      <c r="T147">
        <v>129.5</v>
      </c>
      <c r="U147">
        <v>129.80000000000001</v>
      </c>
      <c r="V147">
        <v>130</v>
      </c>
      <c r="W147">
        <v>130.19999999999999</v>
      </c>
      <c r="X147">
        <v>130.5</v>
      </c>
      <c r="Y147">
        <v>130.80000000000001</v>
      </c>
      <c r="Z147">
        <v>131.1</v>
      </c>
      <c r="AA147">
        <v>131.5</v>
      </c>
      <c r="AB147">
        <v>131.9</v>
      </c>
      <c r="AC147">
        <v>133.5</v>
      </c>
      <c r="AD147">
        <v>134.55000000000001</v>
      </c>
      <c r="AE147">
        <v>135.6</v>
      </c>
      <c r="AF147">
        <v>135.6</v>
      </c>
      <c r="AG147">
        <v>136.5</v>
      </c>
      <c r="AH147">
        <v>137.69999999999999</v>
      </c>
      <c r="AI147">
        <v>139.19999999999999</v>
      </c>
      <c r="AJ147">
        <v>141.5</v>
      </c>
      <c r="AK147">
        <v>143.30000000000001</v>
      </c>
      <c r="AL147">
        <v>145.9</v>
      </c>
      <c r="AM147">
        <v>149.19999999999999</v>
      </c>
      <c r="AN147">
        <v>150.69999999999999</v>
      </c>
      <c r="AO147">
        <v>151.5</v>
      </c>
      <c r="AP147">
        <v>152</v>
      </c>
      <c r="AQ147">
        <v>152.30000000000001</v>
      </c>
      <c r="AR147">
        <v>153.4</v>
      </c>
      <c r="AS147">
        <v>154.80000000000001</v>
      </c>
      <c r="AT147">
        <v>154.80000000000001</v>
      </c>
      <c r="AU147">
        <v>155.4</v>
      </c>
      <c r="AV147">
        <v>156.1</v>
      </c>
      <c r="AW147">
        <v>156.5</v>
      </c>
      <c r="AX147">
        <v>156.6</v>
      </c>
      <c r="AY147">
        <v>156.69999999999999</v>
      </c>
      <c r="AZ147">
        <v>157.1</v>
      </c>
      <c r="BA147">
        <v>157.5</v>
      </c>
      <c r="BB147">
        <v>158.5</v>
      </c>
      <c r="BC147">
        <v>159.1</v>
      </c>
      <c r="BD147">
        <v>159.80000000000001</v>
      </c>
      <c r="BE147">
        <v>160.5</v>
      </c>
      <c r="BF147">
        <v>161.1</v>
      </c>
      <c r="BG147">
        <v>161.6</v>
      </c>
      <c r="BH147">
        <v>162.1</v>
      </c>
      <c r="BI147">
        <v>162.80000000000001</v>
      </c>
    </row>
    <row r="148" spans="1:61" x14ac:dyDescent="0.3">
      <c r="A148" t="s">
        <v>14</v>
      </c>
      <c r="B148">
        <v>146.80000000000001</v>
      </c>
      <c r="C148">
        <v>147.1</v>
      </c>
      <c r="D148">
        <v>147.6</v>
      </c>
      <c r="E148">
        <v>148.30000000000001</v>
      </c>
      <c r="F148">
        <v>148.69999999999999</v>
      </c>
      <c r="G148">
        <v>149</v>
      </c>
      <c r="H148">
        <v>149.4</v>
      </c>
      <c r="I148">
        <v>150.4</v>
      </c>
      <c r="J148">
        <v>151.30000000000001</v>
      </c>
      <c r="K148">
        <v>152</v>
      </c>
      <c r="L148">
        <v>152.6</v>
      </c>
      <c r="M148">
        <v>152.9</v>
      </c>
      <c r="N148">
        <v>153.19999999999999</v>
      </c>
      <c r="O148">
        <v>153.5</v>
      </c>
      <c r="P148">
        <v>153.9</v>
      </c>
      <c r="Q148">
        <v>154.19999999999999</v>
      </c>
      <c r="R148">
        <v>154.5</v>
      </c>
      <c r="S148">
        <v>155.1</v>
      </c>
      <c r="T148">
        <v>155.6</v>
      </c>
      <c r="U148">
        <v>156.19999999999999</v>
      </c>
      <c r="V148">
        <v>156.4</v>
      </c>
      <c r="W148">
        <v>156.80000000000001</v>
      </c>
      <c r="X148">
        <v>157.19999999999999</v>
      </c>
      <c r="Y148">
        <v>157.69999999999999</v>
      </c>
      <c r="Z148">
        <v>158.5</v>
      </c>
      <c r="AA148">
        <v>159</v>
      </c>
      <c r="AB148">
        <v>159.1</v>
      </c>
      <c r="AC148">
        <v>160.54999999999998</v>
      </c>
      <c r="AD148">
        <v>161.125</v>
      </c>
      <c r="AE148">
        <v>161.69999999999999</v>
      </c>
      <c r="AF148">
        <v>161.69999999999999</v>
      </c>
      <c r="AG148">
        <v>163.30000000000001</v>
      </c>
      <c r="AH148">
        <v>164.4</v>
      </c>
      <c r="AI148">
        <v>164.8</v>
      </c>
      <c r="AJ148">
        <v>165.1</v>
      </c>
      <c r="AK148">
        <v>166.1</v>
      </c>
      <c r="AL148">
        <v>167.2</v>
      </c>
      <c r="AM148">
        <v>169.4</v>
      </c>
      <c r="AN148">
        <v>170.3</v>
      </c>
      <c r="AO148">
        <v>171.4</v>
      </c>
      <c r="AP148">
        <v>171.1</v>
      </c>
      <c r="AQ148">
        <v>173.3</v>
      </c>
      <c r="AR148">
        <v>173.5</v>
      </c>
      <c r="AS148">
        <v>175.1</v>
      </c>
      <c r="AT148">
        <v>175.1</v>
      </c>
      <c r="AU148">
        <v>175.9</v>
      </c>
      <c r="AV148">
        <v>176.8</v>
      </c>
      <c r="AW148">
        <v>178.2</v>
      </c>
      <c r="AX148">
        <v>179</v>
      </c>
      <c r="AY148">
        <v>180</v>
      </c>
      <c r="AZ148">
        <v>181.5</v>
      </c>
      <c r="BA148">
        <v>183.3</v>
      </c>
      <c r="BB148">
        <v>184.9</v>
      </c>
      <c r="BC148">
        <v>186.3</v>
      </c>
      <c r="BD148">
        <v>187.7</v>
      </c>
      <c r="BE148">
        <v>188.9</v>
      </c>
      <c r="BF148">
        <v>190.4</v>
      </c>
      <c r="BG148">
        <v>191.5</v>
      </c>
      <c r="BH148">
        <v>192.4</v>
      </c>
      <c r="BI148">
        <v>193.3</v>
      </c>
    </row>
    <row r="149" spans="1:61" x14ac:dyDescent="0.3">
      <c r="A149" t="s">
        <v>15</v>
      </c>
      <c r="B149">
        <v>137.19999999999999</v>
      </c>
      <c r="C149">
        <v>135.6</v>
      </c>
      <c r="D149">
        <v>134.80000000000001</v>
      </c>
      <c r="E149">
        <v>135.69999999999999</v>
      </c>
      <c r="F149">
        <v>136.4</v>
      </c>
      <c r="G149">
        <v>138.4</v>
      </c>
      <c r="H149">
        <v>140.30000000000001</v>
      </c>
      <c r="I149">
        <v>140.1</v>
      </c>
      <c r="J149">
        <v>138.9</v>
      </c>
      <c r="K149">
        <v>139.4</v>
      </c>
      <c r="L149">
        <v>139.1</v>
      </c>
      <c r="M149">
        <v>137.6</v>
      </c>
      <c r="N149">
        <v>137.30000000000001</v>
      </c>
      <c r="O149">
        <v>138</v>
      </c>
      <c r="P149">
        <v>139.6</v>
      </c>
      <c r="Q149">
        <v>141.69999999999999</v>
      </c>
      <c r="R149">
        <v>143.80000000000001</v>
      </c>
      <c r="S149">
        <v>145.6</v>
      </c>
      <c r="T149">
        <v>147.69999999999999</v>
      </c>
      <c r="U149">
        <v>149.1</v>
      </c>
      <c r="V149">
        <v>149.5</v>
      </c>
      <c r="W149">
        <v>151.9</v>
      </c>
      <c r="X149">
        <v>153.6</v>
      </c>
      <c r="Y149">
        <v>156.30000000000001</v>
      </c>
      <c r="Z149">
        <v>154.4</v>
      </c>
      <c r="AA149">
        <v>151.69999999999999</v>
      </c>
      <c r="AB149">
        <v>150.1</v>
      </c>
      <c r="AC149">
        <v>153.5</v>
      </c>
      <c r="AD149">
        <v>155.25</v>
      </c>
      <c r="AE149">
        <v>157</v>
      </c>
      <c r="AF149">
        <v>157</v>
      </c>
      <c r="AG149">
        <v>159.9</v>
      </c>
      <c r="AH149">
        <v>161.30000000000001</v>
      </c>
      <c r="AI149">
        <v>164.4</v>
      </c>
      <c r="AJ149">
        <v>167</v>
      </c>
      <c r="AK149">
        <v>167</v>
      </c>
      <c r="AL149">
        <v>163.4</v>
      </c>
      <c r="AM149">
        <v>160.80000000000001</v>
      </c>
      <c r="AN149">
        <v>160.4</v>
      </c>
      <c r="AO149">
        <v>162</v>
      </c>
      <c r="AP149">
        <v>164.2</v>
      </c>
      <c r="AQ149">
        <v>166.2</v>
      </c>
      <c r="AR149">
        <v>167.9</v>
      </c>
      <c r="AS149">
        <v>167.3</v>
      </c>
      <c r="AT149">
        <v>167.3</v>
      </c>
      <c r="AU149">
        <v>171.5</v>
      </c>
      <c r="AV149">
        <v>173.5</v>
      </c>
      <c r="AW149">
        <v>172.2</v>
      </c>
      <c r="AX149">
        <v>170.3</v>
      </c>
      <c r="AY149">
        <v>170.2</v>
      </c>
      <c r="AZ149">
        <v>171.5</v>
      </c>
      <c r="BA149">
        <v>174.5</v>
      </c>
      <c r="BB149">
        <v>177.5</v>
      </c>
      <c r="BC149">
        <v>179.3</v>
      </c>
      <c r="BD149">
        <v>179.4</v>
      </c>
      <c r="BE149">
        <v>180.4</v>
      </c>
      <c r="BF149">
        <v>181.8</v>
      </c>
      <c r="BG149">
        <v>183.3</v>
      </c>
      <c r="BH149">
        <v>181.3</v>
      </c>
      <c r="BI149">
        <v>178.6</v>
      </c>
    </row>
    <row r="150" spans="1:61" x14ac:dyDescent="0.3">
      <c r="A150" t="s">
        <v>16</v>
      </c>
      <c r="B150">
        <v>157.69999999999999</v>
      </c>
      <c r="C150">
        <v>159.30000000000001</v>
      </c>
      <c r="D150">
        <v>159.69999999999999</v>
      </c>
      <c r="E150">
        <v>159.19999999999999</v>
      </c>
      <c r="F150">
        <v>160.30000000000001</v>
      </c>
      <c r="G150">
        <v>161</v>
      </c>
      <c r="H150">
        <v>161.4</v>
      </c>
      <c r="I150">
        <v>162.1</v>
      </c>
      <c r="J150">
        <v>163.30000000000001</v>
      </c>
      <c r="K150">
        <v>164</v>
      </c>
      <c r="L150">
        <v>164.4</v>
      </c>
      <c r="M150">
        <v>164.6</v>
      </c>
      <c r="N150">
        <v>164.7</v>
      </c>
      <c r="O150">
        <v>164.9</v>
      </c>
      <c r="P150">
        <v>165.3</v>
      </c>
      <c r="Q150">
        <v>165.75</v>
      </c>
      <c r="R150">
        <v>166.2</v>
      </c>
      <c r="S150">
        <v>166.7</v>
      </c>
      <c r="T150">
        <v>167.2</v>
      </c>
      <c r="U150">
        <v>167.9</v>
      </c>
      <c r="V150">
        <v>168.6</v>
      </c>
      <c r="W150">
        <v>169.3</v>
      </c>
      <c r="X150">
        <v>169.9</v>
      </c>
      <c r="Y150">
        <v>170.4</v>
      </c>
      <c r="Z150">
        <v>170.8</v>
      </c>
      <c r="AA150">
        <v>172</v>
      </c>
      <c r="AB150">
        <v>173.3</v>
      </c>
      <c r="AC150">
        <v>179.45000000000002</v>
      </c>
      <c r="AD150">
        <v>183.07499999999999</v>
      </c>
      <c r="AE150">
        <v>186.7</v>
      </c>
      <c r="AF150">
        <v>186.7</v>
      </c>
      <c r="AG150">
        <v>187.2</v>
      </c>
      <c r="AH150">
        <v>188.7</v>
      </c>
      <c r="AI150">
        <v>188.7</v>
      </c>
      <c r="AJ150">
        <v>188.8</v>
      </c>
      <c r="AK150">
        <v>190.2</v>
      </c>
      <c r="AL150">
        <v>191.8</v>
      </c>
      <c r="AM150">
        <v>193.3</v>
      </c>
      <c r="AN150">
        <v>193.5</v>
      </c>
      <c r="AO150">
        <v>194.4</v>
      </c>
      <c r="AP150">
        <v>198.2</v>
      </c>
      <c r="AQ150">
        <v>195.6</v>
      </c>
      <c r="AR150">
        <v>195.5</v>
      </c>
      <c r="AS150">
        <v>196.5</v>
      </c>
      <c r="AT150">
        <v>196.5</v>
      </c>
      <c r="AU150">
        <v>197</v>
      </c>
      <c r="AV150">
        <v>197</v>
      </c>
      <c r="AW150">
        <v>196.8</v>
      </c>
      <c r="AX150">
        <v>196.4</v>
      </c>
      <c r="AY150">
        <v>196.5</v>
      </c>
      <c r="AZ150">
        <v>197.5</v>
      </c>
      <c r="BA150">
        <v>197.1</v>
      </c>
      <c r="BB150">
        <v>197.5</v>
      </c>
      <c r="BC150">
        <v>198.3</v>
      </c>
      <c r="BD150">
        <v>198.6</v>
      </c>
      <c r="BE150">
        <v>198.7</v>
      </c>
      <c r="BF150">
        <v>199.7</v>
      </c>
      <c r="BG150">
        <v>200.1</v>
      </c>
      <c r="BH150">
        <v>200.6</v>
      </c>
      <c r="BI150">
        <v>201.1</v>
      </c>
    </row>
    <row r="151" spans="1:61" x14ac:dyDescent="0.3">
      <c r="A151" t="s">
        <v>17</v>
      </c>
      <c r="B151">
        <v>136</v>
      </c>
      <c r="C151">
        <v>136.30000000000001</v>
      </c>
      <c r="D151">
        <v>136.69999999999999</v>
      </c>
      <c r="E151">
        <v>137.80000000000001</v>
      </c>
      <c r="F151">
        <v>138.6</v>
      </c>
      <c r="G151">
        <v>138.9</v>
      </c>
      <c r="H151">
        <v>139.6</v>
      </c>
      <c r="I151">
        <v>140</v>
      </c>
      <c r="J151">
        <v>140.80000000000001</v>
      </c>
      <c r="K151">
        <v>141.5</v>
      </c>
      <c r="L151">
        <v>142.4</v>
      </c>
      <c r="M151">
        <v>142.69999999999999</v>
      </c>
      <c r="N151">
        <v>143</v>
      </c>
      <c r="O151">
        <v>143.30000000000001</v>
      </c>
      <c r="P151">
        <v>143.5</v>
      </c>
      <c r="Q151">
        <v>143.75</v>
      </c>
      <c r="R151">
        <v>144</v>
      </c>
      <c r="S151">
        <v>144.30000000000001</v>
      </c>
      <c r="T151">
        <v>144.69999999999999</v>
      </c>
      <c r="U151">
        <v>145</v>
      </c>
      <c r="V151">
        <v>145.30000000000001</v>
      </c>
      <c r="W151">
        <v>145.9</v>
      </c>
      <c r="X151">
        <v>146.30000000000001</v>
      </c>
      <c r="Y151">
        <v>146.80000000000001</v>
      </c>
      <c r="Z151">
        <v>147</v>
      </c>
      <c r="AA151">
        <v>147.30000000000001</v>
      </c>
      <c r="AB151">
        <v>147.69999999999999</v>
      </c>
      <c r="AC151">
        <v>148.36666666666667</v>
      </c>
      <c r="AD151">
        <v>148.73333333333335</v>
      </c>
      <c r="AE151">
        <v>149.1</v>
      </c>
      <c r="AF151">
        <v>149.1</v>
      </c>
      <c r="AG151">
        <v>150</v>
      </c>
      <c r="AH151">
        <v>150.19999999999999</v>
      </c>
      <c r="AI151">
        <v>150.5</v>
      </c>
      <c r="AJ151">
        <v>151.1</v>
      </c>
      <c r="AK151">
        <v>151.9</v>
      </c>
      <c r="AL151">
        <v>152.5</v>
      </c>
      <c r="AM151">
        <v>154.19999999999999</v>
      </c>
      <c r="AN151">
        <v>155.1</v>
      </c>
      <c r="AO151">
        <v>155.9</v>
      </c>
      <c r="AP151">
        <v>156.5</v>
      </c>
      <c r="AQ151">
        <v>157.30000000000001</v>
      </c>
      <c r="AR151">
        <v>157.9</v>
      </c>
      <c r="AS151">
        <v>159.80000000000001</v>
      </c>
      <c r="AT151">
        <v>159.80000000000001</v>
      </c>
      <c r="AU151">
        <v>160.80000000000001</v>
      </c>
      <c r="AV151">
        <v>162.30000000000001</v>
      </c>
      <c r="AW151">
        <v>163.30000000000001</v>
      </c>
      <c r="AX151">
        <v>164.7</v>
      </c>
      <c r="AY151">
        <v>165.7</v>
      </c>
      <c r="AZ151">
        <v>167.1</v>
      </c>
      <c r="BA151">
        <v>168.4</v>
      </c>
      <c r="BB151">
        <v>170</v>
      </c>
      <c r="BC151">
        <v>171.6</v>
      </c>
      <c r="BD151">
        <v>172.7</v>
      </c>
      <c r="BE151">
        <v>173.7</v>
      </c>
      <c r="BF151">
        <v>175</v>
      </c>
      <c r="BG151">
        <v>175.5</v>
      </c>
      <c r="BH151">
        <v>176.7</v>
      </c>
      <c r="BI151">
        <v>177.7</v>
      </c>
    </row>
    <row r="152" spans="1:61" x14ac:dyDescent="0.3">
      <c r="A152" t="s">
        <v>18</v>
      </c>
      <c r="B152">
        <v>125.9</v>
      </c>
      <c r="C152">
        <v>126.1</v>
      </c>
      <c r="D152">
        <v>126.7</v>
      </c>
      <c r="E152">
        <v>127.4</v>
      </c>
      <c r="F152">
        <v>127.9</v>
      </c>
      <c r="G152">
        <v>128.69999999999999</v>
      </c>
      <c r="H152">
        <v>128.9</v>
      </c>
      <c r="I152">
        <v>129</v>
      </c>
      <c r="J152">
        <v>129.30000000000001</v>
      </c>
      <c r="K152">
        <v>129.80000000000001</v>
      </c>
      <c r="L152">
        <v>130.19999999999999</v>
      </c>
      <c r="M152">
        <v>130.30000000000001</v>
      </c>
      <c r="N152">
        <v>130.4</v>
      </c>
      <c r="O152">
        <v>130.80000000000001</v>
      </c>
      <c r="P152">
        <v>131.19999999999999</v>
      </c>
      <c r="Q152">
        <v>131.44999999999999</v>
      </c>
      <c r="R152">
        <v>131.69999999999999</v>
      </c>
      <c r="S152">
        <v>131.69999999999999</v>
      </c>
      <c r="T152">
        <v>131.9</v>
      </c>
      <c r="U152">
        <v>132.19999999999999</v>
      </c>
      <c r="V152">
        <v>132.19999999999999</v>
      </c>
      <c r="W152">
        <v>132.4</v>
      </c>
      <c r="X152">
        <v>132.6</v>
      </c>
      <c r="Y152">
        <v>132.80000000000001</v>
      </c>
      <c r="Z152">
        <v>133.19999999999999</v>
      </c>
      <c r="AA152">
        <v>133.5</v>
      </c>
      <c r="AB152">
        <v>133.80000000000001</v>
      </c>
      <c r="AC152">
        <v>134.81666666666669</v>
      </c>
      <c r="AD152">
        <v>135.70833333333334</v>
      </c>
      <c r="AE152">
        <v>136.6</v>
      </c>
      <c r="AF152">
        <v>136.6</v>
      </c>
      <c r="AG152">
        <v>135.19999999999999</v>
      </c>
      <c r="AH152">
        <v>136.30000000000001</v>
      </c>
      <c r="AI152">
        <v>136.1</v>
      </c>
      <c r="AJ152">
        <v>136.4</v>
      </c>
      <c r="AK152">
        <v>136.69999999999999</v>
      </c>
      <c r="AL152">
        <v>137.30000000000001</v>
      </c>
      <c r="AM152">
        <v>138.19999999999999</v>
      </c>
      <c r="AN152">
        <v>138.69999999999999</v>
      </c>
      <c r="AO152">
        <v>139.30000000000001</v>
      </c>
      <c r="AP152">
        <v>140.19999999999999</v>
      </c>
      <c r="AQ152">
        <v>140.5</v>
      </c>
      <c r="AR152">
        <v>141.9</v>
      </c>
      <c r="AS152">
        <v>143.6</v>
      </c>
      <c r="AT152">
        <v>143.6</v>
      </c>
      <c r="AU152">
        <v>144.4</v>
      </c>
      <c r="AV152">
        <v>145.30000000000001</v>
      </c>
      <c r="AW152">
        <v>146.69999999999999</v>
      </c>
      <c r="AX152">
        <v>148.5</v>
      </c>
      <c r="AY152">
        <v>150.4</v>
      </c>
      <c r="AZ152">
        <v>152.6</v>
      </c>
      <c r="BA152">
        <v>154.5</v>
      </c>
      <c r="BB152">
        <v>155.9</v>
      </c>
      <c r="BC152">
        <v>157.4</v>
      </c>
      <c r="BD152">
        <v>158.69999999999999</v>
      </c>
      <c r="BE152">
        <v>160</v>
      </c>
      <c r="BF152">
        <v>161.69999999999999</v>
      </c>
      <c r="BG152">
        <v>162.6</v>
      </c>
      <c r="BH152">
        <v>163.5</v>
      </c>
      <c r="BI152">
        <v>164.5</v>
      </c>
    </row>
    <row r="153" spans="1:61" x14ac:dyDescent="0.3">
      <c r="A153" t="s">
        <v>19</v>
      </c>
      <c r="B153">
        <v>134.4</v>
      </c>
      <c r="C153">
        <v>134.69999999999999</v>
      </c>
      <c r="D153">
        <v>135.19999999999999</v>
      </c>
      <c r="E153">
        <v>136.19999999999999</v>
      </c>
      <c r="F153">
        <v>137</v>
      </c>
      <c r="G153">
        <v>137.4</v>
      </c>
      <c r="H153">
        <v>137.9</v>
      </c>
      <c r="I153">
        <v>138.30000000000001</v>
      </c>
      <c r="J153">
        <v>139.1</v>
      </c>
      <c r="K153">
        <v>139.69999999999999</v>
      </c>
      <c r="L153">
        <v>140.5</v>
      </c>
      <c r="M153">
        <v>140.80000000000001</v>
      </c>
      <c r="N153">
        <v>141.1</v>
      </c>
      <c r="O153">
        <v>141.4</v>
      </c>
      <c r="P153">
        <v>141.6</v>
      </c>
      <c r="Q153">
        <v>141.89999999999998</v>
      </c>
      <c r="R153">
        <v>142.19999999999999</v>
      </c>
      <c r="S153">
        <v>142.4</v>
      </c>
      <c r="T153">
        <v>142.69999999999999</v>
      </c>
      <c r="U153">
        <v>143</v>
      </c>
      <c r="V153">
        <v>143.30000000000001</v>
      </c>
      <c r="W153">
        <v>143.9</v>
      </c>
      <c r="X153">
        <v>144.19999999999999</v>
      </c>
      <c r="Y153">
        <v>144.6</v>
      </c>
      <c r="Z153">
        <v>144.9</v>
      </c>
      <c r="AA153">
        <v>145.19999999999999</v>
      </c>
      <c r="AB153">
        <v>145.6</v>
      </c>
      <c r="AC153">
        <v>146.31666666666663</v>
      </c>
      <c r="AD153">
        <v>146.75833333333333</v>
      </c>
      <c r="AE153">
        <v>147.19999999999999</v>
      </c>
      <c r="AF153">
        <v>147.19999999999999</v>
      </c>
      <c r="AG153">
        <v>147.80000000000001</v>
      </c>
      <c r="AH153">
        <v>148.1</v>
      </c>
      <c r="AI153">
        <v>148.30000000000001</v>
      </c>
      <c r="AJ153">
        <v>148.80000000000001</v>
      </c>
      <c r="AK153">
        <v>149.6</v>
      </c>
      <c r="AL153">
        <v>150.19999999999999</v>
      </c>
      <c r="AM153">
        <v>151.80000000000001</v>
      </c>
      <c r="AN153">
        <v>152.6</v>
      </c>
      <c r="AO153">
        <v>153.4</v>
      </c>
      <c r="AP153">
        <v>154.1</v>
      </c>
      <c r="AQ153">
        <v>154.80000000000001</v>
      </c>
      <c r="AR153">
        <v>155.5</v>
      </c>
      <c r="AS153">
        <v>157.30000000000001</v>
      </c>
      <c r="AT153">
        <v>157.4</v>
      </c>
      <c r="AU153">
        <v>158.30000000000001</v>
      </c>
      <c r="AV153">
        <v>159.69999999999999</v>
      </c>
      <c r="AW153">
        <v>160.69999999999999</v>
      </c>
      <c r="AX153">
        <v>162.19999999999999</v>
      </c>
      <c r="AY153">
        <v>163.4</v>
      </c>
      <c r="AZ153">
        <v>164.9</v>
      </c>
      <c r="BA153">
        <v>166.3</v>
      </c>
      <c r="BB153">
        <v>167.8</v>
      </c>
      <c r="BC153">
        <v>169.4</v>
      </c>
      <c r="BD153">
        <v>170.6</v>
      </c>
      <c r="BE153">
        <v>171.6</v>
      </c>
      <c r="BF153">
        <v>173</v>
      </c>
      <c r="BG153">
        <v>173.6</v>
      </c>
      <c r="BH153">
        <v>174.7</v>
      </c>
      <c r="BI153">
        <v>175.7</v>
      </c>
    </row>
    <row r="154" spans="1:61" x14ac:dyDescent="0.3">
      <c r="A154" t="s">
        <v>20</v>
      </c>
      <c r="B154">
        <v>140.4</v>
      </c>
      <c r="C154">
        <v>141.30000000000001</v>
      </c>
      <c r="D154">
        <v>142</v>
      </c>
      <c r="E154">
        <v>142.9</v>
      </c>
      <c r="F154">
        <v>143.19999999999999</v>
      </c>
      <c r="G154">
        <v>142.5</v>
      </c>
      <c r="H154">
        <v>143.6</v>
      </c>
      <c r="I154">
        <v>144.6</v>
      </c>
      <c r="J154">
        <v>145.30000000000001</v>
      </c>
      <c r="K154">
        <v>146.30000000000001</v>
      </c>
      <c r="L154">
        <v>146.9</v>
      </c>
      <c r="M154">
        <v>146.5</v>
      </c>
      <c r="N154">
        <v>147.69999999999999</v>
      </c>
      <c r="O154">
        <v>148.5</v>
      </c>
      <c r="P154">
        <v>149</v>
      </c>
      <c r="Q154">
        <v>149.55000000000001</v>
      </c>
      <c r="R154">
        <v>150.1</v>
      </c>
      <c r="S154">
        <v>149.4</v>
      </c>
      <c r="T154">
        <v>150.6</v>
      </c>
      <c r="U154">
        <v>151.6</v>
      </c>
      <c r="V154">
        <v>152.19999999999999</v>
      </c>
      <c r="W154">
        <v>153</v>
      </c>
      <c r="X154">
        <v>153.5</v>
      </c>
      <c r="Y154">
        <v>152.80000000000001</v>
      </c>
      <c r="Z154">
        <v>153.9</v>
      </c>
      <c r="AA154">
        <v>154.80000000000001</v>
      </c>
      <c r="AB154">
        <v>154.5</v>
      </c>
      <c r="AC154">
        <v>155.6</v>
      </c>
      <c r="AD154">
        <v>155.14999999999998</v>
      </c>
      <c r="AE154">
        <v>154.69999999999999</v>
      </c>
      <c r="AF154">
        <v>154.69999999999999</v>
      </c>
      <c r="AG154">
        <v>155.5</v>
      </c>
      <c r="AH154">
        <v>156.30000000000001</v>
      </c>
      <c r="AI154">
        <v>156.5</v>
      </c>
      <c r="AJ154">
        <v>158</v>
      </c>
      <c r="AK154">
        <v>158.4</v>
      </c>
      <c r="AL154">
        <v>157.69999999999999</v>
      </c>
      <c r="AM154">
        <v>159.80000000000001</v>
      </c>
      <c r="AN154">
        <v>159.9</v>
      </c>
      <c r="AO154">
        <v>161.4</v>
      </c>
      <c r="AP154">
        <v>161.6</v>
      </c>
      <c r="AQ154">
        <v>160.5</v>
      </c>
      <c r="AR154">
        <v>161.5</v>
      </c>
      <c r="AS154">
        <v>162.1</v>
      </c>
      <c r="AT154">
        <v>162.1</v>
      </c>
      <c r="AU154">
        <v>163.6</v>
      </c>
      <c r="AV154">
        <v>164.2</v>
      </c>
      <c r="AW154">
        <v>163.4</v>
      </c>
      <c r="AX154">
        <v>164.5</v>
      </c>
      <c r="AY154">
        <v>165.5</v>
      </c>
      <c r="AZ154">
        <v>165.3</v>
      </c>
      <c r="BA154">
        <v>167</v>
      </c>
      <c r="BB154">
        <v>167.5</v>
      </c>
      <c r="BC154">
        <v>166.8</v>
      </c>
      <c r="BD154">
        <v>167.8</v>
      </c>
      <c r="BE154">
        <v>169</v>
      </c>
      <c r="BF154">
        <v>169.5</v>
      </c>
      <c r="BG154">
        <v>171.2</v>
      </c>
      <c r="BH154">
        <v>171.8</v>
      </c>
      <c r="BI154">
        <v>170.7</v>
      </c>
    </row>
    <row r="155" spans="1:61" x14ac:dyDescent="0.3">
      <c r="A155" t="s">
        <v>21</v>
      </c>
      <c r="B155">
        <v>127.3</v>
      </c>
      <c r="C155">
        <v>127.3</v>
      </c>
      <c r="D155">
        <v>126.4</v>
      </c>
      <c r="E155">
        <v>124.6</v>
      </c>
      <c r="F155">
        <v>124.7</v>
      </c>
      <c r="G155">
        <v>126.5</v>
      </c>
      <c r="H155">
        <v>128.1</v>
      </c>
      <c r="I155">
        <v>129.80000000000001</v>
      </c>
      <c r="J155">
        <v>131.19999999999999</v>
      </c>
      <c r="K155">
        <v>133.4</v>
      </c>
      <c r="L155">
        <v>136.69999999999999</v>
      </c>
      <c r="M155">
        <v>132.4</v>
      </c>
      <c r="N155">
        <v>128.6</v>
      </c>
      <c r="O155">
        <v>127.1</v>
      </c>
      <c r="P155">
        <v>128.80000000000001</v>
      </c>
      <c r="Q155">
        <v>129.10000000000002</v>
      </c>
      <c r="R155">
        <v>129.4</v>
      </c>
      <c r="S155">
        <v>130.5</v>
      </c>
      <c r="T155">
        <v>127</v>
      </c>
      <c r="U155">
        <v>125.5</v>
      </c>
      <c r="V155">
        <v>126.6</v>
      </c>
      <c r="W155">
        <v>128.9</v>
      </c>
      <c r="X155">
        <v>132.19999999999999</v>
      </c>
      <c r="Y155">
        <v>133.6</v>
      </c>
      <c r="Z155">
        <v>135.1</v>
      </c>
      <c r="AA155">
        <v>138.9</v>
      </c>
      <c r="AB155">
        <v>141.4</v>
      </c>
      <c r="AC155">
        <v>137.1</v>
      </c>
      <c r="AD155">
        <v>137.1</v>
      </c>
      <c r="AE155">
        <v>137.1</v>
      </c>
      <c r="AF155">
        <v>137.1</v>
      </c>
      <c r="AG155">
        <v>138.30000000000001</v>
      </c>
      <c r="AH155">
        <v>137.19999999999999</v>
      </c>
      <c r="AI155">
        <v>137.1</v>
      </c>
      <c r="AJ155">
        <v>137.30000000000001</v>
      </c>
      <c r="AK155">
        <v>137.9</v>
      </c>
      <c r="AL155">
        <v>142.9</v>
      </c>
      <c r="AM155">
        <v>149.1</v>
      </c>
      <c r="AN155">
        <v>154.80000000000001</v>
      </c>
      <c r="AO155">
        <v>154.9</v>
      </c>
      <c r="AP155">
        <v>155.5</v>
      </c>
      <c r="AQ155">
        <v>156.1</v>
      </c>
      <c r="AR155">
        <v>157.69999999999999</v>
      </c>
      <c r="AS155">
        <v>160.69999999999999</v>
      </c>
      <c r="AT155">
        <v>160.80000000000001</v>
      </c>
      <c r="AU155">
        <v>162.19999999999999</v>
      </c>
      <c r="AV155">
        <v>161.6</v>
      </c>
      <c r="AW155">
        <v>161.69999999999999</v>
      </c>
      <c r="AX155">
        <v>161.6</v>
      </c>
      <c r="AY155">
        <v>163</v>
      </c>
      <c r="AZ155">
        <v>164.5</v>
      </c>
      <c r="BA155">
        <v>170.5</v>
      </c>
      <c r="BB155">
        <v>173.5</v>
      </c>
      <c r="BC155">
        <v>174.9</v>
      </c>
      <c r="BD155">
        <v>179.5</v>
      </c>
      <c r="BE155">
        <v>178.4</v>
      </c>
      <c r="BF155">
        <v>179.2</v>
      </c>
      <c r="BG155">
        <v>180</v>
      </c>
      <c r="BH155">
        <v>180.3</v>
      </c>
      <c r="BI155">
        <v>180.6</v>
      </c>
    </row>
    <row r="156" spans="1:61" x14ac:dyDescent="0.3">
      <c r="A156" t="s">
        <v>22</v>
      </c>
      <c r="B156">
        <v>129.5</v>
      </c>
      <c r="C156">
        <v>129.9</v>
      </c>
      <c r="D156">
        <v>130.80000000000001</v>
      </c>
      <c r="E156">
        <v>131.80000000000001</v>
      </c>
      <c r="F156">
        <v>132.5</v>
      </c>
      <c r="G156">
        <v>133.1</v>
      </c>
      <c r="H156">
        <v>133.6</v>
      </c>
      <c r="I156">
        <v>134.4</v>
      </c>
      <c r="J156">
        <v>134.9</v>
      </c>
      <c r="K156">
        <v>135.1</v>
      </c>
      <c r="L156">
        <v>135.80000000000001</v>
      </c>
      <c r="M156">
        <v>136.19999999999999</v>
      </c>
      <c r="N156">
        <v>136.30000000000001</v>
      </c>
      <c r="O156">
        <v>136.6</v>
      </c>
      <c r="P156">
        <v>136.80000000000001</v>
      </c>
      <c r="Q156">
        <v>137</v>
      </c>
      <c r="R156">
        <v>137.19999999999999</v>
      </c>
      <c r="S156">
        <v>137.4</v>
      </c>
      <c r="T156">
        <v>137.69999999999999</v>
      </c>
      <c r="U156">
        <v>138.1</v>
      </c>
      <c r="V156">
        <v>138.30000000000001</v>
      </c>
      <c r="W156">
        <v>138.69999999999999</v>
      </c>
      <c r="X156">
        <v>139.1</v>
      </c>
      <c r="Y156">
        <v>139.80000000000001</v>
      </c>
      <c r="Z156">
        <v>140.1</v>
      </c>
      <c r="AA156">
        <v>140.4</v>
      </c>
      <c r="AB156">
        <v>140.80000000000001</v>
      </c>
      <c r="AC156">
        <v>141.1</v>
      </c>
      <c r="AD156">
        <v>140.75</v>
      </c>
      <c r="AE156">
        <v>140.4</v>
      </c>
      <c r="AF156">
        <v>140.4</v>
      </c>
      <c r="AG156">
        <v>144.5</v>
      </c>
      <c r="AH156">
        <v>145.4</v>
      </c>
      <c r="AI156">
        <v>145.1</v>
      </c>
      <c r="AJ156">
        <v>145.1</v>
      </c>
      <c r="AK156">
        <v>145.5</v>
      </c>
      <c r="AL156">
        <v>145.69999999999999</v>
      </c>
      <c r="AM156">
        <v>146.5</v>
      </c>
      <c r="AN156">
        <v>147.19999999999999</v>
      </c>
      <c r="AO156">
        <v>147.6</v>
      </c>
      <c r="AP156">
        <v>150.1</v>
      </c>
      <c r="AQ156">
        <v>149.80000000000001</v>
      </c>
      <c r="AR156">
        <v>150.69999999999999</v>
      </c>
      <c r="AS156">
        <v>153.19999999999999</v>
      </c>
      <c r="AT156">
        <v>153.30000000000001</v>
      </c>
      <c r="AU156">
        <v>154.30000000000001</v>
      </c>
      <c r="AV156">
        <v>155.19999999999999</v>
      </c>
      <c r="AW156">
        <v>156</v>
      </c>
      <c r="AX156">
        <v>156.80000000000001</v>
      </c>
      <c r="AY156">
        <v>157.4</v>
      </c>
      <c r="AZ156">
        <v>158.6</v>
      </c>
      <c r="BA156">
        <v>159.80000000000001</v>
      </c>
      <c r="BB156">
        <v>161.1</v>
      </c>
      <c r="BC156">
        <v>162.1</v>
      </c>
      <c r="BD156">
        <v>163.1</v>
      </c>
      <c r="BE156">
        <v>164.2</v>
      </c>
      <c r="BF156">
        <v>165</v>
      </c>
      <c r="BG156">
        <v>166</v>
      </c>
      <c r="BH156">
        <v>166.9</v>
      </c>
      <c r="BI156">
        <v>167.3</v>
      </c>
    </row>
    <row r="157" spans="1:61" x14ac:dyDescent="0.3">
      <c r="A157" t="s">
        <v>23</v>
      </c>
      <c r="B157">
        <v>129</v>
      </c>
      <c r="C157">
        <v>129.80000000000001</v>
      </c>
      <c r="D157">
        <v>130.5</v>
      </c>
      <c r="E157">
        <v>131.30000000000001</v>
      </c>
      <c r="F157">
        <v>132</v>
      </c>
      <c r="G157">
        <v>132.6</v>
      </c>
      <c r="H157">
        <v>133.6</v>
      </c>
      <c r="I157">
        <v>134.9</v>
      </c>
      <c r="J157">
        <v>135.69999999999999</v>
      </c>
      <c r="K157">
        <v>136.19999999999999</v>
      </c>
      <c r="L157">
        <v>136.80000000000001</v>
      </c>
      <c r="M157">
        <v>137.30000000000001</v>
      </c>
      <c r="N157">
        <v>137.80000000000001</v>
      </c>
      <c r="O157">
        <v>138.5</v>
      </c>
      <c r="P157">
        <v>139.19999999999999</v>
      </c>
      <c r="Q157">
        <v>139.5</v>
      </c>
      <c r="R157">
        <v>139.80000000000001</v>
      </c>
      <c r="S157">
        <v>140.30000000000001</v>
      </c>
      <c r="T157">
        <v>140.80000000000001</v>
      </c>
      <c r="U157">
        <v>141.5</v>
      </c>
      <c r="V157">
        <v>141.9</v>
      </c>
      <c r="W157">
        <v>142.4</v>
      </c>
      <c r="X157">
        <v>142.80000000000001</v>
      </c>
      <c r="Y157">
        <v>143.19999999999999</v>
      </c>
      <c r="Z157">
        <v>143.80000000000001</v>
      </c>
      <c r="AA157">
        <v>144.4</v>
      </c>
      <c r="AB157">
        <v>145</v>
      </c>
      <c r="AC157">
        <v>144.80000000000001</v>
      </c>
      <c r="AD157">
        <v>146.44999999999999</v>
      </c>
      <c r="AE157">
        <v>148.1</v>
      </c>
      <c r="AF157">
        <v>148.1</v>
      </c>
      <c r="AG157">
        <v>148.69999999999999</v>
      </c>
      <c r="AH157">
        <v>150</v>
      </c>
      <c r="AI157">
        <v>151</v>
      </c>
      <c r="AJ157">
        <v>152</v>
      </c>
      <c r="AK157">
        <v>152.9</v>
      </c>
      <c r="AL157">
        <v>154.1</v>
      </c>
      <c r="AM157">
        <v>156.30000000000001</v>
      </c>
      <c r="AN157">
        <v>156.9</v>
      </c>
      <c r="AO157">
        <v>157.5</v>
      </c>
      <c r="AP157">
        <v>160.4</v>
      </c>
      <c r="AQ157">
        <v>160.80000000000001</v>
      </c>
      <c r="AR157">
        <v>161.5</v>
      </c>
      <c r="AS157">
        <v>162.80000000000001</v>
      </c>
      <c r="AT157">
        <v>162.80000000000001</v>
      </c>
      <c r="AU157">
        <v>163.5</v>
      </c>
      <c r="AV157">
        <v>164.2</v>
      </c>
      <c r="AW157">
        <v>165.1</v>
      </c>
      <c r="AX157">
        <v>166.1</v>
      </c>
      <c r="AY157">
        <v>167.2</v>
      </c>
      <c r="AZ157">
        <v>168.2</v>
      </c>
      <c r="BA157">
        <v>169</v>
      </c>
      <c r="BB157">
        <v>170.1</v>
      </c>
      <c r="BC157">
        <v>170.9</v>
      </c>
      <c r="BD157">
        <v>171.7</v>
      </c>
      <c r="BE157">
        <v>172.6</v>
      </c>
      <c r="BF157">
        <v>173.8</v>
      </c>
      <c r="BG157">
        <v>174.7</v>
      </c>
      <c r="BH157">
        <v>175.8</v>
      </c>
      <c r="BI157">
        <v>177.2</v>
      </c>
    </row>
    <row r="158" spans="1:61" x14ac:dyDescent="0.3">
      <c r="A158" t="s">
        <v>24</v>
      </c>
      <c r="B158">
        <v>116.3</v>
      </c>
      <c r="C158">
        <v>117.4</v>
      </c>
      <c r="D158">
        <v>117.8</v>
      </c>
      <c r="E158">
        <v>118.9</v>
      </c>
      <c r="F158">
        <v>119.8</v>
      </c>
      <c r="G158">
        <v>120.4</v>
      </c>
      <c r="H158">
        <v>120.1</v>
      </c>
      <c r="I158">
        <v>120.7</v>
      </c>
      <c r="J158">
        <v>122.5</v>
      </c>
      <c r="K158">
        <v>123.3</v>
      </c>
      <c r="L158">
        <v>121.2</v>
      </c>
      <c r="M158">
        <v>118.8</v>
      </c>
      <c r="N158">
        <v>118.6</v>
      </c>
      <c r="O158">
        <v>119.2</v>
      </c>
      <c r="P158">
        <v>119.9</v>
      </c>
      <c r="Q158">
        <v>120</v>
      </c>
      <c r="R158">
        <v>120.1</v>
      </c>
      <c r="S158">
        <v>119.6</v>
      </c>
      <c r="T158">
        <v>120.6</v>
      </c>
      <c r="U158">
        <v>120.8</v>
      </c>
      <c r="V158">
        <v>121.2</v>
      </c>
      <c r="W158">
        <v>121.5</v>
      </c>
      <c r="X158">
        <v>121.7</v>
      </c>
      <c r="Y158">
        <v>125.2</v>
      </c>
      <c r="Z158">
        <v>126.1</v>
      </c>
      <c r="AA158">
        <v>125.2</v>
      </c>
      <c r="AB158">
        <v>124.6</v>
      </c>
      <c r="AC158">
        <v>128.06666666666666</v>
      </c>
      <c r="AD158">
        <v>128.68333333333334</v>
      </c>
      <c r="AE158">
        <v>129.30000000000001</v>
      </c>
      <c r="AF158">
        <v>129.30000000000001</v>
      </c>
      <c r="AG158">
        <v>133.9</v>
      </c>
      <c r="AH158">
        <v>135.1</v>
      </c>
      <c r="AI158">
        <v>135.4</v>
      </c>
      <c r="AJ158">
        <v>135.19999999999999</v>
      </c>
      <c r="AK158">
        <v>135.5</v>
      </c>
      <c r="AL158">
        <v>136.9</v>
      </c>
      <c r="AM158">
        <v>140.5</v>
      </c>
      <c r="AN158">
        <v>141.69999999999999</v>
      </c>
      <c r="AO158">
        <v>142.1</v>
      </c>
      <c r="AP158">
        <v>145</v>
      </c>
      <c r="AQ158">
        <v>147.5</v>
      </c>
      <c r="AR158">
        <v>149.5</v>
      </c>
      <c r="AS158">
        <v>150.4</v>
      </c>
      <c r="AT158">
        <v>150.5</v>
      </c>
      <c r="AU158">
        <v>152.19999999999999</v>
      </c>
      <c r="AV158">
        <v>151.19999999999999</v>
      </c>
      <c r="AW158">
        <v>151.80000000000001</v>
      </c>
      <c r="AX158">
        <v>152.69999999999999</v>
      </c>
      <c r="AY158">
        <v>153.1</v>
      </c>
      <c r="AZ158">
        <v>154.19999999999999</v>
      </c>
      <c r="BA158">
        <v>159.30000000000001</v>
      </c>
      <c r="BB158">
        <v>159.4</v>
      </c>
      <c r="BC158">
        <v>157.19999999999999</v>
      </c>
      <c r="BD158">
        <v>157.4</v>
      </c>
      <c r="BE158">
        <v>157.69999999999999</v>
      </c>
      <c r="BF158">
        <v>158.19999999999999</v>
      </c>
      <c r="BG158">
        <v>158.80000000000001</v>
      </c>
      <c r="BH158">
        <v>158.9</v>
      </c>
      <c r="BI158">
        <v>159.4</v>
      </c>
    </row>
    <row r="159" spans="1:61" x14ac:dyDescent="0.3">
      <c r="A159" t="s">
        <v>25</v>
      </c>
      <c r="B159">
        <v>126.2</v>
      </c>
      <c r="C159">
        <v>126.5</v>
      </c>
      <c r="D159">
        <v>126.8</v>
      </c>
      <c r="E159">
        <v>127.6</v>
      </c>
      <c r="F159">
        <v>128</v>
      </c>
      <c r="G159">
        <v>128.5</v>
      </c>
      <c r="H159">
        <v>129</v>
      </c>
      <c r="I159">
        <v>129.80000000000001</v>
      </c>
      <c r="J159">
        <v>130.19999999999999</v>
      </c>
      <c r="K159">
        <v>130.69999999999999</v>
      </c>
      <c r="L159">
        <v>131.30000000000001</v>
      </c>
      <c r="M159">
        <v>131.69999999999999</v>
      </c>
      <c r="N159">
        <v>131.9</v>
      </c>
      <c r="O159">
        <v>132.19999999999999</v>
      </c>
      <c r="P159">
        <v>133</v>
      </c>
      <c r="Q159">
        <v>133.5</v>
      </c>
      <c r="R159">
        <v>134</v>
      </c>
      <c r="S159">
        <v>134.30000000000001</v>
      </c>
      <c r="T159">
        <v>135</v>
      </c>
      <c r="U159">
        <v>135.4</v>
      </c>
      <c r="V159">
        <v>135.9</v>
      </c>
      <c r="W159">
        <v>136.19999999999999</v>
      </c>
      <c r="X159">
        <v>136.69999999999999</v>
      </c>
      <c r="Y159">
        <v>136.80000000000001</v>
      </c>
      <c r="Z159">
        <v>137.19999999999999</v>
      </c>
      <c r="AA159">
        <v>137.69999999999999</v>
      </c>
      <c r="AB159">
        <v>137.9</v>
      </c>
      <c r="AC159">
        <v>140.5</v>
      </c>
      <c r="AD159">
        <v>142.5</v>
      </c>
      <c r="AE159">
        <v>144.5</v>
      </c>
      <c r="AF159">
        <v>144.5</v>
      </c>
      <c r="AG159">
        <v>141.19999999999999</v>
      </c>
      <c r="AH159">
        <v>141.80000000000001</v>
      </c>
      <c r="AI159">
        <v>142</v>
      </c>
      <c r="AJ159">
        <v>144.4</v>
      </c>
      <c r="AK159">
        <v>144.30000000000001</v>
      </c>
      <c r="AL159">
        <v>145.4</v>
      </c>
      <c r="AM159">
        <v>147.30000000000001</v>
      </c>
      <c r="AN159">
        <v>148.6</v>
      </c>
      <c r="AO159">
        <v>149.1</v>
      </c>
      <c r="AP159">
        <v>152.6</v>
      </c>
      <c r="AQ159">
        <v>150.69999999999999</v>
      </c>
      <c r="AR159">
        <v>151.19999999999999</v>
      </c>
      <c r="AS159">
        <v>153.69999999999999</v>
      </c>
      <c r="AT159">
        <v>153.9</v>
      </c>
      <c r="AU159">
        <v>155.1</v>
      </c>
      <c r="AV159">
        <v>156.69999999999999</v>
      </c>
      <c r="AW159">
        <v>157.6</v>
      </c>
      <c r="AX159">
        <v>158.4</v>
      </c>
      <c r="AY159">
        <v>159.5</v>
      </c>
      <c r="AZ159">
        <v>160.80000000000001</v>
      </c>
      <c r="BA159">
        <v>162.19999999999999</v>
      </c>
      <c r="BB159">
        <v>163.19999999999999</v>
      </c>
      <c r="BC159">
        <v>164.1</v>
      </c>
      <c r="BD159">
        <v>164.6</v>
      </c>
      <c r="BE159">
        <v>165.1</v>
      </c>
      <c r="BF159">
        <v>165.8</v>
      </c>
      <c r="BG159">
        <v>166.3</v>
      </c>
      <c r="BH159">
        <v>166.7</v>
      </c>
      <c r="BI159">
        <v>167.1</v>
      </c>
    </row>
    <row r="160" spans="1:61" x14ac:dyDescent="0.3">
      <c r="A160" t="s">
        <v>26</v>
      </c>
      <c r="B160">
        <v>137.1</v>
      </c>
      <c r="C160">
        <v>137.19999999999999</v>
      </c>
      <c r="D160">
        <v>137.80000000000001</v>
      </c>
      <c r="E160">
        <v>139.69999999999999</v>
      </c>
      <c r="F160">
        <v>140.4</v>
      </c>
      <c r="G160">
        <v>141.19999999999999</v>
      </c>
      <c r="H160">
        <v>144</v>
      </c>
      <c r="I160">
        <v>145.30000000000001</v>
      </c>
      <c r="J160">
        <v>145.19999999999999</v>
      </c>
      <c r="K160">
        <v>145.5</v>
      </c>
      <c r="L160">
        <v>146.1</v>
      </c>
      <c r="M160">
        <v>146.5</v>
      </c>
      <c r="N160">
        <v>146.6</v>
      </c>
      <c r="O160">
        <v>146.6</v>
      </c>
      <c r="P160">
        <v>146.69999999999999</v>
      </c>
      <c r="Q160">
        <v>147.35</v>
      </c>
      <c r="R160">
        <v>148</v>
      </c>
      <c r="S160">
        <v>148.9</v>
      </c>
      <c r="T160">
        <v>150.4</v>
      </c>
      <c r="U160">
        <v>151.5</v>
      </c>
      <c r="V160">
        <v>151.6</v>
      </c>
      <c r="W160">
        <v>151.69999999999999</v>
      </c>
      <c r="X160">
        <v>151.80000000000001</v>
      </c>
      <c r="Y160">
        <v>151.9</v>
      </c>
      <c r="Z160">
        <v>152.1</v>
      </c>
      <c r="AA160">
        <v>152.19999999999999</v>
      </c>
      <c r="AB160">
        <v>152.5</v>
      </c>
      <c r="AC160">
        <v>152.88333333333333</v>
      </c>
      <c r="AD160">
        <v>152.69166666666666</v>
      </c>
      <c r="AE160">
        <v>152.5</v>
      </c>
      <c r="AF160">
        <v>152.5</v>
      </c>
      <c r="AG160">
        <v>155.5</v>
      </c>
      <c r="AH160">
        <v>154.9</v>
      </c>
      <c r="AI160">
        <v>155.69999999999999</v>
      </c>
      <c r="AJ160">
        <v>156.4</v>
      </c>
      <c r="AK160">
        <v>156.9</v>
      </c>
      <c r="AL160">
        <v>156.1</v>
      </c>
      <c r="AM160">
        <v>156.6</v>
      </c>
      <c r="AN160">
        <v>157.6</v>
      </c>
      <c r="AO160">
        <v>157.6</v>
      </c>
      <c r="AP160">
        <v>156.6</v>
      </c>
      <c r="AQ160">
        <v>158.1</v>
      </c>
      <c r="AR160">
        <v>160.30000000000001</v>
      </c>
      <c r="AS160">
        <v>160.4</v>
      </c>
      <c r="AT160">
        <v>160.30000000000001</v>
      </c>
      <c r="AU160">
        <v>160.30000000000001</v>
      </c>
      <c r="AV160">
        <v>160.80000000000001</v>
      </c>
      <c r="AW160">
        <v>160.6</v>
      </c>
      <c r="AX160">
        <v>161</v>
      </c>
      <c r="AY160">
        <v>162</v>
      </c>
      <c r="AZ160">
        <v>162.69999999999999</v>
      </c>
      <c r="BA160">
        <v>164</v>
      </c>
      <c r="BB160">
        <v>165.2</v>
      </c>
      <c r="BC160">
        <v>166.5</v>
      </c>
      <c r="BD160">
        <v>169.1</v>
      </c>
      <c r="BE160">
        <v>169.9</v>
      </c>
      <c r="BF160">
        <v>170.9</v>
      </c>
      <c r="BG160">
        <v>171.2</v>
      </c>
      <c r="BH160">
        <v>171.5</v>
      </c>
      <c r="BI160">
        <v>171.8</v>
      </c>
    </row>
    <row r="161" spans="1:61" x14ac:dyDescent="0.3">
      <c r="A161" t="s">
        <v>27</v>
      </c>
      <c r="B161">
        <v>125.5</v>
      </c>
      <c r="C161">
        <v>126.2</v>
      </c>
      <c r="D161">
        <v>126.7</v>
      </c>
      <c r="E161">
        <v>127.6</v>
      </c>
      <c r="F161">
        <v>128.1</v>
      </c>
      <c r="G161">
        <v>128.19999999999999</v>
      </c>
      <c r="H161">
        <v>128.19999999999999</v>
      </c>
      <c r="I161">
        <v>128.30000000000001</v>
      </c>
      <c r="J161">
        <v>129.30000000000001</v>
      </c>
      <c r="K161">
        <v>130.4</v>
      </c>
      <c r="L161">
        <v>130.5</v>
      </c>
      <c r="M161">
        <v>130.80000000000001</v>
      </c>
      <c r="N161">
        <v>131.69999999999999</v>
      </c>
      <c r="O161">
        <v>133</v>
      </c>
      <c r="P161">
        <v>132.5</v>
      </c>
      <c r="Q161">
        <v>132.55000000000001</v>
      </c>
      <c r="R161">
        <v>132.6</v>
      </c>
      <c r="S161">
        <v>133.69999999999999</v>
      </c>
      <c r="T161">
        <v>135.1</v>
      </c>
      <c r="U161">
        <v>137.80000000000001</v>
      </c>
      <c r="V161">
        <v>139</v>
      </c>
      <c r="W161">
        <v>139.5</v>
      </c>
      <c r="X161">
        <v>139.80000000000001</v>
      </c>
      <c r="Y161">
        <v>140.19999999999999</v>
      </c>
      <c r="Z161">
        <v>142.1</v>
      </c>
      <c r="AA161">
        <v>143.5</v>
      </c>
      <c r="AB161">
        <v>145.30000000000001</v>
      </c>
      <c r="AC161">
        <v>148.41666666666666</v>
      </c>
      <c r="AD161">
        <v>150.30833333333334</v>
      </c>
      <c r="AE161">
        <v>152.19999999999999</v>
      </c>
      <c r="AF161">
        <v>152.19999999999999</v>
      </c>
      <c r="AG161">
        <v>155.19999999999999</v>
      </c>
      <c r="AH161">
        <v>159.80000000000001</v>
      </c>
      <c r="AI161">
        <v>158.1</v>
      </c>
      <c r="AJ161">
        <v>157.9</v>
      </c>
      <c r="AK161">
        <v>157.9</v>
      </c>
      <c r="AL161">
        <v>157.69999999999999</v>
      </c>
      <c r="AM161">
        <v>156.69999999999999</v>
      </c>
      <c r="AN161">
        <v>154.9</v>
      </c>
      <c r="AO161">
        <v>156.6</v>
      </c>
      <c r="AP161">
        <v>157.5</v>
      </c>
      <c r="AQ161">
        <v>158</v>
      </c>
      <c r="AR161">
        <v>159.6</v>
      </c>
      <c r="AS161">
        <v>159.6</v>
      </c>
      <c r="AT161">
        <v>159.6</v>
      </c>
      <c r="AU161">
        <v>160.30000000000001</v>
      </c>
      <c r="AV161">
        <v>161.80000000000001</v>
      </c>
      <c r="AW161">
        <v>162.4</v>
      </c>
      <c r="AX161">
        <v>162.80000000000001</v>
      </c>
      <c r="AY161">
        <v>164.2</v>
      </c>
      <c r="AZ161">
        <v>166.8</v>
      </c>
      <c r="BA161">
        <v>168.4</v>
      </c>
      <c r="BB161">
        <v>168.2</v>
      </c>
      <c r="BC161">
        <v>169.2</v>
      </c>
      <c r="BD161">
        <v>169.8</v>
      </c>
      <c r="BE161">
        <v>171.4</v>
      </c>
      <c r="BF161">
        <v>171.1</v>
      </c>
      <c r="BG161">
        <v>172.3</v>
      </c>
      <c r="BH161">
        <v>173.8</v>
      </c>
      <c r="BI161">
        <v>176</v>
      </c>
    </row>
    <row r="162" spans="1:61" x14ac:dyDescent="0.3">
      <c r="A162" t="s">
        <v>28</v>
      </c>
      <c r="B162">
        <v>125.8</v>
      </c>
      <c r="C162">
        <v>126.5</v>
      </c>
      <c r="D162">
        <v>127.1</v>
      </c>
      <c r="E162">
        <v>128.19999999999999</v>
      </c>
      <c r="F162">
        <v>128.9</v>
      </c>
      <c r="G162">
        <v>129.5</v>
      </c>
      <c r="H162">
        <v>130.19999999999999</v>
      </c>
      <c r="I162">
        <v>131</v>
      </c>
      <c r="J162">
        <v>131.9</v>
      </c>
      <c r="K162">
        <v>132.5</v>
      </c>
      <c r="L162">
        <v>132.19999999999999</v>
      </c>
      <c r="M162">
        <v>131.69999999999999</v>
      </c>
      <c r="N162">
        <v>131.80000000000001</v>
      </c>
      <c r="O162">
        <v>132.4</v>
      </c>
      <c r="P162">
        <v>132.80000000000001</v>
      </c>
      <c r="Q162">
        <v>133.05000000000001</v>
      </c>
      <c r="R162">
        <v>133.30000000000001</v>
      </c>
      <c r="S162">
        <v>133.6</v>
      </c>
      <c r="T162">
        <v>134.5</v>
      </c>
      <c r="U162">
        <v>135.30000000000001</v>
      </c>
      <c r="V162">
        <v>135.69999999999999</v>
      </c>
      <c r="W162">
        <v>136</v>
      </c>
      <c r="X162">
        <v>136.30000000000001</v>
      </c>
      <c r="Y162">
        <v>137.69999999999999</v>
      </c>
      <c r="Z162">
        <v>138.4</v>
      </c>
      <c r="AA162">
        <v>138.4</v>
      </c>
      <c r="AB162">
        <v>138.69999999999999</v>
      </c>
      <c r="AC162">
        <v>140.71666666666667</v>
      </c>
      <c r="AD162">
        <v>141.35833333333335</v>
      </c>
      <c r="AE162">
        <v>142</v>
      </c>
      <c r="AF162">
        <v>142</v>
      </c>
      <c r="AG162">
        <v>144.80000000000001</v>
      </c>
      <c r="AH162">
        <v>146</v>
      </c>
      <c r="AI162">
        <v>146.19999999999999</v>
      </c>
      <c r="AJ162">
        <v>146.6</v>
      </c>
      <c r="AK162">
        <v>146.9</v>
      </c>
      <c r="AL162">
        <v>147.6</v>
      </c>
      <c r="AM162">
        <v>149.30000000000001</v>
      </c>
      <c r="AN162">
        <v>150</v>
      </c>
      <c r="AO162">
        <v>150.5</v>
      </c>
      <c r="AP162">
        <v>152.30000000000001</v>
      </c>
      <c r="AQ162">
        <v>153.4</v>
      </c>
      <c r="AR162">
        <v>155</v>
      </c>
      <c r="AS162">
        <v>156</v>
      </c>
      <c r="AT162">
        <v>156</v>
      </c>
      <c r="AU162">
        <v>157</v>
      </c>
      <c r="AV162">
        <v>157.30000000000001</v>
      </c>
      <c r="AW162">
        <v>157.80000000000001</v>
      </c>
      <c r="AX162">
        <v>158.6</v>
      </c>
      <c r="AY162">
        <v>159.4</v>
      </c>
      <c r="AZ162">
        <v>160.6</v>
      </c>
      <c r="BA162">
        <v>163.1</v>
      </c>
      <c r="BB162">
        <v>163.80000000000001</v>
      </c>
      <c r="BC162">
        <v>163.80000000000001</v>
      </c>
      <c r="BD162">
        <v>164.7</v>
      </c>
      <c r="BE162">
        <v>165.4</v>
      </c>
      <c r="BF162">
        <v>166.1</v>
      </c>
      <c r="BG162">
        <v>166.8</v>
      </c>
      <c r="BH162">
        <v>167.4</v>
      </c>
      <c r="BI162">
        <v>168.2</v>
      </c>
    </row>
    <row r="163" spans="1:61" x14ac:dyDescent="0.3">
      <c r="A163" t="s">
        <v>29</v>
      </c>
      <c r="B163">
        <v>134.1</v>
      </c>
      <c r="C163">
        <v>134</v>
      </c>
      <c r="D163">
        <v>134</v>
      </c>
      <c r="E163">
        <v>134.80000000000001</v>
      </c>
      <c r="F163">
        <v>135.4</v>
      </c>
      <c r="G163">
        <v>136.19999999999999</v>
      </c>
      <c r="H163">
        <v>137.5</v>
      </c>
      <c r="I163">
        <v>138</v>
      </c>
      <c r="J163">
        <v>138.1</v>
      </c>
      <c r="K163">
        <v>138.9</v>
      </c>
      <c r="L163">
        <v>139</v>
      </c>
      <c r="M163">
        <v>138</v>
      </c>
      <c r="N163">
        <v>138</v>
      </c>
      <c r="O163">
        <v>138.6</v>
      </c>
      <c r="P163">
        <v>139.5</v>
      </c>
      <c r="Q163">
        <v>140.5</v>
      </c>
      <c r="R163">
        <v>141.5</v>
      </c>
      <c r="S163">
        <v>142.1</v>
      </c>
      <c r="T163">
        <v>143.30000000000001</v>
      </c>
      <c r="U163">
        <v>144.19999999999999</v>
      </c>
      <c r="V163">
        <v>144.69999999999999</v>
      </c>
      <c r="W163">
        <v>146</v>
      </c>
      <c r="X163">
        <v>147</v>
      </c>
      <c r="Y163">
        <v>148.30000000000001</v>
      </c>
      <c r="Z163">
        <v>148.19999999999999</v>
      </c>
      <c r="AA163">
        <v>147.69999999999999</v>
      </c>
      <c r="AB163">
        <v>147.30000000000001</v>
      </c>
      <c r="AC163">
        <v>149.61666666666665</v>
      </c>
      <c r="AD163">
        <v>150.20833333333331</v>
      </c>
      <c r="AE163">
        <v>150.80000000000001</v>
      </c>
      <c r="AF163">
        <v>150.80000000000001</v>
      </c>
      <c r="AG163">
        <v>152.9</v>
      </c>
      <c r="AH163">
        <v>154</v>
      </c>
      <c r="AI163">
        <v>155.19999999999999</v>
      </c>
      <c r="AJ163">
        <v>156.69999999999999</v>
      </c>
      <c r="AK163">
        <v>156.9</v>
      </c>
      <c r="AL163">
        <v>156</v>
      </c>
      <c r="AM163">
        <v>156.5</v>
      </c>
      <c r="AN163">
        <v>156.9</v>
      </c>
      <c r="AO163">
        <v>158</v>
      </c>
      <c r="AP163">
        <v>159.5</v>
      </c>
      <c r="AQ163">
        <v>160.4</v>
      </c>
      <c r="AR163">
        <v>161.80000000000001</v>
      </c>
      <c r="AS163">
        <v>162.30000000000001</v>
      </c>
      <c r="AT163">
        <v>162.30000000000001</v>
      </c>
      <c r="AU163">
        <v>164.6</v>
      </c>
      <c r="AV163">
        <v>165.6</v>
      </c>
      <c r="AW163">
        <v>165.2</v>
      </c>
      <c r="AX163">
        <v>165</v>
      </c>
      <c r="AY163">
        <v>165.5</v>
      </c>
      <c r="AZ163">
        <v>166.5</v>
      </c>
      <c r="BA163">
        <v>169.2</v>
      </c>
      <c r="BB163">
        <v>170.8</v>
      </c>
      <c r="BC163">
        <v>171.4</v>
      </c>
      <c r="BD163">
        <v>172.3</v>
      </c>
      <c r="BE163">
        <v>173.1</v>
      </c>
      <c r="BF163">
        <v>174.1</v>
      </c>
      <c r="BG163">
        <v>175.3</v>
      </c>
      <c r="BH163">
        <v>174.1</v>
      </c>
      <c r="BI163">
        <v>174.1</v>
      </c>
    </row>
    <row r="164" spans="1:61" x14ac:dyDescent="0.3">
      <c r="A164" t="s">
        <v>51</v>
      </c>
      <c r="B164">
        <v>1906.0000000000002</v>
      </c>
      <c r="C164">
        <v>1887.2</v>
      </c>
      <c r="D164">
        <v>1875.2</v>
      </c>
      <c r="E164">
        <v>1879.2000000000003</v>
      </c>
      <c r="F164">
        <v>1883.1999999999998</v>
      </c>
      <c r="G164">
        <v>1908.3000000000002</v>
      </c>
      <c r="H164">
        <v>1932.5</v>
      </c>
      <c r="I164">
        <v>1929.6999999999998</v>
      </c>
      <c r="J164">
        <v>1911.7</v>
      </c>
      <c r="K164">
        <v>1918.1</v>
      </c>
      <c r="L164">
        <v>1921.8999999999999</v>
      </c>
      <c r="M164">
        <v>1911.1999999999998</v>
      </c>
      <c r="N164">
        <v>1909.0000000000002</v>
      </c>
      <c r="O164">
        <v>1919.3000000000002</v>
      </c>
      <c r="P164">
        <v>1933.7</v>
      </c>
      <c r="Q164">
        <v>1955.7000000000003</v>
      </c>
      <c r="R164">
        <v>1977.7000000000003</v>
      </c>
      <c r="S164">
        <v>1999.9999999999998</v>
      </c>
      <c r="T164">
        <v>2024.6</v>
      </c>
      <c r="U164">
        <v>2037</v>
      </c>
      <c r="V164">
        <v>2043.5</v>
      </c>
      <c r="W164">
        <v>2071.9</v>
      </c>
      <c r="X164">
        <v>2093.8999999999996</v>
      </c>
      <c r="Y164">
        <v>2127.1</v>
      </c>
      <c r="Z164">
        <v>2116.1999999999998</v>
      </c>
      <c r="AA164">
        <v>2088.6</v>
      </c>
      <c r="AB164">
        <v>2071.8000000000002</v>
      </c>
      <c r="AC164">
        <v>2159.1166666666668</v>
      </c>
      <c r="AD164">
        <v>2170.4083333333333</v>
      </c>
      <c r="AE164">
        <v>2181.6999999999998</v>
      </c>
      <c r="AF164">
        <v>2181.6999999999998</v>
      </c>
      <c r="AG164">
        <v>2212.1</v>
      </c>
      <c r="AH164">
        <v>2230.3000000000002</v>
      </c>
      <c r="AI164">
        <v>2268.8999999999996</v>
      </c>
      <c r="AJ164">
        <v>2309.5</v>
      </c>
      <c r="AK164">
        <v>2315.6</v>
      </c>
      <c r="AL164">
        <v>2288.8000000000002</v>
      </c>
      <c r="AM164">
        <v>2259.3000000000002</v>
      </c>
      <c r="AN164">
        <v>2257.9999999999995</v>
      </c>
      <c r="AO164">
        <v>2284</v>
      </c>
      <c r="AP164">
        <v>2322.9</v>
      </c>
      <c r="AQ164">
        <v>2349.7999999999997</v>
      </c>
      <c r="AR164">
        <v>2367.3000000000002</v>
      </c>
      <c r="AS164">
        <v>2354.4</v>
      </c>
      <c r="AT164">
        <v>2354.4</v>
      </c>
      <c r="AU164">
        <v>2395.4000000000005</v>
      </c>
      <c r="AV164">
        <v>2414.8999999999996</v>
      </c>
      <c r="AW164">
        <v>2403.1000000000004</v>
      </c>
      <c r="AX164">
        <v>2383.1</v>
      </c>
      <c r="AY164">
        <v>2380</v>
      </c>
      <c r="AZ164">
        <v>2393.8000000000002</v>
      </c>
      <c r="BA164">
        <v>2427.5</v>
      </c>
      <c r="BB164">
        <v>2459.7000000000003</v>
      </c>
      <c r="BC164">
        <v>2485.8000000000002</v>
      </c>
      <c r="BD164">
        <v>2490.1999999999998</v>
      </c>
      <c r="BE164">
        <v>2492.3999999999996</v>
      </c>
      <c r="BF164">
        <v>2506.1</v>
      </c>
      <c r="BG164">
        <v>2522.4</v>
      </c>
      <c r="BH164">
        <v>2515</v>
      </c>
      <c r="BI164">
        <v>2496.8999999999996</v>
      </c>
    </row>
    <row r="165" spans="1:61" x14ac:dyDescent="0.3">
      <c r="A165" t="s">
        <v>94</v>
      </c>
      <c r="B165">
        <v>396.29999999999995</v>
      </c>
      <c r="C165">
        <v>397.09999999999997</v>
      </c>
      <c r="D165">
        <v>398.59999999999997</v>
      </c>
      <c r="E165">
        <v>401.40000000000003</v>
      </c>
      <c r="F165">
        <v>403.5</v>
      </c>
      <c r="G165">
        <v>405</v>
      </c>
      <c r="H165">
        <v>406.4</v>
      </c>
      <c r="I165">
        <v>407.3</v>
      </c>
      <c r="J165">
        <v>409.20000000000005</v>
      </c>
      <c r="K165">
        <v>411</v>
      </c>
      <c r="L165">
        <v>413.1</v>
      </c>
      <c r="M165">
        <v>413.8</v>
      </c>
      <c r="N165">
        <v>414.5</v>
      </c>
      <c r="O165">
        <v>415.5</v>
      </c>
      <c r="P165">
        <v>416.29999999999995</v>
      </c>
      <c r="Q165">
        <v>417.09999999999997</v>
      </c>
      <c r="R165">
        <v>417.9</v>
      </c>
      <c r="S165">
        <v>418.4</v>
      </c>
      <c r="T165">
        <v>419.3</v>
      </c>
      <c r="U165">
        <v>420.2</v>
      </c>
      <c r="V165">
        <v>420.8</v>
      </c>
      <c r="W165">
        <v>422.20000000000005</v>
      </c>
      <c r="X165">
        <v>423.09999999999997</v>
      </c>
      <c r="Y165">
        <v>424.20000000000005</v>
      </c>
      <c r="Z165">
        <v>425.1</v>
      </c>
      <c r="AA165">
        <v>426</v>
      </c>
      <c r="AB165">
        <v>427.1</v>
      </c>
      <c r="AC165">
        <v>429.5</v>
      </c>
      <c r="AD165">
        <v>431.20000000000005</v>
      </c>
      <c r="AE165">
        <v>432.9</v>
      </c>
      <c r="AF165">
        <v>432.9</v>
      </c>
      <c r="AG165">
        <v>433</v>
      </c>
      <c r="AH165">
        <v>434.6</v>
      </c>
      <c r="AI165">
        <v>434.90000000000003</v>
      </c>
      <c r="AJ165">
        <v>436.3</v>
      </c>
      <c r="AK165">
        <v>438.20000000000005</v>
      </c>
      <c r="AL165">
        <v>440</v>
      </c>
      <c r="AM165">
        <v>444.2</v>
      </c>
      <c r="AN165">
        <v>446.4</v>
      </c>
      <c r="AO165">
        <v>448.6</v>
      </c>
      <c r="AP165">
        <v>450.79999999999995</v>
      </c>
      <c r="AQ165">
        <v>452.6</v>
      </c>
      <c r="AR165">
        <v>455.3</v>
      </c>
      <c r="AS165">
        <v>460.7</v>
      </c>
      <c r="AT165">
        <v>460.79999999999995</v>
      </c>
      <c r="AU165">
        <v>463.50000000000006</v>
      </c>
      <c r="AV165">
        <v>467.3</v>
      </c>
      <c r="AW165">
        <v>470.7</v>
      </c>
      <c r="AX165">
        <v>475.4</v>
      </c>
      <c r="AY165">
        <v>479.5</v>
      </c>
      <c r="AZ165">
        <v>484.6</v>
      </c>
      <c r="BA165">
        <v>489.2</v>
      </c>
      <c r="BB165">
        <v>493.7</v>
      </c>
      <c r="BC165">
        <v>498.4</v>
      </c>
      <c r="BD165">
        <v>502</v>
      </c>
      <c r="BE165">
        <v>505.29999999999995</v>
      </c>
      <c r="BF165">
        <v>509.7</v>
      </c>
      <c r="BG165">
        <v>511.70000000000005</v>
      </c>
      <c r="BH165">
        <v>514.9</v>
      </c>
      <c r="BI165">
        <v>517.9</v>
      </c>
    </row>
    <row r="166" spans="1:61" x14ac:dyDescent="0.3">
      <c r="A166" t="s">
        <v>52</v>
      </c>
      <c r="B166">
        <v>397.2</v>
      </c>
      <c r="C166">
        <v>398.5</v>
      </c>
      <c r="D166">
        <v>399.2</v>
      </c>
      <c r="E166">
        <v>399.3</v>
      </c>
      <c r="F166">
        <v>400.4</v>
      </c>
      <c r="G166">
        <v>402.1</v>
      </c>
      <c r="H166">
        <v>405.29999999999995</v>
      </c>
      <c r="I166">
        <v>408.79999999999995</v>
      </c>
      <c r="J166">
        <v>411.4</v>
      </c>
      <c r="K166">
        <v>414.80000000000007</v>
      </c>
      <c r="L166">
        <v>419.40000000000003</v>
      </c>
      <c r="M166">
        <v>415.09999999999997</v>
      </c>
      <c r="N166">
        <v>412.59999999999997</v>
      </c>
      <c r="O166">
        <v>412.20000000000005</v>
      </c>
      <c r="P166">
        <v>414.6</v>
      </c>
      <c r="Q166">
        <v>415.65</v>
      </c>
      <c r="R166">
        <v>416.7</v>
      </c>
      <c r="S166">
        <v>417.29999999999995</v>
      </c>
      <c r="T166">
        <v>415.3</v>
      </c>
      <c r="U166">
        <v>415.20000000000005</v>
      </c>
      <c r="V166">
        <v>417.09999999999997</v>
      </c>
      <c r="W166">
        <v>420.59999999999997</v>
      </c>
      <c r="X166">
        <v>424.79999999999995</v>
      </c>
      <c r="Y166">
        <v>426.2</v>
      </c>
      <c r="Z166">
        <v>429.1</v>
      </c>
      <c r="AA166">
        <v>434.1</v>
      </c>
      <c r="AB166">
        <v>436.7</v>
      </c>
      <c r="AC166">
        <v>433.79999999999995</v>
      </c>
      <c r="AD166">
        <v>433</v>
      </c>
      <c r="AE166">
        <v>432.19999999999993</v>
      </c>
      <c r="AF166">
        <v>432.19999999999993</v>
      </c>
      <c r="AG166">
        <v>438.3</v>
      </c>
      <c r="AH166">
        <v>438.9</v>
      </c>
      <c r="AI166">
        <v>438.70000000000005</v>
      </c>
      <c r="AJ166">
        <v>440.4</v>
      </c>
      <c r="AK166">
        <v>441.8</v>
      </c>
      <c r="AL166">
        <v>446.3</v>
      </c>
      <c r="AM166">
        <v>455.4</v>
      </c>
      <c r="AN166">
        <v>461.90000000000003</v>
      </c>
      <c r="AO166">
        <v>463.9</v>
      </c>
      <c r="AP166">
        <v>467.20000000000005</v>
      </c>
      <c r="AQ166">
        <v>466.40000000000003</v>
      </c>
      <c r="AR166">
        <v>469.9</v>
      </c>
      <c r="AS166">
        <v>475.99999999999994</v>
      </c>
      <c r="AT166">
        <v>476.2</v>
      </c>
      <c r="AU166">
        <v>480.09999999999997</v>
      </c>
      <c r="AV166">
        <v>480.99999999999994</v>
      </c>
      <c r="AW166">
        <v>481.1</v>
      </c>
      <c r="AX166">
        <v>482.90000000000003</v>
      </c>
      <c r="AY166">
        <v>485.9</v>
      </c>
      <c r="AZ166">
        <v>488.4</v>
      </c>
      <c r="BA166">
        <v>497.3</v>
      </c>
      <c r="BB166">
        <v>502.1</v>
      </c>
      <c r="BC166">
        <v>503.80000000000007</v>
      </c>
      <c r="BD166">
        <v>510.4</v>
      </c>
      <c r="BE166">
        <v>511.59999999999997</v>
      </c>
      <c r="BF166">
        <v>513.70000000000005</v>
      </c>
      <c r="BG166">
        <v>517.20000000000005</v>
      </c>
      <c r="BH166">
        <v>519</v>
      </c>
      <c r="BI166">
        <v>518.59999999999991</v>
      </c>
    </row>
    <row r="167" spans="1:61" x14ac:dyDescent="0.3">
      <c r="A167" t="s">
        <v>57</v>
      </c>
      <c r="B167">
        <v>254.5</v>
      </c>
      <c r="C167">
        <v>256</v>
      </c>
      <c r="D167">
        <v>257.2</v>
      </c>
      <c r="E167">
        <v>258.89999999999998</v>
      </c>
      <c r="F167">
        <v>260.10000000000002</v>
      </c>
      <c r="G167">
        <v>260.79999999999995</v>
      </c>
      <c r="H167">
        <v>261.79999999999995</v>
      </c>
      <c r="I167">
        <v>263.20000000000005</v>
      </c>
      <c r="J167">
        <v>265</v>
      </c>
      <c r="K167">
        <v>266.60000000000002</v>
      </c>
      <c r="L167">
        <v>267.3</v>
      </c>
      <c r="M167">
        <v>268.10000000000002</v>
      </c>
      <c r="N167">
        <v>269.5</v>
      </c>
      <c r="O167">
        <v>271.5</v>
      </c>
      <c r="P167">
        <v>271.7</v>
      </c>
      <c r="Q167">
        <v>272.04999999999995</v>
      </c>
      <c r="R167">
        <v>272.39999999999998</v>
      </c>
      <c r="S167">
        <v>274</v>
      </c>
      <c r="T167">
        <v>275.89999999999998</v>
      </c>
      <c r="U167">
        <v>279.3</v>
      </c>
      <c r="V167">
        <v>280.89999999999998</v>
      </c>
      <c r="W167">
        <v>281.89999999999998</v>
      </c>
      <c r="X167">
        <v>282.60000000000002</v>
      </c>
      <c r="Y167">
        <v>283.39999999999998</v>
      </c>
      <c r="Z167">
        <v>285.89999999999998</v>
      </c>
      <c r="AA167">
        <v>287.89999999999998</v>
      </c>
      <c r="AB167">
        <v>290.3</v>
      </c>
      <c r="AC167">
        <v>293.2166666666667</v>
      </c>
      <c r="AD167">
        <v>296.75833333333333</v>
      </c>
      <c r="AE167">
        <v>300.29999999999995</v>
      </c>
      <c r="AF167">
        <v>300.29999999999995</v>
      </c>
      <c r="AG167">
        <v>303.89999999999998</v>
      </c>
      <c r="AH167">
        <v>309.8</v>
      </c>
      <c r="AI167">
        <v>309.10000000000002</v>
      </c>
      <c r="AJ167">
        <v>309.89999999999998</v>
      </c>
      <c r="AK167">
        <v>310.8</v>
      </c>
      <c r="AL167">
        <v>311.79999999999995</v>
      </c>
      <c r="AM167">
        <v>313</v>
      </c>
      <c r="AN167">
        <v>311.8</v>
      </c>
      <c r="AO167">
        <v>314.10000000000002</v>
      </c>
      <c r="AP167">
        <v>317.89999999999998</v>
      </c>
      <c r="AQ167">
        <v>318.8</v>
      </c>
      <c r="AR167">
        <v>321.10000000000002</v>
      </c>
      <c r="AS167">
        <v>322.39999999999998</v>
      </c>
      <c r="AT167">
        <v>322.39999999999998</v>
      </c>
      <c r="AU167">
        <v>323.8</v>
      </c>
      <c r="AV167">
        <v>326</v>
      </c>
      <c r="AW167">
        <v>327.5</v>
      </c>
      <c r="AX167">
        <v>328.9</v>
      </c>
      <c r="AY167">
        <v>331.4</v>
      </c>
      <c r="AZ167">
        <v>335</v>
      </c>
      <c r="BA167">
        <v>337.4</v>
      </c>
      <c r="BB167">
        <v>338.29999999999995</v>
      </c>
      <c r="BC167">
        <v>340.1</v>
      </c>
      <c r="BD167">
        <v>341.5</v>
      </c>
      <c r="BE167">
        <v>344</v>
      </c>
      <c r="BF167">
        <v>344.9</v>
      </c>
      <c r="BG167">
        <v>347</v>
      </c>
      <c r="BH167">
        <v>349.6</v>
      </c>
      <c r="BI167">
        <v>353.2</v>
      </c>
    </row>
    <row r="168" spans="1:61" x14ac:dyDescent="0.3">
      <c r="A168" t="s">
        <v>55</v>
      </c>
      <c r="B168">
        <v>126.2</v>
      </c>
      <c r="C168">
        <v>126.5</v>
      </c>
      <c r="D168">
        <v>126.8</v>
      </c>
      <c r="E168">
        <v>127.6</v>
      </c>
      <c r="F168">
        <v>128</v>
      </c>
      <c r="G168">
        <v>128.5</v>
      </c>
      <c r="H168">
        <v>129</v>
      </c>
      <c r="I168">
        <v>129.80000000000001</v>
      </c>
      <c r="J168">
        <v>130.19999999999999</v>
      </c>
      <c r="K168">
        <v>130.69999999999999</v>
      </c>
      <c r="L168">
        <v>131.30000000000001</v>
      </c>
      <c r="M168">
        <v>131.69999999999999</v>
      </c>
      <c r="N168">
        <v>131.9</v>
      </c>
      <c r="O168">
        <v>132.19999999999999</v>
      </c>
      <c r="P168">
        <v>133</v>
      </c>
      <c r="Q168">
        <v>133.5</v>
      </c>
      <c r="R168">
        <v>134</v>
      </c>
      <c r="S168">
        <v>134.30000000000001</v>
      </c>
      <c r="T168">
        <v>135</v>
      </c>
      <c r="U168">
        <v>135.4</v>
      </c>
      <c r="V168">
        <v>135.9</v>
      </c>
      <c r="W168">
        <v>136.19999999999999</v>
      </c>
      <c r="X168">
        <v>136.69999999999999</v>
      </c>
      <c r="Y168">
        <v>136.80000000000001</v>
      </c>
      <c r="Z168">
        <v>137.19999999999999</v>
      </c>
      <c r="AA168">
        <v>137.69999999999999</v>
      </c>
      <c r="AB168">
        <v>137.9</v>
      </c>
      <c r="AC168">
        <v>140.5</v>
      </c>
      <c r="AD168">
        <v>142.5</v>
      </c>
      <c r="AE168">
        <v>144.5</v>
      </c>
      <c r="AF168">
        <v>144.5</v>
      </c>
      <c r="AG168">
        <v>141.19999999999999</v>
      </c>
      <c r="AH168">
        <v>141.80000000000001</v>
      </c>
      <c r="AI168">
        <v>142</v>
      </c>
      <c r="AJ168">
        <v>144.4</v>
      </c>
      <c r="AK168">
        <v>144.30000000000001</v>
      </c>
      <c r="AL168">
        <v>145.4</v>
      </c>
      <c r="AM168">
        <v>147.30000000000001</v>
      </c>
      <c r="AN168">
        <v>148.6</v>
      </c>
      <c r="AO168">
        <v>149.1</v>
      </c>
      <c r="AP168">
        <v>152.6</v>
      </c>
      <c r="AQ168">
        <v>150.69999999999999</v>
      </c>
      <c r="AR168">
        <v>151.19999999999999</v>
      </c>
      <c r="AS168">
        <v>153.69999999999999</v>
      </c>
      <c r="AT168">
        <v>153.9</v>
      </c>
      <c r="AU168">
        <v>155.1</v>
      </c>
      <c r="AV168">
        <v>156.69999999999999</v>
      </c>
      <c r="AW168">
        <v>157.6</v>
      </c>
      <c r="AX168">
        <v>158.4</v>
      </c>
      <c r="AY168">
        <v>159.5</v>
      </c>
      <c r="AZ168">
        <v>160.80000000000001</v>
      </c>
      <c r="BA168">
        <v>162.19999999999999</v>
      </c>
      <c r="BB168">
        <v>163.19999999999999</v>
      </c>
      <c r="BC168">
        <v>164.1</v>
      </c>
      <c r="BD168">
        <v>164.6</v>
      </c>
      <c r="BE168">
        <v>165.1</v>
      </c>
      <c r="BF168">
        <v>165.8</v>
      </c>
      <c r="BG168">
        <v>166.3</v>
      </c>
      <c r="BH168">
        <v>166.7</v>
      </c>
      <c r="BI168">
        <v>167.1</v>
      </c>
    </row>
    <row r="169" spans="1:61" x14ac:dyDescent="0.3">
      <c r="A169" t="s">
        <v>56</v>
      </c>
      <c r="B169">
        <v>255.3</v>
      </c>
      <c r="C169">
        <v>256.39999999999998</v>
      </c>
      <c r="D169">
        <v>257.60000000000002</v>
      </c>
      <c r="E169">
        <v>260.3</v>
      </c>
      <c r="F169">
        <v>261.89999999999998</v>
      </c>
      <c r="G169">
        <v>263.20000000000005</v>
      </c>
      <c r="H169">
        <v>264.79999999999995</v>
      </c>
      <c r="I169">
        <v>266.7</v>
      </c>
      <c r="J169">
        <v>268.7</v>
      </c>
      <c r="K169">
        <v>271.10000000000002</v>
      </c>
      <c r="L169">
        <v>269</v>
      </c>
      <c r="M169">
        <v>268.89999999999998</v>
      </c>
      <c r="N169">
        <v>268.79999999999995</v>
      </c>
      <c r="O169">
        <v>269.5</v>
      </c>
      <c r="P169">
        <v>270.20000000000005</v>
      </c>
      <c r="Q169">
        <v>270.95000000000005</v>
      </c>
      <c r="R169">
        <v>271.7</v>
      </c>
      <c r="S169">
        <v>272.10000000000002</v>
      </c>
      <c r="T169">
        <v>274.60000000000002</v>
      </c>
      <c r="U169">
        <v>275.7</v>
      </c>
      <c r="V169">
        <v>276.39999999999998</v>
      </c>
      <c r="W169">
        <v>276.89999999999998</v>
      </c>
      <c r="X169">
        <v>277.2</v>
      </c>
      <c r="Y169">
        <v>280.89999999999998</v>
      </c>
      <c r="Z169">
        <v>282.2</v>
      </c>
      <c r="AA169">
        <v>281.39999999999998</v>
      </c>
      <c r="AB169">
        <v>280.7</v>
      </c>
      <c r="AC169">
        <v>284.68333333333328</v>
      </c>
      <c r="AD169">
        <v>285.19166666666666</v>
      </c>
      <c r="AE169">
        <v>285.70000000000005</v>
      </c>
      <c r="AF169">
        <v>285.70000000000005</v>
      </c>
      <c r="AG169">
        <v>292.39999999999998</v>
      </c>
      <c r="AH169">
        <v>292.60000000000002</v>
      </c>
      <c r="AI169">
        <v>293.89999999999998</v>
      </c>
      <c r="AJ169">
        <v>293.79999999999995</v>
      </c>
      <c r="AK169">
        <v>294.89999999999998</v>
      </c>
      <c r="AL169">
        <v>296.10000000000002</v>
      </c>
      <c r="AM169">
        <v>300</v>
      </c>
      <c r="AN169">
        <v>301.89999999999998</v>
      </c>
      <c r="AO169">
        <v>302.39999999999998</v>
      </c>
      <c r="AP169">
        <v>306.2</v>
      </c>
      <c r="AQ169">
        <v>309.2</v>
      </c>
      <c r="AR169">
        <v>312.7</v>
      </c>
      <c r="AS169">
        <v>314.20000000000005</v>
      </c>
      <c r="AT169">
        <v>314.2</v>
      </c>
      <c r="AU169">
        <v>316.10000000000002</v>
      </c>
      <c r="AV169">
        <v>315.5</v>
      </c>
      <c r="AW169">
        <v>316.20000000000005</v>
      </c>
      <c r="AX169">
        <v>317.39999999999998</v>
      </c>
      <c r="AY169">
        <v>318.5</v>
      </c>
      <c r="AZ169">
        <v>320.2</v>
      </c>
      <c r="BA169">
        <v>326.20000000000005</v>
      </c>
      <c r="BB169">
        <v>327.3</v>
      </c>
      <c r="BC169">
        <v>326.2</v>
      </c>
      <c r="BD169">
        <v>328.8</v>
      </c>
      <c r="BE169">
        <v>330</v>
      </c>
      <c r="BF169">
        <v>331.29999999999995</v>
      </c>
      <c r="BG169">
        <v>332.20000000000005</v>
      </c>
      <c r="BH169">
        <v>332.6</v>
      </c>
      <c r="BI169">
        <v>333.5</v>
      </c>
    </row>
    <row r="170" spans="1:61" x14ac:dyDescent="0.3">
      <c r="A170" t="s">
        <v>54</v>
      </c>
      <c r="B170">
        <v>125.8</v>
      </c>
      <c r="C170">
        <v>126.5</v>
      </c>
      <c r="D170">
        <v>127.1</v>
      </c>
      <c r="E170">
        <v>128.19999999999999</v>
      </c>
      <c r="F170">
        <v>128.9</v>
      </c>
      <c r="G170">
        <v>129.5</v>
      </c>
      <c r="H170">
        <v>130.19999999999999</v>
      </c>
      <c r="I170">
        <v>131</v>
      </c>
      <c r="J170">
        <v>131.9</v>
      </c>
      <c r="K170">
        <v>132.5</v>
      </c>
      <c r="L170">
        <v>132.19999999999999</v>
      </c>
      <c r="M170">
        <v>131.69999999999999</v>
      </c>
      <c r="N170">
        <v>131.80000000000001</v>
      </c>
      <c r="O170">
        <v>132.4</v>
      </c>
      <c r="P170">
        <v>132.80000000000001</v>
      </c>
      <c r="Q170">
        <v>133.05000000000001</v>
      </c>
      <c r="R170">
        <v>133.30000000000001</v>
      </c>
      <c r="S170">
        <v>133.6</v>
      </c>
      <c r="T170">
        <v>134.5</v>
      </c>
      <c r="U170">
        <v>135.30000000000001</v>
      </c>
      <c r="V170">
        <v>135.69999999999999</v>
      </c>
      <c r="W170">
        <v>136</v>
      </c>
      <c r="X170">
        <v>136.30000000000001</v>
      </c>
      <c r="Y170">
        <v>137.69999999999999</v>
      </c>
      <c r="Z170">
        <v>138.4</v>
      </c>
      <c r="AA170">
        <v>138.4</v>
      </c>
      <c r="AB170">
        <v>138.69999999999999</v>
      </c>
      <c r="AC170">
        <v>140.71666666666667</v>
      </c>
      <c r="AD170">
        <v>141.35833333333335</v>
      </c>
      <c r="AE170">
        <v>142</v>
      </c>
      <c r="AF170">
        <v>142</v>
      </c>
      <c r="AG170">
        <v>144.80000000000001</v>
      </c>
      <c r="AH170">
        <v>146</v>
      </c>
      <c r="AI170">
        <v>146.19999999999999</v>
      </c>
      <c r="AJ170">
        <v>146.6</v>
      </c>
      <c r="AK170">
        <v>146.9</v>
      </c>
      <c r="AL170">
        <v>147.6</v>
      </c>
      <c r="AM170">
        <v>149.30000000000001</v>
      </c>
      <c r="AN170">
        <v>150</v>
      </c>
      <c r="AO170">
        <v>150.5</v>
      </c>
      <c r="AP170">
        <v>152.30000000000001</v>
      </c>
      <c r="AQ170">
        <v>153.4</v>
      </c>
      <c r="AR170">
        <v>155</v>
      </c>
      <c r="AS170">
        <v>156</v>
      </c>
      <c r="AT170">
        <v>156</v>
      </c>
      <c r="AU170">
        <v>157</v>
      </c>
      <c r="AV170">
        <v>157.30000000000001</v>
      </c>
      <c r="AW170">
        <v>157.80000000000001</v>
      </c>
      <c r="AX170">
        <v>158.6</v>
      </c>
      <c r="AY170">
        <v>159.4</v>
      </c>
      <c r="AZ170">
        <v>160.6</v>
      </c>
      <c r="BA170">
        <v>163.1</v>
      </c>
      <c r="BB170">
        <v>163.80000000000001</v>
      </c>
      <c r="BC170">
        <v>163.80000000000001</v>
      </c>
      <c r="BD170">
        <v>164.7</v>
      </c>
      <c r="BE170">
        <v>165.4</v>
      </c>
      <c r="BF170">
        <v>166.1</v>
      </c>
      <c r="BG170">
        <v>166.8</v>
      </c>
      <c r="BH170">
        <v>167.4</v>
      </c>
      <c r="BI170">
        <v>168.2</v>
      </c>
    </row>
    <row r="175" spans="1:61" x14ac:dyDescent="0.3">
      <c r="B175">
        <v>2018</v>
      </c>
      <c r="C175">
        <v>2018</v>
      </c>
      <c r="D175">
        <v>2018</v>
      </c>
      <c r="E175">
        <v>2018</v>
      </c>
      <c r="F175">
        <v>2018</v>
      </c>
      <c r="G175">
        <v>2018</v>
      </c>
      <c r="H175">
        <v>2018</v>
      </c>
      <c r="I175">
        <v>2018</v>
      </c>
      <c r="J175">
        <v>2018</v>
      </c>
      <c r="K175">
        <v>2018</v>
      </c>
      <c r="L175">
        <v>2018</v>
      </c>
      <c r="M175">
        <v>2018</v>
      </c>
      <c r="N175">
        <v>2019</v>
      </c>
      <c r="O175">
        <v>2019</v>
      </c>
      <c r="P175">
        <v>2019</v>
      </c>
      <c r="Q175">
        <v>2019</v>
      </c>
      <c r="R175">
        <v>2019</v>
      </c>
      <c r="S175">
        <v>2019</v>
      </c>
      <c r="T175">
        <v>2019</v>
      </c>
      <c r="U175">
        <v>2019</v>
      </c>
      <c r="V175">
        <v>2019</v>
      </c>
      <c r="W175">
        <v>2019</v>
      </c>
      <c r="X175">
        <v>2019</v>
      </c>
      <c r="Y175">
        <v>2019</v>
      </c>
      <c r="Z175">
        <v>2020</v>
      </c>
      <c r="AA175">
        <v>2020</v>
      </c>
      <c r="AB175">
        <v>2020</v>
      </c>
      <c r="AC175">
        <v>2020</v>
      </c>
      <c r="AD175">
        <v>2020</v>
      </c>
      <c r="AE175">
        <v>2020</v>
      </c>
      <c r="AF175">
        <v>2020</v>
      </c>
      <c r="AG175">
        <v>2020</v>
      </c>
      <c r="AH175">
        <v>2020</v>
      </c>
      <c r="AI175">
        <v>2020</v>
      </c>
      <c r="AJ175">
        <v>2020</v>
      </c>
      <c r="AK175">
        <v>2020</v>
      </c>
      <c r="AL175">
        <v>2021</v>
      </c>
      <c r="AM175">
        <v>2021</v>
      </c>
      <c r="AN175">
        <v>2021</v>
      </c>
      <c r="AO175">
        <v>2021</v>
      </c>
      <c r="AP175">
        <v>2021</v>
      </c>
      <c r="AQ175">
        <v>2021</v>
      </c>
      <c r="AR175">
        <v>2021</v>
      </c>
      <c r="AS175">
        <v>2021</v>
      </c>
      <c r="AT175">
        <v>2021</v>
      </c>
      <c r="AU175">
        <v>2021</v>
      </c>
      <c r="AV175">
        <v>2021</v>
      </c>
      <c r="AW175">
        <v>2021</v>
      </c>
      <c r="AX175">
        <v>2022</v>
      </c>
      <c r="AY175">
        <v>2022</v>
      </c>
      <c r="AZ175">
        <v>2022</v>
      </c>
      <c r="BA175">
        <v>2022</v>
      </c>
      <c r="BB175">
        <v>2022</v>
      </c>
      <c r="BC175">
        <v>2022</v>
      </c>
      <c r="BD175">
        <v>2022</v>
      </c>
      <c r="BE175">
        <v>2022</v>
      </c>
      <c r="BF175">
        <v>2022</v>
      </c>
      <c r="BG175">
        <v>2022</v>
      </c>
      <c r="BH175">
        <v>2022</v>
      </c>
      <c r="BI175">
        <v>2022</v>
      </c>
    </row>
    <row r="176" spans="1:61" x14ac:dyDescent="0.3">
      <c r="A176" t="s">
        <v>33</v>
      </c>
      <c r="B176" t="s">
        <v>31</v>
      </c>
      <c r="C176" t="s">
        <v>35</v>
      </c>
      <c r="D176" s="52" t="s">
        <v>36</v>
      </c>
      <c r="E176" t="s">
        <v>37</v>
      </c>
      <c r="F176" t="s">
        <v>38</v>
      </c>
      <c r="G176" t="s">
        <v>39</v>
      </c>
      <c r="H176" t="s">
        <v>40</v>
      </c>
      <c r="I176" s="52" t="s">
        <v>41</v>
      </c>
      <c r="J176" s="52" t="s">
        <v>42</v>
      </c>
      <c r="K176" t="s">
        <v>43</v>
      </c>
      <c r="L176" t="s">
        <v>44</v>
      </c>
      <c r="M176" t="s">
        <v>45</v>
      </c>
      <c r="N176" t="s">
        <v>31</v>
      </c>
      <c r="O176" s="52" t="s">
        <v>35</v>
      </c>
      <c r="P176" s="52" t="s">
        <v>36</v>
      </c>
      <c r="Q176" t="s">
        <v>37</v>
      </c>
      <c r="R176" t="s">
        <v>38</v>
      </c>
      <c r="S176" t="s">
        <v>39</v>
      </c>
      <c r="T176" t="s">
        <v>40</v>
      </c>
      <c r="U176" s="52" t="s">
        <v>41</v>
      </c>
      <c r="V176" s="52" t="s">
        <v>42</v>
      </c>
      <c r="W176" t="s">
        <v>43</v>
      </c>
      <c r="X176" t="s">
        <v>44</v>
      </c>
      <c r="Y176" t="s">
        <v>45</v>
      </c>
      <c r="Z176" t="s">
        <v>31</v>
      </c>
      <c r="AA176" s="52" t="s">
        <v>35</v>
      </c>
      <c r="AB176" t="s">
        <v>36</v>
      </c>
      <c r="AC176" s="49" t="s">
        <v>37</v>
      </c>
      <c r="AD176" t="s">
        <v>38</v>
      </c>
      <c r="AE176" t="s">
        <v>39</v>
      </c>
      <c r="AF176" t="s">
        <v>40</v>
      </c>
      <c r="AG176" t="s">
        <v>41</v>
      </c>
      <c r="AH176" s="49" t="s">
        <v>42</v>
      </c>
      <c r="AI176" s="49" t="s">
        <v>43</v>
      </c>
      <c r="AJ176" t="s">
        <v>44</v>
      </c>
      <c r="AK176" t="s">
        <v>45</v>
      </c>
      <c r="AL176" t="s">
        <v>31</v>
      </c>
      <c r="AM176" t="s">
        <v>35</v>
      </c>
      <c r="AN176" s="49" t="s">
        <v>36</v>
      </c>
      <c r="AO176" s="49" t="s">
        <v>37</v>
      </c>
      <c r="AP176" t="s">
        <v>38</v>
      </c>
      <c r="AQ176" t="s">
        <v>39</v>
      </c>
      <c r="AR176" t="s">
        <v>40</v>
      </c>
      <c r="AS176" t="s">
        <v>41</v>
      </c>
      <c r="AT176" s="49" t="s">
        <v>42</v>
      </c>
      <c r="AU176" s="49" t="s">
        <v>43</v>
      </c>
      <c r="AV176" t="s">
        <v>44</v>
      </c>
      <c r="AW176" t="s">
        <v>45</v>
      </c>
      <c r="AX176" t="s">
        <v>31</v>
      </c>
      <c r="AY176" t="s">
        <v>35</v>
      </c>
      <c r="AZ176" s="49" t="s">
        <v>36</v>
      </c>
      <c r="BA176" t="s">
        <v>37</v>
      </c>
      <c r="BB176" t="s">
        <v>38</v>
      </c>
      <c r="BC176" t="s">
        <v>39</v>
      </c>
      <c r="BD176" t="s">
        <v>40</v>
      </c>
      <c r="BE176" t="s">
        <v>41</v>
      </c>
      <c r="BF176" t="s">
        <v>42</v>
      </c>
      <c r="BG176" t="s">
        <v>43</v>
      </c>
      <c r="BH176" t="s">
        <v>44</v>
      </c>
      <c r="BI176" t="s">
        <v>45</v>
      </c>
    </row>
    <row r="177" spans="1:61" x14ac:dyDescent="0.3">
      <c r="A177" t="s">
        <v>51</v>
      </c>
      <c r="B177">
        <v>1906.0000000000002</v>
      </c>
      <c r="C177">
        <v>1887.2</v>
      </c>
      <c r="D177">
        <v>1875.2</v>
      </c>
      <c r="E177">
        <v>1879.2000000000003</v>
      </c>
      <c r="F177">
        <v>1883.1999999999998</v>
      </c>
      <c r="G177">
        <v>1908.3000000000002</v>
      </c>
      <c r="H177">
        <v>1932.5</v>
      </c>
      <c r="I177">
        <v>1929.6999999999998</v>
      </c>
      <c r="J177">
        <v>1911.7</v>
      </c>
      <c r="K177">
        <v>1918.1</v>
      </c>
      <c r="L177">
        <v>1921.8999999999999</v>
      </c>
      <c r="M177">
        <v>1911.1999999999998</v>
      </c>
      <c r="N177">
        <v>1909.0000000000002</v>
      </c>
      <c r="O177">
        <v>1919.3000000000002</v>
      </c>
      <c r="P177">
        <v>1933.7</v>
      </c>
      <c r="Q177">
        <v>1955.7000000000003</v>
      </c>
      <c r="R177">
        <v>1977.7000000000003</v>
      </c>
      <c r="S177">
        <v>1999.9999999999998</v>
      </c>
      <c r="T177">
        <v>2024.6</v>
      </c>
      <c r="U177">
        <v>2037</v>
      </c>
      <c r="V177">
        <v>2043.5</v>
      </c>
      <c r="W177">
        <v>2071.9</v>
      </c>
      <c r="X177">
        <v>2093.8999999999996</v>
      </c>
      <c r="Y177">
        <v>2127.1</v>
      </c>
      <c r="Z177">
        <v>2116.1999999999998</v>
      </c>
      <c r="AA177">
        <v>2088.6</v>
      </c>
      <c r="AB177">
        <v>2071.8000000000002</v>
      </c>
      <c r="AC177">
        <v>2159.1166666666668</v>
      </c>
      <c r="AD177">
        <v>2170.4083333333333</v>
      </c>
      <c r="AE177">
        <v>2181.6999999999998</v>
      </c>
      <c r="AF177">
        <v>2181.6999999999998</v>
      </c>
      <c r="AG177">
        <v>2212.1</v>
      </c>
      <c r="AH177">
        <v>2230.3000000000002</v>
      </c>
      <c r="AI177">
        <v>2268.8999999999996</v>
      </c>
      <c r="AJ177">
        <v>2309.5</v>
      </c>
      <c r="AK177">
        <v>2315.6</v>
      </c>
      <c r="AL177">
        <v>2288.8000000000002</v>
      </c>
      <c r="AM177">
        <v>2259.3000000000002</v>
      </c>
      <c r="AN177">
        <v>2257.9999999999995</v>
      </c>
      <c r="AO177">
        <v>2284</v>
      </c>
      <c r="AP177">
        <v>2322.9</v>
      </c>
      <c r="AQ177">
        <v>2349.7999999999997</v>
      </c>
      <c r="AR177">
        <v>2367.3000000000002</v>
      </c>
      <c r="AS177">
        <v>2354.4</v>
      </c>
      <c r="AT177">
        <v>2354.4</v>
      </c>
      <c r="AU177">
        <v>2395.4000000000005</v>
      </c>
      <c r="AV177">
        <v>2414.8999999999996</v>
      </c>
      <c r="AW177">
        <v>2403.1000000000004</v>
      </c>
      <c r="AX177">
        <v>2383.1</v>
      </c>
      <c r="AY177">
        <v>2380</v>
      </c>
      <c r="AZ177">
        <v>2393.8000000000002</v>
      </c>
      <c r="BA177">
        <v>2427.5</v>
      </c>
      <c r="BB177">
        <v>2459.7000000000003</v>
      </c>
      <c r="BC177">
        <v>2485.8000000000002</v>
      </c>
      <c r="BD177">
        <v>2490.1999999999998</v>
      </c>
      <c r="BE177">
        <v>2492.3999999999996</v>
      </c>
      <c r="BF177">
        <v>2506.1</v>
      </c>
      <c r="BG177">
        <v>2522.4</v>
      </c>
      <c r="BH177">
        <v>2515</v>
      </c>
      <c r="BI177">
        <v>2496.8999999999996</v>
      </c>
    </row>
    <row r="178" spans="1:61" x14ac:dyDescent="0.3">
      <c r="A178" t="s">
        <v>52</v>
      </c>
      <c r="B178">
        <v>397.2</v>
      </c>
      <c r="C178">
        <v>398.5</v>
      </c>
      <c r="D178">
        <v>399.2</v>
      </c>
      <c r="E178">
        <v>399.3</v>
      </c>
      <c r="F178">
        <v>400.4</v>
      </c>
      <c r="G178">
        <v>402.1</v>
      </c>
      <c r="H178">
        <v>405.29999999999995</v>
      </c>
      <c r="I178">
        <v>408.79999999999995</v>
      </c>
      <c r="J178">
        <v>411.4</v>
      </c>
      <c r="K178">
        <v>414.80000000000007</v>
      </c>
      <c r="L178">
        <v>419.40000000000003</v>
      </c>
      <c r="M178">
        <v>415.09999999999997</v>
      </c>
      <c r="N178">
        <v>412.59999999999997</v>
      </c>
      <c r="O178">
        <v>412.20000000000005</v>
      </c>
      <c r="P178">
        <v>414.6</v>
      </c>
      <c r="Q178">
        <v>415.65</v>
      </c>
      <c r="R178">
        <v>416.7</v>
      </c>
      <c r="S178">
        <v>417.29999999999995</v>
      </c>
      <c r="T178">
        <v>415.3</v>
      </c>
      <c r="U178">
        <v>415.20000000000005</v>
      </c>
      <c r="V178">
        <v>417.09999999999997</v>
      </c>
      <c r="W178">
        <v>420.59999999999997</v>
      </c>
      <c r="X178">
        <v>424.79999999999995</v>
      </c>
      <c r="Y178">
        <v>426.2</v>
      </c>
      <c r="Z178">
        <v>429.1</v>
      </c>
      <c r="AA178">
        <v>434.1</v>
      </c>
      <c r="AB178">
        <v>436.7</v>
      </c>
      <c r="AC178">
        <v>433.79999999999995</v>
      </c>
      <c r="AD178">
        <v>433</v>
      </c>
      <c r="AE178">
        <v>432.19999999999993</v>
      </c>
      <c r="AF178">
        <v>432.19999999999993</v>
      </c>
      <c r="AG178">
        <v>438.3</v>
      </c>
      <c r="AH178">
        <v>438.9</v>
      </c>
      <c r="AI178">
        <v>438.70000000000005</v>
      </c>
      <c r="AJ178">
        <v>440.4</v>
      </c>
      <c r="AK178">
        <v>441.8</v>
      </c>
      <c r="AL178">
        <v>446.3</v>
      </c>
      <c r="AM178">
        <v>455.4</v>
      </c>
      <c r="AN178">
        <v>461.90000000000003</v>
      </c>
      <c r="AO178">
        <v>463.9</v>
      </c>
      <c r="AP178">
        <v>467.20000000000005</v>
      </c>
      <c r="AQ178">
        <v>466.40000000000003</v>
      </c>
      <c r="AR178">
        <v>469.9</v>
      </c>
      <c r="AS178">
        <v>475.99999999999994</v>
      </c>
      <c r="AT178">
        <v>476.2</v>
      </c>
      <c r="AU178">
        <v>480.09999999999997</v>
      </c>
      <c r="AV178">
        <v>480.99999999999994</v>
      </c>
      <c r="AW178">
        <v>481.1</v>
      </c>
      <c r="AX178">
        <v>482.90000000000003</v>
      </c>
      <c r="AY178">
        <v>485.9</v>
      </c>
      <c r="AZ178">
        <v>488.4</v>
      </c>
      <c r="BA178">
        <v>497.3</v>
      </c>
      <c r="BB178">
        <v>502.1</v>
      </c>
      <c r="BC178">
        <v>503.80000000000007</v>
      </c>
      <c r="BD178">
        <v>510.4</v>
      </c>
      <c r="BE178">
        <v>511.59999999999997</v>
      </c>
      <c r="BF178">
        <v>513.70000000000005</v>
      </c>
      <c r="BG178">
        <v>517.20000000000005</v>
      </c>
      <c r="BH178">
        <v>519</v>
      </c>
      <c r="BI178">
        <v>518.59999999999991</v>
      </c>
    </row>
    <row r="179" spans="1:61" x14ac:dyDescent="0.3">
      <c r="A179" t="s">
        <v>57</v>
      </c>
      <c r="B179">
        <v>254.5</v>
      </c>
      <c r="C179">
        <v>256</v>
      </c>
      <c r="D179">
        <v>257.2</v>
      </c>
      <c r="E179">
        <v>258.89999999999998</v>
      </c>
      <c r="F179">
        <v>260.10000000000002</v>
      </c>
      <c r="G179">
        <v>260.79999999999995</v>
      </c>
      <c r="H179">
        <v>261.79999999999995</v>
      </c>
      <c r="I179">
        <v>263.20000000000005</v>
      </c>
      <c r="J179">
        <v>265</v>
      </c>
      <c r="K179">
        <v>266.60000000000002</v>
      </c>
      <c r="L179">
        <v>267.3</v>
      </c>
      <c r="M179">
        <v>268.10000000000002</v>
      </c>
      <c r="N179">
        <v>269.5</v>
      </c>
      <c r="O179">
        <v>271.5</v>
      </c>
      <c r="P179">
        <v>271.7</v>
      </c>
      <c r="Q179">
        <v>272.04999999999995</v>
      </c>
      <c r="R179">
        <v>272.39999999999998</v>
      </c>
      <c r="S179">
        <v>274</v>
      </c>
      <c r="T179">
        <v>275.89999999999998</v>
      </c>
      <c r="U179">
        <v>279.3</v>
      </c>
      <c r="V179">
        <v>280.89999999999998</v>
      </c>
      <c r="W179">
        <v>281.89999999999998</v>
      </c>
      <c r="X179">
        <v>282.60000000000002</v>
      </c>
      <c r="Y179">
        <v>283.39999999999998</v>
      </c>
      <c r="Z179">
        <v>285.89999999999998</v>
      </c>
      <c r="AA179">
        <v>287.89999999999998</v>
      </c>
      <c r="AB179">
        <v>290.3</v>
      </c>
      <c r="AC179">
        <v>293.2166666666667</v>
      </c>
      <c r="AD179">
        <v>296.75833333333333</v>
      </c>
      <c r="AE179">
        <v>300.29999999999995</v>
      </c>
      <c r="AF179">
        <v>300.29999999999995</v>
      </c>
      <c r="AG179">
        <v>303.89999999999998</v>
      </c>
      <c r="AH179">
        <v>309.8</v>
      </c>
      <c r="AI179">
        <v>309.10000000000002</v>
      </c>
      <c r="AJ179">
        <v>309.89999999999998</v>
      </c>
      <c r="AK179">
        <v>310.8</v>
      </c>
      <c r="AL179">
        <v>311.79999999999995</v>
      </c>
      <c r="AM179">
        <v>313</v>
      </c>
      <c r="AN179">
        <v>311.8</v>
      </c>
      <c r="AO179">
        <v>314.10000000000002</v>
      </c>
      <c r="AP179">
        <v>317.89999999999998</v>
      </c>
      <c r="AQ179">
        <v>318.8</v>
      </c>
      <c r="AR179">
        <v>321.10000000000002</v>
      </c>
      <c r="AS179">
        <v>322.39999999999998</v>
      </c>
      <c r="AT179">
        <v>322.39999999999998</v>
      </c>
      <c r="AU179">
        <v>323.8</v>
      </c>
      <c r="AV179">
        <v>326</v>
      </c>
      <c r="AW179">
        <v>327.5</v>
      </c>
      <c r="AX179">
        <v>328.9</v>
      </c>
      <c r="AY179">
        <v>331.4</v>
      </c>
      <c r="AZ179">
        <v>335</v>
      </c>
      <c r="BA179">
        <v>337.4</v>
      </c>
      <c r="BB179">
        <v>338.29999999999995</v>
      </c>
      <c r="BC179">
        <v>340.1</v>
      </c>
      <c r="BD179">
        <v>341.5</v>
      </c>
      <c r="BE179">
        <v>344</v>
      </c>
      <c r="BF179">
        <v>344.9</v>
      </c>
      <c r="BG179">
        <v>347</v>
      </c>
      <c r="BH179">
        <v>349.6</v>
      </c>
      <c r="BI179">
        <v>353.2</v>
      </c>
    </row>
    <row r="182" spans="1:61" x14ac:dyDescent="0.3">
      <c r="D182" s="27">
        <v>1</v>
      </c>
      <c r="E182" s="27">
        <v>2</v>
      </c>
      <c r="F182" s="27">
        <v>3</v>
      </c>
      <c r="G182" s="27">
        <v>4</v>
      </c>
      <c r="H182" s="27">
        <v>5</v>
      </c>
      <c r="I182" s="27">
        <v>6</v>
      </c>
      <c r="J182" s="65">
        <v>7</v>
      </c>
      <c r="K182" s="65">
        <v>8</v>
      </c>
      <c r="L182" s="65">
        <v>9</v>
      </c>
      <c r="M182" s="65">
        <v>10</v>
      </c>
      <c r="N182" s="65">
        <v>11</v>
      </c>
      <c r="O182" s="65">
        <v>12</v>
      </c>
      <c r="P182" s="1"/>
      <c r="Q182" s="65">
        <v>1</v>
      </c>
      <c r="R182" s="65">
        <v>2</v>
      </c>
      <c r="S182" s="65">
        <v>3</v>
      </c>
      <c r="T182" s="65">
        <v>4</v>
      </c>
      <c r="U182" s="65">
        <v>5</v>
      </c>
      <c r="V182" s="65">
        <v>6</v>
      </c>
      <c r="W182" s="27">
        <v>7</v>
      </c>
      <c r="X182" s="27">
        <v>8</v>
      </c>
      <c r="Y182" s="27">
        <v>9</v>
      </c>
      <c r="Z182" s="27">
        <v>10</v>
      </c>
      <c r="AA182" s="27">
        <v>11</v>
      </c>
      <c r="AB182" s="27">
        <v>12</v>
      </c>
    </row>
    <row r="183" spans="1:61" x14ac:dyDescent="0.3">
      <c r="D183" s="53">
        <v>43160</v>
      </c>
      <c r="E183" s="53">
        <v>43191</v>
      </c>
      <c r="F183" s="53">
        <v>43221</v>
      </c>
      <c r="G183" s="53">
        <v>43252</v>
      </c>
      <c r="H183" s="53">
        <v>43282</v>
      </c>
      <c r="I183" s="53">
        <v>43313</v>
      </c>
      <c r="J183" s="53">
        <v>43344</v>
      </c>
      <c r="K183" s="53">
        <v>43374</v>
      </c>
      <c r="L183" s="53">
        <v>43405</v>
      </c>
      <c r="M183" s="53">
        <v>43435</v>
      </c>
      <c r="N183" s="53">
        <v>43466</v>
      </c>
      <c r="O183" s="53">
        <v>43497</v>
      </c>
      <c r="P183" s="64">
        <v>43891</v>
      </c>
      <c r="Q183" s="53">
        <v>43922</v>
      </c>
      <c r="R183" s="53">
        <v>43952</v>
      </c>
      <c r="S183" s="53">
        <v>43983</v>
      </c>
      <c r="T183" s="53">
        <v>44013</v>
      </c>
      <c r="U183" s="53">
        <v>44044</v>
      </c>
      <c r="V183" s="53">
        <v>44075</v>
      </c>
      <c r="W183" s="53">
        <v>44105</v>
      </c>
      <c r="X183" s="53">
        <v>44136</v>
      </c>
      <c r="Y183" s="53">
        <v>44166</v>
      </c>
      <c r="Z183" s="53">
        <v>44197</v>
      </c>
      <c r="AA183" s="53">
        <v>44228</v>
      </c>
      <c r="AB183" s="53">
        <v>44256</v>
      </c>
    </row>
    <row r="184" spans="1:61" x14ac:dyDescent="0.3">
      <c r="D184" s="53">
        <v>43525</v>
      </c>
      <c r="E184" s="53">
        <v>43556</v>
      </c>
      <c r="F184" s="53">
        <v>43586</v>
      </c>
      <c r="G184" s="53">
        <v>43617</v>
      </c>
      <c r="H184" s="53">
        <v>43647</v>
      </c>
      <c r="I184" s="53">
        <v>43678</v>
      </c>
      <c r="J184" s="53">
        <v>43709</v>
      </c>
      <c r="K184" s="53">
        <v>43739</v>
      </c>
      <c r="L184" s="53">
        <v>43770</v>
      </c>
      <c r="M184" s="53">
        <v>43800</v>
      </c>
      <c r="N184" s="53">
        <v>43831</v>
      </c>
      <c r="O184" s="53">
        <v>43862</v>
      </c>
      <c r="P184" s="1"/>
      <c r="Q184" s="53">
        <v>44287</v>
      </c>
      <c r="R184" s="53">
        <v>44317</v>
      </c>
      <c r="S184" s="53">
        <v>44348</v>
      </c>
      <c r="T184" s="53">
        <v>44378</v>
      </c>
      <c r="U184" s="53">
        <v>44409</v>
      </c>
      <c r="V184" s="53">
        <v>44440</v>
      </c>
      <c r="W184" s="53">
        <v>44470</v>
      </c>
      <c r="X184" s="53">
        <v>44501</v>
      </c>
      <c r="Y184" s="53">
        <v>44531</v>
      </c>
      <c r="Z184" s="53">
        <v>44562</v>
      </c>
      <c r="AA184" s="53">
        <v>44593</v>
      </c>
      <c r="AB184" s="53">
        <v>44621</v>
      </c>
    </row>
    <row r="186" spans="1:61" x14ac:dyDescent="0.3">
      <c r="B186" t="s">
        <v>105</v>
      </c>
      <c r="D186" s="51">
        <f>(I177-D177)/D177</f>
        <v>2.9063566552900901E-2</v>
      </c>
      <c r="P186" t="s">
        <v>106</v>
      </c>
      <c r="Q186" s="51">
        <f>(AH177-AC177)/AC177</f>
        <v>3.2968729495858669E-2</v>
      </c>
    </row>
    <row r="187" spans="1:61" x14ac:dyDescent="0.3">
      <c r="A187" t="s">
        <v>51</v>
      </c>
      <c r="B187" t="s">
        <v>110</v>
      </c>
      <c r="D187" s="51">
        <f>(O177-J177)/J177</f>
        <v>3.9755191714181811E-3</v>
      </c>
      <c r="P187" t="s">
        <v>107</v>
      </c>
      <c r="Q187" s="51">
        <f>(AN177-AI177)/AI177</f>
        <v>-4.8040900877077408E-3</v>
      </c>
    </row>
    <row r="188" spans="1:61" x14ac:dyDescent="0.3">
      <c r="B188" t="s">
        <v>111</v>
      </c>
      <c r="D188" s="51">
        <f>(U177-P177)/P177</f>
        <v>5.3420902932202488E-2</v>
      </c>
      <c r="P188" t="s">
        <v>108</v>
      </c>
      <c r="Q188" s="51">
        <f>(AT177-AO177)/AO177</f>
        <v>3.0823117338003542E-2</v>
      </c>
    </row>
    <row r="189" spans="1:61" x14ac:dyDescent="0.3">
      <c r="B189" t="s">
        <v>112</v>
      </c>
      <c r="D189" s="51">
        <f>(AA177-V177)/V177</f>
        <v>2.2069977978957628E-2</v>
      </c>
      <c r="P189" t="s">
        <v>109</v>
      </c>
      <c r="Q189" s="51">
        <f>(AZ177-AU177)/AU177</f>
        <v>-6.6794689822174307E-4</v>
      </c>
    </row>
    <row r="190" spans="1:61" x14ac:dyDescent="0.3">
      <c r="D190" s="51"/>
      <c r="Q190" s="51"/>
    </row>
    <row r="191" spans="1:61" x14ac:dyDescent="0.3">
      <c r="D191" s="51"/>
      <c r="Q191" s="51"/>
    </row>
    <row r="192" spans="1:61" x14ac:dyDescent="0.3">
      <c r="B192" t="s">
        <v>105</v>
      </c>
      <c r="D192" s="51">
        <f>(I178-D178)/D178</f>
        <v>2.4048096192384686E-2</v>
      </c>
      <c r="P192" t="s">
        <v>106</v>
      </c>
      <c r="Q192" s="51">
        <f>(AH178-AC178)/AC178</f>
        <v>1.1756569847856209E-2</v>
      </c>
    </row>
    <row r="193" spans="1:61" x14ac:dyDescent="0.3">
      <c r="A193" t="s">
        <v>52</v>
      </c>
      <c r="B193" t="s">
        <v>110</v>
      </c>
      <c r="D193" s="51">
        <f>(O178-J178)/J178</f>
        <v>1.9445794846866024E-3</v>
      </c>
      <c r="P193" t="s">
        <v>107</v>
      </c>
      <c r="Q193" s="51">
        <f>(AN178-AI178)/AI178</f>
        <v>5.2883519489400468E-2</v>
      </c>
    </row>
    <row r="194" spans="1:61" x14ac:dyDescent="0.3">
      <c r="B194" t="s">
        <v>111</v>
      </c>
      <c r="D194" s="51">
        <f>(U178-P178)/P178</f>
        <v>1.4471780028944108E-3</v>
      </c>
      <c r="P194" t="s">
        <v>108</v>
      </c>
      <c r="Q194" s="51">
        <f>(AT178-AO178)/AO178</f>
        <v>2.6514334985988385E-2</v>
      </c>
    </row>
    <row r="195" spans="1:61" x14ac:dyDescent="0.3">
      <c r="B195" t="s">
        <v>112</v>
      </c>
      <c r="D195" s="51">
        <f>(AA178-V178)/V178</f>
        <v>4.075761208343337E-2</v>
      </c>
      <c r="P195" t="s">
        <v>109</v>
      </c>
      <c r="Q195" s="51">
        <f>(AZ178-AU178)/AU178</f>
        <v>1.7288064986461179E-2</v>
      </c>
    </row>
    <row r="196" spans="1:61" x14ac:dyDescent="0.3">
      <c r="D196" s="51"/>
      <c r="Q196" s="51"/>
    </row>
    <row r="197" spans="1:61" x14ac:dyDescent="0.3">
      <c r="D197" s="51"/>
      <c r="Q197" s="51"/>
    </row>
    <row r="198" spans="1:61" x14ac:dyDescent="0.3">
      <c r="B198" t="s">
        <v>105</v>
      </c>
      <c r="D198" s="51">
        <f>(I179-D179)/D179</f>
        <v>2.3328149300155743E-2</v>
      </c>
      <c r="P198" t="s">
        <v>106</v>
      </c>
      <c r="Q198" s="51">
        <f>(AH179-AC179)/AC179</f>
        <v>5.6556585005399805E-2</v>
      </c>
    </row>
    <row r="199" spans="1:61" x14ac:dyDescent="0.3">
      <c r="A199" t="s">
        <v>57</v>
      </c>
      <c r="B199" t="s">
        <v>110</v>
      </c>
      <c r="D199" s="51">
        <f>(O179-J179)/J179</f>
        <v>2.4528301886792454E-2</v>
      </c>
      <c r="P199" t="s">
        <v>107</v>
      </c>
      <c r="Q199" s="51">
        <f>(AN179-AI179)/AI179</f>
        <v>8.7350372047880574E-3</v>
      </c>
    </row>
    <row r="200" spans="1:61" x14ac:dyDescent="0.3">
      <c r="B200" t="s">
        <v>111</v>
      </c>
      <c r="D200" s="51">
        <f>(U179-P179)/P179</f>
        <v>2.7972027972028055E-2</v>
      </c>
      <c r="P200" t="s">
        <v>108</v>
      </c>
      <c r="Q200" s="51">
        <f>(AT179-AO179)/AO179</f>
        <v>2.6424705507799916E-2</v>
      </c>
    </row>
    <row r="201" spans="1:61" x14ac:dyDescent="0.3">
      <c r="B201" t="s">
        <v>112</v>
      </c>
      <c r="D201" s="51">
        <f>(AA179-V179)/V179</f>
        <v>2.491990032039872E-2</v>
      </c>
      <c r="P201" t="s">
        <v>109</v>
      </c>
      <c r="Q201" s="51">
        <f>(AZ179-AU179)/AU179</f>
        <v>3.4589252625077171E-2</v>
      </c>
    </row>
    <row r="206" spans="1:61" x14ac:dyDescent="0.3">
      <c r="A206" t="s">
        <v>0</v>
      </c>
    </row>
    <row r="207" spans="1:61" x14ac:dyDescent="0.3">
      <c r="A207" t="s">
        <v>1</v>
      </c>
      <c r="B207">
        <v>2018</v>
      </c>
      <c r="C207">
        <v>2018</v>
      </c>
      <c r="D207">
        <v>2018</v>
      </c>
      <c r="E207">
        <v>2018</v>
      </c>
      <c r="F207">
        <v>2018</v>
      </c>
      <c r="G207">
        <v>2018</v>
      </c>
      <c r="H207">
        <v>2018</v>
      </c>
      <c r="I207">
        <v>2018</v>
      </c>
      <c r="J207">
        <v>2018</v>
      </c>
      <c r="K207">
        <v>2018</v>
      </c>
      <c r="L207">
        <v>2018</v>
      </c>
      <c r="M207">
        <v>2018</v>
      </c>
      <c r="N207">
        <v>2019</v>
      </c>
      <c r="O207">
        <v>2019</v>
      </c>
      <c r="P207">
        <v>2019</v>
      </c>
      <c r="Q207">
        <v>2019</v>
      </c>
      <c r="R207">
        <v>2019</v>
      </c>
      <c r="S207">
        <v>2019</v>
      </c>
      <c r="T207">
        <v>2019</v>
      </c>
      <c r="U207">
        <v>2019</v>
      </c>
      <c r="V207">
        <v>2019</v>
      </c>
      <c r="W207">
        <v>2019</v>
      </c>
      <c r="X207">
        <v>2019</v>
      </c>
      <c r="Y207">
        <v>2019</v>
      </c>
      <c r="Z207">
        <v>2020</v>
      </c>
      <c r="AA207">
        <v>2020</v>
      </c>
      <c r="AB207">
        <v>2020</v>
      </c>
      <c r="AC207">
        <v>2020</v>
      </c>
      <c r="AD207">
        <v>2020</v>
      </c>
      <c r="AE207">
        <v>2020</v>
      </c>
      <c r="AF207">
        <v>2020</v>
      </c>
      <c r="AG207">
        <v>2020</v>
      </c>
      <c r="AH207">
        <v>2020</v>
      </c>
      <c r="AI207">
        <v>2020</v>
      </c>
      <c r="AJ207">
        <v>2020</v>
      </c>
      <c r="AK207">
        <v>2020</v>
      </c>
      <c r="AL207">
        <v>2021</v>
      </c>
      <c r="AM207">
        <v>2021</v>
      </c>
      <c r="AN207">
        <v>2021</v>
      </c>
      <c r="AO207">
        <v>2021</v>
      </c>
      <c r="AP207">
        <v>2021</v>
      </c>
      <c r="AQ207">
        <v>2021</v>
      </c>
      <c r="AR207">
        <v>2021</v>
      </c>
      <c r="AS207">
        <v>2021</v>
      </c>
      <c r="AT207">
        <v>2021</v>
      </c>
      <c r="AU207">
        <v>2021</v>
      </c>
      <c r="AV207">
        <v>2021</v>
      </c>
      <c r="AW207">
        <v>2021</v>
      </c>
      <c r="AX207">
        <v>2022</v>
      </c>
      <c r="AY207">
        <v>2022</v>
      </c>
      <c r="AZ207">
        <v>2022</v>
      </c>
      <c r="BA207">
        <v>2022</v>
      </c>
      <c r="BB207">
        <v>2022</v>
      </c>
      <c r="BC207">
        <v>2022</v>
      </c>
      <c r="BD207">
        <v>2022</v>
      </c>
      <c r="BE207">
        <v>2022</v>
      </c>
      <c r="BF207">
        <v>2022</v>
      </c>
      <c r="BG207">
        <v>2022</v>
      </c>
      <c r="BH207">
        <v>2022</v>
      </c>
      <c r="BI207">
        <v>2022</v>
      </c>
    </row>
    <row r="208" spans="1:61" x14ac:dyDescent="0.3">
      <c r="A208" t="s">
        <v>2</v>
      </c>
      <c r="B208" t="s">
        <v>31</v>
      </c>
      <c r="C208" t="s">
        <v>35</v>
      </c>
      <c r="D208" t="s">
        <v>36</v>
      </c>
      <c r="E208" t="s">
        <v>37</v>
      </c>
      <c r="F208" t="s">
        <v>38</v>
      </c>
      <c r="G208" t="s">
        <v>39</v>
      </c>
      <c r="H208" t="s">
        <v>40</v>
      </c>
      <c r="I208" t="s">
        <v>41</v>
      </c>
      <c r="J208" t="s">
        <v>42</v>
      </c>
      <c r="K208" t="s">
        <v>43</v>
      </c>
      <c r="L208" t="s">
        <v>44</v>
      </c>
      <c r="M208" t="s">
        <v>45</v>
      </c>
      <c r="N208" t="s">
        <v>31</v>
      </c>
      <c r="O208" t="s">
        <v>35</v>
      </c>
      <c r="P208" t="s">
        <v>36</v>
      </c>
      <c r="Q208" t="s">
        <v>37</v>
      </c>
      <c r="R208" t="s">
        <v>38</v>
      </c>
      <c r="S208" t="s">
        <v>39</v>
      </c>
      <c r="T208" t="s">
        <v>40</v>
      </c>
      <c r="U208" t="s">
        <v>41</v>
      </c>
      <c r="V208" t="s">
        <v>42</v>
      </c>
      <c r="W208" t="s">
        <v>43</v>
      </c>
      <c r="X208" t="s">
        <v>44</v>
      </c>
      <c r="Y208" t="s">
        <v>45</v>
      </c>
      <c r="Z208" t="s">
        <v>31</v>
      </c>
      <c r="AA208" t="s">
        <v>35</v>
      </c>
      <c r="AB208" t="s">
        <v>36</v>
      </c>
      <c r="AC208" t="s">
        <v>37</v>
      </c>
      <c r="AD208" t="s">
        <v>38</v>
      </c>
      <c r="AE208" t="s">
        <v>39</v>
      </c>
      <c r="AF208" t="s">
        <v>40</v>
      </c>
      <c r="AG208" t="s">
        <v>41</v>
      </c>
      <c r="AH208" t="s">
        <v>42</v>
      </c>
      <c r="AI208" t="s">
        <v>43</v>
      </c>
      <c r="AJ208" t="s">
        <v>44</v>
      </c>
      <c r="AK208" t="s">
        <v>45</v>
      </c>
      <c r="AL208" t="s">
        <v>31</v>
      </c>
      <c r="AM208" t="s">
        <v>35</v>
      </c>
      <c r="AN208" t="s">
        <v>36</v>
      </c>
      <c r="AO208" t="s">
        <v>37</v>
      </c>
      <c r="AP208" t="s">
        <v>38</v>
      </c>
      <c r="AQ208" t="s">
        <v>39</v>
      </c>
      <c r="AR208" t="s">
        <v>40</v>
      </c>
      <c r="AS208" t="s">
        <v>41</v>
      </c>
      <c r="AT208" t="s">
        <v>42</v>
      </c>
      <c r="AU208" t="s">
        <v>43</v>
      </c>
      <c r="AV208" t="s">
        <v>44</v>
      </c>
      <c r="AW208" t="s">
        <v>45</v>
      </c>
      <c r="AX208" t="s">
        <v>31</v>
      </c>
      <c r="AY208" t="s">
        <v>35</v>
      </c>
      <c r="AZ208" t="s">
        <v>36</v>
      </c>
      <c r="BA208" t="s">
        <v>37</v>
      </c>
      <c r="BB208" t="s">
        <v>38</v>
      </c>
      <c r="BC208" t="s">
        <v>39</v>
      </c>
      <c r="BD208" t="s">
        <v>40</v>
      </c>
      <c r="BE208" t="s">
        <v>41</v>
      </c>
      <c r="BF208" t="s">
        <v>42</v>
      </c>
      <c r="BG208" t="s">
        <v>43</v>
      </c>
      <c r="BH208" t="s">
        <v>44</v>
      </c>
      <c r="BI208" t="s">
        <v>45</v>
      </c>
    </row>
    <row r="209" spans="1:61" x14ac:dyDescent="0.3">
      <c r="A209" t="s">
        <v>3</v>
      </c>
      <c r="B209">
        <v>136</v>
      </c>
      <c r="C209">
        <v>135.9</v>
      </c>
      <c r="D209">
        <v>136.19999999999999</v>
      </c>
      <c r="E209">
        <v>136.4</v>
      </c>
      <c r="F209">
        <v>136.6</v>
      </c>
      <c r="G209">
        <v>136.9</v>
      </c>
      <c r="H209">
        <v>137.5</v>
      </c>
      <c r="I209">
        <v>138.30000000000001</v>
      </c>
      <c r="J209">
        <v>138.6</v>
      </c>
      <c r="K209">
        <v>137.4</v>
      </c>
      <c r="L209">
        <v>137.4</v>
      </c>
      <c r="M209">
        <v>137.5</v>
      </c>
      <c r="N209">
        <v>137.1</v>
      </c>
      <c r="O209">
        <v>137.6</v>
      </c>
      <c r="P209">
        <v>137.80000000000001</v>
      </c>
      <c r="Q209">
        <v>138.05000000000001</v>
      </c>
      <c r="R209">
        <v>138.30000000000001</v>
      </c>
      <c r="S209">
        <v>138.69999999999999</v>
      </c>
      <c r="T209">
        <v>139.30000000000001</v>
      </c>
      <c r="U209">
        <v>140.1</v>
      </c>
      <c r="V209">
        <v>140.9</v>
      </c>
      <c r="W209">
        <v>141.80000000000001</v>
      </c>
      <c r="X209">
        <v>142.5</v>
      </c>
      <c r="Y209">
        <v>143.5</v>
      </c>
      <c r="Z209">
        <v>144.30000000000001</v>
      </c>
      <c r="AA209">
        <v>144.80000000000001</v>
      </c>
      <c r="AB209">
        <v>145.1</v>
      </c>
      <c r="AC209">
        <v>148.69999999999999</v>
      </c>
      <c r="AD209">
        <v>149.14999999999998</v>
      </c>
      <c r="AE209">
        <v>149.6</v>
      </c>
      <c r="AF209">
        <v>149.6</v>
      </c>
      <c r="AG209">
        <v>148.9</v>
      </c>
      <c r="AH209">
        <v>148.4</v>
      </c>
      <c r="AI209">
        <v>147.5</v>
      </c>
      <c r="AJ209">
        <v>146.80000000000001</v>
      </c>
      <c r="AK209">
        <v>146</v>
      </c>
      <c r="AL209">
        <v>144.9</v>
      </c>
      <c r="AM209">
        <v>144.30000000000001</v>
      </c>
      <c r="AN209">
        <v>144.1</v>
      </c>
      <c r="AO209">
        <v>144.30000000000001</v>
      </c>
      <c r="AP209">
        <v>146.30000000000001</v>
      </c>
      <c r="AQ209">
        <v>146.69999999999999</v>
      </c>
      <c r="AR209">
        <v>146.4</v>
      </c>
      <c r="AS209">
        <v>146.6</v>
      </c>
      <c r="AT209">
        <v>146.6</v>
      </c>
      <c r="AU209">
        <v>147.4</v>
      </c>
      <c r="AV209">
        <v>148.19999999999999</v>
      </c>
      <c r="AW209">
        <v>148.69999999999999</v>
      </c>
      <c r="AX209">
        <v>149.5</v>
      </c>
      <c r="AY209">
        <v>150</v>
      </c>
      <c r="AZ209">
        <v>151.30000000000001</v>
      </c>
      <c r="BA209">
        <v>152.9</v>
      </c>
      <c r="BB209">
        <v>154.1</v>
      </c>
      <c r="BC209">
        <v>155</v>
      </c>
      <c r="BD209">
        <v>156.5</v>
      </c>
      <c r="BE209">
        <v>160.30000000000001</v>
      </c>
      <c r="BF209">
        <v>163.5</v>
      </c>
      <c r="BG209">
        <v>165.2</v>
      </c>
      <c r="BH209">
        <v>167.4</v>
      </c>
      <c r="BI209">
        <v>169.2</v>
      </c>
    </row>
    <row r="210" spans="1:61" x14ac:dyDescent="0.3">
      <c r="A210" t="s">
        <v>4</v>
      </c>
      <c r="B210">
        <v>144.19999999999999</v>
      </c>
      <c r="C210">
        <v>143.5</v>
      </c>
      <c r="D210">
        <v>143.6</v>
      </c>
      <c r="E210">
        <v>144.4</v>
      </c>
      <c r="F210">
        <v>146.6</v>
      </c>
      <c r="G210">
        <v>148.69999999999999</v>
      </c>
      <c r="H210">
        <v>149.1</v>
      </c>
      <c r="I210">
        <v>148</v>
      </c>
      <c r="J210">
        <v>145.80000000000001</v>
      </c>
      <c r="K210">
        <v>149.5</v>
      </c>
      <c r="L210">
        <v>149.19999999999999</v>
      </c>
      <c r="M210">
        <v>150.5</v>
      </c>
      <c r="N210">
        <v>151.4</v>
      </c>
      <c r="O210">
        <v>152</v>
      </c>
      <c r="P210">
        <v>153</v>
      </c>
      <c r="Q210">
        <v>155.75</v>
      </c>
      <c r="R210">
        <v>158.5</v>
      </c>
      <c r="S210">
        <v>162.1</v>
      </c>
      <c r="T210">
        <v>162.69999999999999</v>
      </c>
      <c r="U210">
        <v>160.6</v>
      </c>
      <c r="V210">
        <v>160.80000000000001</v>
      </c>
      <c r="W210">
        <v>161</v>
      </c>
      <c r="X210">
        <v>163.19999999999999</v>
      </c>
      <c r="Y210">
        <v>165</v>
      </c>
      <c r="Z210">
        <v>167.4</v>
      </c>
      <c r="AA210">
        <v>167.5</v>
      </c>
      <c r="AB210">
        <v>167</v>
      </c>
      <c r="AC210">
        <v>179.70000000000002</v>
      </c>
      <c r="AD210">
        <v>186.2</v>
      </c>
      <c r="AE210">
        <v>192.7</v>
      </c>
      <c r="AF210">
        <v>192.7</v>
      </c>
      <c r="AG210">
        <v>190.9</v>
      </c>
      <c r="AH210">
        <v>187.1</v>
      </c>
      <c r="AI210">
        <v>188.9</v>
      </c>
      <c r="AJ210">
        <v>191</v>
      </c>
      <c r="AK210">
        <v>191</v>
      </c>
      <c r="AL210">
        <v>190.1</v>
      </c>
      <c r="AM210">
        <v>186.5</v>
      </c>
      <c r="AN210">
        <v>192.2</v>
      </c>
      <c r="AO210">
        <v>198</v>
      </c>
      <c r="AP210">
        <v>200.5</v>
      </c>
      <c r="AQ210">
        <v>202</v>
      </c>
      <c r="AR210">
        <v>206.8</v>
      </c>
      <c r="AS210">
        <v>204</v>
      </c>
      <c r="AT210">
        <v>204</v>
      </c>
      <c r="AU210">
        <v>204.6</v>
      </c>
      <c r="AV210">
        <v>201.6</v>
      </c>
      <c r="AW210">
        <v>198.8</v>
      </c>
      <c r="AX210">
        <v>198.7</v>
      </c>
      <c r="AY210">
        <v>200.6</v>
      </c>
      <c r="AZ210">
        <v>210.7</v>
      </c>
      <c r="BA210">
        <v>211.8</v>
      </c>
      <c r="BB210">
        <v>217</v>
      </c>
      <c r="BC210">
        <v>219.4</v>
      </c>
      <c r="BD210">
        <v>213</v>
      </c>
      <c r="BE210">
        <v>206.5</v>
      </c>
      <c r="BF210">
        <v>209.2</v>
      </c>
      <c r="BG210">
        <v>210.9</v>
      </c>
      <c r="BH210">
        <v>209.4</v>
      </c>
      <c r="BI210">
        <v>209</v>
      </c>
    </row>
    <row r="211" spans="1:61" x14ac:dyDescent="0.3">
      <c r="A211" t="s">
        <v>5</v>
      </c>
      <c r="B211">
        <v>143.69999999999999</v>
      </c>
      <c r="C211">
        <v>140.30000000000001</v>
      </c>
      <c r="D211">
        <v>138.30000000000001</v>
      </c>
      <c r="E211">
        <v>133.9</v>
      </c>
      <c r="F211">
        <v>133.6</v>
      </c>
      <c r="G211">
        <v>135.6</v>
      </c>
      <c r="H211">
        <v>139.19999999999999</v>
      </c>
      <c r="I211">
        <v>138.1</v>
      </c>
      <c r="J211">
        <v>135.1</v>
      </c>
      <c r="K211">
        <v>137.30000000000001</v>
      </c>
      <c r="L211">
        <v>137.1</v>
      </c>
      <c r="M211">
        <v>138.80000000000001</v>
      </c>
      <c r="N211">
        <v>140.19999999999999</v>
      </c>
      <c r="O211">
        <v>141.5</v>
      </c>
      <c r="P211">
        <v>140.30000000000001</v>
      </c>
      <c r="Q211">
        <v>138.15</v>
      </c>
      <c r="R211">
        <v>136</v>
      </c>
      <c r="S211">
        <v>137.80000000000001</v>
      </c>
      <c r="T211">
        <v>140</v>
      </c>
      <c r="U211">
        <v>138.5</v>
      </c>
      <c r="V211">
        <v>139.6</v>
      </c>
      <c r="W211">
        <v>142.6</v>
      </c>
      <c r="X211">
        <v>145.6</v>
      </c>
      <c r="Y211">
        <v>151.1</v>
      </c>
      <c r="Z211">
        <v>154.9</v>
      </c>
      <c r="AA211">
        <v>151.80000000000001</v>
      </c>
      <c r="AB211">
        <v>148.1</v>
      </c>
      <c r="AC211">
        <v>148.80000000000001</v>
      </c>
      <c r="AD211">
        <v>150.10000000000002</v>
      </c>
      <c r="AE211">
        <v>151.4</v>
      </c>
      <c r="AF211">
        <v>151.4</v>
      </c>
      <c r="AG211">
        <v>150.80000000000001</v>
      </c>
      <c r="AH211">
        <v>152.5</v>
      </c>
      <c r="AI211">
        <v>161.4</v>
      </c>
      <c r="AJ211">
        <v>173.6</v>
      </c>
      <c r="AK211">
        <v>175.3</v>
      </c>
      <c r="AL211">
        <v>175.3</v>
      </c>
      <c r="AM211">
        <v>168.7</v>
      </c>
      <c r="AN211">
        <v>163.80000000000001</v>
      </c>
      <c r="AO211">
        <v>164.6</v>
      </c>
      <c r="AP211">
        <v>170.3</v>
      </c>
      <c r="AQ211">
        <v>180.7</v>
      </c>
      <c r="AR211">
        <v>182.2</v>
      </c>
      <c r="AS211">
        <v>172.8</v>
      </c>
      <c r="AT211">
        <v>172.8</v>
      </c>
      <c r="AU211">
        <v>171.2</v>
      </c>
      <c r="AV211">
        <v>173</v>
      </c>
      <c r="AW211">
        <v>177.9</v>
      </c>
      <c r="AX211">
        <v>178.8</v>
      </c>
      <c r="AY211">
        <v>175.8</v>
      </c>
      <c r="AZ211">
        <v>167.8</v>
      </c>
      <c r="BA211">
        <v>164.5</v>
      </c>
      <c r="BB211">
        <v>162.4</v>
      </c>
      <c r="BC211">
        <v>170.8</v>
      </c>
      <c r="BD211">
        <v>175.2</v>
      </c>
      <c r="BE211">
        <v>169.2</v>
      </c>
      <c r="BF211">
        <v>169.7</v>
      </c>
      <c r="BG211">
        <v>170.9</v>
      </c>
      <c r="BH211">
        <v>181.4</v>
      </c>
      <c r="BI211">
        <v>190.2</v>
      </c>
    </row>
    <row r="212" spans="1:61" x14ac:dyDescent="0.3">
      <c r="A212" t="s">
        <v>6</v>
      </c>
      <c r="B212">
        <v>141.1</v>
      </c>
      <c r="C212">
        <v>140.9</v>
      </c>
      <c r="D212">
        <v>141.19999999999999</v>
      </c>
      <c r="E212">
        <v>141.6</v>
      </c>
      <c r="F212">
        <v>142.1</v>
      </c>
      <c r="G212">
        <v>142.30000000000001</v>
      </c>
      <c r="H212">
        <v>142.5</v>
      </c>
      <c r="I212">
        <v>142.6</v>
      </c>
      <c r="J212">
        <v>142.9</v>
      </c>
      <c r="K212">
        <v>141.9</v>
      </c>
      <c r="L212">
        <v>141.80000000000001</v>
      </c>
      <c r="M212">
        <v>142.1</v>
      </c>
      <c r="N212">
        <v>142.1</v>
      </c>
      <c r="O212">
        <v>142.19999999999999</v>
      </c>
      <c r="P212">
        <v>142.30000000000001</v>
      </c>
      <c r="Q212">
        <v>142.4</v>
      </c>
      <c r="R212">
        <v>142.5</v>
      </c>
      <c r="S212">
        <v>143.30000000000001</v>
      </c>
      <c r="T212">
        <v>144</v>
      </c>
      <c r="U212">
        <v>144.69999999999999</v>
      </c>
      <c r="V212">
        <v>145.4</v>
      </c>
      <c r="W212">
        <v>146.19999999999999</v>
      </c>
      <c r="X212">
        <v>146.69999999999999</v>
      </c>
      <c r="Y212">
        <v>148.30000000000001</v>
      </c>
      <c r="Z212">
        <v>150.1</v>
      </c>
      <c r="AA212">
        <v>150.80000000000001</v>
      </c>
      <c r="AB212">
        <v>151.5</v>
      </c>
      <c r="AC212">
        <v>155.6</v>
      </c>
      <c r="AD212">
        <v>154.44999999999999</v>
      </c>
      <c r="AE212">
        <v>153.30000000000001</v>
      </c>
      <c r="AF212">
        <v>153.30000000000001</v>
      </c>
      <c r="AG212">
        <v>153.30000000000001</v>
      </c>
      <c r="AH212">
        <v>153.6</v>
      </c>
      <c r="AI212">
        <v>153.6</v>
      </c>
      <c r="AJ212">
        <v>153.80000000000001</v>
      </c>
      <c r="AK212">
        <v>154.1</v>
      </c>
      <c r="AL212">
        <v>154.1</v>
      </c>
      <c r="AM212">
        <v>154.69999999999999</v>
      </c>
      <c r="AN212">
        <v>154.9</v>
      </c>
      <c r="AO212">
        <v>155.4</v>
      </c>
      <c r="AP212">
        <v>156.1</v>
      </c>
      <c r="AQ212">
        <v>156.19999999999999</v>
      </c>
      <c r="AR212">
        <v>157.5</v>
      </c>
      <c r="AS212">
        <v>158.4</v>
      </c>
      <c r="AT212">
        <v>158.4</v>
      </c>
      <c r="AU212">
        <v>158.69999999999999</v>
      </c>
      <c r="AV212">
        <v>159.30000000000001</v>
      </c>
      <c r="AW212">
        <v>159.9</v>
      </c>
      <c r="AX212">
        <v>160.5</v>
      </c>
      <c r="AY212">
        <v>160.69999999999999</v>
      </c>
      <c r="AZ212">
        <v>162.19999999999999</v>
      </c>
      <c r="BA212">
        <v>163.9</v>
      </c>
      <c r="BB212">
        <v>164.9</v>
      </c>
      <c r="BC212">
        <v>165.8</v>
      </c>
      <c r="BD212">
        <v>166.6</v>
      </c>
      <c r="BE212">
        <v>168.1</v>
      </c>
      <c r="BF212">
        <v>169.7</v>
      </c>
      <c r="BG212">
        <v>170.9</v>
      </c>
      <c r="BH212">
        <v>172.3</v>
      </c>
      <c r="BI212">
        <v>173.6</v>
      </c>
    </row>
    <row r="213" spans="1:61" x14ac:dyDescent="0.3">
      <c r="A213" t="s">
        <v>7</v>
      </c>
      <c r="B213">
        <v>120.7</v>
      </c>
      <c r="C213">
        <v>120.4</v>
      </c>
      <c r="D213">
        <v>120.7</v>
      </c>
      <c r="E213">
        <v>121</v>
      </c>
      <c r="F213">
        <v>121</v>
      </c>
      <c r="G213">
        <v>121.3</v>
      </c>
      <c r="H213">
        <v>121.4</v>
      </c>
      <c r="I213">
        <v>122.2</v>
      </c>
      <c r="J213">
        <v>122.1</v>
      </c>
      <c r="K213">
        <v>121.1</v>
      </c>
      <c r="L213">
        <v>121.1</v>
      </c>
      <c r="M213">
        <v>122</v>
      </c>
      <c r="N213">
        <v>121.8</v>
      </c>
      <c r="O213">
        <v>122</v>
      </c>
      <c r="P213">
        <v>122</v>
      </c>
      <c r="Q213">
        <v>122</v>
      </c>
      <c r="R213">
        <v>122</v>
      </c>
      <c r="S213">
        <v>122.2</v>
      </c>
      <c r="T213">
        <v>122.5</v>
      </c>
      <c r="U213">
        <v>122.9</v>
      </c>
      <c r="V213">
        <v>123.5</v>
      </c>
      <c r="W213">
        <v>123.9</v>
      </c>
      <c r="X213">
        <v>124.3</v>
      </c>
      <c r="Y213">
        <v>125.7</v>
      </c>
      <c r="Z213">
        <v>129.9</v>
      </c>
      <c r="AA213">
        <v>131.4</v>
      </c>
      <c r="AB213">
        <v>131.19999999999999</v>
      </c>
      <c r="AC213">
        <v>135.1</v>
      </c>
      <c r="AD213">
        <v>135.69999999999999</v>
      </c>
      <c r="AE213">
        <v>136.30000000000001</v>
      </c>
      <c r="AF213">
        <v>136.30000000000001</v>
      </c>
      <c r="AG213">
        <v>137.4</v>
      </c>
      <c r="AH213">
        <v>138.19999999999999</v>
      </c>
      <c r="AI213">
        <v>140.1</v>
      </c>
      <c r="AJ213">
        <v>142.69999999999999</v>
      </c>
      <c r="AK213">
        <v>146.6</v>
      </c>
      <c r="AL213">
        <v>150.9</v>
      </c>
      <c r="AM213">
        <v>158.69999999999999</v>
      </c>
      <c r="AN213">
        <v>163.9</v>
      </c>
      <c r="AO213">
        <v>170.1</v>
      </c>
      <c r="AP213">
        <v>178.7</v>
      </c>
      <c r="AQ213">
        <v>183.7</v>
      </c>
      <c r="AR213">
        <v>182.1</v>
      </c>
      <c r="AS213">
        <v>188</v>
      </c>
      <c r="AT213">
        <v>188</v>
      </c>
      <c r="AU213">
        <v>190.6</v>
      </c>
      <c r="AV213">
        <v>190.1</v>
      </c>
      <c r="AW213">
        <v>187.6</v>
      </c>
      <c r="AX213">
        <v>184.7</v>
      </c>
      <c r="AY213">
        <v>184.9</v>
      </c>
      <c r="AZ213">
        <v>194.6</v>
      </c>
      <c r="BA213">
        <v>199.5</v>
      </c>
      <c r="BB213">
        <v>202.4</v>
      </c>
      <c r="BC213">
        <v>200.9</v>
      </c>
      <c r="BD213">
        <v>195.8</v>
      </c>
      <c r="BE213">
        <v>192.4</v>
      </c>
      <c r="BF213">
        <v>188.7</v>
      </c>
      <c r="BG213">
        <v>186.5</v>
      </c>
      <c r="BH213">
        <v>188.9</v>
      </c>
      <c r="BI213">
        <v>188.5</v>
      </c>
    </row>
    <row r="214" spans="1:61" x14ac:dyDescent="0.3">
      <c r="A214" t="s">
        <v>8</v>
      </c>
      <c r="B214">
        <v>141.30000000000001</v>
      </c>
      <c r="C214">
        <v>142.9</v>
      </c>
      <c r="D214">
        <v>146.19999999999999</v>
      </c>
      <c r="E214">
        <v>153.5</v>
      </c>
      <c r="F214">
        <v>154.6</v>
      </c>
      <c r="G214">
        <v>153.19999999999999</v>
      </c>
      <c r="H214">
        <v>151.6</v>
      </c>
      <c r="I214">
        <v>150.6</v>
      </c>
      <c r="J214">
        <v>145.4</v>
      </c>
      <c r="K214">
        <v>142.5</v>
      </c>
      <c r="L214">
        <v>142.80000000000001</v>
      </c>
      <c r="M214">
        <v>139.4</v>
      </c>
      <c r="N214">
        <v>135.4</v>
      </c>
      <c r="O214">
        <v>136.4</v>
      </c>
      <c r="P214">
        <v>137.6</v>
      </c>
      <c r="Q214">
        <v>142.05000000000001</v>
      </c>
      <c r="R214">
        <v>146.5</v>
      </c>
      <c r="S214">
        <v>146.80000000000001</v>
      </c>
      <c r="T214">
        <v>150.30000000000001</v>
      </c>
      <c r="U214">
        <v>149.4</v>
      </c>
      <c r="V214">
        <v>146.6</v>
      </c>
      <c r="W214">
        <v>148</v>
      </c>
      <c r="X214">
        <v>147.4</v>
      </c>
      <c r="Y214">
        <v>145.69999999999999</v>
      </c>
      <c r="Z214">
        <v>143.19999999999999</v>
      </c>
      <c r="AA214">
        <v>141.80000000000001</v>
      </c>
      <c r="AB214">
        <v>142.5</v>
      </c>
      <c r="AC214">
        <v>149.9</v>
      </c>
      <c r="AD214">
        <v>148.55000000000001</v>
      </c>
      <c r="AE214">
        <v>147.19999999999999</v>
      </c>
      <c r="AF214">
        <v>147.19999999999999</v>
      </c>
      <c r="AG214">
        <v>150.4</v>
      </c>
      <c r="AH214">
        <v>150.9</v>
      </c>
      <c r="AI214">
        <v>151.19999999999999</v>
      </c>
      <c r="AJ214">
        <v>148.4</v>
      </c>
      <c r="AK214">
        <v>147.69999999999999</v>
      </c>
      <c r="AL214">
        <v>149.6</v>
      </c>
      <c r="AM214">
        <v>150.69999999999999</v>
      </c>
      <c r="AN214">
        <v>153.69999999999999</v>
      </c>
      <c r="AO214">
        <v>164.4</v>
      </c>
      <c r="AP214">
        <v>167.1</v>
      </c>
      <c r="AQ214">
        <v>164.6</v>
      </c>
      <c r="AR214">
        <v>163.9</v>
      </c>
      <c r="AS214">
        <v>156.80000000000001</v>
      </c>
      <c r="AT214">
        <v>156.69999999999999</v>
      </c>
      <c r="AU214">
        <v>155.69999999999999</v>
      </c>
      <c r="AV214">
        <v>156.5</v>
      </c>
      <c r="AW214">
        <v>154.9</v>
      </c>
      <c r="AX214">
        <v>153.69999999999999</v>
      </c>
      <c r="AY214">
        <v>153.69999999999999</v>
      </c>
      <c r="AZ214">
        <v>157.6</v>
      </c>
      <c r="BA214">
        <v>172.6</v>
      </c>
      <c r="BB214">
        <v>171</v>
      </c>
      <c r="BC214">
        <v>169.7</v>
      </c>
      <c r="BD214">
        <v>174.2</v>
      </c>
      <c r="BE214">
        <v>172.9</v>
      </c>
      <c r="BF214">
        <v>165.7</v>
      </c>
      <c r="BG214">
        <v>163.80000000000001</v>
      </c>
      <c r="BH214">
        <v>160.69999999999999</v>
      </c>
      <c r="BI214">
        <v>158</v>
      </c>
    </row>
    <row r="215" spans="1:61" x14ac:dyDescent="0.3">
      <c r="A215" t="s">
        <v>9</v>
      </c>
      <c r="B215">
        <v>151.6</v>
      </c>
      <c r="C215">
        <v>140.5</v>
      </c>
      <c r="D215">
        <v>134.6</v>
      </c>
      <c r="E215">
        <v>132.6</v>
      </c>
      <c r="F215">
        <v>135.6</v>
      </c>
      <c r="G215">
        <v>143.69999999999999</v>
      </c>
      <c r="H215">
        <v>155.9</v>
      </c>
      <c r="I215">
        <v>156.6</v>
      </c>
      <c r="J215">
        <v>150</v>
      </c>
      <c r="K215">
        <v>146.69999999999999</v>
      </c>
      <c r="L215">
        <v>146.69999999999999</v>
      </c>
      <c r="M215">
        <v>135.19999999999999</v>
      </c>
      <c r="N215">
        <v>131.30000000000001</v>
      </c>
      <c r="O215">
        <v>129.69999999999999</v>
      </c>
      <c r="P215">
        <v>132.6</v>
      </c>
      <c r="Q215">
        <v>137.80000000000001</v>
      </c>
      <c r="R215">
        <v>143</v>
      </c>
      <c r="S215">
        <v>150.5</v>
      </c>
      <c r="T215">
        <v>160.30000000000001</v>
      </c>
      <c r="U215">
        <v>167.4</v>
      </c>
      <c r="V215">
        <v>173.2</v>
      </c>
      <c r="W215">
        <v>188.4</v>
      </c>
      <c r="X215">
        <v>199.6</v>
      </c>
      <c r="Y215">
        <v>217</v>
      </c>
      <c r="Z215">
        <v>197</v>
      </c>
      <c r="AA215">
        <v>170.7</v>
      </c>
      <c r="AB215">
        <v>157.30000000000001</v>
      </c>
      <c r="AC215">
        <v>168.6</v>
      </c>
      <c r="AD215">
        <v>162.55000000000001</v>
      </c>
      <c r="AE215">
        <v>156.5</v>
      </c>
      <c r="AF215">
        <v>156.5</v>
      </c>
      <c r="AG215">
        <v>178.1</v>
      </c>
      <c r="AH215">
        <v>186.7</v>
      </c>
      <c r="AI215">
        <v>209.2</v>
      </c>
      <c r="AJ215">
        <v>230</v>
      </c>
      <c r="AK215">
        <v>230.5</v>
      </c>
      <c r="AL215">
        <v>194.2</v>
      </c>
      <c r="AM215">
        <v>160</v>
      </c>
      <c r="AN215">
        <v>149.5</v>
      </c>
      <c r="AO215">
        <v>144.1</v>
      </c>
      <c r="AP215">
        <v>147.9</v>
      </c>
      <c r="AQ215">
        <v>155.4</v>
      </c>
      <c r="AR215">
        <v>164.2</v>
      </c>
      <c r="AS215">
        <v>162.19999999999999</v>
      </c>
      <c r="AT215">
        <v>162.30000000000001</v>
      </c>
      <c r="AU215">
        <v>185.3</v>
      </c>
      <c r="AV215">
        <v>199.2</v>
      </c>
      <c r="AW215">
        <v>188.3</v>
      </c>
      <c r="AX215">
        <v>174.3</v>
      </c>
      <c r="AY215">
        <v>169.7</v>
      </c>
      <c r="AZ215">
        <v>166.9</v>
      </c>
      <c r="BA215">
        <v>166.2</v>
      </c>
      <c r="BB215">
        <v>174.9</v>
      </c>
      <c r="BC215">
        <v>182.3</v>
      </c>
      <c r="BD215">
        <v>182.1</v>
      </c>
      <c r="BE215">
        <v>186.7</v>
      </c>
      <c r="BF215">
        <v>191.8</v>
      </c>
      <c r="BG215">
        <v>199.7</v>
      </c>
      <c r="BH215">
        <v>183.1</v>
      </c>
      <c r="BI215">
        <v>159.9</v>
      </c>
    </row>
    <row r="216" spans="1:61" x14ac:dyDescent="0.3">
      <c r="A216" t="s">
        <v>10</v>
      </c>
      <c r="B216">
        <v>127.3</v>
      </c>
      <c r="C216">
        <v>125.8</v>
      </c>
      <c r="D216">
        <v>124.6</v>
      </c>
      <c r="E216">
        <v>123.5</v>
      </c>
      <c r="F216">
        <v>122.3</v>
      </c>
      <c r="G216">
        <v>121.4</v>
      </c>
      <c r="H216">
        <v>121.7</v>
      </c>
      <c r="I216">
        <v>122.4</v>
      </c>
      <c r="J216">
        <v>121.4</v>
      </c>
      <c r="K216">
        <v>119.1</v>
      </c>
      <c r="L216">
        <v>119.1</v>
      </c>
      <c r="M216">
        <v>119.8</v>
      </c>
      <c r="N216">
        <v>120.3</v>
      </c>
      <c r="O216">
        <v>121</v>
      </c>
      <c r="P216">
        <v>121.8</v>
      </c>
      <c r="Q216">
        <v>123.35</v>
      </c>
      <c r="R216">
        <v>124.9</v>
      </c>
      <c r="S216">
        <v>128.30000000000001</v>
      </c>
      <c r="T216">
        <v>130</v>
      </c>
      <c r="U216">
        <v>130.9</v>
      </c>
      <c r="V216">
        <v>131.6</v>
      </c>
      <c r="W216">
        <v>132.5</v>
      </c>
      <c r="X216">
        <v>135.69999999999999</v>
      </c>
      <c r="Y216">
        <v>138.30000000000001</v>
      </c>
      <c r="Z216">
        <v>140.4</v>
      </c>
      <c r="AA216">
        <v>141.1</v>
      </c>
      <c r="AB216">
        <v>141.1</v>
      </c>
      <c r="AC216">
        <v>150.4</v>
      </c>
      <c r="AD216">
        <v>150.65</v>
      </c>
      <c r="AE216">
        <v>150.9</v>
      </c>
      <c r="AF216">
        <v>150.9</v>
      </c>
      <c r="AG216">
        <v>150.4</v>
      </c>
      <c r="AH216">
        <v>149.80000000000001</v>
      </c>
      <c r="AI216">
        <v>150.9</v>
      </c>
      <c r="AJ216">
        <v>156.80000000000001</v>
      </c>
      <c r="AK216">
        <v>160.19999999999999</v>
      </c>
      <c r="AL216">
        <v>160.4</v>
      </c>
      <c r="AM216">
        <v>158.80000000000001</v>
      </c>
      <c r="AN216">
        <v>159.80000000000001</v>
      </c>
      <c r="AO216">
        <v>161.69999999999999</v>
      </c>
      <c r="AP216">
        <v>165.4</v>
      </c>
      <c r="AQ216">
        <v>166</v>
      </c>
      <c r="AR216">
        <v>164</v>
      </c>
      <c r="AS216">
        <v>164.1</v>
      </c>
      <c r="AT216">
        <v>164.1</v>
      </c>
      <c r="AU216">
        <v>165.2</v>
      </c>
      <c r="AV216">
        <v>165.3</v>
      </c>
      <c r="AW216">
        <v>164.4</v>
      </c>
      <c r="AX216">
        <v>163.9</v>
      </c>
      <c r="AY216">
        <v>163.69999999999999</v>
      </c>
      <c r="AZ216">
        <v>163.9</v>
      </c>
      <c r="BA216">
        <v>164.7</v>
      </c>
      <c r="BB216">
        <v>164.7</v>
      </c>
      <c r="BC216">
        <v>164.3</v>
      </c>
      <c r="BD216">
        <v>164.3</v>
      </c>
      <c r="BE216">
        <v>167.2</v>
      </c>
      <c r="BF216">
        <v>169.1</v>
      </c>
      <c r="BG216">
        <v>169.8</v>
      </c>
      <c r="BH216">
        <v>170.5</v>
      </c>
      <c r="BI216">
        <v>170.8</v>
      </c>
    </row>
    <row r="217" spans="1:61" x14ac:dyDescent="0.3">
      <c r="A217" t="s">
        <v>11</v>
      </c>
      <c r="B217">
        <v>118.8</v>
      </c>
      <c r="C217">
        <v>117.1</v>
      </c>
      <c r="D217">
        <v>116.1</v>
      </c>
      <c r="E217">
        <v>113.7</v>
      </c>
      <c r="F217">
        <v>109.6</v>
      </c>
      <c r="G217">
        <v>111.1</v>
      </c>
      <c r="H217">
        <v>113.5</v>
      </c>
      <c r="I217">
        <v>114.7</v>
      </c>
      <c r="J217">
        <v>113.7</v>
      </c>
      <c r="K217">
        <v>111.9</v>
      </c>
      <c r="L217">
        <v>111.9</v>
      </c>
      <c r="M217">
        <v>110.3</v>
      </c>
      <c r="N217">
        <v>109.1</v>
      </c>
      <c r="O217">
        <v>109</v>
      </c>
      <c r="P217">
        <v>109</v>
      </c>
      <c r="Q217">
        <v>109.45</v>
      </c>
      <c r="R217">
        <v>109.9</v>
      </c>
      <c r="S217">
        <v>111</v>
      </c>
      <c r="T217">
        <v>111.1</v>
      </c>
      <c r="U217">
        <v>112</v>
      </c>
      <c r="V217">
        <v>113.2</v>
      </c>
      <c r="W217">
        <v>114</v>
      </c>
      <c r="X217">
        <v>114.2</v>
      </c>
      <c r="Y217">
        <v>114</v>
      </c>
      <c r="Z217">
        <v>114.1</v>
      </c>
      <c r="AA217">
        <v>113.6</v>
      </c>
      <c r="AB217">
        <v>113.2</v>
      </c>
      <c r="AC217">
        <v>120.3</v>
      </c>
      <c r="AD217">
        <v>117.25</v>
      </c>
      <c r="AE217">
        <v>114.2</v>
      </c>
      <c r="AF217">
        <v>114.2</v>
      </c>
      <c r="AG217">
        <v>115.1</v>
      </c>
      <c r="AH217">
        <v>116.4</v>
      </c>
      <c r="AI217">
        <v>116.2</v>
      </c>
      <c r="AJ217">
        <v>115.7</v>
      </c>
      <c r="AK217">
        <v>115.3</v>
      </c>
      <c r="AL217">
        <v>114.6</v>
      </c>
      <c r="AM217">
        <v>112.8</v>
      </c>
      <c r="AN217">
        <v>112.6</v>
      </c>
      <c r="AO217">
        <v>113.1</v>
      </c>
      <c r="AP217">
        <v>114.8</v>
      </c>
      <c r="AQ217">
        <v>115.1</v>
      </c>
      <c r="AR217">
        <v>114.5</v>
      </c>
      <c r="AS217">
        <v>119.7</v>
      </c>
      <c r="AT217">
        <v>119.7</v>
      </c>
      <c r="AU217">
        <v>121.9</v>
      </c>
      <c r="AV217">
        <v>122.4</v>
      </c>
      <c r="AW217">
        <v>121</v>
      </c>
      <c r="AX217">
        <v>120</v>
      </c>
      <c r="AY217">
        <v>118.9</v>
      </c>
      <c r="AZ217">
        <v>118.8</v>
      </c>
      <c r="BA217">
        <v>119</v>
      </c>
      <c r="BB217">
        <v>119.7</v>
      </c>
      <c r="BC217">
        <v>119.9</v>
      </c>
      <c r="BD217">
        <v>120</v>
      </c>
      <c r="BE217">
        <v>120.9</v>
      </c>
      <c r="BF217">
        <v>121.6</v>
      </c>
      <c r="BG217">
        <v>121.9</v>
      </c>
      <c r="BH217">
        <v>122.1</v>
      </c>
      <c r="BI217">
        <v>121.8</v>
      </c>
    </row>
    <row r="218" spans="1:61" x14ac:dyDescent="0.3">
      <c r="A218" t="s">
        <v>12</v>
      </c>
      <c r="B218">
        <v>137.5</v>
      </c>
      <c r="C218">
        <v>137.30000000000001</v>
      </c>
      <c r="D218">
        <v>137.80000000000001</v>
      </c>
      <c r="E218">
        <v>138.19999999999999</v>
      </c>
      <c r="F218">
        <v>138.1</v>
      </c>
      <c r="G218">
        <v>138.4</v>
      </c>
      <c r="H218">
        <v>138.9</v>
      </c>
      <c r="I218">
        <v>139.4</v>
      </c>
      <c r="J218">
        <v>139.5</v>
      </c>
      <c r="K218">
        <v>141</v>
      </c>
      <c r="L218">
        <v>140.9</v>
      </c>
      <c r="M218">
        <v>140.6</v>
      </c>
      <c r="N218">
        <v>139.4</v>
      </c>
      <c r="O218">
        <v>139.69999999999999</v>
      </c>
      <c r="P218">
        <v>139.5</v>
      </c>
      <c r="Q218">
        <v>139.69999999999999</v>
      </c>
      <c r="R218">
        <v>139.9</v>
      </c>
      <c r="S218">
        <v>140.6</v>
      </c>
      <c r="T218">
        <v>141.69999999999999</v>
      </c>
      <c r="U218">
        <v>142.6</v>
      </c>
      <c r="V218">
        <v>144.1</v>
      </c>
      <c r="W218">
        <v>145.4</v>
      </c>
      <c r="X218">
        <v>147</v>
      </c>
      <c r="Y218">
        <v>148.69999999999999</v>
      </c>
      <c r="Z218">
        <v>150.9</v>
      </c>
      <c r="AA218">
        <v>152</v>
      </c>
      <c r="AB218">
        <v>153.19999999999999</v>
      </c>
      <c r="AC218">
        <v>157.1</v>
      </c>
      <c r="AD218">
        <v>158.30000000000001</v>
      </c>
      <c r="AE218">
        <v>159.5</v>
      </c>
      <c r="AF218">
        <v>159.5</v>
      </c>
      <c r="AG218">
        <v>160</v>
      </c>
      <c r="AH218">
        <v>160.30000000000001</v>
      </c>
      <c r="AI218">
        <v>161</v>
      </c>
      <c r="AJ218">
        <v>161.80000000000001</v>
      </c>
      <c r="AK218">
        <v>163</v>
      </c>
      <c r="AL218">
        <v>164</v>
      </c>
      <c r="AM218">
        <v>164.2</v>
      </c>
      <c r="AN218">
        <v>163.5</v>
      </c>
      <c r="AO218">
        <v>163.9</v>
      </c>
      <c r="AP218">
        <v>168.2</v>
      </c>
      <c r="AQ218">
        <v>168.5</v>
      </c>
      <c r="AR218">
        <v>168.3</v>
      </c>
      <c r="AS218">
        <v>168.8</v>
      </c>
      <c r="AT218">
        <v>168.8</v>
      </c>
      <c r="AU218">
        <v>169.3</v>
      </c>
      <c r="AV218">
        <v>169.6</v>
      </c>
      <c r="AW218">
        <v>170.5</v>
      </c>
      <c r="AX218">
        <v>172.1</v>
      </c>
      <c r="AY218">
        <v>174.3</v>
      </c>
      <c r="AZ218">
        <v>177.4</v>
      </c>
      <c r="BA218">
        <v>181.3</v>
      </c>
      <c r="BB218">
        <v>184.9</v>
      </c>
      <c r="BC218">
        <v>187.1</v>
      </c>
      <c r="BD218">
        <v>190</v>
      </c>
      <c r="BE218">
        <v>193.6</v>
      </c>
      <c r="BF218">
        <v>197.3</v>
      </c>
      <c r="BG218">
        <v>199.9</v>
      </c>
      <c r="BH218">
        <v>202.8</v>
      </c>
      <c r="BI218">
        <v>205.2</v>
      </c>
    </row>
    <row r="219" spans="1:61" x14ac:dyDescent="0.3">
      <c r="A219" t="s">
        <v>13</v>
      </c>
      <c r="B219">
        <v>129</v>
      </c>
      <c r="C219">
        <v>128.6</v>
      </c>
      <c r="D219">
        <v>129.1</v>
      </c>
      <c r="E219">
        <v>129.6</v>
      </c>
      <c r="F219">
        <v>129.9</v>
      </c>
      <c r="G219">
        <v>130.30000000000001</v>
      </c>
      <c r="H219">
        <v>130.30000000000001</v>
      </c>
      <c r="I219">
        <v>131.1</v>
      </c>
      <c r="J219">
        <v>130.80000000000001</v>
      </c>
      <c r="K219">
        <v>133.6</v>
      </c>
      <c r="L219">
        <v>133.5</v>
      </c>
      <c r="M219">
        <v>133.80000000000001</v>
      </c>
      <c r="N219">
        <v>133.30000000000001</v>
      </c>
      <c r="O219">
        <v>133.6</v>
      </c>
      <c r="P219">
        <v>133.69999999999999</v>
      </c>
      <c r="Q219">
        <v>133.85</v>
      </c>
      <c r="R219">
        <v>134</v>
      </c>
      <c r="S219">
        <v>134.19999999999999</v>
      </c>
      <c r="T219">
        <v>134.69999999999999</v>
      </c>
      <c r="U219">
        <v>134.9</v>
      </c>
      <c r="V219">
        <v>135</v>
      </c>
      <c r="W219">
        <v>135.1</v>
      </c>
      <c r="X219">
        <v>135.30000000000001</v>
      </c>
      <c r="Y219">
        <v>135.80000000000001</v>
      </c>
      <c r="Z219">
        <v>136.1</v>
      </c>
      <c r="AA219">
        <v>136.5</v>
      </c>
      <c r="AB219">
        <v>136.69999999999999</v>
      </c>
      <c r="AC219">
        <v>136.80000000000001</v>
      </c>
      <c r="AD219">
        <v>138.10000000000002</v>
      </c>
      <c r="AE219">
        <v>139.4</v>
      </c>
      <c r="AF219">
        <v>139.4</v>
      </c>
      <c r="AG219">
        <v>140.6</v>
      </c>
      <c r="AH219">
        <v>142.19999999999999</v>
      </c>
      <c r="AI219">
        <v>144</v>
      </c>
      <c r="AJ219">
        <v>146.5</v>
      </c>
      <c r="AK219">
        <v>149.19999999999999</v>
      </c>
      <c r="AL219">
        <v>151.80000000000001</v>
      </c>
      <c r="AM219">
        <v>155.5</v>
      </c>
      <c r="AN219">
        <v>156.5</v>
      </c>
      <c r="AO219">
        <v>157.6</v>
      </c>
      <c r="AP219">
        <v>159.30000000000001</v>
      </c>
      <c r="AQ219">
        <v>160</v>
      </c>
      <c r="AR219">
        <v>160.9</v>
      </c>
      <c r="AS219">
        <v>162.69999999999999</v>
      </c>
      <c r="AT219">
        <v>162.69999999999999</v>
      </c>
      <c r="AU219">
        <v>163.19999999999999</v>
      </c>
      <c r="AV219">
        <v>163.69999999999999</v>
      </c>
      <c r="AW219">
        <v>164.2</v>
      </c>
      <c r="AX219">
        <v>164.3</v>
      </c>
      <c r="AY219">
        <v>164.7</v>
      </c>
      <c r="AZ219">
        <v>165.3</v>
      </c>
      <c r="BA219">
        <v>166.2</v>
      </c>
      <c r="BB219">
        <v>167.1</v>
      </c>
      <c r="BC219">
        <v>167.9</v>
      </c>
      <c r="BD219">
        <v>168.4</v>
      </c>
      <c r="BE219">
        <v>168.8</v>
      </c>
      <c r="BF219">
        <v>169.4</v>
      </c>
      <c r="BG219">
        <v>169.9</v>
      </c>
      <c r="BH219">
        <v>170.4</v>
      </c>
      <c r="BI219">
        <v>171</v>
      </c>
    </row>
    <row r="220" spans="1:61" x14ac:dyDescent="0.3">
      <c r="A220" t="s">
        <v>14</v>
      </c>
      <c r="B220">
        <v>149.5</v>
      </c>
      <c r="C220">
        <v>149.6</v>
      </c>
      <c r="D220">
        <v>150.4</v>
      </c>
      <c r="E220">
        <v>151.19999999999999</v>
      </c>
      <c r="F220">
        <v>151.69999999999999</v>
      </c>
      <c r="G220">
        <v>151.80000000000001</v>
      </c>
      <c r="H220">
        <v>152.30000000000001</v>
      </c>
      <c r="I220">
        <v>153</v>
      </c>
      <c r="J220">
        <v>153.80000000000001</v>
      </c>
      <c r="K220">
        <v>154.5</v>
      </c>
      <c r="L220">
        <v>154.5</v>
      </c>
      <c r="M220">
        <v>154.6</v>
      </c>
      <c r="N220">
        <v>154.6</v>
      </c>
      <c r="O220">
        <v>154.9</v>
      </c>
      <c r="P220">
        <v>155.19999999999999</v>
      </c>
      <c r="Q220">
        <v>155.35</v>
      </c>
      <c r="R220">
        <v>155.5</v>
      </c>
      <c r="S220">
        <v>155.9</v>
      </c>
      <c r="T220">
        <v>156.19999999999999</v>
      </c>
      <c r="U220">
        <v>156.6</v>
      </c>
      <c r="V220">
        <v>156.80000000000001</v>
      </c>
      <c r="W220">
        <v>157.1</v>
      </c>
      <c r="X220">
        <v>157.5</v>
      </c>
      <c r="Y220">
        <v>158</v>
      </c>
      <c r="Z220">
        <v>158.6</v>
      </c>
      <c r="AA220">
        <v>159.1</v>
      </c>
      <c r="AB220">
        <v>159.6</v>
      </c>
      <c r="AC220">
        <v>160.5333333333333</v>
      </c>
      <c r="AD220">
        <v>161.16666666666666</v>
      </c>
      <c r="AE220">
        <v>161.80000000000001</v>
      </c>
      <c r="AF220">
        <v>161.80000000000001</v>
      </c>
      <c r="AG220">
        <v>162.30000000000001</v>
      </c>
      <c r="AH220">
        <v>162.9</v>
      </c>
      <c r="AI220">
        <v>163.19999999999999</v>
      </c>
      <c r="AJ220">
        <v>163.80000000000001</v>
      </c>
      <c r="AK220">
        <v>164.8</v>
      </c>
      <c r="AL220">
        <v>165.6</v>
      </c>
      <c r="AM220">
        <v>167.5</v>
      </c>
      <c r="AN220">
        <v>168.2</v>
      </c>
      <c r="AO220">
        <v>168.9</v>
      </c>
      <c r="AP220">
        <v>170.4</v>
      </c>
      <c r="AQ220">
        <v>172.4</v>
      </c>
      <c r="AR220">
        <v>172.2</v>
      </c>
      <c r="AS220">
        <v>173.9</v>
      </c>
      <c r="AT220">
        <v>173.9</v>
      </c>
      <c r="AU220">
        <v>174.7</v>
      </c>
      <c r="AV220">
        <v>175.5</v>
      </c>
      <c r="AW220">
        <v>176.5</v>
      </c>
      <c r="AX220">
        <v>177.3</v>
      </c>
      <c r="AY220">
        <v>178</v>
      </c>
      <c r="AZ220">
        <v>179.3</v>
      </c>
      <c r="BA220">
        <v>180.9</v>
      </c>
      <c r="BB220">
        <v>182.5</v>
      </c>
      <c r="BC220">
        <v>183.9</v>
      </c>
      <c r="BD220">
        <v>185.2</v>
      </c>
      <c r="BE220">
        <v>186.3</v>
      </c>
      <c r="BF220">
        <v>187.4</v>
      </c>
      <c r="BG220">
        <v>188.3</v>
      </c>
      <c r="BH220">
        <v>189.5</v>
      </c>
      <c r="BI220">
        <v>190.3</v>
      </c>
    </row>
    <row r="221" spans="1:61" x14ac:dyDescent="0.3">
      <c r="A221" t="s">
        <v>15</v>
      </c>
      <c r="B221">
        <v>139.19999999999999</v>
      </c>
      <c r="C221">
        <v>137.6</v>
      </c>
      <c r="D221">
        <v>137.19999999999999</v>
      </c>
      <c r="E221">
        <v>137.5</v>
      </c>
      <c r="F221">
        <v>138.1</v>
      </c>
      <c r="G221">
        <v>139.4</v>
      </c>
      <c r="H221">
        <v>141.4</v>
      </c>
      <c r="I221">
        <v>141.69999999999999</v>
      </c>
      <c r="J221">
        <v>140.4</v>
      </c>
      <c r="K221">
        <v>139.69999999999999</v>
      </c>
      <c r="L221">
        <v>139.69999999999999</v>
      </c>
      <c r="M221">
        <v>138.19999999999999</v>
      </c>
      <c r="N221">
        <v>137.4</v>
      </c>
      <c r="O221">
        <v>137.5</v>
      </c>
      <c r="P221">
        <v>138.1</v>
      </c>
      <c r="Q221">
        <v>139.5</v>
      </c>
      <c r="R221">
        <v>140.9</v>
      </c>
      <c r="S221">
        <v>142.69999999999999</v>
      </c>
      <c r="T221">
        <v>144.69999999999999</v>
      </c>
      <c r="U221">
        <v>145.9</v>
      </c>
      <c r="V221">
        <v>147</v>
      </c>
      <c r="W221">
        <v>149.6</v>
      </c>
      <c r="X221">
        <v>151.9</v>
      </c>
      <c r="Y221">
        <v>155</v>
      </c>
      <c r="Z221">
        <v>153.5</v>
      </c>
      <c r="AA221">
        <v>150.5</v>
      </c>
      <c r="AB221">
        <v>148.9</v>
      </c>
      <c r="AC221">
        <v>151.4</v>
      </c>
      <c r="AD221">
        <v>152.69999999999999</v>
      </c>
      <c r="AE221">
        <v>154</v>
      </c>
      <c r="AF221">
        <v>154</v>
      </c>
      <c r="AG221">
        <v>157</v>
      </c>
      <c r="AH221">
        <v>158</v>
      </c>
      <c r="AI221">
        <v>161.4</v>
      </c>
      <c r="AJ221">
        <v>164.7</v>
      </c>
      <c r="AK221">
        <v>165.4</v>
      </c>
      <c r="AL221">
        <v>161</v>
      </c>
      <c r="AM221">
        <v>156.9</v>
      </c>
      <c r="AN221">
        <v>156.69999999999999</v>
      </c>
      <c r="AO221">
        <v>158</v>
      </c>
      <c r="AP221">
        <v>160.69999999999999</v>
      </c>
      <c r="AQ221">
        <v>162.6</v>
      </c>
      <c r="AR221">
        <v>164</v>
      </c>
      <c r="AS221">
        <v>164</v>
      </c>
      <c r="AT221">
        <v>164</v>
      </c>
      <c r="AU221">
        <v>167.7</v>
      </c>
      <c r="AV221">
        <v>169.7</v>
      </c>
      <c r="AW221">
        <v>168.2</v>
      </c>
      <c r="AX221">
        <v>166.4</v>
      </c>
      <c r="AY221">
        <v>166.2</v>
      </c>
      <c r="AZ221">
        <v>168.4</v>
      </c>
      <c r="BA221">
        <v>170.8</v>
      </c>
      <c r="BB221">
        <v>173.3</v>
      </c>
      <c r="BC221">
        <v>174.9</v>
      </c>
      <c r="BD221">
        <v>175</v>
      </c>
      <c r="BE221">
        <v>176.3</v>
      </c>
      <c r="BF221">
        <v>177.8</v>
      </c>
      <c r="BG221">
        <v>179.6</v>
      </c>
      <c r="BH221">
        <v>178.3</v>
      </c>
      <c r="BI221">
        <v>175.9</v>
      </c>
    </row>
    <row r="222" spans="1:61" x14ac:dyDescent="0.3">
      <c r="A222" t="s">
        <v>16</v>
      </c>
      <c r="B222">
        <v>154.69999999999999</v>
      </c>
      <c r="C222">
        <v>154.9</v>
      </c>
      <c r="D222">
        <v>156.30000000000001</v>
      </c>
      <c r="E222">
        <v>156.9</v>
      </c>
      <c r="F222">
        <v>157.9</v>
      </c>
      <c r="G222">
        <v>158.30000000000001</v>
      </c>
      <c r="H222">
        <v>157.5</v>
      </c>
      <c r="I222">
        <v>157.9</v>
      </c>
      <c r="J222">
        <v>159.19999999999999</v>
      </c>
      <c r="K222">
        <v>162.6</v>
      </c>
      <c r="L222">
        <v>162.6</v>
      </c>
      <c r="M222">
        <v>163</v>
      </c>
      <c r="N222">
        <v>163.19999999999999</v>
      </c>
      <c r="O222">
        <v>163.4</v>
      </c>
      <c r="P222">
        <v>163.5</v>
      </c>
      <c r="Q222">
        <v>163.80000000000001</v>
      </c>
      <c r="R222">
        <v>164.1</v>
      </c>
      <c r="S222">
        <v>164.9</v>
      </c>
      <c r="T222">
        <v>165.2</v>
      </c>
      <c r="U222">
        <v>165.8</v>
      </c>
      <c r="V222">
        <v>166.5</v>
      </c>
      <c r="W222">
        <v>167.1</v>
      </c>
      <c r="X222">
        <v>167.9</v>
      </c>
      <c r="Y222">
        <v>168.5</v>
      </c>
      <c r="Z222">
        <v>169.2</v>
      </c>
      <c r="AA222">
        <v>170.1</v>
      </c>
      <c r="AB222">
        <v>171.2</v>
      </c>
      <c r="AC222">
        <v>176.68333333333331</v>
      </c>
      <c r="AD222">
        <v>180.09166666666664</v>
      </c>
      <c r="AE222">
        <v>183.5</v>
      </c>
      <c r="AF222">
        <v>183.5</v>
      </c>
      <c r="AG222">
        <v>182.6</v>
      </c>
      <c r="AH222">
        <v>184.4</v>
      </c>
      <c r="AI222">
        <v>184.3</v>
      </c>
      <c r="AJ222">
        <v>184.8</v>
      </c>
      <c r="AK222">
        <v>185.4</v>
      </c>
      <c r="AL222">
        <v>186.5</v>
      </c>
      <c r="AM222">
        <v>188.3</v>
      </c>
      <c r="AN222">
        <v>188.1</v>
      </c>
      <c r="AO222">
        <v>188.8</v>
      </c>
      <c r="AP222">
        <v>191.9</v>
      </c>
      <c r="AQ222">
        <v>190.8</v>
      </c>
      <c r="AR222">
        <v>191.2</v>
      </c>
      <c r="AS222">
        <v>192.1</v>
      </c>
      <c r="AT222">
        <v>192.1</v>
      </c>
      <c r="AU222">
        <v>192.7</v>
      </c>
      <c r="AV222">
        <v>192.9</v>
      </c>
      <c r="AW222">
        <v>192.4</v>
      </c>
      <c r="AX222">
        <v>192.2</v>
      </c>
      <c r="AY222">
        <v>192.8</v>
      </c>
      <c r="AZ222">
        <v>193.7</v>
      </c>
      <c r="BA222">
        <v>193.9</v>
      </c>
      <c r="BB222">
        <v>194.1</v>
      </c>
      <c r="BC222">
        <v>194.3</v>
      </c>
      <c r="BD222">
        <v>194.6</v>
      </c>
      <c r="BE222">
        <v>195</v>
      </c>
      <c r="BF222">
        <v>195.9</v>
      </c>
      <c r="BG222">
        <v>196.3</v>
      </c>
      <c r="BH222">
        <v>196.9</v>
      </c>
      <c r="BI222">
        <v>197.3</v>
      </c>
    </row>
    <row r="223" spans="1:61" x14ac:dyDescent="0.3">
      <c r="A223" t="s">
        <v>17</v>
      </c>
      <c r="B223">
        <v>143.5</v>
      </c>
      <c r="C223">
        <v>143.80000000000001</v>
      </c>
      <c r="D223">
        <v>144.30000000000001</v>
      </c>
      <c r="E223">
        <v>145.30000000000001</v>
      </c>
      <c r="F223">
        <v>146</v>
      </c>
      <c r="G223">
        <v>146.4</v>
      </c>
      <c r="H223">
        <v>146.80000000000001</v>
      </c>
      <c r="I223">
        <v>147.30000000000001</v>
      </c>
      <c r="J223">
        <v>147.69999999999999</v>
      </c>
      <c r="K223">
        <v>148</v>
      </c>
      <c r="L223">
        <v>148</v>
      </c>
      <c r="M223">
        <v>148.1</v>
      </c>
      <c r="N223">
        <v>147.6</v>
      </c>
      <c r="O223">
        <v>147.69999999999999</v>
      </c>
      <c r="P223">
        <v>147.9</v>
      </c>
      <c r="Q223">
        <v>148.15</v>
      </c>
      <c r="R223">
        <v>148.4</v>
      </c>
      <c r="S223">
        <v>148.6</v>
      </c>
      <c r="T223">
        <v>148.9</v>
      </c>
      <c r="U223">
        <v>149.1</v>
      </c>
      <c r="V223">
        <v>149.19999999999999</v>
      </c>
      <c r="W223">
        <v>149.4</v>
      </c>
      <c r="X223">
        <v>149.9</v>
      </c>
      <c r="Y223">
        <v>150.30000000000001</v>
      </c>
      <c r="Z223">
        <v>150.5</v>
      </c>
      <c r="AA223">
        <v>150.80000000000001</v>
      </c>
      <c r="AB223">
        <v>151.19999999999999</v>
      </c>
      <c r="AC223">
        <v>151.76666666666668</v>
      </c>
      <c r="AD223">
        <v>152.13333333333333</v>
      </c>
      <c r="AE223">
        <v>152.5</v>
      </c>
      <c r="AF223">
        <v>152.5</v>
      </c>
      <c r="AG223">
        <v>153.1</v>
      </c>
      <c r="AH223">
        <v>153.4</v>
      </c>
      <c r="AI223">
        <v>153.69999999999999</v>
      </c>
      <c r="AJ223">
        <v>154.30000000000001</v>
      </c>
      <c r="AK223">
        <v>155</v>
      </c>
      <c r="AL223">
        <v>155.5</v>
      </c>
      <c r="AM223">
        <v>157.19999999999999</v>
      </c>
      <c r="AN223">
        <v>157.80000000000001</v>
      </c>
      <c r="AO223">
        <v>158.80000000000001</v>
      </c>
      <c r="AP223">
        <v>161.80000000000001</v>
      </c>
      <c r="AQ223">
        <v>162.19999999999999</v>
      </c>
      <c r="AR223">
        <v>162.80000000000001</v>
      </c>
      <c r="AS223">
        <v>164.5</v>
      </c>
      <c r="AT223">
        <v>164.6</v>
      </c>
      <c r="AU223">
        <v>165.7</v>
      </c>
      <c r="AV223">
        <v>167.2</v>
      </c>
      <c r="AW223">
        <v>168.5</v>
      </c>
      <c r="AX223">
        <v>169.9</v>
      </c>
      <c r="AY223">
        <v>170.8</v>
      </c>
      <c r="AZ223">
        <v>172.1</v>
      </c>
      <c r="BA223">
        <v>173.9</v>
      </c>
      <c r="BB223">
        <v>175.6</v>
      </c>
      <c r="BC223">
        <v>177.1</v>
      </c>
      <c r="BD223">
        <v>178.3</v>
      </c>
      <c r="BE223">
        <v>179.5</v>
      </c>
      <c r="BF223">
        <v>180.9</v>
      </c>
      <c r="BG223">
        <v>181.9</v>
      </c>
      <c r="BH223">
        <v>183.1</v>
      </c>
      <c r="BI223">
        <v>184</v>
      </c>
    </row>
    <row r="224" spans="1:61" x14ac:dyDescent="0.3">
      <c r="A224" t="s">
        <v>18</v>
      </c>
      <c r="B224">
        <v>135.5</v>
      </c>
      <c r="C224">
        <v>135.6</v>
      </c>
      <c r="D224">
        <v>136.19999999999999</v>
      </c>
      <c r="E224">
        <v>136.69999999999999</v>
      </c>
      <c r="F224">
        <v>137.4</v>
      </c>
      <c r="G224">
        <v>138.1</v>
      </c>
      <c r="H224">
        <v>138.4</v>
      </c>
      <c r="I224">
        <v>138.80000000000001</v>
      </c>
      <c r="J224">
        <v>139.1</v>
      </c>
      <c r="K224">
        <v>139.19999999999999</v>
      </c>
      <c r="L224">
        <v>139.1</v>
      </c>
      <c r="M224">
        <v>139.4</v>
      </c>
      <c r="N224">
        <v>139</v>
      </c>
      <c r="O224">
        <v>139.69999999999999</v>
      </c>
      <c r="P224">
        <v>139.9</v>
      </c>
      <c r="Q224">
        <v>140.15</v>
      </c>
      <c r="R224">
        <v>140.4</v>
      </c>
      <c r="S224">
        <v>140.4</v>
      </c>
      <c r="T224">
        <v>140.5</v>
      </c>
      <c r="U224">
        <v>140.6</v>
      </c>
      <c r="V224">
        <v>140.6</v>
      </c>
      <c r="W224">
        <v>140.80000000000001</v>
      </c>
      <c r="X224">
        <v>141</v>
      </c>
      <c r="Y224">
        <v>141.30000000000001</v>
      </c>
      <c r="Z224">
        <v>141.5</v>
      </c>
      <c r="AA224">
        <v>141.69999999999999</v>
      </c>
      <c r="AB224">
        <v>141.9</v>
      </c>
      <c r="AC224">
        <v>142.88333333333333</v>
      </c>
      <c r="AD224">
        <v>143.64166666666665</v>
      </c>
      <c r="AE224">
        <v>144.4</v>
      </c>
      <c r="AF224">
        <v>144.4</v>
      </c>
      <c r="AG224">
        <v>143.4</v>
      </c>
      <c r="AH224">
        <v>144.30000000000001</v>
      </c>
      <c r="AI224">
        <v>144.6</v>
      </c>
      <c r="AJ224">
        <v>144.9</v>
      </c>
      <c r="AK224">
        <v>145.4</v>
      </c>
      <c r="AL224">
        <v>146.1</v>
      </c>
      <c r="AM224">
        <v>147.4</v>
      </c>
      <c r="AN224">
        <v>147.9</v>
      </c>
      <c r="AO224">
        <v>148.5</v>
      </c>
      <c r="AP224">
        <v>152.1</v>
      </c>
      <c r="AQ224">
        <v>151.80000000000001</v>
      </c>
      <c r="AR224">
        <v>153.1</v>
      </c>
      <c r="AS224">
        <v>155.30000000000001</v>
      </c>
      <c r="AT224">
        <v>155.30000000000001</v>
      </c>
      <c r="AU224">
        <v>156.30000000000001</v>
      </c>
      <c r="AV224">
        <v>157.4</v>
      </c>
      <c r="AW224">
        <v>158.69999999999999</v>
      </c>
      <c r="AX224">
        <v>160.69999999999999</v>
      </c>
      <c r="AY224">
        <v>162.4</v>
      </c>
      <c r="AZ224">
        <v>164.6</v>
      </c>
      <c r="BA224">
        <v>166.5</v>
      </c>
      <c r="BB224">
        <v>168.4</v>
      </c>
      <c r="BC224">
        <v>169.9</v>
      </c>
      <c r="BD224">
        <v>171.3</v>
      </c>
      <c r="BE224">
        <v>172.7</v>
      </c>
      <c r="BF224">
        <v>174.3</v>
      </c>
      <c r="BG224">
        <v>175.3</v>
      </c>
      <c r="BH224">
        <v>176.2</v>
      </c>
      <c r="BI224">
        <v>177</v>
      </c>
    </row>
    <row r="225" spans="1:61" x14ac:dyDescent="0.3">
      <c r="A225" t="s">
        <v>19</v>
      </c>
      <c r="B225">
        <v>142.30000000000001</v>
      </c>
      <c r="C225">
        <v>142.6</v>
      </c>
      <c r="D225">
        <v>143.1</v>
      </c>
      <c r="E225">
        <v>144</v>
      </c>
      <c r="F225">
        <v>144.69999999999999</v>
      </c>
      <c r="G225">
        <v>145.19999999999999</v>
      </c>
      <c r="H225">
        <v>145.6</v>
      </c>
      <c r="I225">
        <v>146.1</v>
      </c>
      <c r="J225">
        <v>146.5</v>
      </c>
      <c r="K225">
        <v>146.80000000000001</v>
      </c>
      <c r="L225">
        <v>146.69999999999999</v>
      </c>
      <c r="M225">
        <v>146.80000000000001</v>
      </c>
      <c r="N225">
        <v>146.4</v>
      </c>
      <c r="O225">
        <v>146.5</v>
      </c>
      <c r="P225">
        <v>146.69999999999999</v>
      </c>
      <c r="Q225">
        <v>147</v>
      </c>
      <c r="R225">
        <v>147.30000000000001</v>
      </c>
      <c r="S225">
        <v>147.4</v>
      </c>
      <c r="T225">
        <v>147.6</v>
      </c>
      <c r="U225">
        <v>147.9</v>
      </c>
      <c r="V225">
        <v>147.9</v>
      </c>
      <c r="W225">
        <v>148.19999999999999</v>
      </c>
      <c r="X225">
        <v>148.6</v>
      </c>
      <c r="Y225">
        <v>149</v>
      </c>
      <c r="Z225">
        <v>149.19999999999999</v>
      </c>
      <c r="AA225">
        <v>149.5</v>
      </c>
      <c r="AB225">
        <v>149.80000000000001</v>
      </c>
      <c r="AC225">
        <v>150.5</v>
      </c>
      <c r="AD225">
        <v>150.94999999999999</v>
      </c>
      <c r="AE225">
        <v>151.4</v>
      </c>
      <c r="AF225">
        <v>151.4</v>
      </c>
      <c r="AG225">
        <v>151.69999999999999</v>
      </c>
      <c r="AH225">
        <v>152</v>
      </c>
      <c r="AI225">
        <v>152.30000000000001</v>
      </c>
      <c r="AJ225">
        <v>152.80000000000001</v>
      </c>
      <c r="AK225">
        <v>153.6</v>
      </c>
      <c r="AL225">
        <v>154.19999999999999</v>
      </c>
      <c r="AM225">
        <v>155.80000000000001</v>
      </c>
      <c r="AN225">
        <v>156.4</v>
      </c>
      <c r="AO225">
        <v>157.30000000000001</v>
      </c>
      <c r="AP225">
        <v>160.4</v>
      </c>
      <c r="AQ225">
        <v>160.69999999999999</v>
      </c>
      <c r="AR225">
        <v>161.4</v>
      </c>
      <c r="AS225">
        <v>163.19999999999999</v>
      </c>
      <c r="AT225">
        <v>163.30000000000001</v>
      </c>
      <c r="AU225">
        <v>164.3</v>
      </c>
      <c r="AV225">
        <v>165.8</v>
      </c>
      <c r="AW225">
        <v>167</v>
      </c>
      <c r="AX225">
        <v>168.5</v>
      </c>
      <c r="AY225">
        <v>169.6</v>
      </c>
      <c r="AZ225">
        <v>171.1</v>
      </c>
      <c r="BA225">
        <v>172.8</v>
      </c>
      <c r="BB225">
        <v>174.6</v>
      </c>
      <c r="BC225">
        <v>176</v>
      </c>
      <c r="BD225">
        <v>177.3</v>
      </c>
      <c r="BE225">
        <v>178.5</v>
      </c>
      <c r="BF225">
        <v>179.9</v>
      </c>
      <c r="BG225">
        <v>181</v>
      </c>
      <c r="BH225">
        <v>182.1</v>
      </c>
      <c r="BI225">
        <v>183</v>
      </c>
    </row>
    <row r="226" spans="1:61" x14ac:dyDescent="0.3">
      <c r="A226" t="s">
        <v>20</v>
      </c>
      <c r="B226">
        <v>140.4</v>
      </c>
      <c r="C226">
        <v>141.30000000000001</v>
      </c>
      <c r="D226">
        <v>142</v>
      </c>
      <c r="E226">
        <v>142.9</v>
      </c>
      <c r="F226">
        <v>143.19999999999999</v>
      </c>
      <c r="G226">
        <v>142.5</v>
      </c>
      <c r="H226">
        <v>143.6</v>
      </c>
      <c r="I226">
        <v>144.6</v>
      </c>
      <c r="J226">
        <v>145.30000000000001</v>
      </c>
      <c r="K226">
        <v>146.9</v>
      </c>
      <c r="L226">
        <v>146.9</v>
      </c>
      <c r="M226">
        <v>146.5</v>
      </c>
      <c r="N226">
        <v>147.69999999999999</v>
      </c>
      <c r="O226">
        <v>148.5</v>
      </c>
      <c r="P226">
        <v>149</v>
      </c>
      <c r="Q226">
        <v>149.55000000000001</v>
      </c>
      <c r="R226">
        <v>150.1</v>
      </c>
      <c r="S226">
        <v>149.4</v>
      </c>
      <c r="T226">
        <v>150.6</v>
      </c>
      <c r="U226">
        <v>151.6</v>
      </c>
      <c r="V226">
        <v>152.19999999999999</v>
      </c>
      <c r="W226">
        <v>153</v>
      </c>
      <c r="X226">
        <v>153.5</v>
      </c>
      <c r="Y226">
        <v>152.80000000000001</v>
      </c>
      <c r="Z226">
        <v>153.9</v>
      </c>
      <c r="AA226">
        <v>154.80000000000001</v>
      </c>
      <c r="AB226">
        <v>154.5</v>
      </c>
      <c r="AC226">
        <v>155.6</v>
      </c>
      <c r="AD226">
        <v>155.14999999999998</v>
      </c>
      <c r="AE226">
        <v>154.69999999999999</v>
      </c>
      <c r="AF226">
        <v>154.69999999999999</v>
      </c>
      <c r="AG226">
        <v>155.5</v>
      </c>
      <c r="AH226">
        <v>156.30000000000001</v>
      </c>
      <c r="AI226">
        <v>156.5</v>
      </c>
      <c r="AJ226">
        <v>158</v>
      </c>
      <c r="AK226">
        <v>158.4</v>
      </c>
      <c r="AL226">
        <v>157.69999999999999</v>
      </c>
      <c r="AM226">
        <v>159.80000000000001</v>
      </c>
      <c r="AN226">
        <v>159.9</v>
      </c>
      <c r="AO226">
        <v>161.4</v>
      </c>
      <c r="AP226">
        <v>161.6</v>
      </c>
      <c r="AQ226">
        <v>160.5</v>
      </c>
      <c r="AR226">
        <v>161.5</v>
      </c>
      <c r="AS226">
        <v>162.1</v>
      </c>
      <c r="AT226">
        <v>162.1</v>
      </c>
      <c r="AU226">
        <v>163.6</v>
      </c>
      <c r="AV226">
        <v>164.2</v>
      </c>
      <c r="AW226">
        <v>163.4</v>
      </c>
      <c r="AX226">
        <v>164.5</v>
      </c>
      <c r="AY226">
        <v>165.5</v>
      </c>
      <c r="AZ226">
        <v>165.3</v>
      </c>
      <c r="BA226">
        <v>167</v>
      </c>
      <c r="BB226">
        <v>167.5</v>
      </c>
      <c r="BC226">
        <v>166.8</v>
      </c>
      <c r="BD226">
        <v>167.8</v>
      </c>
      <c r="BE226">
        <v>169</v>
      </c>
      <c r="BF226">
        <v>169.5</v>
      </c>
      <c r="BG226">
        <v>171.2</v>
      </c>
      <c r="BH226">
        <v>171.8</v>
      </c>
      <c r="BI226">
        <v>170.7</v>
      </c>
    </row>
    <row r="227" spans="1:61" x14ac:dyDescent="0.3">
      <c r="A227" t="s">
        <v>21</v>
      </c>
      <c r="B227">
        <v>136.6</v>
      </c>
      <c r="C227">
        <v>136.69999999999999</v>
      </c>
      <c r="D227">
        <v>136.5</v>
      </c>
      <c r="E227">
        <v>136.5</v>
      </c>
      <c r="F227">
        <v>136.9</v>
      </c>
      <c r="G227">
        <v>138.1</v>
      </c>
      <c r="H227">
        <v>139.69999999999999</v>
      </c>
      <c r="I227">
        <v>140.9</v>
      </c>
      <c r="J227">
        <v>142.30000000000001</v>
      </c>
      <c r="K227">
        <v>145.30000000000001</v>
      </c>
      <c r="L227">
        <v>145.1</v>
      </c>
      <c r="M227">
        <v>142.69999999999999</v>
      </c>
      <c r="N227">
        <v>139.5</v>
      </c>
      <c r="O227">
        <v>138.4</v>
      </c>
      <c r="P227">
        <v>139.69999999999999</v>
      </c>
      <c r="Q227">
        <v>140</v>
      </c>
      <c r="R227">
        <v>140.30000000000001</v>
      </c>
      <c r="S227">
        <v>141.19999999999999</v>
      </c>
      <c r="T227">
        <v>139.30000000000001</v>
      </c>
      <c r="U227">
        <v>138.5</v>
      </c>
      <c r="V227">
        <v>139.19999999999999</v>
      </c>
      <c r="W227">
        <v>140.6</v>
      </c>
      <c r="X227">
        <v>142.30000000000001</v>
      </c>
      <c r="Y227">
        <v>143.69999999999999</v>
      </c>
      <c r="Z227">
        <v>144.6</v>
      </c>
      <c r="AA227">
        <v>147.19999999999999</v>
      </c>
      <c r="AB227">
        <v>148.9</v>
      </c>
      <c r="AC227">
        <v>144.1</v>
      </c>
      <c r="AD227">
        <v>143</v>
      </c>
      <c r="AE227">
        <v>141.9</v>
      </c>
      <c r="AF227">
        <v>141.9</v>
      </c>
      <c r="AG227">
        <v>143</v>
      </c>
      <c r="AH227">
        <v>142.9</v>
      </c>
      <c r="AI227">
        <v>143.1</v>
      </c>
      <c r="AJ227">
        <v>143.6</v>
      </c>
      <c r="AK227">
        <v>144.6</v>
      </c>
      <c r="AL227">
        <v>147.9</v>
      </c>
      <c r="AM227">
        <v>152.4</v>
      </c>
      <c r="AN227">
        <v>155.5</v>
      </c>
      <c r="AO227">
        <v>155.6</v>
      </c>
      <c r="AP227">
        <v>159.4</v>
      </c>
      <c r="AQ227">
        <v>159.80000000000001</v>
      </c>
      <c r="AR227">
        <v>160.69999999999999</v>
      </c>
      <c r="AS227">
        <v>162.6</v>
      </c>
      <c r="AT227">
        <v>162.6</v>
      </c>
      <c r="AU227">
        <v>164.2</v>
      </c>
      <c r="AV227">
        <v>163.9</v>
      </c>
      <c r="AW227">
        <v>164.1</v>
      </c>
      <c r="AX227">
        <v>164.2</v>
      </c>
      <c r="AY227">
        <v>165.7</v>
      </c>
      <c r="AZ227">
        <v>167.2</v>
      </c>
      <c r="BA227">
        <v>172.2</v>
      </c>
      <c r="BB227">
        <v>174.6</v>
      </c>
      <c r="BC227">
        <v>176</v>
      </c>
      <c r="BD227">
        <v>179.6</v>
      </c>
      <c r="BE227">
        <v>178.8</v>
      </c>
      <c r="BF227">
        <v>179.5</v>
      </c>
      <c r="BG227">
        <v>180.5</v>
      </c>
      <c r="BH227">
        <v>181.3</v>
      </c>
      <c r="BI227">
        <v>182</v>
      </c>
    </row>
    <row r="228" spans="1:61" x14ac:dyDescent="0.3">
      <c r="A228" t="s">
        <v>22</v>
      </c>
      <c r="B228">
        <v>134.9</v>
      </c>
      <c r="C228">
        <v>135.19999999999999</v>
      </c>
      <c r="D228">
        <v>135.6</v>
      </c>
      <c r="E228">
        <v>136.6</v>
      </c>
      <c r="F228">
        <v>137.4</v>
      </c>
      <c r="G228">
        <v>137.9</v>
      </c>
      <c r="H228">
        <v>138.6</v>
      </c>
      <c r="I228">
        <v>139.4</v>
      </c>
      <c r="J228">
        <v>139.69999999999999</v>
      </c>
      <c r="K228">
        <v>142.19999999999999</v>
      </c>
      <c r="L228">
        <v>142.19999999999999</v>
      </c>
      <c r="M228">
        <v>143.19999999999999</v>
      </c>
      <c r="N228">
        <v>143.6</v>
      </c>
      <c r="O228">
        <v>143.69999999999999</v>
      </c>
      <c r="P228">
        <v>143.80000000000001</v>
      </c>
      <c r="Q228">
        <v>143.75</v>
      </c>
      <c r="R228">
        <v>143.69999999999999</v>
      </c>
      <c r="S228">
        <v>143.80000000000001</v>
      </c>
      <c r="T228">
        <v>144.19999999999999</v>
      </c>
      <c r="U228">
        <v>144.5</v>
      </c>
      <c r="V228">
        <v>144.6</v>
      </c>
      <c r="W228">
        <v>145</v>
      </c>
      <c r="X228">
        <v>145.30000000000001</v>
      </c>
      <c r="Y228">
        <v>145.80000000000001</v>
      </c>
      <c r="Z228">
        <v>146.19999999999999</v>
      </c>
      <c r="AA228">
        <v>146.4</v>
      </c>
      <c r="AB228">
        <v>146.4</v>
      </c>
      <c r="AC228">
        <v>146.69999999999999</v>
      </c>
      <c r="AD228">
        <v>146.55000000000001</v>
      </c>
      <c r="AE228">
        <v>146.4</v>
      </c>
      <c r="AF228">
        <v>146.4</v>
      </c>
      <c r="AG228">
        <v>148.4</v>
      </c>
      <c r="AH228">
        <v>148.69999999999999</v>
      </c>
      <c r="AI228">
        <v>148.69999999999999</v>
      </c>
      <c r="AJ228">
        <v>149.19999999999999</v>
      </c>
      <c r="AK228">
        <v>149.69999999999999</v>
      </c>
      <c r="AL228">
        <v>150</v>
      </c>
      <c r="AM228">
        <v>150.9</v>
      </c>
      <c r="AN228">
        <v>151.19999999999999</v>
      </c>
      <c r="AO228">
        <v>151.80000000000001</v>
      </c>
      <c r="AP228">
        <v>154.69999999999999</v>
      </c>
      <c r="AQ228">
        <v>154.80000000000001</v>
      </c>
      <c r="AR228">
        <v>155.80000000000001</v>
      </c>
      <c r="AS228">
        <v>157.5</v>
      </c>
      <c r="AT228">
        <v>157.5</v>
      </c>
      <c r="AU228">
        <v>158.4</v>
      </c>
      <c r="AV228">
        <v>159.30000000000001</v>
      </c>
      <c r="AW228">
        <v>160.19999999999999</v>
      </c>
      <c r="AX228">
        <v>161.1</v>
      </c>
      <c r="AY228">
        <v>161.80000000000001</v>
      </c>
      <c r="AZ228">
        <v>162.80000000000001</v>
      </c>
      <c r="BA228">
        <v>164</v>
      </c>
      <c r="BB228">
        <v>165.2</v>
      </c>
      <c r="BC228">
        <v>166.4</v>
      </c>
      <c r="BD228">
        <v>167.4</v>
      </c>
      <c r="BE228">
        <v>168.5</v>
      </c>
      <c r="BF228">
        <v>169.5</v>
      </c>
      <c r="BG228">
        <v>170.4</v>
      </c>
      <c r="BH228">
        <v>171.4</v>
      </c>
      <c r="BI228">
        <v>172.1</v>
      </c>
    </row>
    <row r="229" spans="1:61" x14ac:dyDescent="0.3">
      <c r="A229" t="s">
        <v>23</v>
      </c>
      <c r="B229">
        <v>133.30000000000001</v>
      </c>
      <c r="C229">
        <v>133.80000000000001</v>
      </c>
      <c r="D229">
        <v>134.30000000000001</v>
      </c>
      <c r="E229">
        <v>135.19999999999999</v>
      </c>
      <c r="F229">
        <v>136</v>
      </c>
      <c r="G229">
        <v>136.19999999999999</v>
      </c>
      <c r="H229">
        <v>137</v>
      </c>
      <c r="I229">
        <v>137.69999999999999</v>
      </c>
      <c r="J229">
        <v>138.4</v>
      </c>
      <c r="K229">
        <v>142.1</v>
      </c>
      <c r="L229">
        <v>142.1</v>
      </c>
      <c r="M229">
        <v>144.9</v>
      </c>
      <c r="N229">
        <v>145.1</v>
      </c>
      <c r="O229">
        <v>145.6</v>
      </c>
      <c r="P229">
        <v>146.19999999999999</v>
      </c>
      <c r="Q229">
        <v>146.55000000000001</v>
      </c>
      <c r="R229">
        <v>146.9</v>
      </c>
      <c r="S229">
        <v>147.4</v>
      </c>
      <c r="T229">
        <v>147.9</v>
      </c>
      <c r="U229">
        <v>148.5</v>
      </c>
      <c r="V229">
        <v>149</v>
      </c>
      <c r="W229">
        <v>149.4</v>
      </c>
      <c r="X229">
        <v>149.9</v>
      </c>
      <c r="Y229">
        <v>150.4</v>
      </c>
      <c r="Z229">
        <v>151.19999999999999</v>
      </c>
      <c r="AA229">
        <v>151.69999999999999</v>
      </c>
      <c r="AB229">
        <v>152.30000000000001</v>
      </c>
      <c r="AC229">
        <v>150.69999999999999</v>
      </c>
      <c r="AD229">
        <v>152.55000000000001</v>
      </c>
      <c r="AE229">
        <v>154.4</v>
      </c>
      <c r="AF229">
        <v>154.4</v>
      </c>
      <c r="AG229">
        <v>155</v>
      </c>
      <c r="AH229">
        <v>155.6</v>
      </c>
      <c r="AI229">
        <v>156.30000000000001</v>
      </c>
      <c r="AJ229">
        <v>157.19999999999999</v>
      </c>
      <c r="AK229">
        <v>158.30000000000001</v>
      </c>
      <c r="AL229">
        <v>159.30000000000001</v>
      </c>
      <c r="AM229">
        <v>161.30000000000001</v>
      </c>
      <c r="AN229">
        <v>161.69999999999999</v>
      </c>
      <c r="AO229">
        <v>162.30000000000001</v>
      </c>
      <c r="AP229">
        <v>165.8</v>
      </c>
      <c r="AQ229">
        <v>166.3</v>
      </c>
      <c r="AR229">
        <v>167</v>
      </c>
      <c r="AS229">
        <v>168.4</v>
      </c>
      <c r="AT229">
        <v>168.4</v>
      </c>
      <c r="AU229">
        <v>169.1</v>
      </c>
      <c r="AV229">
        <v>169.9</v>
      </c>
      <c r="AW229">
        <v>170.6</v>
      </c>
      <c r="AX229">
        <v>171.4</v>
      </c>
      <c r="AY229">
        <v>172.2</v>
      </c>
      <c r="AZ229">
        <v>173</v>
      </c>
      <c r="BA229">
        <v>174</v>
      </c>
      <c r="BB229">
        <v>174.8</v>
      </c>
      <c r="BC229">
        <v>175.4</v>
      </c>
      <c r="BD229">
        <v>176.1</v>
      </c>
      <c r="BE229">
        <v>176.8</v>
      </c>
      <c r="BF229">
        <v>177.8</v>
      </c>
      <c r="BG229">
        <v>178.7</v>
      </c>
      <c r="BH229">
        <v>179.8</v>
      </c>
      <c r="BI229">
        <v>181.1</v>
      </c>
    </row>
    <row r="230" spans="1:61" x14ac:dyDescent="0.3">
      <c r="A230" t="s">
        <v>24</v>
      </c>
      <c r="B230">
        <v>119.3</v>
      </c>
      <c r="C230">
        <v>120.2</v>
      </c>
      <c r="D230">
        <v>121</v>
      </c>
      <c r="E230">
        <v>121.9</v>
      </c>
      <c r="F230">
        <v>122.9</v>
      </c>
      <c r="G230">
        <v>123.7</v>
      </c>
      <c r="H230">
        <v>123.6</v>
      </c>
      <c r="I230">
        <v>124.3</v>
      </c>
      <c r="J230">
        <v>126</v>
      </c>
      <c r="K230">
        <v>125.5</v>
      </c>
      <c r="L230">
        <v>125.5</v>
      </c>
      <c r="M230">
        <v>123.6</v>
      </c>
      <c r="N230">
        <v>123.3</v>
      </c>
      <c r="O230">
        <v>123.9</v>
      </c>
      <c r="P230">
        <v>124.6</v>
      </c>
      <c r="Q230">
        <v>124.75</v>
      </c>
      <c r="R230">
        <v>124.9</v>
      </c>
      <c r="S230">
        <v>124.6</v>
      </c>
      <c r="T230">
        <v>125.6</v>
      </c>
      <c r="U230">
        <v>125.8</v>
      </c>
      <c r="V230">
        <v>126.1</v>
      </c>
      <c r="W230">
        <v>126.3</v>
      </c>
      <c r="X230">
        <v>126.6</v>
      </c>
      <c r="Y230">
        <v>129.80000000000001</v>
      </c>
      <c r="Z230">
        <v>130.9</v>
      </c>
      <c r="AA230">
        <v>130.30000000000001</v>
      </c>
      <c r="AB230">
        <v>129.9</v>
      </c>
      <c r="AC230">
        <v>133.26666666666668</v>
      </c>
      <c r="AD230">
        <v>134.13333333333333</v>
      </c>
      <c r="AE230">
        <v>135</v>
      </c>
      <c r="AF230">
        <v>135</v>
      </c>
      <c r="AG230">
        <v>138.5</v>
      </c>
      <c r="AH230">
        <v>139.6</v>
      </c>
      <c r="AI230">
        <v>140.6</v>
      </c>
      <c r="AJ230">
        <v>140.4</v>
      </c>
      <c r="AK230">
        <v>140.69999999999999</v>
      </c>
      <c r="AL230">
        <v>141.9</v>
      </c>
      <c r="AM230">
        <v>145.1</v>
      </c>
      <c r="AN230">
        <v>146.19999999999999</v>
      </c>
      <c r="AO230">
        <v>146.6</v>
      </c>
      <c r="AP230">
        <v>148.9</v>
      </c>
      <c r="AQ230">
        <v>150.69999999999999</v>
      </c>
      <c r="AR230">
        <v>153.1</v>
      </c>
      <c r="AS230">
        <v>154</v>
      </c>
      <c r="AT230">
        <v>154</v>
      </c>
      <c r="AU230">
        <v>155.69999999999999</v>
      </c>
      <c r="AV230">
        <v>154.80000000000001</v>
      </c>
      <c r="AW230">
        <v>155.69999999999999</v>
      </c>
      <c r="AX230">
        <v>156.5</v>
      </c>
      <c r="AY230">
        <v>156.9</v>
      </c>
      <c r="AZ230">
        <v>157.9</v>
      </c>
      <c r="BA230">
        <v>162.6</v>
      </c>
      <c r="BB230">
        <v>163</v>
      </c>
      <c r="BC230">
        <v>161.1</v>
      </c>
      <c r="BD230">
        <v>161.6</v>
      </c>
      <c r="BE230">
        <v>161.9</v>
      </c>
      <c r="BF230">
        <v>162.30000000000001</v>
      </c>
      <c r="BG230">
        <v>162.9</v>
      </c>
      <c r="BH230">
        <v>163</v>
      </c>
      <c r="BI230">
        <v>163.4</v>
      </c>
    </row>
    <row r="231" spans="1:61" x14ac:dyDescent="0.3">
      <c r="A231" t="s">
        <v>25</v>
      </c>
      <c r="B231">
        <v>129.69999999999999</v>
      </c>
      <c r="C231">
        <v>129.9</v>
      </c>
      <c r="D231">
        <v>130.4</v>
      </c>
      <c r="E231">
        <v>131.30000000000001</v>
      </c>
      <c r="F231">
        <v>131.80000000000001</v>
      </c>
      <c r="G231">
        <v>132.6</v>
      </c>
      <c r="H231">
        <v>133.1</v>
      </c>
      <c r="I231">
        <v>133.6</v>
      </c>
      <c r="J231">
        <v>134.5</v>
      </c>
      <c r="K231">
        <v>136.5</v>
      </c>
      <c r="L231">
        <v>136.5</v>
      </c>
      <c r="M231">
        <v>136.80000000000001</v>
      </c>
      <c r="N231">
        <v>136.69999999999999</v>
      </c>
      <c r="O231">
        <v>137.1</v>
      </c>
      <c r="P231">
        <v>137.69999999999999</v>
      </c>
      <c r="Q231">
        <v>138.44999999999999</v>
      </c>
      <c r="R231">
        <v>139.19999999999999</v>
      </c>
      <c r="S231">
        <v>139.6</v>
      </c>
      <c r="T231">
        <v>140.5</v>
      </c>
      <c r="U231">
        <v>140.9</v>
      </c>
      <c r="V231">
        <v>141.30000000000001</v>
      </c>
      <c r="W231">
        <v>141.69999999999999</v>
      </c>
      <c r="X231">
        <v>142.1</v>
      </c>
      <c r="Y231">
        <v>142.30000000000001</v>
      </c>
      <c r="Z231">
        <v>142.80000000000001</v>
      </c>
      <c r="AA231">
        <v>143.19999999999999</v>
      </c>
      <c r="AB231">
        <v>143.69999999999999</v>
      </c>
      <c r="AC231">
        <v>145.38333333333333</v>
      </c>
      <c r="AD231">
        <v>146.84166666666667</v>
      </c>
      <c r="AE231">
        <v>148.30000000000001</v>
      </c>
      <c r="AF231">
        <v>148.30000000000001</v>
      </c>
      <c r="AG231">
        <v>146</v>
      </c>
      <c r="AH231">
        <v>146.6</v>
      </c>
      <c r="AI231">
        <v>146.5</v>
      </c>
      <c r="AJ231">
        <v>148.4</v>
      </c>
      <c r="AK231">
        <v>148.5</v>
      </c>
      <c r="AL231">
        <v>149.6</v>
      </c>
      <c r="AM231">
        <v>151.5</v>
      </c>
      <c r="AN231">
        <v>152.6</v>
      </c>
      <c r="AO231">
        <v>153.19999999999999</v>
      </c>
      <c r="AP231">
        <v>155.80000000000001</v>
      </c>
      <c r="AQ231">
        <v>154.9</v>
      </c>
      <c r="AR231">
        <v>155.30000000000001</v>
      </c>
      <c r="AS231">
        <v>157.6</v>
      </c>
      <c r="AT231">
        <v>157.69999999999999</v>
      </c>
      <c r="AU231">
        <v>158.6</v>
      </c>
      <c r="AV231">
        <v>159.80000000000001</v>
      </c>
      <c r="AW231">
        <v>160.6</v>
      </c>
      <c r="AX231">
        <v>161.19999999999999</v>
      </c>
      <c r="AY231">
        <v>162.1</v>
      </c>
      <c r="AZ231">
        <v>163.30000000000001</v>
      </c>
      <c r="BA231">
        <v>164.4</v>
      </c>
      <c r="BB231">
        <v>165.1</v>
      </c>
      <c r="BC231">
        <v>165.8</v>
      </c>
      <c r="BD231">
        <v>166.3</v>
      </c>
      <c r="BE231">
        <v>166.9</v>
      </c>
      <c r="BF231">
        <v>167.6</v>
      </c>
      <c r="BG231">
        <v>168.2</v>
      </c>
      <c r="BH231">
        <v>168.5</v>
      </c>
      <c r="BI231">
        <v>168.9</v>
      </c>
    </row>
    <row r="232" spans="1:61" x14ac:dyDescent="0.3">
      <c r="A232" t="s">
        <v>26</v>
      </c>
      <c r="B232">
        <v>139</v>
      </c>
      <c r="C232">
        <v>139</v>
      </c>
      <c r="D232">
        <v>139.80000000000001</v>
      </c>
      <c r="E232">
        <v>141.4</v>
      </c>
      <c r="F232">
        <v>142.1</v>
      </c>
      <c r="G232">
        <v>142.80000000000001</v>
      </c>
      <c r="H232">
        <v>144.69999999999999</v>
      </c>
      <c r="I232">
        <v>146</v>
      </c>
      <c r="J232">
        <v>146.19999999999999</v>
      </c>
      <c r="K232">
        <v>147.80000000000001</v>
      </c>
      <c r="L232">
        <v>147.80000000000001</v>
      </c>
      <c r="M232">
        <v>150.1</v>
      </c>
      <c r="N232">
        <v>150.19999999999999</v>
      </c>
      <c r="O232">
        <v>150.30000000000001</v>
      </c>
      <c r="P232">
        <v>150.30000000000001</v>
      </c>
      <c r="Q232">
        <v>150.94999999999999</v>
      </c>
      <c r="R232">
        <v>151.6</v>
      </c>
      <c r="S232">
        <v>152.5</v>
      </c>
      <c r="T232">
        <v>154</v>
      </c>
      <c r="U232">
        <v>154.9</v>
      </c>
      <c r="V232">
        <v>155.19999999999999</v>
      </c>
      <c r="W232">
        <v>155.4</v>
      </c>
      <c r="X232">
        <v>155.5</v>
      </c>
      <c r="Y232">
        <v>155.69999999999999</v>
      </c>
      <c r="Z232">
        <v>156.1</v>
      </c>
      <c r="AA232">
        <v>156.19999999999999</v>
      </c>
      <c r="AB232">
        <v>156.1</v>
      </c>
      <c r="AC232">
        <v>156.61666666666665</v>
      </c>
      <c r="AD232">
        <v>156.50833333333333</v>
      </c>
      <c r="AE232">
        <v>156.4</v>
      </c>
      <c r="AF232">
        <v>156.4</v>
      </c>
      <c r="AG232">
        <v>158.5</v>
      </c>
      <c r="AH232">
        <v>157.5</v>
      </c>
      <c r="AI232">
        <v>158.5</v>
      </c>
      <c r="AJ232">
        <v>158.6</v>
      </c>
      <c r="AK232">
        <v>159.4</v>
      </c>
      <c r="AL232">
        <v>159.19999999999999</v>
      </c>
      <c r="AM232">
        <v>159.5</v>
      </c>
      <c r="AN232">
        <v>160.19999999999999</v>
      </c>
      <c r="AO232">
        <v>160.30000000000001</v>
      </c>
      <c r="AP232">
        <v>161.19999999999999</v>
      </c>
      <c r="AQ232">
        <v>161.69999999999999</v>
      </c>
      <c r="AR232">
        <v>163.19999999999999</v>
      </c>
      <c r="AS232">
        <v>163.80000000000001</v>
      </c>
      <c r="AT232">
        <v>163.69999999999999</v>
      </c>
      <c r="AU232">
        <v>163.9</v>
      </c>
      <c r="AV232">
        <v>164.3</v>
      </c>
      <c r="AW232">
        <v>164.4</v>
      </c>
      <c r="AX232">
        <v>164.7</v>
      </c>
      <c r="AY232">
        <v>165.4</v>
      </c>
      <c r="AZ232">
        <v>166</v>
      </c>
      <c r="BA232">
        <v>166.9</v>
      </c>
      <c r="BB232">
        <v>167.9</v>
      </c>
      <c r="BC232">
        <v>169</v>
      </c>
      <c r="BD232">
        <v>171.4</v>
      </c>
      <c r="BE232">
        <v>172.3</v>
      </c>
      <c r="BF232">
        <v>173.1</v>
      </c>
      <c r="BG232">
        <v>173.4</v>
      </c>
      <c r="BH232">
        <v>173.7</v>
      </c>
      <c r="BI232">
        <v>174.1</v>
      </c>
    </row>
    <row r="233" spans="1:61" x14ac:dyDescent="0.3">
      <c r="A233" t="s">
        <v>27</v>
      </c>
      <c r="B233">
        <v>127.3</v>
      </c>
      <c r="C233">
        <v>127.7</v>
      </c>
      <c r="D233">
        <v>128.19999999999999</v>
      </c>
      <c r="E233">
        <v>129.19999999999999</v>
      </c>
      <c r="F233">
        <v>129.9</v>
      </c>
      <c r="G233">
        <v>130.1</v>
      </c>
      <c r="H233">
        <v>130.1</v>
      </c>
      <c r="I233">
        <v>130.1</v>
      </c>
      <c r="J233">
        <v>130.9</v>
      </c>
      <c r="K233">
        <v>132</v>
      </c>
      <c r="L233">
        <v>132</v>
      </c>
      <c r="M233">
        <v>132.19999999999999</v>
      </c>
      <c r="N233">
        <v>132.80000000000001</v>
      </c>
      <c r="O233">
        <v>134.1</v>
      </c>
      <c r="P233">
        <v>133.4</v>
      </c>
      <c r="Q233">
        <v>133.4</v>
      </c>
      <c r="R233">
        <v>133.4</v>
      </c>
      <c r="S233">
        <v>134.30000000000001</v>
      </c>
      <c r="T233">
        <v>135.69999999999999</v>
      </c>
      <c r="U233">
        <v>138.4</v>
      </c>
      <c r="V233">
        <v>139.69999999999999</v>
      </c>
      <c r="W233">
        <v>140</v>
      </c>
      <c r="X233">
        <v>140.30000000000001</v>
      </c>
      <c r="Y233">
        <v>140.4</v>
      </c>
      <c r="Z233">
        <v>142.30000000000001</v>
      </c>
      <c r="AA233">
        <v>143.4</v>
      </c>
      <c r="AB233">
        <v>145.19999999999999</v>
      </c>
      <c r="AC233">
        <v>148.06666666666669</v>
      </c>
      <c r="AD233">
        <v>149.83333333333334</v>
      </c>
      <c r="AE233">
        <v>151.6</v>
      </c>
      <c r="AF233">
        <v>151.6</v>
      </c>
      <c r="AG233">
        <v>154.30000000000001</v>
      </c>
      <c r="AH233">
        <v>158.4</v>
      </c>
      <c r="AI233">
        <v>157</v>
      </c>
      <c r="AJ233">
        <v>156.9</v>
      </c>
      <c r="AK233">
        <v>157.1</v>
      </c>
      <c r="AL233">
        <v>156.80000000000001</v>
      </c>
      <c r="AM233">
        <v>155.80000000000001</v>
      </c>
      <c r="AN233">
        <v>153.80000000000001</v>
      </c>
      <c r="AO233">
        <v>155.4</v>
      </c>
      <c r="AP233">
        <v>158.6</v>
      </c>
      <c r="AQ233">
        <v>158.80000000000001</v>
      </c>
      <c r="AR233">
        <v>160.1</v>
      </c>
      <c r="AS233">
        <v>160</v>
      </c>
      <c r="AT233">
        <v>160</v>
      </c>
      <c r="AU233">
        <v>160.80000000000001</v>
      </c>
      <c r="AV233">
        <v>162.19999999999999</v>
      </c>
      <c r="AW233">
        <v>162.6</v>
      </c>
      <c r="AX233">
        <v>163</v>
      </c>
      <c r="AY233">
        <v>164.4</v>
      </c>
      <c r="AZ233">
        <v>167.2</v>
      </c>
      <c r="BA233">
        <v>168.8</v>
      </c>
      <c r="BB233">
        <v>168.4</v>
      </c>
      <c r="BC233">
        <v>169.4</v>
      </c>
      <c r="BD233">
        <v>169.7</v>
      </c>
      <c r="BE233">
        <v>171.2</v>
      </c>
      <c r="BF233">
        <v>170.9</v>
      </c>
      <c r="BG233">
        <v>172.1</v>
      </c>
      <c r="BH233">
        <v>173.6</v>
      </c>
      <c r="BI233">
        <v>175.8</v>
      </c>
    </row>
    <row r="234" spans="1:61" x14ac:dyDescent="0.3">
      <c r="A234" t="s">
        <v>28</v>
      </c>
      <c r="B234">
        <v>129.1</v>
      </c>
      <c r="C234">
        <v>129.6</v>
      </c>
      <c r="D234">
        <v>130.30000000000001</v>
      </c>
      <c r="E234">
        <v>131.30000000000001</v>
      </c>
      <c r="F234">
        <v>132.1</v>
      </c>
      <c r="G234">
        <v>132.6</v>
      </c>
      <c r="H234">
        <v>133.19999999999999</v>
      </c>
      <c r="I234">
        <v>133.9</v>
      </c>
      <c r="J234">
        <v>134.69999999999999</v>
      </c>
      <c r="K234">
        <v>136.30000000000001</v>
      </c>
      <c r="L234">
        <v>136.30000000000001</v>
      </c>
      <c r="M234">
        <v>136.80000000000001</v>
      </c>
      <c r="N234">
        <v>136.9</v>
      </c>
      <c r="O234">
        <v>137.4</v>
      </c>
      <c r="P234">
        <v>137.69999999999999</v>
      </c>
      <c r="Q234">
        <v>137.94999999999999</v>
      </c>
      <c r="R234">
        <v>138.19999999999999</v>
      </c>
      <c r="S234">
        <v>138.6</v>
      </c>
      <c r="T234">
        <v>139.5</v>
      </c>
      <c r="U234">
        <v>140.19999999999999</v>
      </c>
      <c r="V234">
        <v>140.69999999999999</v>
      </c>
      <c r="W234">
        <v>141</v>
      </c>
      <c r="X234">
        <v>141.30000000000001</v>
      </c>
      <c r="Y234">
        <v>142.5</v>
      </c>
      <c r="Z234">
        <v>143.4</v>
      </c>
      <c r="AA234">
        <v>143.6</v>
      </c>
      <c r="AB234">
        <v>143.80000000000001</v>
      </c>
      <c r="AC234">
        <v>145.63333333333333</v>
      </c>
      <c r="AD234">
        <v>146.31666666666666</v>
      </c>
      <c r="AE234">
        <v>147</v>
      </c>
      <c r="AF234">
        <v>147</v>
      </c>
      <c r="AG234">
        <v>149</v>
      </c>
      <c r="AH234">
        <v>150</v>
      </c>
      <c r="AI234">
        <v>150.4</v>
      </c>
      <c r="AJ234">
        <v>150.69999999999999</v>
      </c>
      <c r="AK234">
        <v>151.19999999999999</v>
      </c>
      <c r="AL234">
        <v>151.9</v>
      </c>
      <c r="AM234">
        <v>153.4</v>
      </c>
      <c r="AN234">
        <v>153.80000000000001</v>
      </c>
      <c r="AO234">
        <v>154.4</v>
      </c>
      <c r="AP234">
        <v>156.80000000000001</v>
      </c>
      <c r="AQ234">
        <v>157.6</v>
      </c>
      <c r="AR234">
        <v>159</v>
      </c>
      <c r="AS234">
        <v>160</v>
      </c>
      <c r="AT234">
        <v>160</v>
      </c>
      <c r="AU234">
        <v>161</v>
      </c>
      <c r="AV234">
        <v>161.4</v>
      </c>
      <c r="AW234">
        <v>162</v>
      </c>
      <c r="AX234">
        <v>162.69999999999999</v>
      </c>
      <c r="AY234">
        <v>163.5</v>
      </c>
      <c r="AZ234">
        <v>164.6</v>
      </c>
      <c r="BA234">
        <v>166.8</v>
      </c>
      <c r="BB234">
        <v>167.5</v>
      </c>
      <c r="BC234">
        <v>167.5</v>
      </c>
      <c r="BD234">
        <v>168.4</v>
      </c>
      <c r="BE234">
        <v>169.1</v>
      </c>
      <c r="BF234">
        <v>169.7</v>
      </c>
      <c r="BG234">
        <v>170.5</v>
      </c>
      <c r="BH234">
        <v>171.1</v>
      </c>
      <c r="BI234">
        <v>172</v>
      </c>
    </row>
    <row r="235" spans="1:61" x14ac:dyDescent="0.3">
      <c r="A235" t="s">
        <v>29</v>
      </c>
      <c r="B235">
        <v>136.9</v>
      </c>
      <c r="C235">
        <v>136.4</v>
      </c>
      <c r="D235">
        <v>136.5</v>
      </c>
      <c r="E235">
        <v>137.1</v>
      </c>
      <c r="F235">
        <v>137.80000000000001</v>
      </c>
      <c r="G235">
        <v>138.5</v>
      </c>
      <c r="H235">
        <v>139.80000000000001</v>
      </c>
      <c r="I235">
        <v>140.4</v>
      </c>
      <c r="J235">
        <v>140.19999999999999</v>
      </c>
      <c r="K235">
        <v>140.80000000000001</v>
      </c>
      <c r="L235">
        <v>140.80000000000001</v>
      </c>
      <c r="M235">
        <v>140.1</v>
      </c>
      <c r="N235">
        <v>139.6</v>
      </c>
      <c r="O235">
        <v>139.9</v>
      </c>
      <c r="P235">
        <v>140.4</v>
      </c>
      <c r="Q235">
        <v>141.19999999999999</v>
      </c>
      <c r="R235">
        <v>142</v>
      </c>
      <c r="S235">
        <v>142.9</v>
      </c>
      <c r="T235">
        <v>144.19999999999999</v>
      </c>
      <c r="U235">
        <v>145</v>
      </c>
      <c r="V235">
        <v>145.80000000000001</v>
      </c>
      <c r="W235">
        <v>147.19999999999999</v>
      </c>
      <c r="X235">
        <v>148.6</v>
      </c>
      <c r="Y235">
        <v>150.4</v>
      </c>
      <c r="Z235">
        <v>150.19999999999999</v>
      </c>
      <c r="AA235">
        <v>149.1</v>
      </c>
      <c r="AB235">
        <v>148.6</v>
      </c>
      <c r="AC235">
        <v>150.9</v>
      </c>
      <c r="AD235">
        <v>151.35000000000002</v>
      </c>
      <c r="AE235">
        <v>151.80000000000001</v>
      </c>
      <c r="AF235">
        <v>151.80000000000001</v>
      </c>
      <c r="AG235">
        <v>153.9</v>
      </c>
      <c r="AH235">
        <v>154.69999999999999</v>
      </c>
      <c r="AI235">
        <v>156.4</v>
      </c>
      <c r="AJ235">
        <v>158.4</v>
      </c>
      <c r="AK235">
        <v>158.9</v>
      </c>
      <c r="AL235">
        <v>157.30000000000001</v>
      </c>
      <c r="AM235">
        <v>156.6</v>
      </c>
      <c r="AN235">
        <v>156.80000000000001</v>
      </c>
      <c r="AO235">
        <v>157.80000000000001</v>
      </c>
      <c r="AP235">
        <v>160.4</v>
      </c>
      <c r="AQ235">
        <v>161.30000000000001</v>
      </c>
      <c r="AR235">
        <v>162.5</v>
      </c>
      <c r="AS235">
        <v>163.19999999999999</v>
      </c>
      <c r="AT235">
        <v>163.19999999999999</v>
      </c>
      <c r="AU235">
        <v>165.5</v>
      </c>
      <c r="AV235">
        <v>166.7</v>
      </c>
      <c r="AW235">
        <v>166.2</v>
      </c>
      <c r="AX235">
        <v>165.7</v>
      </c>
      <c r="AY235">
        <v>166.1</v>
      </c>
      <c r="AZ235">
        <v>167.7</v>
      </c>
      <c r="BA235">
        <v>170.1</v>
      </c>
      <c r="BB235">
        <v>171.7</v>
      </c>
      <c r="BC235">
        <v>172.6</v>
      </c>
      <c r="BD235">
        <v>173.4</v>
      </c>
      <c r="BE235">
        <v>174.3</v>
      </c>
      <c r="BF235">
        <v>175.3</v>
      </c>
      <c r="BG235">
        <v>176.7</v>
      </c>
      <c r="BH235">
        <v>176.5</v>
      </c>
      <c r="BI235">
        <v>175.7</v>
      </c>
    </row>
    <row r="236" spans="1:61" x14ac:dyDescent="0.3">
      <c r="A236" t="s">
        <v>51</v>
      </c>
      <c r="B236">
        <v>1934.6000000000001</v>
      </c>
      <c r="C236">
        <v>1915.2999999999997</v>
      </c>
      <c r="D236">
        <v>1912.3</v>
      </c>
      <c r="E236">
        <v>1914.0000000000002</v>
      </c>
      <c r="F236">
        <v>1917.7</v>
      </c>
      <c r="G236">
        <v>1932.4</v>
      </c>
      <c r="H236">
        <v>1952.8</v>
      </c>
      <c r="I236">
        <v>1956.6000000000004</v>
      </c>
      <c r="J236">
        <v>1938.7</v>
      </c>
      <c r="K236">
        <v>1938.8</v>
      </c>
      <c r="L236">
        <v>1938.3000000000002</v>
      </c>
      <c r="M236">
        <v>1925.7999999999997</v>
      </c>
      <c r="N236">
        <v>1916.6</v>
      </c>
      <c r="O236">
        <v>1920.5</v>
      </c>
      <c r="P236">
        <v>1926.4</v>
      </c>
      <c r="Q236">
        <v>1941.2000000000003</v>
      </c>
      <c r="R236">
        <v>1956.0000000000002</v>
      </c>
      <c r="S236">
        <v>1979.0000000000002</v>
      </c>
      <c r="T236">
        <v>2002.7</v>
      </c>
      <c r="U236">
        <v>2012.3</v>
      </c>
      <c r="V236">
        <v>2024.1999999999998</v>
      </c>
      <c r="W236">
        <v>2052.6999999999998</v>
      </c>
      <c r="X236">
        <v>2078.8000000000002</v>
      </c>
      <c r="Y236">
        <v>2114.6000000000004</v>
      </c>
      <c r="Z236">
        <v>2109.6</v>
      </c>
      <c r="AA236">
        <v>2081.6999999999998</v>
      </c>
      <c r="AB236">
        <v>2066.6</v>
      </c>
      <c r="AC236">
        <v>2139.6166666666663</v>
      </c>
      <c r="AD236">
        <v>2144.9583333333335</v>
      </c>
      <c r="AE236">
        <v>2150.3000000000002</v>
      </c>
      <c r="AF236">
        <v>2150.3000000000002</v>
      </c>
      <c r="AG236">
        <v>2177.7999999999997</v>
      </c>
      <c r="AH236">
        <v>2191.4</v>
      </c>
      <c r="AI236">
        <v>2232.9000000000005</v>
      </c>
      <c r="AJ236">
        <v>2280.4</v>
      </c>
      <c r="AK236">
        <v>2294.5</v>
      </c>
      <c r="AL236">
        <v>2263</v>
      </c>
      <c r="AM236">
        <v>2227.6000000000004</v>
      </c>
      <c r="AN236">
        <v>2227.5</v>
      </c>
      <c r="AO236">
        <v>2252.9</v>
      </c>
      <c r="AP236">
        <v>2297.6000000000004</v>
      </c>
      <c r="AQ236">
        <v>2324.7000000000003</v>
      </c>
      <c r="AR236">
        <v>2338.1999999999998</v>
      </c>
      <c r="AS236">
        <v>2334.1</v>
      </c>
      <c r="AT236">
        <v>2334.1</v>
      </c>
      <c r="AU236">
        <v>2368.1999999999998</v>
      </c>
      <c r="AV236">
        <v>2387</v>
      </c>
      <c r="AW236">
        <v>2373.3000000000002</v>
      </c>
      <c r="AX236">
        <v>2356.3999999999996</v>
      </c>
      <c r="AY236">
        <v>2354.0000000000005</v>
      </c>
      <c r="AZ236">
        <v>2377.9</v>
      </c>
      <c r="BA236">
        <v>2408.2000000000003</v>
      </c>
      <c r="BB236">
        <v>2433.0000000000005</v>
      </c>
      <c r="BC236">
        <v>2456.2000000000003</v>
      </c>
      <c r="BD236">
        <v>2460.9</v>
      </c>
      <c r="BE236">
        <v>2464.2000000000003</v>
      </c>
      <c r="BF236">
        <v>2476.8000000000002</v>
      </c>
      <c r="BG236">
        <v>2493.6000000000004</v>
      </c>
      <c r="BH236">
        <v>2493.7000000000003</v>
      </c>
      <c r="BI236">
        <v>2480.7000000000003</v>
      </c>
    </row>
    <row r="237" spans="1:61" x14ac:dyDescent="0.3">
      <c r="A237" t="s">
        <v>94</v>
      </c>
      <c r="B237">
        <v>421.3</v>
      </c>
      <c r="C237">
        <v>422</v>
      </c>
      <c r="D237">
        <v>423.6</v>
      </c>
      <c r="E237">
        <v>426</v>
      </c>
      <c r="F237">
        <v>428.09999999999997</v>
      </c>
      <c r="G237">
        <v>429.7</v>
      </c>
      <c r="H237">
        <v>430.80000000000007</v>
      </c>
      <c r="I237">
        <v>432.20000000000005</v>
      </c>
      <c r="J237">
        <v>433.29999999999995</v>
      </c>
      <c r="K237">
        <v>434</v>
      </c>
      <c r="L237">
        <v>433.8</v>
      </c>
      <c r="M237">
        <v>434.3</v>
      </c>
      <c r="N237">
        <v>433</v>
      </c>
      <c r="O237">
        <v>433.9</v>
      </c>
      <c r="P237">
        <v>434.5</v>
      </c>
      <c r="Q237">
        <v>435.3</v>
      </c>
      <c r="R237">
        <v>436.1</v>
      </c>
      <c r="S237">
        <v>436.4</v>
      </c>
      <c r="T237">
        <v>437</v>
      </c>
      <c r="U237">
        <v>437.6</v>
      </c>
      <c r="V237">
        <v>437.69999999999993</v>
      </c>
      <c r="W237">
        <v>438.40000000000003</v>
      </c>
      <c r="X237">
        <v>439.5</v>
      </c>
      <c r="Y237">
        <v>440.6</v>
      </c>
      <c r="Z237">
        <v>441.2</v>
      </c>
      <c r="AA237">
        <v>442</v>
      </c>
      <c r="AB237">
        <v>442.90000000000003</v>
      </c>
      <c r="AC237">
        <v>445.15</v>
      </c>
      <c r="AD237">
        <v>446.72499999999997</v>
      </c>
      <c r="AE237">
        <v>448.29999999999995</v>
      </c>
      <c r="AF237">
        <v>448.29999999999995</v>
      </c>
      <c r="AG237">
        <v>448.2</v>
      </c>
      <c r="AH237">
        <v>449.70000000000005</v>
      </c>
      <c r="AI237">
        <v>450.59999999999997</v>
      </c>
      <c r="AJ237">
        <v>452.00000000000006</v>
      </c>
      <c r="AK237">
        <v>454</v>
      </c>
      <c r="AL237">
        <v>455.8</v>
      </c>
      <c r="AM237">
        <v>460.40000000000003</v>
      </c>
      <c r="AN237">
        <v>462.1</v>
      </c>
      <c r="AO237">
        <v>464.6</v>
      </c>
      <c r="AP237">
        <v>474.29999999999995</v>
      </c>
      <c r="AQ237">
        <v>474.7</v>
      </c>
      <c r="AR237">
        <v>477.29999999999995</v>
      </c>
      <c r="AS237">
        <v>483</v>
      </c>
      <c r="AT237">
        <v>483.2</v>
      </c>
      <c r="AU237">
        <v>486.3</v>
      </c>
      <c r="AV237">
        <v>490.40000000000003</v>
      </c>
      <c r="AW237">
        <v>494.2</v>
      </c>
      <c r="AX237">
        <v>499.1</v>
      </c>
      <c r="AY237">
        <v>502.80000000000007</v>
      </c>
      <c r="AZ237">
        <v>507.79999999999995</v>
      </c>
      <c r="BA237">
        <v>513.20000000000005</v>
      </c>
      <c r="BB237">
        <v>518.6</v>
      </c>
      <c r="BC237">
        <v>523</v>
      </c>
      <c r="BD237">
        <v>526.90000000000009</v>
      </c>
      <c r="BE237">
        <v>530.70000000000005</v>
      </c>
      <c r="BF237">
        <v>535.1</v>
      </c>
      <c r="BG237">
        <v>538.20000000000005</v>
      </c>
      <c r="BH237">
        <v>541.4</v>
      </c>
      <c r="BI237">
        <v>544</v>
      </c>
    </row>
    <row r="238" spans="1:61" x14ac:dyDescent="0.3">
      <c r="A238" t="s">
        <v>52</v>
      </c>
      <c r="B238">
        <v>411.9</v>
      </c>
      <c r="C238">
        <v>413.2</v>
      </c>
      <c r="D238">
        <v>414.1</v>
      </c>
      <c r="E238">
        <v>416</v>
      </c>
      <c r="F238">
        <v>417.5</v>
      </c>
      <c r="G238">
        <v>418.5</v>
      </c>
      <c r="H238">
        <v>421.9</v>
      </c>
      <c r="I238">
        <v>424.9</v>
      </c>
      <c r="J238">
        <v>427.3</v>
      </c>
      <c r="K238">
        <v>434.40000000000003</v>
      </c>
      <c r="L238">
        <v>434.2</v>
      </c>
      <c r="M238">
        <v>432.4</v>
      </c>
      <c r="N238">
        <v>430.79999999999995</v>
      </c>
      <c r="O238">
        <v>430.59999999999997</v>
      </c>
      <c r="P238">
        <v>432.5</v>
      </c>
      <c r="Q238">
        <v>433.29999999999995</v>
      </c>
      <c r="R238">
        <v>434.09999999999997</v>
      </c>
      <c r="S238">
        <v>434.40000000000003</v>
      </c>
      <c r="T238">
        <v>434.09999999999997</v>
      </c>
      <c r="U238">
        <v>434.6</v>
      </c>
      <c r="V238">
        <v>436</v>
      </c>
      <c r="W238">
        <v>438.6</v>
      </c>
      <c r="X238">
        <v>441.1</v>
      </c>
      <c r="Y238">
        <v>442.3</v>
      </c>
      <c r="Z238">
        <v>444.7</v>
      </c>
      <c r="AA238">
        <v>448.4</v>
      </c>
      <c r="AB238">
        <v>449.79999999999995</v>
      </c>
      <c r="AC238">
        <v>446.4</v>
      </c>
      <c r="AD238">
        <v>444.7</v>
      </c>
      <c r="AE238">
        <v>443</v>
      </c>
      <c r="AF238">
        <v>443</v>
      </c>
      <c r="AG238">
        <v>446.9</v>
      </c>
      <c r="AH238">
        <v>447.90000000000003</v>
      </c>
      <c r="AI238">
        <v>448.3</v>
      </c>
      <c r="AJ238">
        <v>450.8</v>
      </c>
      <c r="AK238">
        <v>452.7</v>
      </c>
      <c r="AL238">
        <v>455.6</v>
      </c>
      <c r="AM238">
        <v>463.1</v>
      </c>
      <c r="AN238">
        <v>466.59999999999997</v>
      </c>
      <c r="AO238">
        <v>468.8</v>
      </c>
      <c r="AP238">
        <v>475.7</v>
      </c>
      <c r="AQ238">
        <v>475.1</v>
      </c>
      <c r="AR238">
        <v>478</v>
      </c>
      <c r="AS238">
        <v>482.2</v>
      </c>
      <c r="AT238">
        <v>482.2</v>
      </c>
      <c r="AU238">
        <v>486.19999999999993</v>
      </c>
      <c r="AV238">
        <v>487.40000000000003</v>
      </c>
      <c r="AW238">
        <v>487.7</v>
      </c>
      <c r="AX238">
        <v>489.79999999999995</v>
      </c>
      <c r="AY238">
        <v>493</v>
      </c>
      <c r="AZ238">
        <v>495.3</v>
      </c>
      <c r="BA238">
        <v>503.2</v>
      </c>
      <c r="BB238">
        <v>507.3</v>
      </c>
      <c r="BC238">
        <v>509.20000000000005</v>
      </c>
      <c r="BD238">
        <v>514.79999999999995</v>
      </c>
      <c r="BE238">
        <v>516.29999999999995</v>
      </c>
      <c r="BF238">
        <v>518.5</v>
      </c>
      <c r="BG238">
        <v>522.1</v>
      </c>
      <c r="BH238">
        <v>524.5</v>
      </c>
      <c r="BI238">
        <v>524.79999999999995</v>
      </c>
    </row>
    <row r="239" spans="1:61" x14ac:dyDescent="0.3">
      <c r="A239" t="s">
        <v>57</v>
      </c>
      <c r="B239">
        <v>260.60000000000002</v>
      </c>
      <c r="C239">
        <v>261.5</v>
      </c>
      <c r="D239">
        <v>262.5</v>
      </c>
      <c r="E239">
        <v>264.39999999999998</v>
      </c>
      <c r="F239">
        <v>265.89999999999998</v>
      </c>
      <c r="G239">
        <v>266.29999999999995</v>
      </c>
      <c r="H239">
        <v>267.10000000000002</v>
      </c>
      <c r="I239">
        <v>267.79999999999995</v>
      </c>
      <c r="J239">
        <v>269.3</v>
      </c>
      <c r="K239">
        <v>274.10000000000002</v>
      </c>
      <c r="L239">
        <v>274.10000000000002</v>
      </c>
      <c r="M239">
        <v>277.10000000000002</v>
      </c>
      <c r="N239">
        <v>277.89999999999998</v>
      </c>
      <c r="O239">
        <v>279.7</v>
      </c>
      <c r="P239">
        <v>279.60000000000002</v>
      </c>
      <c r="Q239">
        <v>279.95000000000005</v>
      </c>
      <c r="R239">
        <v>280.3</v>
      </c>
      <c r="S239">
        <v>281.70000000000005</v>
      </c>
      <c r="T239">
        <v>283.60000000000002</v>
      </c>
      <c r="U239">
        <v>286.89999999999998</v>
      </c>
      <c r="V239">
        <v>288.7</v>
      </c>
      <c r="W239">
        <v>289.39999999999998</v>
      </c>
      <c r="X239">
        <v>290.20000000000005</v>
      </c>
      <c r="Y239">
        <v>290.8</v>
      </c>
      <c r="Z239">
        <v>293.5</v>
      </c>
      <c r="AA239">
        <v>295.10000000000002</v>
      </c>
      <c r="AB239">
        <v>297.5</v>
      </c>
      <c r="AC239">
        <v>298.76666666666665</v>
      </c>
      <c r="AD239">
        <v>302.38333333333333</v>
      </c>
      <c r="AE239">
        <v>306</v>
      </c>
      <c r="AF239">
        <v>306</v>
      </c>
      <c r="AG239">
        <v>309.3</v>
      </c>
      <c r="AH239">
        <v>314</v>
      </c>
      <c r="AI239">
        <v>313.3</v>
      </c>
      <c r="AJ239">
        <v>314.10000000000002</v>
      </c>
      <c r="AK239">
        <v>315.39999999999998</v>
      </c>
      <c r="AL239">
        <v>316.10000000000002</v>
      </c>
      <c r="AM239">
        <v>317.10000000000002</v>
      </c>
      <c r="AN239">
        <v>315.5</v>
      </c>
      <c r="AO239">
        <v>317.70000000000005</v>
      </c>
      <c r="AP239">
        <v>324.39999999999998</v>
      </c>
      <c r="AQ239">
        <v>325.10000000000002</v>
      </c>
      <c r="AR239">
        <v>327.10000000000002</v>
      </c>
      <c r="AS239">
        <v>328.4</v>
      </c>
      <c r="AT239">
        <v>328.4</v>
      </c>
      <c r="AU239">
        <v>329.9</v>
      </c>
      <c r="AV239">
        <v>332.1</v>
      </c>
      <c r="AW239">
        <v>333.2</v>
      </c>
      <c r="AX239">
        <v>334.4</v>
      </c>
      <c r="AY239">
        <v>336.6</v>
      </c>
      <c r="AZ239">
        <v>340.2</v>
      </c>
      <c r="BA239">
        <v>342.8</v>
      </c>
      <c r="BB239">
        <v>343.20000000000005</v>
      </c>
      <c r="BC239">
        <v>344.8</v>
      </c>
      <c r="BD239">
        <v>345.79999999999995</v>
      </c>
      <c r="BE239">
        <v>348</v>
      </c>
      <c r="BF239">
        <v>348.70000000000005</v>
      </c>
      <c r="BG239">
        <v>350.79999999999995</v>
      </c>
      <c r="BH239">
        <v>353.4</v>
      </c>
      <c r="BI239">
        <v>356.9</v>
      </c>
    </row>
    <row r="240" spans="1:61" x14ac:dyDescent="0.3">
      <c r="A240" t="s">
        <v>55</v>
      </c>
      <c r="B240">
        <v>129.69999999999999</v>
      </c>
      <c r="C240">
        <v>129.9</v>
      </c>
      <c r="D240">
        <v>130.4</v>
      </c>
      <c r="E240">
        <v>131.30000000000001</v>
      </c>
      <c r="F240">
        <v>131.80000000000001</v>
      </c>
      <c r="G240">
        <v>132.6</v>
      </c>
      <c r="H240">
        <v>133.1</v>
      </c>
      <c r="I240">
        <v>133.6</v>
      </c>
      <c r="J240">
        <v>134.5</v>
      </c>
      <c r="K240">
        <v>136.5</v>
      </c>
      <c r="L240">
        <v>136.5</v>
      </c>
      <c r="M240">
        <v>136.80000000000001</v>
      </c>
      <c r="N240">
        <v>136.69999999999999</v>
      </c>
      <c r="O240">
        <v>137.1</v>
      </c>
      <c r="P240">
        <v>137.69999999999999</v>
      </c>
      <c r="Q240">
        <v>138.44999999999999</v>
      </c>
      <c r="R240">
        <v>139.19999999999999</v>
      </c>
      <c r="S240">
        <v>139.6</v>
      </c>
      <c r="T240">
        <v>140.5</v>
      </c>
      <c r="U240">
        <v>140.9</v>
      </c>
      <c r="V240">
        <v>141.30000000000001</v>
      </c>
      <c r="W240">
        <v>141.69999999999999</v>
      </c>
      <c r="X240">
        <v>142.1</v>
      </c>
      <c r="Y240">
        <v>142.30000000000001</v>
      </c>
      <c r="Z240">
        <v>142.80000000000001</v>
      </c>
      <c r="AA240">
        <v>143.19999999999999</v>
      </c>
      <c r="AB240">
        <v>143.69999999999999</v>
      </c>
      <c r="AC240">
        <v>145.38333333333333</v>
      </c>
      <c r="AD240">
        <v>146.84166666666667</v>
      </c>
      <c r="AE240">
        <v>148.30000000000001</v>
      </c>
      <c r="AF240">
        <v>148.30000000000001</v>
      </c>
      <c r="AG240">
        <v>146</v>
      </c>
      <c r="AH240">
        <v>146.6</v>
      </c>
      <c r="AI240">
        <v>146.5</v>
      </c>
      <c r="AJ240">
        <v>148.4</v>
      </c>
      <c r="AK240">
        <v>148.5</v>
      </c>
      <c r="AL240">
        <v>149.6</v>
      </c>
      <c r="AM240">
        <v>151.5</v>
      </c>
      <c r="AN240">
        <v>152.6</v>
      </c>
      <c r="AO240">
        <v>153.19999999999999</v>
      </c>
      <c r="AP240">
        <v>155.80000000000001</v>
      </c>
      <c r="AQ240">
        <v>154.9</v>
      </c>
      <c r="AR240">
        <v>155.30000000000001</v>
      </c>
      <c r="AS240">
        <v>157.6</v>
      </c>
      <c r="AT240">
        <v>157.69999999999999</v>
      </c>
      <c r="AU240">
        <v>158.6</v>
      </c>
      <c r="AV240">
        <v>159.80000000000001</v>
      </c>
      <c r="AW240">
        <v>160.6</v>
      </c>
      <c r="AX240">
        <v>161.19999999999999</v>
      </c>
      <c r="AY240">
        <v>162.1</v>
      </c>
      <c r="AZ240">
        <v>163.30000000000001</v>
      </c>
      <c r="BA240">
        <v>164.4</v>
      </c>
      <c r="BB240">
        <v>165.1</v>
      </c>
      <c r="BC240">
        <v>165.8</v>
      </c>
      <c r="BD240">
        <v>166.3</v>
      </c>
      <c r="BE240">
        <v>166.9</v>
      </c>
      <c r="BF240">
        <v>167.6</v>
      </c>
      <c r="BG240">
        <v>168.2</v>
      </c>
      <c r="BH240">
        <v>168.5</v>
      </c>
      <c r="BI240">
        <v>168.9</v>
      </c>
    </row>
    <row r="241" spans="1:61" x14ac:dyDescent="0.3">
      <c r="A241" t="s">
        <v>56</v>
      </c>
      <c r="B241">
        <v>260.8</v>
      </c>
      <c r="C241">
        <v>262.89999999999998</v>
      </c>
      <c r="D241">
        <v>264.7</v>
      </c>
      <c r="E241">
        <v>266.3</v>
      </c>
      <c r="F241">
        <v>268</v>
      </c>
      <c r="G241">
        <v>269.5</v>
      </c>
      <c r="H241">
        <v>270.5</v>
      </c>
      <c r="I241">
        <v>271.89999999999998</v>
      </c>
      <c r="J241">
        <v>274</v>
      </c>
      <c r="K241">
        <v>275.7</v>
      </c>
      <c r="L241">
        <v>280.60000000000002</v>
      </c>
      <c r="M241">
        <v>278.79999999999995</v>
      </c>
      <c r="N241">
        <v>278.8</v>
      </c>
      <c r="O241">
        <v>279.39999999999998</v>
      </c>
      <c r="P241">
        <v>281.29999999999995</v>
      </c>
      <c r="Q241">
        <v>281.95</v>
      </c>
      <c r="R241">
        <v>282.60000000000002</v>
      </c>
      <c r="S241">
        <v>283.7</v>
      </c>
      <c r="T241">
        <v>285.29999999999995</v>
      </c>
      <c r="U241">
        <v>286</v>
      </c>
      <c r="V241">
        <v>286.79999999999995</v>
      </c>
      <c r="W241">
        <v>287.10000000000002</v>
      </c>
      <c r="X241">
        <v>287.7</v>
      </c>
      <c r="Y241">
        <v>291.5</v>
      </c>
      <c r="Z241">
        <v>292.8</v>
      </c>
      <c r="AA241">
        <v>291.5</v>
      </c>
      <c r="AB241">
        <v>291.75</v>
      </c>
      <c r="AC241">
        <v>295.0916666666667</v>
      </c>
      <c r="AD241">
        <v>295.93333333333334</v>
      </c>
      <c r="AE241">
        <v>296.8</v>
      </c>
      <c r="AF241">
        <v>297.7</v>
      </c>
      <c r="AG241">
        <v>299.60000000000002</v>
      </c>
      <c r="AH241">
        <v>302.10000000000002</v>
      </c>
      <c r="AI241">
        <v>302.2</v>
      </c>
      <c r="AJ241">
        <v>303.3</v>
      </c>
      <c r="AK241">
        <v>304.2</v>
      </c>
      <c r="AL241">
        <v>305.5</v>
      </c>
      <c r="AM241">
        <v>308.89999999999998</v>
      </c>
      <c r="AN241">
        <v>310.29999999999995</v>
      </c>
      <c r="AO241">
        <v>314.2</v>
      </c>
      <c r="AP241">
        <v>315.70000000000005</v>
      </c>
      <c r="AQ241">
        <v>317.89999999999998</v>
      </c>
      <c r="AR241">
        <v>320.60000000000002</v>
      </c>
      <c r="AS241">
        <v>322.5</v>
      </c>
      <c r="AT241">
        <v>323</v>
      </c>
      <c r="AU241">
        <v>325</v>
      </c>
      <c r="AV241">
        <v>324.5</v>
      </c>
      <c r="AW241">
        <v>325.60000000000002</v>
      </c>
      <c r="AX241">
        <v>326.8</v>
      </c>
      <c r="AY241">
        <v>327.5</v>
      </c>
      <c r="AZ241">
        <v>328.8</v>
      </c>
      <c r="BA241">
        <v>334.4</v>
      </c>
      <c r="BB241">
        <v>335.6</v>
      </c>
      <c r="BC241">
        <v>335.79999999999995</v>
      </c>
      <c r="BD241">
        <v>337.29999999999995</v>
      </c>
      <c r="BE241">
        <v>338.1</v>
      </c>
      <c r="BF241">
        <v>338.8</v>
      </c>
      <c r="BG241">
        <v>339.8</v>
      </c>
      <c r="BH241">
        <v>340.3</v>
      </c>
      <c r="BI241">
        <v>341.20000000000005</v>
      </c>
    </row>
    <row r="242" spans="1:61" x14ac:dyDescent="0.3">
      <c r="A242" t="s">
        <v>54</v>
      </c>
      <c r="B242">
        <v>129.1</v>
      </c>
      <c r="C242">
        <v>129.6</v>
      </c>
      <c r="D242">
        <v>130.30000000000001</v>
      </c>
      <c r="E242">
        <v>131.30000000000001</v>
      </c>
      <c r="F242">
        <v>132.1</v>
      </c>
      <c r="G242">
        <v>132.6</v>
      </c>
      <c r="H242">
        <v>133.19999999999999</v>
      </c>
      <c r="I242">
        <v>133.9</v>
      </c>
      <c r="J242">
        <v>134.69999999999999</v>
      </c>
      <c r="K242">
        <v>136.30000000000001</v>
      </c>
      <c r="L242">
        <v>136.30000000000001</v>
      </c>
      <c r="M242">
        <v>136.80000000000001</v>
      </c>
      <c r="N242">
        <v>136.9</v>
      </c>
      <c r="O242">
        <v>137.4</v>
      </c>
      <c r="P242">
        <v>137.69999999999999</v>
      </c>
      <c r="Q242">
        <v>137.94999999999999</v>
      </c>
      <c r="R242">
        <v>138.19999999999999</v>
      </c>
      <c r="S242">
        <v>138.6</v>
      </c>
      <c r="T242">
        <v>139.5</v>
      </c>
      <c r="U242">
        <v>140.19999999999999</v>
      </c>
      <c r="V242">
        <v>140.69999999999999</v>
      </c>
      <c r="W242">
        <v>141</v>
      </c>
      <c r="X242">
        <v>141.30000000000001</v>
      </c>
      <c r="Y242">
        <v>142.5</v>
      </c>
      <c r="Z242">
        <v>143.4</v>
      </c>
      <c r="AA242">
        <v>143.6</v>
      </c>
      <c r="AB242">
        <v>143.80000000000001</v>
      </c>
      <c r="AC242">
        <v>145.63333333333333</v>
      </c>
      <c r="AD242">
        <v>146.31666666666666</v>
      </c>
      <c r="AE242">
        <v>147</v>
      </c>
      <c r="AF242">
        <v>147</v>
      </c>
      <c r="AG242">
        <v>149</v>
      </c>
      <c r="AH242">
        <v>150</v>
      </c>
      <c r="AI242">
        <v>150.4</v>
      </c>
      <c r="AJ242">
        <v>150.69999999999999</v>
      </c>
      <c r="AK242">
        <v>151.19999999999999</v>
      </c>
      <c r="AL242">
        <v>151.9</v>
      </c>
      <c r="AM242">
        <v>153.4</v>
      </c>
      <c r="AN242">
        <v>153.80000000000001</v>
      </c>
      <c r="AO242">
        <v>154.4</v>
      </c>
      <c r="AP242">
        <v>156.80000000000001</v>
      </c>
      <c r="AQ242">
        <v>157.6</v>
      </c>
      <c r="AR242">
        <v>159</v>
      </c>
      <c r="AS242">
        <v>160</v>
      </c>
      <c r="AT242">
        <v>160</v>
      </c>
      <c r="AU242">
        <v>161</v>
      </c>
      <c r="AV242">
        <v>161.4</v>
      </c>
      <c r="AW242">
        <v>162</v>
      </c>
      <c r="AX242">
        <v>162.69999999999999</v>
      </c>
      <c r="AY242">
        <v>163.5</v>
      </c>
      <c r="AZ242">
        <v>164.6</v>
      </c>
      <c r="BA242">
        <v>166.8</v>
      </c>
      <c r="BB242">
        <v>167.5</v>
      </c>
      <c r="BC242">
        <v>167.5</v>
      </c>
      <c r="BD242">
        <v>168.4</v>
      </c>
      <c r="BE242">
        <v>169.1</v>
      </c>
      <c r="BF242">
        <v>169.7</v>
      </c>
      <c r="BG242">
        <v>170.5</v>
      </c>
      <c r="BH242">
        <v>171.1</v>
      </c>
      <c r="BI242">
        <v>172</v>
      </c>
    </row>
    <row r="246" spans="1:61" x14ac:dyDescent="0.3">
      <c r="B246">
        <v>2018</v>
      </c>
      <c r="C246">
        <v>2018</v>
      </c>
      <c r="D246">
        <v>2018</v>
      </c>
      <c r="E246">
        <v>2018</v>
      </c>
      <c r="F246">
        <v>2018</v>
      </c>
      <c r="G246">
        <v>2018</v>
      </c>
      <c r="H246">
        <v>2018</v>
      </c>
      <c r="I246">
        <v>2018</v>
      </c>
      <c r="J246">
        <v>2018</v>
      </c>
      <c r="K246">
        <v>2018</v>
      </c>
      <c r="L246">
        <v>2018</v>
      </c>
      <c r="M246">
        <v>2018</v>
      </c>
      <c r="N246">
        <v>2019</v>
      </c>
      <c r="O246">
        <v>2019</v>
      </c>
      <c r="P246">
        <v>2019</v>
      </c>
      <c r="Q246">
        <v>2019</v>
      </c>
      <c r="R246">
        <v>2019</v>
      </c>
      <c r="S246">
        <v>2019</v>
      </c>
      <c r="T246">
        <v>2019</v>
      </c>
      <c r="U246">
        <v>2019</v>
      </c>
      <c r="V246">
        <v>2019</v>
      </c>
      <c r="W246">
        <v>2019</v>
      </c>
      <c r="X246">
        <v>2019</v>
      </c>
      <c r="Y246">
        <v>2019</v>
      </c>
      <c r="Z246">
        <v>2020</v>
      </c>
      <c r="AA246">
        <v>2020</v>
      </c>
      <c r="AB246">
        <v>2020</v>
      </c>
      <c r="AC246">
        <v>2020</v>
      </c>
      <c r="AD246">
        <v>2020</v>
      </c>
      <c r="AE246">
        <v>2020</v>
      </c>
      <c r="AF246">
        <v>2020</v>
      </c>
      <c r="AG246">
        <v>2020</v>
      </c>
      <c r="AH246">
        <v>2020</v>
      </c>
      <c r="AI246">
        <v>2020</v>
      </c>
      <c r="AJ246">
        <v>2020</v>
      </c>
      <c r="AK246">
        <v>2020</v>
      </c>
      <c r="AL246">
        <v>2021</v>
      </c>
      <c r="AM246">
        <v>2021</v>
      </c>
      <c r="AN246">
        <v>2021</v>
      </c>
      <c r="AO246">
        <v>2021</v>
      </c>
      <c r="AP246">
        <v>2021</v>
      </c>
      <c r="AQ246">
        <v>2021</v>
      </c>
      <c r="AR246">
        <v>2021</v>
      </c>
      <c r="AS246">
        <v>2021</v>
      </c>
      <c r="AT246">
        <v>2021</v>
      </c>
      <c r="AU246">
        <v>2021</v>
      </c>
      <c r="AV246">
        <v>2021</v>
      </c>
      <c r="AW246">
        <v>2021</v>
      </c>
      <c r="AX246">
        <v>2022</v>
      </c>
      <c r="AY246">
        <v>2022</v>
      </c>
      <c r="AZ246">
        <v>2022</v>
      </c>
      <c r="BA246">
        <v>2022</v>
      </c>
      <c r="BB246">
        <v>2022</v>
      </c>
      <c r="BC246">
        <v>2022</v>
      </c>
      <c r="BD246">
        <v>2022</v>
      </c>
      <c r="BE246">
        <v>2022</v>
      </c>
      <c r="BF246">
        <v>2022</v>
      </c>
      <c r="BG246">
        <v>2022</v>
      </c>
      <c r="BH246">
        <v>2022</v>
      </c>
      <c r="BI246">
        <v>2022</v>
      </c>
    </row>
    <row r="247" spans="1:61" x14ac:dyDescent="0.3">
      <c r="B247" t="s">
        <v>31</v>
      </c>
      <c r="C247" t="s">
        <v>35</v>
      </c>
      <c r="D247" t="s">
        <v>36</v>
      </c>
      <c r="E247" t="s">
        <v>37</v>
      </c>
      <c r="F247" t="s">
        <v>38</v>
      </c>
      <c r="G247" t="s">
        <v>39</v>
      </c>
      <c r="H247" t="s">
        <v>40</v>
      </c>
      <c r="I247" t="s">
        <v>41</v>
      </c>
      <c r="J247" t="s">
        <v>42</v>
      </c>
      <c r="K247" t="s">
        <v>43</v>
      </c>
      <c r="L247" t="s">
        <v>44</v>
      </c>
      <c r="M247" t="s">
        <v>45</v>
      </c>
      <c r="N247" t="s">
        <v>31</v>
      </c>
      <c r="O247" t="s">
        <v>35</v>
      </c>
      <c r="P247" t="s">
        <v>36</v>
      </c>
      <c r="Q247" t="s">
        <v>37</v>
      </c>
      <c r="R247" t="s">
        <v>38</v>
      </c>
      <c r="S247" t="s">
        <v>39</v>
      </c>
      <c r="T247" t="s">
        <v>40</v>
      </c>
      <c r="U247" t="s">
        <v>41</v>
      </c>
      <c r="V247" t="s">
        <v>42</v>
      </c>
      <c r="W247" t="s">
        <v>43</v>
      </c>
      <c r="X247" t="s">
        <v>44</v>
      </c>
      <c r="Y247" t="s">
        <v>45</v>
      </c>
      <c r="Z247" t="s">
        <v>31</v>
      </c>
      <c r="AA247" t="s">
        <v>35</v>
      </c>
      <c r="AB247" t="s">
        <v>36</v>
      </c>
      <c r="AC247" t="s">
        <v>37</v>
      </c>
      <c r="AD247" t="s">
        <v>38</v>
      </c>
      <c r="AE247" t="s">
        <v>39</v>
      </c>
      <c r="AF247" t="s">
        <v>40</v>
      </c>
      <c r="AG247" t="s">
        <v>41</v>
      </c>
      <c r="AH247" t="s">
        <v>42</v>
      </c>
      <c r="AI247" t="s">
        <v>43</v>
      </c>
      <c r="AJ247" t="s">
        <v>44</v>
      </c>
      <c r="AK247" t="s">
        <v>45</v>
      </c>
      <c r="AL247" t="s">
        <v>31</v>
      </c>
      <c r="AM247" t="s">
        <v>35</v>
      </c>
      <c r="AN247" t="s">
        <v>36</v>
      </c>
      <c r="AO247" t="s">
        <v>37</v>
      </c>
      <c r="AP247" t="s">
        <v>38</v>
      </c>
      <c r="AQ247" t="s">
        <v>39</v>
      </c>
      <c r="AR247" t="s">
        <v>40</v>
      </c>
      <c r="AS247" t="s">
        <v>41</v>
      </c>
      <c r="AT247" t="s">
        <v>42</v>
      </c>
      <c r="AU247" t="s">
        <v>43</v>
      </c>
      <c r="AV247" t="s">
        <v>44</v>
      </c>
      <c r="AW247" t="s">
        <v>45</v>
      </c>
      <c r="AX247" t="s">
        <v>31</v>
      </c>
      <c r="AY247" t="s">
        <v>35</v>
      </c>
      <c r="AZ247" t="s">
        <v>36</v>
      </c>
      <c r="BA247" t="s">
        <v>37</v>
      </c>
      <c r="BB247" t="s">
        <v>38</v>
      </c>
      <c r="BC247" t="s">
        <v>39</v>
      </c>
      <c r="BD247" t="s">
        <v>40</v>
      </c>
      <c r="BE247" t="s">
        <v>41</v>
      </c>
      <c r="BF247" t="s">
        <v>42</v>
      </c>
      <c r="BG247" t="s">
        <v>43</v>
      </c>
      <c r="BH247" t="s">
        <v>44</v>
      </c>
      <c r="BI247" t="s">
        <v>45</v>
      </c>
    </row>
    <row r="248" spans="1:61" x14ac:dyDescent="0.3">
      <c r="A248" t="s">
        <v>51</v>
      </c>
      <c r="B248">
        <v>1934.6000000000001</v>
      </c>
      <c r="C248">
        <v>1915.2999999999997</v>
      </c>
      <c r="D248" s="49">
        <v>1912.3</v>
      </c>
      <c r="E248">
        <v>1914.0000000000002</v>
      </c>
      <c r="F248">
        <v>1917.7</v>
      </c>
      <c r="G248">
        <v>1932.4</v>
      </c>
      <c r="H248">
        <v>1952.8</v>
      </c>
      <c r="I248" s="49">
        <v>1956.6000000000004</v>
      </c>
      <c r="J248" s="49">
        <v>1938.7</v>
      </c>
      <c r="K248">
        <v>1938.8</v>
      </c>
      <c r="L248">
        <v>1938.3000000000002</v>
      </c>
      <c r="M248">
        <v>1925.7999999999997</v>
      </c>
      <c r="N248">
        <v>1916.6</v>
      </c>
      <c r="O248" s="49">
        <v>1920.5</v>
      </c>
      <c r="P248" s="49">
        <v>1926.4</v>
      </c>
      <c r="Q248">
        <v>1941.2000000000003</v>
      </c>
      <c r="R248">
        <v>1956.0000000000002</v>
      </c>
      <c r="S248">
        <v>1979.0000000000002</v>
      </c>
      <c r="T248">
        <v>2002.7</v>
      </c>
      <c r="U248" s="49">
        <v>2012.3</v>
      </c>
      <c r="V248" s="49">
        <v>2024.1999999999998</v>
      </c>
      <c r="W248">
        <v>2052.6999999999998</v>
      </c>
      <c r="X248">
        <v>2078.8000000000002</v>
      </c>
      <c r="Y248">
        <v>2114.6000000000004</v>
      </c>
      <c r="Z248">
        <v>2109.6</v>
      </c>
      <c r="AA248" s="49">
        <v>2081.6999999999998</v>
      </c>
      <c r="AB248">
        <v>2066.6</v>
      </c>
      <c r="AC248" s="49">
        <v>2139.6166666666663</v>
      </c>
      <c r="AD248">
        <v>2144.9583333333335</v>
      </c>
      <c r="AE248">
        <v>2150.3000000000002</v>
      </c>
      <c r="AF248">
        <v>2150.3000000000002</v>
      </c>
      <c r="AG248">
        <v>2177.7999999999997</v>
      </c>
      <c r="AH248" s="49">
        <v>2191.4</v>
      </c>
      <c r="AI248" s="49">
        <v>2232.9000000000005</v>
      </c>
      <c r="AJ248">
        <v>2280.4</v>
      </c>
      <c r="AK248">
        <v>2294.5</v>
      </c>
      <c r="AL248">
        <v>2263</v>
      </c>
      <c r="AM248">
        <v>2227.6000000000004</v>
      </c>
      <c r="AN248" s="49">
        <v>2227.5</v>
      </c>
      <c r="AO248" s="49">
        <v>2252.9</v>
      </c>
      <c r="AP248">
        <v>2297.6000000000004</v>
      </c>
      <c r="AQ248">
        <v>2324.7000000000003</v>
      </c>
      <c r="AR248">
        <v>2338.1999999999998</v>
      </c>
      <c r="AS248">
        <v>2334.1</v>
      </c>
      <c r="AT248" s="49">
        <v>2334.1</v>
      </c>
      <c r="AU248" s="49">
        <v>2368.1999999999998</v>
      </c>
      <c r="AV248">
        <v>2387</v>
      </c>
      <c r="AW248">
        <v>2373.3000000000002</v>
      </c>
      <c r="AX248">
        <v>2356.3999999999996</v>
      </c>
      <c r="AY248">
        <v>2354.0000000000005</v>
      </c>
      <c r="AZ248" s="49">
        <v>2377.9</v>
      </c>
      <c r="BA248">
        <v>2408.2000000000003</v>
      </c>
      <c r="BB248">
        <v>2433.0000000000005</v>
      </c>
      <c r="BC248">
        <v>2456.2000000000003</v>
      </c>
      <c r="BD248">
        <v>2460.9</v>
      </c>
      <c r="BE248">
        <v>2464.2000000000003</v>
      </c>
      <c r="BF248">
        <v>2476.8000000000002</v>
      </c>
      <c r="BG248">
        <v>2493.6000000000004</v>
      </c>
      <c r="BH248">
        <v>2493.7000000000003</v>
      </c>
      <c r="BI248">
        <v>2480.7000000000003</v>
      </c>
    </row>
    <row r="249" spans="1:61" x14ac:dyDescent="0.3">
      <c r="A249" t="s">
        <v>52</v>
      </c>
      <c r="B249">
        <v>411.9</v>
      </c>
      <c r="C249">
        <v>413.2</v>
      </c>
      <c r="D249" s="49">
        <v>414.1</v>
      </c>
      <c r="E249">
        <v>416</v>
      </c>
      <c r="F249">
        <v>417.5</v>
      </c>
      <c r="G249">
        <v>418.5</v>
      </c>
      <c r="H249">
        <v>421.9</v>
      </c>
      <c r="I249" s="49">
        <v>424.9</v>
      </c>
      <c r="J249" s="49">
        <v>427.3</v>
      </c>
      <c r="K249">
        <v>434.40000000000003</v>
      </c>
      <c r="L249">
        <v>434.2</v>
      </c>
      <c r="M249">
        <v>432.4</v>
      </c>
      <c r="N249">
        <v>430.79999999999995</v>
      </c>
      <c r="O249" s="49">
        <v>430.59999999999997</v>
      </c>
      <c r="P249" s="49">
        <v>432.5</v>
      </c>
      <c r="Q249">
        <v>433.29999999999995</v>
      </c>
      <c r="R249">
        <v>434.09999999999997</v>
      </c>
      <c r="S249">
        <v>434.40000000000003</v>
      </c>
      <c r="T249">
        <v>434.09999999999997</v>
      </c>
      <c r="U249" s="49">
        <v>434.6</v>
      </c>
      <c r="V249" s="49">
        <v>436</v>
      </c>
      <c r="W249">
        <v>438.6</v>
      </c>
      <c r="X249">
        <v>441.1</v>
      </c>
      <c r="Y249">
        <v>442.3</v>
      </c>
      <c r="Z249">
        <v>444.7</v>
      </c>
      <c r="AA249" s="49">
        <v>448.4</v>
      </c>
      <c r="AB249">
        <v>449.79999999999995</v>
      </c>
      <c r="AC249" s="49">
        <v>446.4</v>
      </c>
      <c r="AD249">
        <v>444.7</v>
      </c>
      <c r="AE249">
        <v>443</v>
      </c>
      <c r="AF249">
        <v>443</v>
      </c>
      <c r="AG249">
        <v>446.9</v>
      </c>
      <c r="AH249" s="49">
        <v>447.90000000000003</v>
      </c>
      <c r="AI249" s="49">
        <v>448.3</v>
      </c>
      <c r="AJ249">
        <v>450.8</v>
      </c>
      <c r="AK249">
        <v>452.7</v>
      </c>
      <c r="AL249">
        <v>455.6</v>
      </c>
      <c r="AM249">
        <v>463.1</v>
      </c>
      <c r="AN249" s="49">
        <v>466.59999999999997</v>
      </c>
      <c r="AO249" s="49">
        <v>468.8</v>
      </c>
      <c r="AP249">
        <v>475.7</v>
      </c>
      <c r="AQ249">
        <v>475.1</v>
      </c>
      <c r="AR249">
        <v>478</v>
      </c>
      <c r="AS249">
        <v>482.2</v>
      </c>
      <c r="AT249" s="49">
        <v>482.2</v>
      </c>
      <c r="AU249" s="49">
        <v>486.19999999999993</v>
      </c>
      <c r="AV249">
        <v>487.40000000000003</v>
      </c>
      <c r="AW249">
        <v>487.7</v>
      </c>
      <c r="AX249">
        <v>489.79999999999995</v>
      </c>
      <c r="AY249">
        <v>493</v>
      </c>
      <c r="AZ249" s="49">
        <v>495.3</v>
      </c>
      <c r="BA249">
        <v>503.2</v>
      </c>
      <c r="BB249">
        <v>507.3</v>
      </c>
      <c r="BC249">
        <v>509.20000000000005</v>
      </c>
      <c r="BD249">
        <v>514.79999999999995</v>
      </c>
      <c r="BE249">
        <v>516.29999999999995</v>
      </c>
      <c r="BF249">
        <v>518.5</v>
      </c>
      <c r="BG249">
        <v>522.1</v>
      </c>
      <c r="BH249">
        <v>524.5</v>
      </c>
      <c r="BI249">
        <v>524.79999999999995</v>
      </c>
    </row>
    <row r="250" spans="1:61" x14ac:dyDescent="0.3">
      <c r="A250" t="s">
        <v>57</v>
      </c>
      <c r="B250">
        <v>260.60000000000002</v>
      </c>
      <c r="C250">
        <v>261.5</v>
      </c>
      <c r="D250" s="49">
        <v>262.5</v>
      </c>
      <c r="E250">
        <v>264.39999999999998</v>
      </c>
      <c r="F250">
        <v>265.89999999999998</v>
      </c>
      <c r="G250">
        <v>266.29999999999995</v>
      </c>
      <c r="H250">
        <v>267.10000000000002</v>
      </c>
      <c r="I250" s="49">
        <v>267.79999999999995</v>
      </c>
      <c r="J250" s="49">
        <v>269.3</v>
      </c>
      <c r="K250">
        <v>274.10000000000002</v>
      </c>
      <c r="L250">
        <v>274.10000000000002</v>
      </c>
      <c r="M250">
        <v>277.10000000000002</v>
      </c>
      <c r="N250">
        <v>277.89999999999998</v>
      </c>
      <c r="O250" s="49">
        <v>279.7</v>
      </c>
      <c r="P250" s="49">
        <v>279.60000000000002</v>
      </c>
      <c r="Q250">
        <v>279.95000000000005</v>
      </c>
      <c r="R250">
        <v>280.3</v>
      </c>
      <c r="S250">
        <v>281.70000000000005</v>
      </c>
      <c r="T250">
        <v>283.60000000000002</v>
      </c>
      <c r="U250" s="49">
        <v>286.89999999999998</v>
      </c>
      <c r="V250" s="49">
        <v>288.7</v>
      </c>
      <c r="W250">
        <v>289.39999999999998</v>
      </c>
      <c r="X250">
        <v>290.20000000000005</v>
      </c>
      <c r="Y250">
        <v>290.8</v>
      </c>
      <c r="Z250">
        <v>293.5</v>
      </c>
      <c r="AA250" s="49">
        <v>295.10000000000002</v>
      </c>
      <c r="AB250">
        <v>297.5</v>
      </c>
      <c r="AC250" s="49">
        <v>298.76666666666665</v>
      </c>
      <c r="AD250">
        <v>302.38333333333333</v>
      </c>
      <c r="AE250">
        <v>306</v>
      </c>
      <c r="AF250">
        <v>306</v>
      </c>
      <c r="AG250">
        <v>309.3</v>
      </c>
      <c r="AH250" s="49">
        <v>314</v>
      </c>
      <c r="AI250" s="49">
        <v>313.3</v>
      </c>
      <c r="AJ250">
        <v>314.10000000000002</v>
      </c>
      <c r="AK250">
        <v>315.39999999999998</v>
      </c>
      <c r="AL250">
        <v>316.10000000000002</v>
      </c>
      <c r="AM250">
        <v>317.10000000000002</v>
      </c>
      <c r="AN250" s="49">
        <v>315.5</v>
      </c>
      <c r="AO250" s="49">
        <v>317.70000000000005</v>
      </c>
      <c r="AP250">
        <v>324.39999999999998</v>
      </c>
      <c r="AQ250">
        <v>325.10000000000002</v>
      </c>
      <c r="AR250">
        <v>327.10000000000002</v>
      </c>
      <c r="AS250">
        <v>328.4</v>
      </c>
      <c r="AT250" s="49">
        <v>328.4</v>
      </c>
      <c r="AU250" s="49">
        <v>329.9</v>
      </c>
      <c r="AV250">
        <v>332.1</v>
      </c>
      <c r="AW250">
        <v>333.2</v>
      </c>
      <c r="AX250">
        <v>334.4</v>
      </c>
      <c r="AY250">
        <v>336.6</v>
      </c>
      <c r="AZ250" s="49">
        <v>340.2</v>
      </c>
      <c r="BA250">
        <v>342.8</v>
      </c>
      <c r="BB250">
        <v>343.20000000000005</v>
      </c>
      <c r="BC250">
        <v>344.8</v>
      </c>
      <c r="BD250">
        <v>345.79999999999995</v>
      </c>
      <c r="BE250">
        <v>348</v>
      </c>
      <c r="BF250">
        <v>348.70000000000005</v>
      </c>
      <c r="BG250">
        <v>350.79999999999995</v>
      </c>
      <c r="BH250">
        <v>353.4</v>
      </c>
      <c r="BI250">
        <v>356.9</v>
      </c>
    </row>
    <row r="253" spans="1:61" x14ac:dyDescent="0.3">
      <c r="D253" s="27">
        <v>1</v>
      </c>
      <c r="E253" s="27">
        <v>2</v>
      </c>
      <c r="F253" s="27">
        <v>3</v>
      </c>
      <c r="G253" s="27">
        <v>4</v>
      </c>
      <c r="H253" s="27">
        <v>5</v>
      </c>
      <c r="I253" s="27">
        <v>6</v>
      </c>
      <c r="J253" s="65">
        <v>7</v>
      </c>
      <c r="K253" s="65">
        <v>8</v>
      </c>
      <c r="L253" s="65">
        <v>9</v>
      </c>
      <c r="M253" s="65">
        <v>10</v>
      </c>
      <c r="N253" s="65">
        <v>11</v>
      </c>
      <c r="O253" s="65">
        <v>12</v>
      </c>
      <c r="P253" s="1"/>
      <c r="Q253" s="65">
        <v>1</v>
      </c>
      <c r="R253" s="65">
        <v>2</v>
      </c>
      <c r="S253" s="65">
        <v>3</v>
      </c>
      <c r="T253" s="65">
        <v>4</v>
      </c>
      <c r="U253" s="65">
        <v>5</v>
      </c>
      <c r="V253" s="65">
        <v>6</v>
      </c>
      <c r="W253" s="27">
        <v>7</v>
      </c>
      <c r="X253" s="27">
        <v>8</v>
      </c>
      <c r="Y253" s="27">
        <v>9</v>
      </c>
      <c r="Z253" s="27">
        <v>10</v>
      </c>
      <c r="AA253" s="27">
        <v>11</v>
      </c>
      <c r="AB253" s="27">
        <v>12</v>
      </c>
    </row>
    <row r="254" spans="1:61" x14ac:dyDescent="0.3">
      <c r="D254" s="53">
        <v>43160</v>
      </c>
      <c r="E254" s="53">
        <v>43191</v>
      </c>
      <c r="F254" s="53">
        <v>43221</v>
      </c>
      <c r="G254" s="53">
        <v>43252</v>
      </c>
      <c r="H254" s="53">
        <v>43282</v>
      </c>
      <c r="I254" s="53">
        <v>43313</v>
      </c>
      <c r="J254" s="53">
        <v>43344</v>
      </c>
      <c r="K254" s="53">
        <v>43374</v>
      </c>
      <c r="L254" s="53">
        <v>43405</v>
      </c>
      <c r="M254" s="53">
        <v>43435</v>
      </c>
      <c r="N254" s="53">
        <v>43466</v>
      </c>
      <c r="O254" s="53">
        <v>43497</v>
      </c>
      <c r="P254" s="64">
        <v>43891</v>
      </c>
      <c r="Q254" s="53">
        <v>43922</v>
      </c>
      <c r="R254" s="53">
        <v>43952</v>
      </c>
      <c r="S254" s="53">
        <v>43983</v>
      </c>
      <c r="T254" s="53">
        <v>44013</v>
      </c>
      <c r="U254" s="53">
        <v>44044</v>
      </c>
      <c r="V254" s="53">
        <v>44075</v>
      </c>
      <c r="W254" s="53">
        <v>44105</v>
      </c>
      <c r="X254" s="53">
        <v>44136</v>
      </c>
      <c r="Y254" s="53">
        <v>44166</v>
      </c>
      <c r="Z254" s="53">
        <v>44197</v>
      </c>
      <c r="AA254" s="53">
        <v>44228</v>
      </c>
      <c r="AB254" s="53">
        <v>44256</v>
      </c>
    </row>
    <row r="255" spans="1:61" x14ac:dyDescent="0.3">
      <c r="D255" s="53">
        <v>43525</v>
      </c>
      <c r="E255" s="53">
        <v>43556</v>
      </c>
      <c r="F255" s="53">
        <v>43586</v>
      </c>
      <c r="G255" s="53">
        <v>43617</v>
      </c>
      <c r="H255" s="53">
        <v>43647</v>
      </c>
      <c r="I255" s="53">
        <v>43678</v>
      </c>
      <c r="J255" s="53">
        <v>43709</v>
      </c>
      <c r="K255" s="53">
        <v>43739</v>
      </c>
      <c r="L255" s="53">
        <v>43770</v>
      </c>
      <c r="M255" s="53">
        <v>43800</v>
      </c>
      <c r="N255" s="53">
        <v>43831</v>
      </c>
      <c r="O255" s="53">
        <v>43862</v>
      </c>
      <c r="P255" s="1"/>
      <c r="Q255" s="53">
        <v>44287</v>
      </c>
      <c r="R255" s="53">
        <v>44317</v>
      </c>
      <c r="S255" s="53">
        <v>44348</v>
      </c>
      <c r="T255" s="53">
        <v>44378</v>
      </c>
      <c r="U255" s="53">
        <v>44409</v>
      </c>
      <c r="V255" s="53">
        <v>44440</v>
      </c>
      <c r="W255" s="53">
        <v>44470</v>
      </c>
      <c r="X255" s="53">
        <v>44501</v>
      </c>
      <c r="Y255" s="53">
        <v>44531</v>
      </c>
      <c r="Z255" s="53">
        <v>44562</v>
      </c>
      <c r="AA255" s="53">
        <v>44593</v>
      </c>
      <c r="AB255" s="53">
        <v>44621</v>
      </c>
    </row>
    <row r="257" spans="1:17" x14ac:dyDescent="0.3">
      <c r="B257" t="s">
        <v>105</v>
      </c>
      <c r="D257">
        <f>(I248-D248)/D248</f>
        <v>2.3165821262354447E-2</v>
      </c>
      <c r="P257" t="s">
        <v>106</v>
      </c>
      <c r="Q257">
        <f>(AH248-AC248)/AC248</f>
        <v>2.4202154591554764E-2</v>
      </c>
    </row>
    <row r="258" spans="1:17" x14ac:dyDescent="0.3">
      <c r="B258" t="s">
        <v>110</v>
      </c>
      <c r="D258">
        <f>(O248-J248)/J248</f>
        <v>-9.3877340485892836E-3</v>
      </c>
      <c r="P258" t="s">
        <v>107</v>
      </c>
      <c r="Q258">
        <f>(AN248-AI248)/AI248</f>
        <v>-2.4183796856108845E-3</v>
      </c>
    </row>
    <row r="259" spans="1:17" x14ac:dyDescent="0.3">
      <c r="A259" t="s">
        <v>51</v>
      </c>
      <c r="B259" t="s">
        <v>111</v>
      </c>
      <c r="D259">
        <f>(U248-P248)/P248</f>
        <v>4.459094684385375E-2</v>
      </c>
      <c r="P259" t="s">
        <v>108</v>
      </c>
      <c r="Q259">
        <f>(AT248-AO248)/AO248</f>
        <v>3.604243419592517E-2</v>
      </c>
    </row>
    <row r="260" spans="1:17" x14ac:dyDescent="0.3">
      <c r="B260" t="s">
        <v>112</v>
      </c>
      <c r="D260">
        <f>(AA248-V248)/V248</f>
        <v>2.8406283964035176E-2</v>
      </c>
      <c r="P260" t="s">
        <v>109</v>
      </c>
      <c r="Q260">
        <f>(AZ248-AU248)/AU248</f>
        <v>4.0959378430876926E-3</v>
      </c>
    </row>
    <row r="263" spans="1:17" x14ac:dyDescent="0.3">
      <c r="B263" t="s">
        <v>105</v>
      </c>
      <c r="D263">
        <f>(I249-D249)/D249</f>
        <v>2.608065684617231E-2</v>
      </c>
      <c r="P263" t="s">
        <v>106</v>
      </c>
      <c r="Q263">
        <f>(AH249-AC249)/AC249</f>
        <v>3.3602150537635684E-3</v>
      </c>
    </row>
    <row r="264" spans="1:17" x14ac:dyDescent="0.3">
      <c r="A264" t="s">
        <v>52</v>
      </c>
      <c r="B264" t="s">
        <v>110</v>
      </c>
      <c r="D264">
        <f>(O249-J249)/J249</f>
        <v>7.7229113035337102E-3</v>
      </c>
      <c r="P264" t="s">
        <v>107</v>
      </c>
      <c r="Q264">
        <f>(AN249-AI249)/AI249</f>
        <v>4.0820878875752739E-2</v>
      </c>
    </row>
    <row r="265" spans="1:17" x14ac:dyDescent="0.3">
      <c r="B265" t="s">
        <v>111</v>
      </c>
      <c r="D265">
        <f>(U249-P249)/P249</f>
        <v>4.855491329479821E-3</v>
      </c>
      <c r="P265" t="s">
        <v>108</v>
      </c>
      <c r="Q265">
        <f>(AT249-AO249)/AO249</f>
        <v>2.8583617747440223E-2</v>
      </c>
    </row>
    <row r="266" spans="1:17" x14ac:dyDescent="0.3">
      <c r="B266" t="s">
        <v>112</v>
      </c>
      <c r="D266">
        <f>(AA249-V249)/V249</f>
        <v>2.8440366972477014E-2</v>
      </c>
      <c r="P266" t="s">
        <v>109</v>
      </c>
      <c r="Q266">
        <f>(AZ249-AU249)/AU249</f>
        <v>1.8716577540107117E-2</v>
      </c>
    </row>
    <row r="269" spans="1:17" x14ac:dyDescent="0.3">
      <c r="B269" t="s">
        <v>105</v>
      </c>
      <c r="D269">
        <f>(I250-D250)/D250</f>
        <v>2.0190476190476016E-2</v>
      </c>
      <c r="P269" t="s">
        <v>106</v>
      </c>
      <c r="Q269">
        <f>(AH250-AC250)/AC250</f>
        <v>5.0987392614080161E-2</v>
      </c>
    </row>
    <row r="270" spans="1:17" x14ac:dyDescent="0.3">
      <c r="A270" t="s">
        <v>57</v>
      </c>
      <c r="B270" t="s">
        <v>110</v>
      </c>
      <c r="D270">
        <f>(O250-J250)/J250</f>
        <v>3.8618640920905965E-2</v>
      </c>
      <c r="P270" t="s">
        <v>107</v>
      </c>
      <c r="Q270">
        <f>(AN250-AI250)/AI250</f>
        <v>7.0220236195339568E-3</v>
      </c>
    </row>
    <row r="271" spans="1:17" x14ac:dyDescent="0.3">
      <c r="B271" t="s">
        <v>111</v>
      </c>
      <c r="D271">
        <f>(U250-P250)/P250</f>
        <v>2.6108726752503413E-2</v>
      </c>
      <c r="P271" t="s">
        <v>108</v>
      </c>
      <c r="Q271">
        <f>(AT250-AO250)/AO250</f>
        <v>3.3679571923197767E-2</v>
      </c>
    </row>
    <row r="272" spans="1:17" x14ac:dyDescent="0.3">
      <c r="B272" t="s">
        <v>112</v>
      </c>
      <c r="D272">
        <f>(AA250-V250)/V250</f>
        <v>2.2168340838240506E-2</v>
      </c>
      <c r="P272" t="s">
        <v>109</v>
      </c>
      <c r="Q272">
        <f>(AZ250-AU250)/AU250</f>
        <v>3.1221582297665997E-2</v>
      </c>
    </row>
    <row r="275" spans="1:9" ht="15" thickBot="1" x14ac:dyDescent="0.35"/>
    <row r="276" spans="1:9" ht="15" thickBot="1" x14ac:dyDescent="0.35">
      <c r="A276" s="76"/>
      <c r="B276" s="77"/>
      <c r="C276" s="78" t="s">
        <v>158</v>
      </c>
      <c r="D276" s="77"/>
      <c r="E276" s="77"/>
      <c r="F276" s="77"/>
      <c r="G276" s="78" t="s">
        <v>159</v>
      </c>
      <c r="H276" s="77"/>
      <c r="I276" s="79"/>
    </row>
    <row r="277" spans="1:9" ht="15" thickBot="1" x14ac:dyDescent="0.35">
      <c r="A277" s="80" t="s">
        <v>160</v>
      </c>
      <c r="B277" s="75" t="s">
        <v>127</v>
      </c>
      <c r="C277" s="75" t="s">
        <v>128</v>
      </c>
      <c r="D277" s="75" t="s">
        <v>129</v>
      </c>
      <c r="E277" s="75" t="s">
        <v>128</v>
      </c>
      <c r="F277" s="75" t="s">
        <v>130</v>
      </c>
      <c r="G277" s="75" t="s">
        <v>131</v>
      </c>
      <c r="H277" s="75" t="s">
        <v>132</v>
      </c>
      <c r="I277" s="19" t="s">
        <v>133</v>
      </c>
    </row>
    <row r="278" spans="1:9" x14ac:dyDescent="0.3">
      <c r="A278" s="9" t="s">
        <v>137</v>
      </c>
      <c r="B278" s="71">
        <v>1.9668576738423607E-2</v>
      </c>
      <c r="C278" s="71">
        <v>-1.782886334610477E-2</v>
      </c>
      <c r="D278" s="71">
        <v>3.9239124785613928E-2</v>
      </c>
      <c r="E278" s="71">
        <v>3.2168387609213527E-2</v>
      </c>
      <c r="F278" s="71">
        <v>1.9051755508340193E-2</v>
      </c>
      <c r="G278" s="71">
        <v>-8.131550415611345E-4</v>
      </c>
      <c r="H278" s="71">
        <v>3.9261279792514293E-2</v>
      </c>
      <c r="I278" s="72">
        <v>6.7929014180185578E-3</v>
      </c>
    </row>
    <row r="279" spans="1:9" x14ac:dyDescent="0.3">
      <c r="A279" s="9" t="s">
        <v>138</v>
      </c>
      <c r="B279" s="71">
        <v>1.7669172932330997E-2</v>
      </c>
      <c r="C279" s="71">
        <v>4.7058823529411806E-2</v>
      </c>
      <c r="D279" s="71">
        <v>2.4964838255977579E-2</v>
      </c>
      <c r="E279" s="71">
        <v>2.0435967302452316E-2</v>
      </c>
      <c r="F279" s="71">
        <v>4.7550750220653158E-2</v>
      </c>
      <c r="G279" s="71">
        <v>6.3351282863477985E-3</v>
      </c>
      <c r="H279" s="71">
        <v>3.813691778680852E-2</v>
      </c>
      <c r="I279" s="72">
        <v>2.9376498800959095E-2</v>
      </c>
    </row>
    <row r="280" spans="1:9" x14ac:dyDescent="0.3">
      <c r="A280" s="9" t="s">
        <v>139</v>
      </c>
      <c r="B280" s="71">
        <v>3.1858407079646017E-2</v>
      </c>
      <c r="C280" s="71">
        <v>8.1911262798634032E-3</v>
      </c>
      <c r="D280" s="71">
        <v>1.3495276653172541E-3</v>
      </c>
      <c r="E280" s="71">
        <v>2.3216689098250257E-2</v>
      </c>
      <c r="F280" s="71">
        <v>-7.0528127950241822E-3</v>
      </c>
      <c r="G280" s="71">
        <v>4.0160642570281124E-2</v>
      </c>
      <c r="H280" s="71">
        <v>4.3338683788121987E-2</v>
      </c>
      <c r="I280" s="72">
        <v>2.4122137404580083E-2</v>
      </c>
    </row>
    <row r="281" spans="1:9" x14ac:dyDescent="0.3">
      <c r="A281" s="9" t="s">
        <v>140</v>
      </c>
      <c r="B281" s="71">
        <v>2.9063566552900901E-2</v>
      </c>
      <c r="C281" s="71">
        <v>3.9755191714181811E-3</v>
      </c>
      <c r="D281" s="71">
        <v>5.3420902932202488E-2</v>
      </c>
      <c r="E281" s="71">
        <v>2.2069977978957628E-2</v>
      </c>
      <c r="F281" s="71">
        <v>3.2968729495858669E-2</v>
      </c>
      <c r="G281" s="71">
        <v>-4.8040900877077408E-3</v>
      </c>
      <c r="H281" s="71">
        <v>3.0823117338003542E-2</v>
      </c>
      <c r="I281" s="72">
        <v>-6.6794689822174307E-4</v>
      </c>
    </row>
    <row r="282" spans="1:9" x14ac:dyDescent="0.3">
      <c r="A282" s="9" t="s">
        <v>141</v>
      </c>
      <c r="B282" s="71">
        <v>2.3328149300155743E-2</v>
      </c>
      <c r="C282" s="71">
        <v>2.4528301886792454E-2</v>
      </c>
      <c r="D282" s="71">
        <v>2.7972027972028055E-2</v>
      </c>
      <c r="E282" s="71">
        <v>2.491990032039872E-2</v>
      </c>
      <c r="F282" s="71">
        <v>5.6556585005399805E-2</v>
      </c>
      <c r="G282" s="71">
        <v>8.7350372047880574E-3</v>
      </c>
      <c r="H282" s="71">
        <v>2.6424705507799916E-2</v>
      </c>
      <c r="I282" s="72">
        <v>3.4589252625077171E-2</v>
      </c>
    </row>
    <row r="283" spans="1:9" x14ac:dyDescent="0.3">
      <c r="A283" s="9" t="s">
        <v>142</v>
      </c>
      <c r="B283" s="71">
        <v>2.4048096192384686E-2</v>
      </c>
      <c r="C283" s="71">
        <v>1.9445794846866024E-3</v>
      </c>
      <c r="D283" s="71">
        <v>1.4471780028944108E-3</v>
      </c>
      <c r="E283" s="71">
        <v>4.075761208343337E-2</v>
      </c>
      <c r="F283" s="71">
        <v>1.1756569847856209E-2</v>
      </c>
      <c r="G283" s="71">
        <v>5.2883519489400468E-2</v>
      </c>
      <c r="H283" s="71">
        <v>2.6514334985988385E-2</v>
      </c>
      <c r="I283" s="72">
        <v>1.7288064986461179E-2</v>
      </c>
    </row>
    <row r="284" spans="1:9" x14ac:dyDescent="0.3">
      <c r="A284" s="9" t="s">
        <v>143</v>
      </c>
      <c r="B284" s="71">
        <v>2.3165821262354447E-2</v>
      </c>
      <c r="C284" s="71">
        <v>-9.3877340485892836E-3</v>
      </c>
      <c r="D284" s="71">
        <v>4.459094684385375E-2</v>
      </c>
      <c r="E284" s="71">
        <v>2.8406283964035176E-2</v>
      </c>
      <c r="F284" s="71">
        <v>2.4202154591554764E-2</v>
      </c>
      <c r="G284" s="71">
        <v>-2.4183796856108845E-3</v>
      </c>
      <c r="H284" s="71">
        <v>3.604243419592517E-2</v>
      </c>
      <c r="I284" s="72">
        <v>4.0959378430876926E-3</v>
      </c>
    </row>
    <row r="285" spans="1:9" x14ac:dyDescent="0.3">
      <c r="A285" s="9" t="s">
        <v>144</v>
      </c>
      <c r="B285" s="71">
        <v>2.0190476190476016E-2</v>
      </c>
      <c r="C285" s="71">
        <v>3.8618640920905965E-2</v>
      </c>
      <c r="D285" s="71">
        <v>2.6108726752503413E-2</v>
      </c>
      <c r="E285" s="71">
        <v>2.2168340838240506E-2</v>
      </c>
      <c r="F285" s="71">
        <v>5.0987392614080161E-2</v>
      </c>
      <c r="G285" s="71">
        <v>7.0220236195339568E-3</v>
      </c>
      <c r="H285" s="71">
        <v>3.3679571923197767E-2</v>
      </c>
      <c r="I285" s="72">
        <v>3.1221582297665997E-2</v>
      </c>
    </row>
    <row r="286" spans="1:9" ht="15" thickBot="1" x14ac:dyDescent="0.35">
      <c r="A286" s="12" t="s">
        <v>145</v>
      </c>
      <c r="B286" s="73">
        <v>2.608065684617231E-2</v>
      </c>
      <c r="C286" s="73">
        <v>7.7229113035337102E-3</v>
      </c>
      <c r="D286" s="73">
        <v>4.855491329479821E-3</v>
      </c>
      <c r="E286" s="73">
        <v>2.8440366972477014E-2</v>
      </c>
      <c r="F286" s="73">
        <v>3.3602150537635684E-3</v>
      </c>
      <c r="G286" s="73">
        <v>4.0820878875752739E-2</v>
      </c>
      <c r="H286" s="73">
        <v>2.8583617747440223E-2</v>
      </c>
      <c r="I286" s="74">
        <v>1.8716577540107117E-2</v>
      </c>
    </row>
    <row r="366" spans="1:8" x14ac:dyDescent="0.3">
      <c r="B366" t="s">
        <v>135</v>
      </c>
      <c r="G366" t="s">
        <v>136</v>
      </c>
    </row>
    <row r="367" spans="1:8" x14ac:dyDescent="0.3">
      <c r="A367" s="52"/>
      <c r="B367" s="52" t="s">
        <v>93</v>
      </c>
      <c r="C367" s="52" t="s">
        <v>1</v>
      </c>
      <c r="D367" s="52" t="s">
        <v>126</v>
      </c>
      <c r="F367" s="52" t="s">
        <v>93</v>
      </c>
      <c r="G367" s="52" t="s">
        <v>1</v>
      </c>
      <c r="H367" s="52" t="s">
        <v>126</v>
      </c>
    </row>
    <row r="368" spans="1:8" x14ac:dyDescent="0.3">
      <c r="A368" t="s">
        <v>30</v>
      </c>
      <c r="B368" t="s">
        <v>137</v>
      </c>
      <c r="C368" t="s">
        <v>127</v>
      </c>
      <c r="D368" s="51">
        <v>1.9668576738423607E-2</v>
      </c>
      <c r="F368" t="s">
        <v>137</v>
      </c>
      <c r="G368" t="s">
        <v>130</v>
      </c>
      <c r="H368" s="51">
        <v>1.9051755508340193E-2</v>
      </c>
    </row>
    <row r="369" spans="1:8" x14ac:dyDescent="0.3">
      <c r="C369" t="s">
        <v>128</v>
      </c>
      <c r="D369" s="51">
        <v>-1.782886334610477E-2</v>
      </c>
      <c r="G369" t="s">
        <v>131</v>
      </c>
      <c r="H369" s="51">
        <v>-8.131550415611345E-4</v>
      </c>
    </row>
    <row r="370" spans="1:8" x14ac:dyDescent="0.3">
      <c r="C370" t="s">
        <v>129</v>
      </c>
      <c r="D370" s="51">
        <v>3.9239124785613928E-2</v>
      </c>
      <c r="G370" t="s">
        <v>132</v>
      </c>
      <c r="H370" s="51">
        <v>3.9261279792514293E-2</v>
      </c>
    </row>
    <row r="371" spans="1:8" x14ac:dyDescent="0.3">
      <c r="C371" t="s">
        <v>128</v>
      </c>
      <c r="D371" s="51">
        <v>3.2168387609213527E-2</v>
      </c>
      <c r="G371" t="s">
        <v>133</v>
      </c>
      <c r="H371" s="51">
        <v>6.7929014180185578E-3</v>
      </c>
    </row>
    <row r="372" spans="1:8" x14ac:dyDescent="0.3">
      <c r="B372" t="s">
        <v>138</v>
      </c>
      <c r="C372" t="s">
        <v>127</v>
      </c>
      <c r="D372" s="51">
        <v>1.7669172932330997E-2</v>
      </c>
      <c r="F372" t="s">
        <v>138</v>
      </c>
      <c r="G372" t="s">
        <v>130</v>
      </c>
      <c r="H372" s="51">
        <v>4.7550750220653158E-2</v>
      </c>
    </row>
    <row r="373" spans="1:8" x14ac:dyDescent="0.3">
      <c r="C373" t="s">
        <v>128</v>
      </c>
      <c r="D373" s="51">
        <v>4.7058823529411806E-2</v>
      </c>
      <c r="G373" t="s">
        <v>131</v>
      </c>
      <c r="H373" s="51">
        <v>6.3351282863477985E-3</v>
      </c>
    </row>
    <row r="374" spans="1:8" x14ac:dyDescent="0.3">
      <c r="C374" t="s">
        <v>129</v>
      </c>
      <c r="D374" s="51">
        <v>2.4964838255977579E-2</v>
      </c>
      <c r="G374" t="s">
        <v>132</v>
      </c>
      <c r="H374" s="51">
        <v>3.813691778680852E-2</v>
      </c>
    </row>
    <row r="375" spans="1:8" x14ac:dyDescent="0.3">
      <c r="C375" t="s">
        <v>128</v>
      </c>
      <c r="D375" s="51">
        <v>2.0435967302452316E-2</v>
      </c>
      <c r="G375" t="s">
        <v>133</v>
      </c>
      <c r="H375" s="51">
        <v>2.9376498800959095E-2</v>
      </c>
    </row>
    <row r="376" spans="1:8" x14ac:dyDescent="0.3">
      <c r="B376" t="s">
        <v>139</v>
      </c>
      <c r="C376" t="s">
        <v>127</v>
      </c>
      <c r="D376" s="51">
        <v>3.1858407079646017E-2</v>
      </c>
      <c r="F376" t="s">
        <v>139</v>
      </c>
      <c r="G376" t="s">
        <v>130</v>
      </c>
      <c r="H376" s="51">
        <v>-7.0528127950241822E-3</v>
      </c>
    </row>
    <row r="377" spans="1:8" x14ac:dyDescent="0.3">
      <c r="C377" t="s">
        <v>128</v>
      </c>
      <c r="D377" s="51">
        <v>8.1911262798634032E-3</v>
      </c>
      <c r="G377" t="s">
        <v>131</v>
      </c>
      <c r="H377" s="51">
        <v>4.0160642570281124E-2</v>
      </c>
    </row>
    <row r="378" spans="1:8" x14ac:dyDescent="0.3">
      <c r="C378" t="s">
        <v>129</v>
      </c>
      <c r="D378" s="51">
        <v>1.3495276653172541E-3</v>
      </c>
      <c r="G378" t="s">
        <v>132</v>
      </c>
      <c r="H378" s="51">
        <v>4.3338683788121987E-2</v>
      </c>
    </row>
    <row r="379" spans="1:8" x14ac:dyDescent="0.3">
      <c r="C379" t="s">
        <v>128</v>
      </c>
      <c r="D379" s="51">
        <v>2.3216689098250257E-2</v>
      </c>
      <c r="G379" t="s">
        <v>133</v>
      </c>
      <c r="H379" s="51">
        <v>2.4122137404580083E-2</v>
      </c>
    </row>
    <row r="383" spans="1:8" x14ac:dyDescent="0.3">
      <c r="A383" s="52"/>
      <c r="B383" s="52" t="s">
        <v>93</v>
      </c>
      <c r="C383" s="52" t="s">
        <v>1</v>
      </c>
      <c r="D383" s="52" t="s">
        <v>126</v>
      </c>
      <c r="F383" s="52" t="s">
        <v>93</v>
      </c>
      <c r="G383" s="52" t="s">
        <v>1</v>
      </c>
      <c r="H383" s="52" t="s">
        <v>126</v>
      </c>
    </row>
    <row r="384" spans="1:8" x14ac:dyDescent="0.3">
      <c r="A384" t="s">
        <v>33</v>
      </c>
      <c r="B384" t="s">
        <v>140</v>
      </c>
      <c r="C384" t="s">
        <v>127</v>
      </c>
      <c r="D384" s="51">
        <v>2.9063566552900901E-2</v>
      </c>
      <c r="F384" t="s">
        <v>140</v>
      </c>
      <c r="G384" t="s">
        <v>130</v>
      </c>
      <c r="H384" s="51">
        <v>3.2968729495858669E-2</v>
      </c>
    </row>
    <row r="385" spans="1:8" x14ac:dyDescent="0.3">
      <c r="C385" t="s">
        <v>128</v>
      </c>
      <c r="D385" s="51">
        <v>3.9755191714181811E-3</v>
      </c>
      <c r="G385" t="s">
        <v>131</v>
      </c>
      <c r="H385" s="51">
        <v>-4.8040900877077408E-3</v>
      </c>
    </row>
    <row r="386" spans="1:8" x14ac:dyDescent="0.3">
      <c r="C386" t="s">
        <v>129</v>
      </c>
      <c r="D386" s="51">
        <v>5.3420902932202488E-2</v>
      </c>
      <c r="G386" t="s">
        <v>132</v>
      </c>
      <c r="H386" s="51">
        <v>3.0823117338003542E-2</v>
      </c>
    </row>
    <row r="387" spans="1:8" x14ac:dyDescent="0.3">
      <c r="C387" t="s">
        <v>128</v>
      </c>
      <c r="D387" s="51">
        <v>2.2069977978957628E-2</v>
      </c>
      <c r="G387" t="s">
        <v>133</v>
      </c>
      <c r="H387" s="51">
        <v>-6.6794689822174307E-4</v>
      </c>
    </row>
    <row r="388" spans="1:8" x14ac:dyDescent="0.3">
      <c r="B388" t="s">
        <v>141</v>
      </c>
      <c r="C388" t="s">
        <v>127</v>
      </c>
      <c r="D388" s="51">
        <v>2.3328149300155743E-2</v>
      </c>
      <c r="F388" t="s">
        <v>141</v>
      </c>
      <c r="G388" t="s">
        <v>130</v>
      </c>
      <c r="H388" s="51">
        <v>5.6556585005399805E-2</v>
      </c>
    </row>
    <row r="389" spans="1:8" x14ac:dyDescent="0.3">
      <c r="C389" t="s">
        <v>128</v>
      </c>
      <c r="D389" s="51">
        <v>2.4528301886792454E-2</v>
      </c>
      <c r="G389" t="s">
        <v>131</v>
      </c>
      <c r="H389" s="51">
        <v>8.7350372047880574E-3</v>
      </c>
    </row>
    <row r="390" spans="1:8" x14ac:dyDescent="0.3">
      <c r="C390" t="s">
        <v>129</v>
      </c>
      <c r="D390" s="51">
        <v>2.7972027972028055E-2</v>
      </c>
      <c r="G390" t="s">
        <v>132</v>
      </c>
      <c r="H390" s="51">
        <v>2.6424705507799916E-2</v>
      </c>
    </row>
    <row r="391" spans="1:8" x14ac:dyDescent="0.3">
      <c r="C391" t="s">
        <v>128</v>
      </c>
      <c r="D391" s="51">
        <v>2.491990032039872E-2</v>
      </c>
      <c r="G391" t="s">
        <v>133</v>
      </c>
      <c r="H391" s="51">
        <v>3.4589252625077171E-2</v>
      </c>
    </row>
    <row r="392" spans="1:8" x14ac:dyDescent="0.3">
      <c r="B392" t="s">
        <v>142</v>
      </c>
      <c r="C392" t="s">
        <v>127</v>
      </c>
      <c r="D392" s="51">
        <v>2.4048096192384686E-2</v>
      </c>
      <c r="F392" t="s">
        <v>142</v>
      </c>
      <c r="G392" t="s">
        <v>130</v>
      </c>
      <c r="H392" s="51">
        <v>1.1756569847856209E-2</v>
      </c>
    </row>
    <row r="393" spans="1:8" x14ac:dyDescent="0.3">
      <c r="C393" t="s">
        <v>128</v>
      </c>
      <c r="D393" s="51">
        <v>1.9445794846866024E-3</v>
      </c>
      <c r="G393" t="s">
        <v>131</v>
      </c>
      <c r="H393" s="51">
        <v>5.2883519489400468E-2</v>
      </c>
    </row>
    <row r="394" spans="1:8" x14ac:dyDescent="0.3">
      <c r="C394" t="s">
        <v>129</v>
      </c>
      <c r="D394" s="51">
        <v>1.4471780028944108E-3</v>
      </c>
      <c r="G394" t="s">
        <v>132</v>
      </c>
      <c r="H394" s="51">
        <v>2.6514334985988385E-2</v>
      </c>
    </row>
    <row r="395" spans="1:8" x14ac:dyDescent="0.3">
      <c r="C395" t="s">
        <v>128</v>
      </c>
      <c r="D395" s="51">
        <v>4.075761208343337E-2</v>
      </c>
      <c r="G395" t="s">
        <v>133</v>
      </c>
      <c r="H395" s="51">
        <v>1.7288064986461179E-2</v>
      </c>
    </row>
    <row r="398" spans="1:8" x14ac:dyDescent="0.3">
      <c r="A398" s="52"/>
      <c r="B398" s="52" t="s">
        <v>93</v>
      </c>
      <c r="C398" s="52" t="s">
        <v>1</v>
      </c>
      <c r="D398" s="52" t="s">
        <v>126</v>
      </c>
      <c r="F398" s="52" t="s">
        <v>93</v>
      </c>
      <c r="G398" s="52" t="s">
        <v>1</v>
      </c>
      <c r="H398" s="52" t="s">
        <v>126</v>
      </c>
    </row>
    <row r="399" spans="1:8" x14ac:dyDescent="0.3">
      <c r="A399" t="s">
        <v>134</v>
      </c>
      <c r="B399" t="s">
        <v>143</v>
      </c>
      <c r="C399" t="s">
        <v>127</v>
      </c>
      <c r="D399" s="51">
        <v>2.3165821262354447E-2</v>
      </c>
      <c r="F399" t="s">
        <v>143</v>
      </c>
      <c r="G399" t="s">
        <v>130</v>
      </c>
      <c r="H399" s="51">
        <v>2.4202154591554764E-2</v>
      </c>
    </row>
    <row r="400" spans="1:8" x14ac:dyDescent="0.3">
      <c r="C400" t="s">
        <v>128</v>
      </c>
      <c r="D400" s="51">
        <v>-9.3877340485892836E-3</v>
      </c>
      <c r="G400" t="s">
        <v>131</v>
      </c>
      <c r="H400" s="51">
        <v>-2.4183796856108845E-3</v>
      </c>
    </row>
    <row r="401" spans="2:8" x14ac:dyDescent="0.3">
      <c r="C401" t="s">
        <v>129</v>
      </c>
      <c r="D401" s="51">
        <v>4.459094684385375E-2</v>
      </c>
      <c r="G401" t="s">
        <v>132</v>
      </c>
      <c r="H401" s="51">
        <v>3.604243419592517E-2</v>
      </c>
    </row>
    <row r="402" spans="2:8" x14ac:dyDescent="0.3">
      <c r="C402" t="s">
        <v>128</v>
      </c>
      <c r="D402" s="51">
        <v>2.8406283964035176E-2</v>
      </c>
      <c r="G402" t="s">
        <v>133</v>
      </c>
      <c r="H402" s="51">
        <v>4.0959378430876926E-3</v>
      </c>
    </row>
    <row r="403" spans="2:8" x14ac:dyDescent="0.3">
      <c r="B403" t="s">
        <v>144</v>
      </c>
      <c r="C403" t="s">
        <v>127</v>
      </c>
      <c r="D403" s="51">
        <v>2.0190476190476016E-2</v>
      </c>
      <c r="F403" t="s">
        <v>144</v>
      </c>
      <c r="G403" t="s">
        <v>130</v>
      </c>
      <c r="H403" s="51">
        <v>5.0987392614080161E-2</v>
      </c>
    </row>
    <row r="404" spans="2:8" x14ac:dyDescent="0.3">
      <c r="C404" t="s">
        <v>128</v>
      </c>
      <c r="D404" s="51">
        <v>3.8618640920905965E-2</v>
      </c>
      <c r="G404" t="s">
        <v>131</v>
      </c>
      <c r="H404" s="51">
        <v>7.0220236195339568E-3</v>
      </c>
    </row>
    <row r="405" spans="2:8" x14ac:dyDescent="0.3">
      <c r="C405" t="s">
        <v>129</v>
      </c>
      <c r="D405" s="51">
        <v>2.6108726752503413E-2</v>
      </c>
      <c r="G405" t="s">
        <v>132</v>
      </c>
      <c r="H405" s="51">
        <v>3.3679571923197767E-2</v>
      </c>
    </row>
    <row r="406" spans="2:8" x14ac:dyDescent="0.3">
      <c r="C406" t="s">
        <v>128</v>
      </c>
      <c r="D406" s="51">
        <v>2.2168340838240506E-2</v>
      </c>
      <c r="G406" t="s">
        <v>133</v>
      </c>
      <c r="H406" s="51">
        <v>3.1221582297665997E-2</v>
      </c>
    </row>
    <row r="407" spans="2:8" x14ac:dyDescent="0.3">
      <c r="B407" t="s">
        <v>145</v>
      </c>
      <c r="C407" t="s">
        <v>127</v>
      </c>
      <c r="D407" s="51">
        <v>2.608065684617231E-2</v>
      </c>
      <c r="F407" t="s">
        <v>145</v>
      </c>
      <c r="G407" t="s">
        <v>130</v>
      </c>
      <c r="H407" s="51">
        <v>3.3602150537635684E-3</v>
      </c>
    </row>
    <row r="408" spans="2:8" x14ac:dyDescent="0.3">
      <c r="C408" t="s">
        <v>128</v>
      </c>
      <c r="D408" s="51">
        <v>7.7229113035337102E-3</v>
      </c>
      <c r="G408" t="s">
        <v>131</v>
      </c>
      <c r="H408" s="51">
        <v>4.0820878875752739E-2</v>
      </c>
    </row>
    <row r="409" spans="2:8" x14ac:dyDescent="0.3">
      <c r="C409" t="s">
        <v>129</v>
      </c>
      <c r="D409" s="51">
        <v>4.855491329479821E-3</v>
      </c>
      <c r="G409" t="s">
        <v>132</v>
      </c>
      <c r="H409" s="51">
        <v>2.8583617747440223E-2</v>
      </c>
    </row>
    <row r="410" spans="2:8" x14ac:dyDescent="0.3">
      <c r="C410" t="s">
        <v>128</v>
      </c>
      <c r="D410" s="51">
        <v>2.8440366972477014E-2</v>
      </c>
      <c r="G410" t="s">
        <v>133</v>
      </c>
      <c r="H410" s="51">
        <v>1.8716577540107117E-2</v>
      </c>
    </row>
  </sheetData>
  <pageMargins left="0.7" right="0.7" top="0.75" bottom="0.75" header="0.3" footer="0.3"/>
  <ignoredErrors>
    <ignoredError sqref="C107:C108 Q107:Q108" formula="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C55F4-25AB-494D-95CB-6B7F638BFF14}">
  <dimension ref="A1:AH204"/>
  <sheetViews>
    <sheetView topLeftCell="A25" zoomScaleNormal="100" workbookViewId="0">
      <selection activeCell="C30" sqref="C30"/>
    </sheetView>
  </sheetViews>
  <sheetFormatPr defaultRowHeight="14.4" x14ac:dyDescent="0.3"/>
  <cols>
    <col min="1" max="1" width="30.44140625" bestFit="1" customWidth="1"/>
    <col min="2" max="2" width="15.5546875" bestFit="1" customWidth="1"/>
    <col min="3" max="3" width="11.6640625" bestFit="1" customWidth="1"/>
    <col min="4" max="4" width="10.21875" bestFit="1" customWidth="1"/>
    <col min="5" max="5" width="9.33203125" bestFit="1" customWidth="1"/>
    <col min="6" max="6" width="7.21875" bestFit="1" customWidth="1"/>
    <col min="7" max="7" width="8.109375" bestFit="1" customWidth="1"/>
    <col min="8" max="8" width="6.21875" bestFit="1" customWidth="1"/>
    <col min="9" max="12" width="6" bestFit="1" customWidth="1"/>
    <col min="13" max="13" width="6.44140625" bestFit="1" customWidth="1"/>
    <col min="14" max="14" width="9.77734375" bestFit="1" customWidth="1"/>
    <col min="15" max="15" width="7.6640625" bestFit="1" customWidth="1"/>
    <col min="16" max="16" width="9.5546875" bestFit="1" customWidth="1"/>
    <col min="17" max="17" width="9.33203125" bestFit="1" customWidth="1"/>
    <col min="18" max="18" width="7.21875" bestFit="1" customWidth="1"/>
    <col min="19" max="19" width="8.109375" bestFit="1" customWidth="1"/>
    <col min="20" max="20" width="6.21875" bestFit="1" customWidth="1"/>
    <col min="21" max="23" width="7" bestFit="1" customWidth="1"/>
    <col min="24" max="24" width="6" bestFit="1" customWidth="1"/>
    <col min="25" max="25" width="6.44140625" bestFit="1" customWidth="1"/>
    <col min="26" max="26" width="9.77734375" bestFit="1" customWidth="1"/>
    <col min="27" max="27" width="7.6640625" bestFit="1" customWidth="1"/>
    <col min="28" max="28" width="9.5546875" bestFit="1" customWidth="1"/>
    <col min="29" max="29" width="9.33203125" bestFit="1" customWidth="1"/>
    <col min="30" max="30" width="7.21875" bestFit="1" customWidth="1"/>
    <col min="31" max="31" width="8.109375" bestFit="1" customWidth="1"/>
    <col min="32" max="32" width="6.21875" bestFit="1" customWidth="1"/>
    <col min="33" max="34" width="6" bestFit="1" customWidth="1"/>
    <col min="35" max="35" width="12.109375" bestFit="1" customWidth="1"/>
  </cols>
  <sheetData>
    <row r="1" spans="1:20" x14ac:dyDescent="0.3">
      <c r="A1" s="32" t="s">
        <v>155</v>
      </c>
      <c r="B1" s="32"/>
      <c r="C1" s="32"/>
      <c r="D1" s="32"/>
      <c r="E1" s="32"/>
    </row>
    <row r="2" spans="1:20" x14ac:dyDescent="0.3">
      <c r="B2" s="32" t="s">
        <v>154</v>
      </c>
    </row>
    <row r="3" spans="1:20" x14ac:dyDescent="0.3">
      <c r="C3" s="32" t="s">
        <v>156</v>
      </c>
      <c r="H3" s="32"/>
    </row>
    <row r="7" spans="1:20" ht="15" thickBot="1" x14ac:dyDescent="0.35"/>
    <row r="8" spans="1:20" x14ac:dyDescent="0.3">
      <c r="N8" s="81" t="s">
        <v>146</v>
      </c>
      <c r="O8" s="82">
        <v>2019</v>
      </c>
      <c r="P8" s="82">
        <v>2020</v>
      </c>
      <c r="Q8" s="82">
        <v>2021</v>
      </c>
      <c r="R8" s="82">
        <v>2022</v>
      </c>
      <c r="S8" s="82">
        <v>2023</v>
      </c>
      <c r="T8" s="83">
        <v>2024</v>
      </c>
    </row>
    <row r="9" spans="1:20" x14ac:dyDescent="0.3">
      <c r="N9" s="9" t="s">
        <v>71</v>
      </c>
      <c r="O9">
        <v>51.38</v>
      </c>
      <c r="P9">
        <v>57.53</v>
      </c>
      <c r="Q9">
        <v>52.1</v>
      </c>
      <c r="R9">
        <v>83.22</v>
      </c>
      <c r="S9">
        <v>78.16</v>
      </c>
      <c r="T9" s="10">
        <v>74.12</v>
      </c>
    </row>
    <row r="10" spans="1:20" x14ac:dyDescent="0.3">
      <c r="N10" s="9" t="s">
        <v>147</v>
      </c>
      <c r="O10">
        <v>54.95</v>
      </c>
      <c r="P10">
        <v>50.54</v>
      </c>
      <c r="Q10">
        <v>59.06</v>
      </c>
      <c r="R10">
        <v>91.64</v>
      </c>
      <c r="S10">
        <v>76.86</v>
      </c>
      <c r="T10" s="10">
        <v>72.849999999999994</v>
      </c>
    </row>
    <row r="11" spans="1:20" x14ac:dyDescent="0.3">
      <c r="N11" s="9" t="s">
        <v>148</v>
      </c>
      <c r="O11">
        <v>58.15</v>
      </c>
      <c r="P11">
        <v>29.21</v>
      </c>
      <c r="Q11">
        <v>62.33</v>
      </c>
      <c r="R11">
        <v>108.5</v>
      </c>
      <c r="S11">
        <v>73.28</v>
      </c>
      <c r="T11" s="10">
        <v>70.33</v>
      </c>
    </row>
    <row r="12" spans="1:20" x14ac:dyDescent="0.3">
      <c r="N12" s="9" t="s">
        <v>149</v>
      </c>
      <c r="O12">
        <v>63.86</v>
      </c>
      <c r="P12">
        <v>16.55</v>
      </c>
      <c r="Q12">
        <v>61.72</v>
      </c>
      <c r="R12">
        <v>101.78</v>
      </c>
      <c r="S12">
        <v>79.44</v>
      </c>
      <c r="T12" s="10">
        <v>68.900000000000006</v>
      </c>
    </row>
    <row r="13" spans="1:20" x14ac:dyDescent="0.3">
      <c r="N13" s="9" t="s">
        <v>38</v>
      </c>
      <c r="O13">
        <v>60.83</v>
      </c>
      <c r="P13">
        <v>28.56</v>
      </c>
      <c r="Q13">
        <v>65.17</v>
      </c>
      <c r="R13">
        <v>109.55</v>
      </c>
      <c r="S13">
        <v>71.540000000000006</v>
      </c>
      <c r="T13" s="10">
        <v>66.78</v>
      </c>
    </row>
    <row r="14" spans="1:20" x14ac:dyDescent="0.3">
      <c r="N14" s="9" t="s">
        <v>150</v>
      </c>
      <c r="O14">
        <v>54.66</v>
      </c>
      <c r="P14">
        <v>38.31</v>
      </c>
      <c r="Q14">
        <v>71.38</v>
      </c>
      <c r="R14">
        <v>114.84</v>
      </c>
      <c r="S14">
        <v>69.7</v>
      </c>
      <c r="T14" s="10">
        <v>65.23</v>
      </c>
    </row>
    <row r="15" spans="1:20" x14ac:dyDescent="0.3">
      <c r="N15" s="9" t="s">
        <v>151</v>
      </c>
      <c r="O15">
        <v>57.38</v>
      </c>
      <c r="P15">
        <v>40.770000000000003</v>
      </c>
      <c r="Q15">
        <v>72.489999999999995</v>
      </c>
      <c r="R15">
        <v>99.57</v>
      </c>
      <c r="S15">
        <v>76.069999999999993</v>
      </c>
      <c r="T15" s="10">
        <v>67.45</v>
      </c>
    </row>
    <row r="16" spans="1:20" x14ac:dyDescent="0.3">
      <c r="N16" s="9" t="s">
        <v>152</v>
      </c>
      <c r="O16">
        <v>54.81</v>
      </c>
      <c r="P16">
        <v>42.34</v>
      </c>
      <c r="Q16">
        <v>67.73</v>
      </c>
      <c r="R16">
        <v>93.1</v>
      </c>
      <c r="S16">
        <v>81.39</v>
      </c>
      <c r="T16" s="10">
        <v>69.12</v>
      </c>
    </row>
    <row r="17" spans="1:34" x14ac:dyDescent="0.3">
      <c r="N17" s="9" t="s">
        <v>153</v>
      </c>
      <c r="O17">
        <v>56.95</v>
      </c>
      <c r="P17">
        <v>39.630000000000003</v>
      </c>
      <c r="Q17">
        <v>71.650000000000006</v>
      </c>
      <c r="R17">
        <v>84.27</v>
      </c>
      <c r="S17">
        <v>89.46</v>
      </c>
      <c r="T17" s="10">
        <v>71.38</v>
      </c>
    </row>
    <row r="18" spans="1:34" x14ac:dyDescent="0.3">
      <c r="N18" s="9" t="s">
        <v>102</v>
      </c>
      <c r="O18">
        <v>53.96</v>
      </c>
      <c r="P18">
        <v>39.4</v>
      </c>
      <c r="Q18">
        <v>81.48</v>
      </c>
      <c r="R18">
        <v>87.03</v>
      </c>
      <c r="S18">
        <v>85.36</v>
      </c>
      <c r="T18" s="10">
        <v>73.56</v>
      </c>
    </row>
    <row r="19" spans="1:34" x14ac:dyDescent="0.3">
      <c r="N19" s="9" t="s">
        <v>103</v>
      </c>
      <c r="O19">
        <v>57.03</v>
      </c>
      <c r="P19">
        <v>41.35</v>
      </c>
      <c r="Q19">
        <v>78.510000000000005</v>
      </c>
      <c r="R19">
        <v>84.3</v>
      </c>
      <c r="S19">
        <v>81.3</v>
      </c>
      <c r="T19" s="10">
        <v>75.209999999999994</v>
      </c>
    </row>
    <row r="20" spans="1:34" ht="15" thickBot="1" x14ac:dyDescent="0.35">
      <c r="N20" s="12" t="s">
        <v>72</v>
      </c>
      <c r="O20" s="13">
        <v>59.82</v>
      </c>
      <c r="P20" s="13">
        <v>47.02</v>
      </c>
      <c r="Q20" s="13">
        <v>71.709999999999994</v>
      </c>
      <c r="R20" s="13">
        <v>76.44</v>
      </c>
      <c r="S20" s="13">
        <v>76.680000000000007</v>
      </c>
      <c r="T20" s="15">
        <v>77.84</v>
      </c>
    </row>
    <row r="31" spans="1:34" x14ac:dyDescent="0.3">
      <c r="A31" t="s">
        <v>1</v>
      </c>
      <c r="E31" s="84">
        <v>2020</v>
      </c>
      <c r="F31" s="85">
        <v>2021</v>
      </c>
      <c r="G31" s="85">
        <v>2021</v>
      </c>
      <c r="H31" s="85">
        <v>2021</v>
      </c>
      <c r="I31" s="85">
        <v>2021</v>
      </c>
      <c r="J31" s="85">
        <v>2021</v>
      </c>
      <c r="K31" s="85">
        <v>2021</v>
      </c>
      <c r="L31" s="85">
        <v>2021</v>
      </c>
      <c r="M31" s="85">
        <v>2021</v>
      </c>
      <c r="N31" s="85">
        <v>2021</v>
      </c>
      <c r="O31" s="85">
        <v>2021</v>
      </c>
      <c r="P31" s="85">
        <v>2021</v>
      </c>
      <c r="Q31" s="85">
        <v>2021</v>
      </c>
      <c r="R31" s="85">
        <v>2022</v>
      </c>
      <c r="S31" s="85">
        <v>2022</v>
      </c>
      <c r="T31" s="85">
        <v>2022</v>
      </c>
      <c r="U31" s="85">
        <v>2022</v>
      </c>
      <c r="V31" s="85">
        <v>2022</v>
      </c>
      <c r="W31" s="85">
        <v>2022</v>
      </c>
      <c r="X31" s="85">
        <v>2022</v>
      </c>
      <c r="Y31" s="85">
        <v>2022</v>
      </c>
      <c r="Z31" s="85">
        <v>2022</v>
      </c>
      <c r="AA31" s="85">
        <v>2022</v>
      </c>
      <c r="AB31" s="85">
        <v>2022</v>
      </c>
      <c r="AC31" s="85">
        <v>2022</v>
      </c>
      <c r="AD31" s="85">
        <v>2023</v>
      </c>
      <c r="AE31" s="85">
        <v>2023</v>
      </c>
      <c r="AF31" s="85">
        <v>2023</v>
      </c>
      <c r="AG31" s="85">
        <v>2023</v>
      </c>
      <c r="AH31" s="85">
        <v>2023</v>
      </c>
    </row>
    <row r="32" spans="1:34" x14ac:dyDescent="0.3">
      <c r="A32" t="s">
        <v>2</v>
      </c>
      <c r="E32" s="84" t="s">
        <v>72</v>
      </c>
      <c r="F32" s="63" t="s">
        <v>71</v>
      </c>
      <c r="G32" s="63" t="s">
        <v>147</v>
      </c>
      <c r="H32" s="63" t="s">
        <v>148</v>
      </c>
      <c r="I32" s="63" t="s">
        <v>149</v>
      </c>
      <c r="J32" s="63" t="s">
        <v>38</v>
      </c>
      <c r="K32" s="63" t="s">
        <v>150</v>
      </c>
      <c r="L32" s="63" t="s">
        <v>151</v>
      </c>
      <c r="M32" s="63" t="s">
        <v>152</v>
      </c>
      <c r="N32" s="63" t="s">
        <v>153</v>
      </c>
      <c r="O32" s="63" t="s">
        <v>102</v>
      </c>
      <c r="P32" s="63" t="s">
        <v>103</v>
      </c>
      <c r="Q32" s="63" t="s">
        <v>72</v>
      </c>
      <c r="R32" s="63" t="s">
        <v>71</v>
      </c>
      <c r="S32" s="63" t="s">
        <v>147</v>
      </c>
      <c r="T32" s="63" t="s">
        <v>148</v>
      </c>
      <c r="U32" s="63" t="s">
        <v>149</v>
      </c>
      <c r="V32" s="63" t="s">
        <v>38</v>
      </c>
      <c r="W32" s="63" t="s">
        <v>150</v>
      </c>
      <c r="X32" s="63" t="s">
        <v>151</v>
      </c>
      <c r="Y32" s="63" t="s">
        <v>152</v>
      </c>
      <c r="Z32" s="63" t="s">
        <v>153</v>
      </c>
      <c r="AA32" s="63" t="s">
        <v>102</v>
      </c>
      <c r="AB32" s="63" t="s">
        <v>103</v>
      </c>
      <c r="AC32" s="63" t="s">
        <v>72</v>
      </c>
      <c r="AD32" s="63" t="s">
        <v>71</v>
      </c>
      <c r="AE32" s="63" t="s">
        <v>147</v>
      </c>
      <c r="AF32" s="63" t="s">
        <v>148</v>
      </c>
      <c r="AG32" s="63" t="s">
        <v>149</v>
      </c>
      <c r="AH32" s="63" t="s">
        <v>38</v>
      </c>
    </row>
    <row r="33" spans="1:34" ht="15" thickBot="1" x14ac:dyDescent="0.35">
      <c r="E33" s="86">
        <v>47.02</v>
      </c>
      <c r="F33" s="84">
        <v>52.1</v>
      </c>
      <c r="G33" s="84">
        <v>59.06</v>
      </c>
      <c r="H33" s="84">
        <v>62.33</v>
      </c>
      <c r="I33" s="84">
        <v>61.72</v>
      </c>
      <c r="J33" s="84">
        <v>65.17</v>
      </c>
      <c r="K33" s="84">
        <v>71.38</v>
      </c>
      <c r="L33" s="84">
        <v>72.489999999999995</v>
      </c>
      <c r="M33" s="84">
        <v>67.73</v>
      </c>
      <c r="N33" s="84">
        <v>71.650000000000006</v>
      </c>
      <c r="O33" s="84">
        <v>81.48</v>
      </c>
      <c r="P33" s="84">
        <v>78.510000000000005</v>
      </c>
      <c r="Q33" s="84">
        <v>71.709999999999994</v>
      </c>
      <c r="R33" s="84">
        <v>83.22</v>
      </c>
      <c r="S33" s="84">
        <v>91.64</v>
      </c>
      <c r="T33" s="84">
        <v>108.5</v>
      </c>
      <c r="U33" s="84">
        <v>101.78</v>
      </c>
      <c r="V33" s="84">
        <v>109.55</v>
      </c>
      <c r="W33" s="84">
        <v>114.84</v>
      </c>
      <c r="X33" s="84">
        <v>99.57</v>
      </c>
      <c r="Y33" s="84">
        <v>93.1</v>
      </c>
      <c r="Z33" s="84">
        <v>84.27</v>
      </c>
      <c r="AA33" s="84">
        <v>87.03</v>
      </c>
      <c r="AB33" s="84">
        <v>84.3</v>
      </c>
      <c r="AC33" s="84">
        <v>76.44</v>
      </c>
      <c r="AD33" s="84">
        <v>78.16</v>
      </c>
      <c r="AE33" s="84">
        <v>76.86</v>
      </c>
      <c r="AF33" s="84">
        <v>73.28</v>
      </c>
      <c r="AG33" s="84">
        <v>79.44</v>
      </c>
      <c r="AH33" s="84">
        <v>71.540000000000006</v>
      </c>
    </row>
    <row r="36" spans="1:34" x14ac:dyDescent="0.3">
      <c r="A36" t="s">
        <v>1</v>
      </c>
      <c r="E36">
        <v>2020</v>
      </c>
      <c r="F36" s="3">
        <v>2021</v>
      </c>
      <c r="G36" s="3">
        <v>2021</v>
      </c>
      <c r="H36" s="3">
        <v>2021</v>
      </c>
      <c r="I36" s="3">
        <v>2021</v>
      </c>
      <c r="J36" s="3">
        <v>2021</v>
      </c>
      <c r="K36" s="3">
        <v>2021</v>
      </c>
      <c r="L36" s="3">
        <v>2021</v>
      </c>
      <c r="M36" s="3">
        <v>2021</v>
      </c>
      <c r="N36" s="3">
        <v>2021</v>
      </c>
      <c r="O36" s="3">
        <v>2021</v>
      </c>
      <c r="P36" s="3">
        <v>2021</v>
      </c>
      <c r="Q36" s="3">
        <v>2021</v>
      </c>
      <c r="R36" s="3">
        <v>2022</v>
      </c>
      <c r="S36" s="3">
        <v>2022</v>
      </c>
      <c r="T36" s="3">
        <v>2022</v>
      </c>
      <c r="U36" s="3">
        <v>2022</v>
      </c>
      <c r="V36" s="3">
        <v>2022</v>
      </c>
      <c r="W36" s="3">
        <v>2022</v>
      </c>
      <c r="X36" s="3">
        <v>2022</v>
      </c>
      <c r="Y36" s="3">
        <v>2022</v>
      </c>
      <c r="Z36" s="3">
        <v>2022</v>
      </c>
      <c r="AA36" s="3">
        <v>2022</v>
      </c>
      <c r="AB36" s="3">
        <v>2022</v>
      </c>
      <c r="AC36" s="3">
        <v>2022</v>
      </c>
      <c r="AD36" s="3">
        <v>2023</v>
      </c>
      <c r="AE36" s="3">
        <v>2023</v>
      </c>
      <c r="AF36" s="3">
        <v>2023</v>
      </c>
      <c r="AG36" s="3">
        <v>2023</v>
      </c>
      <c r="AH36" s="3">
        <v>2023</v>
      </c>
    </row>
    <row r="37" spans="1:34" x14ac:dyDescent="0.3">
      <c r="A37" t="s">
        <v>2</v>
      </c>
      <c r="E37" s="49" t="s">
        <v>45</v>
      </c>
      <c r="F37" s="49" t="s">
        <v>31</v>
      </c>
      <c r="G37" s="49" t="s">
        <v>35</v>
      </c>
      <c r="H37" s="49" t="s">
        <v>36</v>
      </c>
      <c r="I37" s="49" t="s">
        <v>37</v>
      </c>
      <c r="J37" s="49" t="s">
        <v>38</v>
      </c>
      <c r="K37" s="49" t="s">
        <v>39</v>
      </c>
      <c r="L37" s="49" t="s">
        <v>40</v>
      </c>
      <c r="M37" s="49" t="s">
        <v>41</v>
      </c>
      <c r="N37" s="49" t="s">
        <v>42</v>
      </c>
      <c r="O37" s="49" t="s">
        <v>43</v>
      </c>
      <c r="P37" s="49" t="s">
        <v>44</v>
      </c>
      <c r="Q37" s="49" t="s">
        <v>45</v>
      </c>
      <c r="R37" s="49" t="s">
        <v>31</v>
      </c>
      <c r="S37" s="49" t="s">
        <v>35</v>
      </c>
      <c r="T37" s="49" t="s">
        <v>36</v>
      </c>
      <c r="U37" s="49" t="s">
        <v>37</v>
      </c>
      <c r="V37" s="49" t="s">
        <v>38</v>
      </c>
      <c r="W37" s="49" t="s">
        <v>39</v>
      </c>
      <c r="X37" s="49" t="s">
        <v>40</v>
      </c>
      <c r="Y37" s="49" t="s">
        <v>41</v>
      </c>
      <c r="Z37" s="49" t="s">
        <v>42</v>
      </c>
      <c r="AA37" s="49" t="s">
        <v>43</v>
      </c>
      <c r="AB37" s="49" t="s">
        <v>44</v>
      </c>
      <c r="AC37" s="49" t="s">
        <v>45</v>
      </c>
      <c r="AD37" s="49" t="s">
        <v>31</v>
      </c>
      <c r="AE37" s="49" t="s">
        <v>35</v>
      </c>
      <c r="AF37" s="49" t="s">
        <v>36</v>
      </c>
      <c r="AG37" s="49" t="s">
        <v>37</v>
      </c>
      <c r="AH37" s="49" t="s">
        <v>38</v>
      </c>
    </row>
    <row r="38" spans="1:34" x14ac:dyDescent="0.3">
      <c r="A38" s="58" t="s">
        <v>160</v>
      </c>
      <c r="B38" s="58" t="s">
        <v>93</v>
      </c>
      <c r="C38" s="58" t="s">
        <v>0</v>
      </c>
      <c r="D38" s="58" t="s">
        <v>157</v>
      </c>
      <c r="E38" s="58"/>
    </row>
    <row r="39" spans="1:34" x14ac:dyDescent="0.3">
      <c r="A39" t="s">
        <v>3</v>
      </c>
      <c r="B39" t="s">
        <v>78</v>
      </c>
      <c r="C39" t="s">
        <v>165</v>
      </c>
      <c r="D39">
        <f>CORREL(E39:AH39,$E$33:$AH$33)</f>
        <v>0.23978523560800424</v>
      </c>
      <c r="E39">
        <v>146</v>
      </c>
      <c r="F39">
        <v>144.9</v>
      </c>
      <c r="G39">
        <v>144.30000000000001</v>
      </c>
      <c r="H39">
        <v>144.1</v>
      </c>
      <c r="I39">
        <v>144.30000000000001</v>
      </c>
      <c r="J39">
        <v>146.30000000000001</v>
      </c>
      <c r="K39">
        <v>146.69999999999999</v>
      </c>
      <c r="L39">
        <v>146.4</v>
      </c>
      <c r="M39">
        <v>146.6</v>
      </c>
      <c r="N39">
        <v>146.6</v>
      </c>
      <c r="O39">
        <v>147.4</v>
      </c>
      <c r="P39">
        <v>148.19999999999999</v>
      </c>
      <c r="Q39">
        <v>148.69999999999999</v>
      </c>
      <c r="R39">
        <v>149.5</v>
      </c>
      <c r="S39">
        <v>150</v>
      </c>
      <c r="T39">
        <v>151.30000000000001</v>
      </c>
      <c r="U39">
        <v>152.9</v>
      </c>
      <c r="V39">
        <v>154.1</v>
      </c>
      <c r="W39">
        <v>155</v>
      </c>
      <c r="X39">
        <v>156.5</v>
      </c>
      <c r="Y39">
        <v>160.30000000000001</v>
      </c>
      <c r="Z39">
        <v>163.5</v>
      </c>
      <c r="AA39">
        <v>165.2</v>
      </c>
      <c r="AB39">
        <v>167.4</v>
      </c>
      <c r="AC39">
        <v>169.2</v>
      </c>
      <c r="AD39">
        <v>173.8</v>
      </c>
      <c r="AE39">
        <v>174.4</v>
      </c>
      <c r="AF39">
        <v>174.4</v>
      </c>
      <c r="AG39">
        <v>173.8</v>
      </c>
      <c r="AH39">
        <v>173.7</v>
      </c>
    </row>
    <row r="40" spans="1:34" x14ac:dyDescent="0.3">
      <c r="A40" t="s">
        <v>4</v>
      </c>
      <c r="B40" t="s">
        <v>78</v>
      </c>
      <c r="C40" t="s">
        <v>165</v>
      </c>
      <c r="D40">
        <f t="shared" ref="D40:D103" si="0">CORREL(E40:AH40,$E$33:$AH$33)</f>
        <v>0.78232255609642964</v>
      </c>
      <c r="E40">
        <v>191</v>
      </c>
      <c r="F40">
        <v>190.1</v>
      </c>
      <c r="G40">
        <v>186.5</v>
      </c>
      <c r="H40">
        <v>192.2</v>
      </c>
      <c r="I40">
        <v>198</v>
      </c>
      <c r="J40">
        <v>200.5</v>
      </c>
      <c r="K40">
        <v>202</v>
      </c>
      <c r="L40">
        <v>206.8</v>
      </c>
      <c r="M40">
        <v>204</v>
      </c>
      <c r="N40">
        <v>204</v>
      </c>
      <c r="O40">
        <v>204.6</v>
      </c>
      <c r="P40">
        <v>201.6</v>
      </c>
      <c r="Q40">
        <v>198.8</v>
      </c>
      <c r="R40">
        <v>198.7</v>
      </c>
      <c r="S40">
        <v>200.6</v>
      </c>
      <c r="T40">
        <v>210.7</v>
      </c>
      <c r="U40">
        <v>211.8</v>
      </c>
      <c r="V40">
        <v>217</v>
      </c>
      <c r="W40">
        <v>219.4</v>
      </c>
      <c r="X40">
        <v>213</v>
      </c>
      <c r="Y40">
        <v>206.5</v>
      </c>
      <c r="Z40">
        <v>209.2</v>
      </c>
      <c r="AA40">
        <v>210.9</v>
      </c>
      <c r="AB40">
        <v>209.4</v>
      </c>
      <c r="AC40">
        <v>209</v>
      </c>
      <c r="AD40">
        <v>210.7</v>
      </c>
      <c r="AE40">
        <v>207.7</v>
      </c>
      <c r="AF40">
        <v>207.7</v>
      </c>
      <c r="AG40">
        <v>209.3</v>
      </c>
      <c r="AH40">
        <v>214.3</v>
      </c>
    </row>
    <row r="41" spans="1:34" x14ac:dyDescent="0.3">
      <c r="A41" t="s">
        <v>5</v>
      </c>
      <c r="B41" t="s">
        <v>78</v>
      </c>
      <c r="C41" t="s">
        <v>165</v>
      </c>
      <c r="D41">
        <f t="shared" si="0"/>
        <v>-0.1879964086760213</v>
      </c>
      <c r="E41">
        <v>175.3</v>
      </c>
      <c r="F41">
        <v>175.3</v>
      </c>
      <c r="G41">
        <v>168.7</v>
      </c>
      <c r="H41">
        <v>163.80000000000001</v>
      </c>
      <c r="I41">
        <v>164.6</v>
      </c>
      <c r="J41">
        <v>170.3</v>
      </c>
      <c r="K41">
        <v>180.7</v>
      </c>
      <c r="L41">
        <v>182.2</v>
      </c>
      <c r="M41">
        <v>172.8</v>
      </c>
      <c r="N41">
        <v>172.8</v>
      </c>
      <c r="O41">
        <v>171.2</v>
      </c>
      <c r="P41">
        <v>173</v>
      </c>
      <c r="Q41">
        <v>177.9</v>
      </c>
      <c r="R41">
        <v>178.8</v>
      </c>
      <c r="S41">
        <v>175.8</v>
      </c>
      <c r="T41">
        <v>167.8</v>
      </c>
      <c r="U41">
        <v>164.5</v>
      </c>
      <c r="V41">
        <v>162.4</v>
      </c>
      <c r="W41">
        <v>170.8</v>
      </c>
      <c r="X41">
        <v>175.2</v>
      </c>
      <c r="Y41">
        <v>169.2</v>
      </c>
      <c r="Z41">
        <v>169.7</v>
      </c>
      <c r="AA41">
        <v>170.9</v>
      </c>
      <c r="AB41">
        <v>181.4</v>
      </c>
      <c r="AC41">
        <v>190.2</v>
      </c>
      <c r="AD41">
        <v>194.5</v>
      </c>
      <c r="AE41">
        <v>175.2</v>
      </c>
      <c r="AF41">
        <v>175.2</v>
      </c>
      <c r="AG41">
        <v>169.6</v>
      </c>
      <c r="AH41">
        <v>173.2</v>
      </c>
    </row>
    <row r="42" spans="1:34" x14ac:dyDescent="0.3">
      <c r="A42" t="s">
        <v>6</v>
      </c>
      <c r="B42" t="s">
        <v>78</v>
      </c>
      <c r="C42" t="s">
        <v>165</v>
      </c>
      <c r="D42">
        <f t="shared" si="0"/>
        <v>0.35163606272023418</v>
      </c>
      <c r="E42">
        <v>154.1</v>
      </c>
      <c r="F42">
        <v>154.1</v>
      </c>
      <c r="G42">
        <v>154.69999999999999</v>
      </c>
      <c r="H42">
        <v>154.9</v>
      </c>
      <c r="I42">
        <v>155.4</v>
      </c>
      <c r="J42">
        <v>156.1</v>
      </c>
      <c r="K42">
        <v>156.19999999999999</v>
      </c>
      <c r="L42">
        <v>157.5</v>
      </c>
      <c r="M42">
        <v>158.4</v>
      </c>
      <c r="N42">
        <v>158.4</v>
      </c>
      <c r="O42">
        <v>158.69999999999999</v>
      </c>
      <c r="P42">
        <v>159.30000000000001</v>
      </c>
      <c r="Q42">
        <v>159.9</v>
      </c>
      <c r="R42">
        <v>160.5</v>
      </c>
      <c r="S42">
        <v>160.69999999999999</v>
      </c>
      <c r="T42">
        <v>162.19999999999999</v>
      </c>
      <c r="U42">
        <v>163.9</v>
      </c>
      <c r="V42">
        <v>164.9</v>
      </c>
      <c r="W42">
        <v>165.8</v>
      </c>
      <c r="X42">
        <v>166.6</v>
      </c>
      <c r="Y42">
        <v>168.1</v>
      </c>
      <c r="Z42">
        <v>169.7</v>
      </c>
      <c r="AA42">
        <v>170.9</v>
      </c>
      <c r="AB42">
        <v>172.3</v>
      </c>
      <c r="AC42">
        <v>173.6</v>
      </c>
      <c r="AD42">
        <v>174.6</v>
      </c>
      <c r="AE42">
        <v>177.3</v>
      </c>
      <c r="AF42">
        <v>177.3</v>
      </c>
      <c r="AG42">
        <v>178.4</v>
      </c>
      <c r="AH42">
        <v>179.5</v>
      </c>
    </row>
    <row r="43" spans="1:34" x14ac:dyDescent="0.3">
      <c r="A43" t="s">
        <v>7</v>
      </c>
      <c r="B43" t="s">
        <v>78</v>
      </c>
      <c r="C43" t="s">
        <v>165</v>
      </c>
      <c r="D43">
        <f t="shared" si="0"/>
        <v>0.85344400595738923</v>
      </c>
      <c r="E43">
        <v>146.6</v>
      </c>
      <c r="F43">
        <v>150.9</v>
      </c>
      <c r="G43">
        <v>158.69999999999999</v>
      </c>
      <c r="H43">
        <v>163.9</v>
      </c>
      <c r="I43">
        <v>170.1</v>
      </c>
      <c r="J43">
        <v>178.7</v>
      </c>
      <c r="K43">
        <v>183.7</v>
      </c>
      <c r="L43">
        <v>182.1</v>
      </c>
      <c r="M43">
        <v>188</v>
      </c>
      <c r="N43">
        <v>188</v>
      </c>
      <c r="O43">
        <v>190.6</v>
      </c>
      <c r="P43">
        <v>190.1</v>
      </c>
      <c r="Q43">
        <v>187.6</v>
      </c>
      <c r="R43">
        <v>184.7</v>
      </c>
      <c r="S43">
        <v>184.9</v>
      </c>
      <c r="T43">
        <v>194.6</v>
      </c>
      <c r="U43">
        <v>199.5</v>
      </c>
      <c r="V43">
        <v>202.4</v>
      </c>
      <c r="W43">
        <v>200.9</v>
      </c>
      <c r="X43">
        <v>195.8</v>
      </c>
      <c r="Y43">
        <v>192.4</v>
      </c>
      <c r="Z43">
        <v>188.7</v>
      </c>
      <c r="AA43">
        <v>186.5</v>
      </c>
      <c r="AB43">
        <v>188.9</v>
      </c>
      <c r="AC43">
        <v>188.5</v>
      </c>
      <c r="AD43">
        <v>187.2</v>
      </c>
      <c r="AE43">
        <v>179.3</v>
      </c>
      <c r="AF43">
        <v>179.2</v>
      </c>
      <c r="AG43">
        <v>174.9</v>
      </c>
      <c r="AH43">
        <v>170</v>
      </c>
    </row>
    <row r="44" spans="1:34" x14ac:dyDescent="0.3">
      <c r="A44" t="s">
        <v>8</v>
      </c>
      <c r="B44" t="s">
        <v>78</v>
      </c>
      <c r="C44" t="s">
        <v>165</v>
      </c>
      <c r="D44">
        <f t="shared" si="0"/>
        <v>0.51057673849311913</v>
      </c>
      <c r="E44">
        <v>147.69999999999999</v>
      </c>
      <c r="F44">
        <v>149.6</v>
      </c>
      <c r="G44">
        <v>150.69999999999999</v>
      </c>
      <c r="H44">
        <v>153.69999999999999</v>
      </c>
      <c r="I44">
        <v>164.4</v>
      </c>
      <c r="J44">
        <v>167.1</v>
      </c>
      <c r="K44">
        <v>164.6</v>
      </c>
      <c r="L44">
        <v>163.9</v>
      </c>
      <c r="M44">
        <v>156.80000000000001</v>
      </c>
      <c r="N44">
        <v>156.69999999999999</v>
      </c>
      <c r="O44">
        <v>155.69999999999999</v>
      </c>
      <c r="P44">
        <v>156.5</v>
      </c>
      <c r="Q44">
        <v>154.9</v>
      </c>
      <c r="R44">
        <v>153.69999999999999</v>
      </c>
      <c r="S44">
        <v>153.69999999999999</v>
      </c>
      <c r="T44">
        <v>157.6</v>
      </c>
      <c r="U44">
        <v>172.6</v>
      </c>
      <c r="V44">
        <v>171</v>
      </c>
      <c r="W44">
        <v>169.7</v>
      </c>
      <c r="X44">
        <v>174.2</v>
      </c>
      <c r="Y44">
        <v>172.9</v>
      </c>
      <c r="Z44">
        <v>165.7</v>
      </c>
      <c r="AA44">
        <v>163.80000000000001</v>
      </c>
      <c r="AB44">
        <v>160.69999999999999</v>
      </c>
      <c r="AC44">
        <v>158</v>
      </c>
      <c r="AD44">
        <v>158.30000000000001</v>
      </c>
      <c r="AE44">
        <v>169.5</v>
      </c>
      <c r="AF44">
        <v>169.5</v>
      </c>
      <c r="AG44">
        <v>176.3</v>
      </c>
      <c r="AH44">
        <v>172.2</v>
      </c>
    </row>
    <row r="45" spans="1:34" x14ac:dyDescent="0.3">
      <c r="A45" t="s">
        <v>9</v>
      </c>
      <c r="B45" t="s">
        <v>78</v>
      </c>
      <c r="C45" t="s">
        <v>165</v>
      </c>
      <c r="D45">
        <f t="shared" si="0"/>
        <v>4.8356044367031267E-2</v>
      </c>
      <c r="E45">
        <v>230.5</v>
      </c>
      <c r="F45">
        <v>194.2</v>
      </c>
      <c r="G45">
        <v>160</v>
      </c>
      <c r="H45">
        <v>149.5</v>
      </c>
      <c r="I45">
        <v>144.1</v>
      </c>
      <c r="J45">
        <v>147.9</v>
      </c>
      <c r="K45">
        <v>155.4</v>
      </c>
      <c r="L45">
        <v>164.2</v>
      </c>
      <c r="M45">
        <v>162.19999999999999</v>
      </c>
      <c r="N45">
        <v>162.30000000000001</v>
      </c>
      <c r="O45">
        <v>185.3</v>
      </c>
      <c r="P45">
        <v>199.2</v>
      </c>
      <c r="Q45">
        <v>188.3</v>
      </c>
      <c r="R45">
        <v>174.3</v>
      </c>
      <c r="S45">
        <v>169.7</v>
      </c>
      <c r="T45">
        <v>166.9</v>
      </c>
      <c r="U45">
        <v>166.2</v>
      </c>
      <c r="V45">
        <v>174.9</v>
      </c>
      <c r="W45">
        <v>182.3</v>
      </c>
      <c r="X45">
        <v>182.1</v>
      </c>
      <c r="Y45">
        <v>186.7</v>
      </c>
      <c r="Z45">
        <v>191.8</v>
      </c>
      <c r="AA45">
        <v>199.7</v>
      </c>
      <c r="AB45">
        <v>183.1</v>
      </c>
      <c r="AC45">
        <v>159.9</v>
      </c>
      <c r="AD45">
        <v>153.9</v>
      </c>
      <c r="AE45">
        <v>152.69999999999999</v>
      </c>
      <c r="AF45">
        <v>152.80000000000001</v>
      </c>
      <c r="AG45">
        <v>155.4</v>
      </c>
      <c r="AH45">
        <v>161</v>
      </c>
    </row>
    <row r="46" spans="1:34" x14ac:dyDescent="0.3">
      <c r="A46" t="s">
        <v>10</v>
      </c>
      <c r="B46" t="s">
        <v>78</v>
      </c>
      <c r="C46" t="s">
        <v>165</v>
      </c>
      <c r="D46">
        <f t="shared" si="0"/>
        <v>0.21213464919652725</v>
      </c>
      <c r="E46">
        <v>160.19999999999999</v>
      </c>
      <c r="F46">
        <v>160.4</v>
      </c>
      <c r="G46">
        <v>158.80000000000001</v>
      </c>
      <c r="H46">
        <v>159.80000000000001</v>
      </c>
      <c r="I46">
        <v>161.69999999999999</v>
      </c>
      <c r="J46">
        <v>165.4</v>
      </c>
      <c r="K46">
        <v>166</v>
      </c>
      <c r="L46">
        <v>164</v>
      </c>
      <c r="M46">
        <v>164.1</v>
      </c>
      <c r="N46">
        <v>164.1</v>
      </c>
      <c r="O46">
        <v>165.2</v>
      </c>
      <c r="P46">
        <v>165.3</v>
      </c>
      <c r="Q46">
        <v>164.4</v>
      </c>
      <c r="R46">
        <v>163.9</v>
      </c>
      <c r="S46">
        <v>163.69999999999999</v>
      </c>
      <c r="T46">
        <v>163.9</v>
      </c>
      <c r="U46">
        <v>164.7</v>
      </c>
      <c r="V46">
        <v>164.7</v>
      </c>
      <c r="W46">
        <v>164.3</v>
      </c>
      <c r="X46">
        <v>164.3</v>
      </c>
      <c r="Y46">
        <v>167.2</v>
      </c>
      <c r="Z46">
        <v>169.1</v>
      </c>
      <c r="AA46">
        <v>169.8</v>
      </c>
      <c r="AB46">
        <v>170.5</v>
      </c>
      <c r="AC46">
        <v>170.8</v>
      </c>
      <c r="AD46">
        <v>170.9</v>
      </c>
      <c r="AE46">
        <v>171</v>
      </c>
      <c r="AF46">
        <v>171.1</v>
      </c>
      <c r="AG46">
        <v>173.4</v>
      </c>
      <c r="AH46">
        <v>175.6</v>
      </c>
    </row>
    <row r="47" spans="1:34" x14ac:dyDescent="0.3">
      <c r="A47" t="s">
        <v>11</v>
      </c>
      <c r="B47" t="s">
        <v>78</v>
      </c>
      <c r="C47" t="s">
        <v>165</v>
      </c>
      <c r="D47">
        <f t="shared" si="0"/>
        <v>0.51111132255912772</v>
      </c>
      <c r="E47">
        <v>115.3</v>
      </c>
      <c r="F47">
        <v>114.6</v>
      </c>
      <c r="G47">
        <v>112.8</v>
      </c>
      <c r="H47">
        <v>112.6</v>
      </c>
      <c r="I47">
        <v>113.1</v>
      </c>
      <c r="J47">
        <v>114.8</v>
      </c>
      <c r="K47">
        <v>115.1</v>
      </c>
      <c r="L47">
        <v>114.5</v>
      </c>
      <c r="M47">
        <v>119.7</v>
      </c>
      <c r="N47">
        <v>119.7</v>
      </c>
      <c r="O47">
        <v>121.9</v>
      </c>
      <c r="P47">
        <v>122.4</v>
      </c>
      <c r="Q47">
        <v>121</v>
      </c>
      <c r="R47">
        <v>120</v>
      </c>
      <c r="S47">
        <v>118.9</v>
      </c>
      <c r="T47">
        <v>118.8</v>
      </c>
      <c r="U47">
        <v>119</v>
      </c>
      <c r="V47">
        <v>119.7</v>
      </c>
      <c r="W47">
        <v>119.9</v>
      </c>
      <c r="X47">
        <v>120</v>
      </c>
      <c r="Y47">
        <v>120.9</v>
      </c>
      <c r="Z47">
        <v>121.6</v>
      </c>
      <c r="AA47">
        <v>121.9</v>
      </c>
      <c r="AB47">
        <v>122.1</v>
      </c>
      <c r="AC47">
        <v>121.8</v>
      </c>
      <c r="AD47">
        <v>121.1</v>
      </c>
      <c r="AE47">
        <v>120</v>
      </c>
      <c r="AF47">
        <v>120</v>
      </c>
      <c r="AG47">
        <v>121.3</v>
      </c>
      <c r="AH47">
        <v>122.7</v>
      </c>
    </row>
    <row r="48" spans="1:34" x14ac:dyDescent="0.3">
      <c r="A48" t="s">
        <v>12</v>
      </c>
      <c r="B48" t="s">
        <v>78</v>
      </c>
      <c r="C48" t="s">
        <v>165</v>
      </c>
      <c r="D48">
        <f t="shared" si="0"/>
        <v>0.32957801082255223</v>
      </c>
      <c r="E48">
        <v>163</v>
      </c>
      <c r="F48">
        <v>164</v>
      </c>
      <c r="G48">
        <v>164.2</v>
      </c>
      <c r="H48">
        <v>163.5</v>
      </c>
      <c r="I48">
        <v>163.9</v>
      </c>
      <c r="J48">
        <v>168.2</v>
      </c>
      <c r="K48">
        <v>168.5</v>
      </c>
      <c r="L48">
        <v>168.3</v>
      </c>
      <c r="M48">
        <v>168.8</v>
      </c>
      <c r="N48">
        <v>168.8</v>
      </c>
      <c r="O48">
        <v>169.3</v>
      </c>
      <c r="P48">
        <v>169.6</v>
      </c>
      <c r="Q48">
        <v>170.5</v>
      </c>
      <c r="R48">
        <v>172.1</v>
      </c>
      <c r="S48">
        <v>174.3</v>
      </c>
      <c r="T48">
        <v>177.4</v>
      </c>
      <c r="U48">
        <v>181.3</v>
      </c>
      <c r="V48">
        <v>184.9</v>
      </c>
      <c r="W48">
        <v>187.1</v>
      </c>
      <c r="X48">
        <v>190</v>
      </c>
      <c r="Y48">
        <v>193.6</v>
      </c>
      <c r="Z48">
        <v>197.3</v>
      </c>
      <c r="AA48">
        <v>199.9</v>
      </c>
      <c r="AB48">
        <v>202.8</v>
      </c>
      <c r="AC48">
        <v>205.2</v>
      </c>
      <c r="AD48">
        <v>208.4</v>
      </c>
      <c r="AE48">
        <v>209.7</v>
      </c>
      <c r="AF48">
        <v>209.7</v>
      </c>
      <c r="AG48">
        <v>212.9</v>
      </c>
      <c r="AH48">
        <v>218</v>
      </c>
    </row>
    <row r="49" spans="1:34" x14ac:dyDescent="0.3">
      <c r="A49" t="s">
        <v>13</v>
      </c>
      <c r="B49" t="s">
        <v>78</v>
      </c>
      <c r="C49" t="s">
        <v>165</v>
      </c>
      <c r="D49">
        <f t="shared" si="0"/>
        <v>0.59016078978946107</v>
      </c>
      <c r="E49">
        <v>149.19999999999999</v>
      </c>
      <c r="F49">
        <v>151.80000000000001</v>
      </c>
      <c r="G49">
        <v>155.5</v>
      </c>
      <c r="H49">
        <v>156.5</v>
      </c>
      <c r="I49">
        <v>157.6</v>
      </c>
      <c r="J49">
        <v>159.30000000000001</v>
      </c>
      <c r="K49">
        <v>160</v>
      </c>
      <c r="L49">
        <v>160.9</v>
      </c>
      <c r="M49">
        <v>162.69999999999999</v>
      </c>
      <c r="N49">
        <v>162.69999999999999</v>
      </c>
      <c r="O49">
        <v>163.19999999999999</v>
      </c>
      <c r="P49">
        <v>163.69999999999999</v>
      </c>
      <c r="Q49">
        <v>164.2</v>
      </c>
      <c r="R49">
        <v>164.3</v>
      </c>
      <c r="S49">
        <v>164.7</v>
      </c>
      <c r="T49">
        <v>165.3</v>
      </c>
      <c r="U49">
        <v>166.2</v>
      </c>
      <c r="V49">
        <v>167.1</v>
      </c>
      <c r="W49">
        <v>167.9</v>
      </c>
      <c r="X49">
        <v>168.4</v>
      </c>
      <c r="Y49">
        <v>168.8</v>
      </c>
      <c r="Z49">
        <v>169.4</v>
      </c>
      <c r="AA49">
        <v>169.9</v>
      </c>
      <c r="AB49">
        <v>170.4</v>
      </c>
      <c r="AC49">
        <v>171</v>
      </c>
      <c r="AD49">
        <v>171.4</v>
      </c>
      <c r="AE49">
        <v>172.3</v>
      </c>
      <c r="AF49">
        <v>172.3</v>
      </c>
      <c r="AG49">
        <v>172.9</v>
      </c>
      <c r="AH49">
        <v>173.4</v>
      </c>
    </row>
    <row r="50" spans="1:34" x14ac:dyDescent="0.3">
      <c r="A50" t="s">
        <v>14</v>
      </c>
      <c r="B50" t="s">
        <v>78</v>
      </c>
      <c r="C50" t="s">
        <v>165</v>
      </c>
      <c r="D50">
        <f t="shared" si="0"/>
        <v>0.49280173189342097</v>
      </c>
      <c r="E50">
        <v>164.8</v>
      </c>
      <c r="F50">
        <v>165.6</v>
      </c>
      <c r="G50">
        <v>167.5</v>
      </c>
      <c r="H50">
        <v>168.2</v>
      </c>
      <c r="I50">
        <v>168.9</v>
      </c>
      <c r="J50">
        <v>170.4</v>
      </c>
      <c r="K50">
        <v>172.4</v>
      </c>
      <c r="L50">
        <v>172.2</v>
      </c>
      <c r="M50">
        <v>173.9</v>
      </c>
      <c r="N50">
        <v>173.9</v>
      </c>
      <c r="O50">
        <v>174.7</v>
      </c>
      <c r="P50">
        <v>175.5</v>
      </c>
      <c r="Q50">
        <v>176.5</v>
      </c>
      <c r="R50">
        <v>177.3</v>
      </c>
      <c r="S50">
        <v>178</v>
      </c>
      <c r="T50">
        <v>179.3</v>
      </c>
      <c r="U50">
        <v>180.9</v>
      </c>
      <c r="V50">
        <v>182.5</v>
      </c>
      <c r="W50">
        <v>183.9</v>
      </c>
      <c r="X50">
        <v>185.2</v>
      </c>
      <c r="Y50">
        <v>186.3</v>
      </c>
      <c r="Z50">
        <v>187.4</v>
      </c>
      <c r="AA50">
        <v>188.3</v>
      </c>
      <c r="AB50">
        <v>189.5</v>
      </c>
      <c r="AC50">
        <v>190.3</v>
      </c>
      <c r="AD50">
        <v>191.2</v>
      </c>
      <c r="AE50">
        <v>193</v>
      </c>
      <c r="AF50">
        <v>193</v>
      </c>
      <c r="AG50">
        <v>193.5</v>
      </c>
      <c r="AH50">
        <v>194.2</v>
      </c>
    </row>
    <row r="51" spans="1:34" x14ac:dyDescent="0.3">
      <c r="A51" t="s">
        <v>15</v>
      </c>
      <c r="B51" t="s">
        <v>78</v>
      </c>
      <c r="C51" t="s">
        <v>165</v>
      </c>
      <c r="D51">
        <f t="shared" si="0"/>
        <v>0.52607159757468314</v>
      </c>
      <c r="E51">
        <v>165.4</v>
      </c>
      <c r="F51">
        <v>161</v>
      </c>
      <c r="G51">
        <v>156.9</v>
      </c>
      <c r="H51">
        <v>156.69999999999999</v>
      </c>
      <c r="I51">
        <v>158</v>
      </c>
      <c r="J51">
        <v>160.69999999999999</v>
      </c>
      <c r="K51">
        <v>162.6</v>
      </c>
      <c r="L51">
        <v>164</v>
      </c>
      <c r="M51">
        <v>164</v>
      </c>
      <c r="N51">
        <v>164</v>
      </c>
      <c r="O51">
        <v>167.7</v>
      </c>
      <c r="P51">
        <v>169.7</v>
      </c>
      <c r="Q51">
        <v>168.2</v>
      </c>
      <c r="R51">
        <v>166.4</v>
      </c>
      <c r="S51">
        <v>166.2</v>
      </c>
      <c r="T51">
        <v>168.4</v>
      </c>
      <c r="U51">
        <v>170.8</v>
      </c>
      <c r="V51">
        <v>173.3</v>
      </c>
      <c r="W51">
        <v>174.9</v>
      </c>
      <c r="X51">
        <v>175</v>
      </c>
      <c r="Y51">
        <v>176.3</v>
      </c>
      <c r="Z51">
        <v>177.8</v>
      </c>
      <c r="AA51">
        <v>179.6</v>
      </c>
      <c r="AB51">
        <v>178.3</v>
      </c>
      <c r="AC51">
        <v>175.9</v>
      </c>
      <c r="AD51">
        <v>176.7</v>
      </c>
      <c r="AE51">
        <v>177</v>
      </c>
      <c r="AF51">
        <v>177</v>
      </c>
      <c r="AG51">
        <v>177.9</v>
      </c>
      <c r="AH51">
        <v>179.1</v>
      </c>
    </row>
    <row r="52" spans="1:34" x14ac:dyDescent="0.3">
      <c r="A52" t="s">
        <v>16</v>
      </c>
      <c r="B52" t="s">
        <v>78</v>
      </c>
      <c r="C52" t="s">
        <v>165</v>
      </c>
      <c r="D52">
        <f t="shared" si="0"/>
        <v>0.44214949387334734</v>
      </c>
      <c r="E52">
        <v>185.4</v>
      </c>
      <c r="F52">
        <v>186.5</v>
      </c>
      <c r="G52">
        <v>188.3</v>
      </c>
      <c r="H52">
        <v>188.1</v>
      </c>
      <c r="I52">
        <v>188.8</v>
      </c>
      <c r="J52">
        <v>191.9</v>
      </c>
      <c r="K52">
        <v>190.8</v>
      </c>
      <c r="L52">
        <v>191.2</v>
      </c>
      <c r="M52">
        <v>192.1</v>
      </c>
      <c r="N52">
        <v>192.1</v>
      </c>
      <c r="O52">
        <v>192.7</v>
      </c>
      <c r="P52">
        <v>192.9</v>
      </c>
      <c r="Q52">
        <v>192.4</v>
      </c>
      <c r="R52">
        <v>192.2</v>
      </c>
      <c r="S52">
        <v>192.8</v>
      </c>
      <c r="T52">
        <v>193.7</v>
      </c>
      <c r="U52">
        <v>193.9</v>
      </c>
      <c r="V52">
        <v>194.1</v>
      </c>
      <c r="W52">
        <v>194.3</v>
      </c>
      <c r="X52">
        <v>194.6</v>
      </c>
      <c r="Y52">
        <v>195</v>
      </c>
      <c r="Z52">
        <v>195.9</v>
      </c>
      <c r="AA52">
        <v>196.3</v>
      </c>
      <c r="AB52">
        <v>196.9</v>
      </c>
      <c r="AC52">
        <v>197.3</v>
      </c>
      <c r="AD52">
        <v>198.2</v>
      </c>
      <c r="AE52">
        <v>199.5</v>
      </c>
      <c r="AF52">
        <v>199.5</v>
      </c>
      <c r="AG52">
        <v>200.6</v>
      </c>
      <c r="AH52">
        <v>201</v>
      </c>
    </row>
    <row r="53" spans="1:34" x14ac:dyDescent="0.3">
      <c r="A53" t="s">
        <v>17</v>
      </c>
      <c r="B53" t="s">
        <v>94</v>
      </c>
      <c r="C53" t="s">
        <v>165</v>
      </c>
      <c r="D53">
        <f t="shared" si="0"/>
        <v>0.52452023797423852</v>
      </c>
      <c r="E53">
        <v>155</v>
      </c>
      <c r="F53">
        <v>155.5</v>
      </c>
      <c r="G53">
        <v>157.19999999999999</v>
      </c>
      <c r="H53">
        <v>157.80000000000001</v>
      </c>
      <c r="I53">
        <v>158.80000000000001</v>
      </c>
      <c r="J53">
        <v>161.80000000000001</v>
      </c>
      <c r="K53">
        <v>162.19999999999999</v>
      </c>
      <c r="L53">
        <v>162.80000000000001</v>
      </c>
      <c r="M53">
        <v>164.5</v>
      </c>
      <c r="N53">
        <v>164.6</v>
      </c>
      <c r="O53">
        <v>165.7</v>
      </c>
      <c r="P53">
        <v>167.2</v>
      </c>
      <c r="Q53">
        <v>168.5</v>
      </c>
      <c r="R53">
        <v>169.9</v>
      </c>
      <c r="S53">
        <v>170.8</v>
      </c>
      <c r="T53">
        <v>172.1</v>
      </c>
      <c r="U53">
        <v>173.9</v>
      </c>
      <c r="V53">
        <v>175.6</v>
      </c>
      <c r="W53">
        <v>177.1</v>
      </c>
      <c r="X53">
        <v>178.3</v>
      </c>
      <c r="Y53">
        <v>179.5</v>
      </c>
      <c r="Z53">
        <v>180.9</v>
      </c>
      <c r="AA53">
        <v>181.9</v>
      </c>
      <c r="AB53">
        <v>183.1</v>
      </c>
      <c r="AC53">
        <v>184</v>
      </c>
      <c r="AD53">
        <v>184.9</v>
      </c>
      <c r="AE53">
        <v>186.2</v>
      </c>
      <c r="AF53">
        <v>186.1</v>
      </c>
      <c r="AG53">
        <v>186.9</v>
      </c>
      <c r="AH53">
        <v>187.3</v>
      </c>
    </row>
    <row r="54" spans="1:34" x14ac:dyDescent="0.3">
      <c r="A54" t="s">
        <v>18</v>
      </c>
      <c r="B54" t="s">
        <v>94</v>
      </c>
      <c r="C54" t="s">
        <v>165</v>
      </c>
      <c r="D54">
        <f t="shared" si="0"/>
        <v>0.54609918472369867</v>
      </c>
      <c r="E54">
        <v>145.4</v>
      </c>
      <c r="F54">
        <v>146.1</v>
      </c>
      <c r="G54">
        <v>147.4</v>
      </c>
      <c r="H54">
        <v>147.9</v>
      </c>
      <c r="I54">
        <v>148.5</v>
      </c>
      <c r="J54">
        <v>152.1</v>
      </c>
      <c r="K54">
        <v>151.80000000000001</v>
      </c>
      <c r="L54">
        <v>153.1</v>
      </c>
      <c r="M54">
        <v>155.30000000000001</v>
      </c>
      <c r="N54">
        <v>155.30000000000001</v>
      </c>
      <c r="O54">
        <v>156.30000000000001</v>
      </c>
      <c r="P54">
        <v>157.4</v>
      </c>
      <c r="Q54">
        <v>158.69999999999999</v>
      </c>
      <c r="R54">
        <v>160.69999999999999</v>
      </c>
      <c r="S54">
        <v>162.4</v>
      </c>
      <c r="T54">
        <v>164.6</v>
      </c>
      <c r="U54">
        <v>166.5</v>
      </c>
      <c r="V54">
        <v>168.4</v>
      </c>
      <c r="W54">
        <v>169.9</v>
      </c>
      <c r="X54">
        <v>171.3</v>
      </c>
      <c r="Y54">
        <v>172.7</v>
      </c>
      <c r="Z54">
        <v>174.3</v>
      </c>
      <c r="AA54">
        <v>175.3</v>
      </c>
      <c r="AB54">
        <v>176.2</v>
      </c>
      <c r="AC54">
        <v>177</v>
      </c>
      <c r="AD54">
        <v>177.6</v>
      </c>
      <c r="AE54">
        <v>178.7</v>
      </c>
      <c r="AF54">
        <v>178.7</v>
      </c>
      <c r="AG54">
        <v>179.2</v>
      </c>
      <c r="AH54">
        <v>179.7</v>
      </c>
    </row>
    <row r="55" spans="1:34" x14ac:dyDescent="0.3">
      <c r="A55" t="s">
        <v>19</v>
      </c>
      <c r="B55" t="s">
        <v>94</v>
      </c>
      <c r="C55" t="s">
        <v>165</v>
      </c>
      <c r="D55">
        <f t="shared" si="0"/>
        <v>0.52812854724572666</v>
      </c>
      <c r="E55">
        <v>153.6</v>
      </c>
      <c r="F55">
        <v>154.19999999999999</v>
      </c>
      <c r="G55">
        <v>155.80000000000001</v>
      </c>
      <c r="H55">
        <v>156.4</v>
      </c>
      <c r="I55">
        <v>157.30000000000001</v>
      </c>
      <c r="J55">
        <v>160.4</v>
      </c>
      <c r="K55">
        <v>160.69999999999999</v>
      </c>
      <c r="L55">
        <v>161.4</v>
      </c>
      <c r="M55">
        <v>163.19999999999999</v>
      </c>
      <c r="N55">
        <v>163.30000000000001</v>
      </c>
      <c r="O55">
        <v>164.3</v>
      </c>
      <c r="P55">
        <v>165.8</v>
      </c>
      <c r="Q55">
        <v>167</v>
      </c>
      <c r="R55">
        <v>168.5</v>
      </c>
      <c r="S55">
        <v>169.6</v>
      </c>
      <c r="T55">
        <v>171.1</v>
      </c>
      <c r="U55">
        <v>172.8</v>
      </c>
      <c r="V55">
        <v>174.6</v>
      </c>
      <c r="W55">
        <v>176</v>
      </c>
      <c r="X55">
        <v>177.3</v>
      </c>
      <c r="Y55">
        <v>178.5</v>
      </c>
      <c r="Z55">
        <v>179.9</v>
      </c>
      <c r="AA55">
        <v>181</v>
      </c>
      <c r="AB55">
        <v>182.1</v>
      </c>
      <c r="AC55">
        <v>183</v>
      </c>
      <c r="AD55">
        <v>183.8</v>
      </c>
      <c r="AE55">
        <v>185.1</v>
      </c>
      <c r="AF55">
        <v>185.1</v>
      </c>
      <c r="AG55">
        <v>185.7</v>
      </c>
      <c r="AH55">
        <v>186.2</v>
      </c>
    </row>
    <row r="56" spans="1:34" x14ac:dyDescent="0.3">
      <c r="A56" t="s">
        <v>20</v>
      </c>
      <c r="B56" t="s">
        <v>52</v>
      </c>
      <c r="C56" t="s">
        <v>165</v>
      </c>
      <c r="D56">
        <f t="shared" si="0"/>
        <v>0.4355723816749274</v>
      </c>
      <c r="E56">
        <v>158.4</v>
      </c>
      <c r="F56">
        <v>157.69999999999999</v>
      </c>
      <c r="G56">
        <v>159.80000000000001</v>
      </c>
      <c r="H56">
        <v>159.9</v>
      </c>
      <c r="I56">
        <v>161.4</v>
      </c>
      <c r="J56">
        <v>161.6</v>
      </c>
      <c r="K56">
        <v>160.5</v>
      </c>
      <c r="L56">
        <v>161.5</v>
      </c>
      <c r="M56">
        <v>162.1</v>
      </c>
      <c r="N56">
        <v>162.1</v>
      </c>
      <c r="O56">
        <v>163.6</v>
      </c>
      <c r="P56">
        <v>164.2</v>
      </c>
      <c r="Q56">
        <v>163.4</v>
      </c>
      <c r="R56">
        <v>164.5</v>
      </c>
      <c r="S56">
        <v>165.5</v>
      </c>
      <c r="T56">
        <v>165.3</v>
      </c>
      <c r="U56">
        <v>167</v>
      </c>
      <c r="V56">
        <v>167.5</v>
      </c>
      <c r="W56">
        <v>166.8</v>
      </c>
      <c r="X56">
        <v>167.8</v>
      </c>
      <c r="Y56">
        <v>169</v>
      </c>
      <c r="Z56">
        <v>169.5</v>
      </c>
      <c r="AA56">
        <v>171.2</v>
      </c>
      <c r="AB56">
        <v>171.8</v>
      </c>
      <c r="AC56">
        <v>170.7</v>
      </c>
      <c r="AD56">
        <v>172.1</v>
      </c>
      <c r="AE56">
        <v>173.5</v>
      </c>
      <c r="AF56">
        <v>173.5</v>
      </c>
      <c r="AG56">
        <v>175.2</v>
      </c>
      <c r="AH56">
        <v>175.6</v>
      </c>
    </row>
    <row r="57" spans="1:34" x14ac:dyDescent="0.3">
      <c r="A57" t="s">
        <v>21</v>
      </c>
      <c r="B57" t="s">
        <v>52</v>
      </c>
      <c r="C57" t="s">
        <v>165</v>
      </c>
      <c r="D57">
        <f t="shared" si="0"/>
        <v>0.59016317314907063</v>
      </c>
      <c r="E57">
        <v>144.6</v>
      </c>
      <c r="F57">
        <v>147.9</v>
      </c>
      <c r="G57">
        <v>152.4</v>
      </c>
      <c r="H57">
        <v>155.5</v>
      </c>
      <c r="I57">
        <v>155.6</v>
      </c>
      <c r="J57">
        <v>159.4</v>
      </c>
      <c r="K57">
        <v>159.80000000000001</v>
      </c>
      <c r="L57">
        <v>160.69999999999999</v>
      </c>
      <c r="M57">
        <v>162.6</v>
      </c>
      <c r="N57">
        <v>162.6</v>
      </c>
      <c r="O57">
        <v>164.2</v>
      </c>
      <c r="P57">
        <v>163.9</v>
      </c>
      <c r="Q57">
        <v>164.1</v>
      </c>
      <c r="R57">
        <v>164.2</v>
      </c>
      <c r="S57">
        <v>165.7</v>
      </c>
      <c r="T57">
        <v>167.2</v>
      </c>
      <c r="U57">
        <v>172.2</v>
      </c>
      <c r="V57">
        <v>174.6</v>
      </c>
      <c r="W57">
        <v>176</v>
      </c>
      <c r="X57">
        <v>179.6</v>
      </c>
      <c r="Y57">
        <v>178.8</v>
      </c>
      <c r="Z57">
        <v>179.5</v>
      </c>
      <c r="AA57">
        <v>180.5</v>
      </c>
      <c r="AB57">
        <v>181.3</v>
      </c>
      <c r="AC57">
        <v>182</v>
      </c>
      <c r="AD57">
        <v>182</v>
      </c>
      <c r="AE57">
        <v>182.1</v>
      </c>
      <c r="AF57">
        <v>181.9</v>
      </c>
      <c r="AG57">
        <v>181.7</v>
      </c>
      <c r="AH57">
        <v>182.8</v>
      </c>
    </row>
    <row r="58" spans="1:34" x14ac:dyDescent="0.3">
      <c r="A58" t="s">
        <v>22</v>
      </c>
      <c r="B58" t="s">
        <v>52</v>
      </c>
      <c r="C58" t="s">
        <v>165</v>
      </c>
      <c r="D58">
        <f t="shared" si="0"/>
        <v>0.51085838273609252</v>
      </c>
      <c r="E58">
        <v>149.69999999999999</v>
      </c>
      <c r="F58">
        <v>150</v>
      </c>
      <c r="G58">
        <v>150.9</v>
      </c>
      <c r="H58">
        <v>151.19999999999999</v>
      </c>
      <c r="I58">
        <v>151.80000000000001</v>
      </c>
      <c r="J58">
        <v>154.69999999999999</v>
      </c>
      <c r="K58">
        <v>154.80000000000001</v>
      </c>
      <c r="L58">
        <v>155.80000000000001</v>
      </c>
      <c r="M58">
        <v>157.5</v>
      </c>
      <c r="N58">
        <v>157.5</v>
      </c>
      <c r="O58">
        <v>158.4</v>
      </c>
      <c r="P58">
        <v>159.30000000000001</v>
      </c>
      <c r="Q58">
        <v>160.19999999999999</v>
      </c>
      <c r="R58">
        <v>161.1</v>
      </c>
      <c r="S58">
        <v>161.80000000000001</v>
      </c>
      <c r="T58">
        <v>162.80000000000001</v>
      </c>
      <c r="U58">
        <v>164</v>
      </c>
      <c r="V58">
        <v>165.2</v>
      </c>
      <c r="W58">
        <v>166.4</v>
      </c>
      <c r="X58">
        <v>167.4</v>
      </c>
      <c r="Y58">
        <v>168.5</v>
      </c>
      <c r="Z58">
        <v>169.5</v>
      </c>
      <c r="AA58">
        <v>170.4</v>
      </c>
      <c r="AB58">
        <v>171.4</v>
      </c>
      <c r="AC58">
        <v>172.1</v>
      </c>
      <c r="AD58">
        <v>172.9</v>
      </c>
      <c r="AE58">
        <v>174.2</v>
      </c>
      <c r="AF58">
        <v>174.2</v>
      </c>
      <c r="AG58">
        <v>174.6</v>
      </c>
      <c r="AH58">
        <v>175.2</v>
      </c>
    </row>
    <row r="59" spans="1:34" x14ac:dyDescent="0.3">
      <c r="A59" t="s">
        <v>23</v>
      </c>
      <c r="B59" t="s">
        <v>57</v>
      </c>
      <c r="C59" t="s">
        <v>165</v>
      </c>
      <c r="D59">
        <f t="shared" si="0"/>
        <v>0.49748587975726843</v>
      </c>
      <c r="E59">
        <v>158.30000000000001</v>
      </c>
      <c r="F59">
        <v>159.30000000000001</v>
      </c>
      <c r="G59">
        <v>161.30000000000001</v>
      </c>
      <c r="H59">
        <v>161.69999999999999</v>
      </c>
      <c r="I59">
        <v>162.30000000000001</v>
      </c>
      <c r="J59">
        <v>165.8</v>
      </c>
      <c r="K59">
        <v>166.3</v>
      </c>
      <c r="L59">
        <v>167</v>
      </c>
      <c r="M59">
        <v>168.4</v>
      </c>
      <c r="N59">
        <v>168.4</v>
      </c>
      <c r="O59">
        <v>169.1</v>
      </c>
      <c r="P59">
        <v>169.9</v>
      </c>
      <c r="Q59">
        <v>170.6</v>
      </c>
      <c r="R59">
        <v>171.4</v>
      </c>
      <c r="S59">
        <v>172.2</v>
      </c>
      <c r="T59">
        <v>173</v>
      </c>
      <c r="U59">
        <v>174</v>
      </c>
      <c r="V59">
        <v>174.8</v>
      </c>
      <c r="W59">
        <v>175.4</v>
      </c>
      <c r="X59">
        <v>176.1</v>
      </c>
      <c r="Y59">
        <v>176.8</v>
      </c>
      <c r="Z59">
        <v>177.8</v>
      </c>
      <c r="AA59">
        <v>178.7</v>
      </c>
      <c r="AB59">
        <v>179.8</v>
      </c>
      <c r="AC59">
        <v>181.1</v>
      </c>
      <c r="AD59">
        <v>182.3</v>
      </c>
      <c r="AE59">
        <v>184.4</v>
      </c>
      <c r="AF59">
        <v>184.4</v>
      </c>
      <c r="AG59">
        <v>185</v>
      </c>
      <c r="AH59">
        <v>185.7</v>
      </c>
    </row>
    <row r="60" spans="1:34" x14ac:dyDescent="0.3">
      <c r="A60" t="s">
        <v>24</v>
      </c>
      <c r="B60" t="s">
        <v>122</v>
      </c>
      <c r="C60" t="s">
        <v>165</v>
      </c>
      <c r="D60">
        <f t="shared" si="0"/>
        <v>0.68720372113077921</v>
      </c>
      <c r="E60">
        <v>140.69999999999999</v>
      </c>
      <c r="F60">
        <v>141.9</v>
      </c>
      <c r="G60">
        <v>145.1</v>
      </c>
      <c r="H60">
        <v>146.19999999999999</v>
      </c>
      <c r="I60">
        <v>146.6</v>
      </c>
      <c r="J60">
        <v>148.9</v>
      </c>
      <c r="K60">
        <v>150.69999999999999</v>
      </c>
      <c r="L60">
        <v>153.1</v>
      </c>
      <c r="M60">
        <v>154</v>
      </c>
      <c r="N60">
        <v>154</v>
      </c>
      <c r="O60">
        <v>155.69999999999999</v>
      </c>
      <c r="P60">
        <v>154.80000000000001</v>
      </c>
      <c r="Q60">
        <v>155.69999999999999</v>
      </c>
      <c r="R60">
        <v>156.5</v>
      </c>
      <c r="S60">
        <v>156.9</v>
      </c>
      <c r="T60">
        <v>157.9</v>
      </c>
      <c r="U60">
        <v>162.6</v>
      </c>
      <c r="V60">
        <v>163</v>
      </c>
      <c r="W60">
        <v>161.1</v>
      </c>
      <c r="X60">
        <v>161.6</v>
      </c>
      <c r="Y60">
        <v>161.9</v>
      </c>
      <c r="Z60">
        <v>162.30000000000001</v>
      </c>
      <c r="AA60">
        <v>162.9</v>
      </c>
      <c r="AB60">
        <v>163</v>
      </c>
      <c r="AC60">
        <v>163.4</v>
      </c>
      <c r="AD60">
        <v>163.6</v>
      </c>
      <c r="AE60">
        <v>164.2</v>
      </c>
      <c r="AF60">
        <v>164.2</v>
      </c>
      <c r="AG60">
        <v>164.5</v>
      </c>
      <c r="AH60">
        <v>164.8</v>
      </c>
    </row>
    <row r="61" spans="1:34" x14ac:dyDescent="0.3">
      <c r="A61" t="s">
        <v>25</v>
      </c>
      <c r="B61" t="s">
        <v>55</v>
      </c>
      <c r="C61" t="s">
        <v>165</v>
      </c>
      <c r="D61">
        <f t="shared" si="0"/>
        <v>0.60154518209733654</v>
      </c>
      <c r="E61">
        <v>148.5</v>
      </c>
      <c r="F61">
        <v>149.6</v>
      </c>
      <c r="G61">
        <v>151.5</v>
      </c>
      <c r="H61">
        <v>152.6</v>
      </c>
      <c r="I61">
        <v>153.19999999999999</v>
      </c>
      <c r="J61">
        <v>155.80000000000001</v>
      </c>
      <c r="K61">
        <v>154.9</v>
      </c>
      <c r="L61">
        <v>155.30000000000001</v>
      </c>
      <c r="M61">
        <v>157.6</v>
      </c>
      <c r="N61">
        <v>157.69999999999999</v>
      </c>
      <c r="O61">
        <v>158.6</v>
      </c>
      <c r="P61">
        <v>159.80000000000001</v>
      </c>
      <c r="Q61">
        <v>160.6</v>
      </c>
      <c r="R61">
        <v>161.19999999999999</v>
      </c>
      <c r="S61">
        <v>162.1</v>
      </c>
      <c r="T61">
        <v>163.30000000000001</v>
      </c>
      <c r="U61">
        <v>164.4</v>
      </c>
      <c r="V61">
        <v>165.1</v>
      </c>
      <c r="W61">
        <v>165.8</v>
      </c>
      <c r="X61">
        <v>166.3</v>
      </c>
      <c r="Y61">
        <v>166.9</v>
      </c>
      <c r="Z61">
        <v>167.6</v>
      </c>
      <c r="AA61">
        <v>168.2</v>
      </c>
      <c r="AB61">
        <v>168.5</v>
      </c>
      <c r="AC61">
        <v>168.9</v>
      </c>
      <c r="AD61">
        <v>169.5</v>
      </c>
      <c r="AE61">
        <v>170.3</v>
      </c>
      <c r="AF61">
        <v>170.3</v>
      </c>
      <c r="AG61">
        <v>170.7</v>
      </c>
      <c r="AH61">
        <v>171.2</v>
      </c>
    </row>
    <row r="62" spans="1:34" x14ac:dyDescent="0.3">
      <c r="A62" t="s">
        <v>26</v>
      </c>
      <c r="B62" t="s">
        <v>122</v>
      </c>
      <c r="C62" t="s">
        <v>165</v>
      </c>
      <c r="D62">
        <f t="shared" si="0"/>
        <v>0.43374834492167536</v>
      </c>
      <c r="E62">
        <v>159.4</v>
      </c>
      <c r="F62">
        <v>159.19999999999999</v>
      </c>
      <c r="G62">
        <v>159.5</v>
      </c>
      <c r="H62">
        <v>160.19999999999999</v>
      </c>
      <c r="I62">
        <v>160.30000000000001</v>
      </c>
      <c r="J62">
        <v>161.19999999999999</v>
      </c>
      <c r="K62">
        <v>161.69999999999999</v>
      </c>
      <c r="L62">
        <v>163.19999999999999</v>
      </c>
      <c r="M62">
        <v>163.80000000000001</v>
      </c>
      <c r="N62">
        <v>163.69999999999999</v>
      </c>
      <c r="O62">
        <v>163.9</v>
      </c>
      <c r="P62">
        <v>164.3</v>
      </c>
      <c r="Q62">
        <v>164.4</v>
      </c>
      <c r="R62">
        <v>164.7</v>
      </c>
      <c r="S62">
        <v>165.4</v>
      </c>
      <c r="T62">
        <v>166</v>
      </c>
      <c r="U62">
        <v>166.9</v>
      </c>
      <c r="V62">
        <v>167.9</v>
      </c>
      <c r="W62">
        <v>169</v>
      </c>
      <c r="X62">
        <v>171.4</v>
      </c>
      <c r="Y62">
        <v>172.3</v>
      </c>
      <c r="Z62">
        <v>173.1</v>
      </c>
      <c r="AA62">
        <v>173.4</v>
      </c>
      <c r="AB62">
        <v>173.7</v>
      </c>
      <c r="AC62">
        <v>174.1</v>
      </c>
      <c r="AD62">
        <v>174.3</v>
      </c>
      <c r="AE62">
        <v>175</v>
      </c>
      <c r="AF62">
        <v>175</v>
      </c>
      <c r="AG62">
        <v>176.4</v>
      </c>
      <c r="AH62">
        <v>177.1</v>
      </c>
    </row>
    <row r="63" spans="1:34" x14ac:dyDescent="0.3">
      <c r="A63" t="s">
        <v>27</v>
      </c>
      <c r="B63" t="s">
        <v>57</v>
      </c>
      <c r="C63" t="s">
        <v>165</v>
      </c>
      <c r="D63">
        <f t="shared" si="0"/>
        <v>0.38782297309164254</v>
      </c>
      <c r="E63">
        <v>157.1</v>
      </c>
      <c r="F63">
        <v>156.80000000000001</v>
      </c>
      <c r="G63">
        <v>155.80000000000001</v>
      </c>
      <c r="H63">
        <v>153.80000000000001</v>
      </c>
      <c r="I63">
        <v>155.4</v>
      </c>
      <c r="J63">
        <v>158.6</v>
      </c>
      <c r="K63">
        <v>158.80000000000001</v>
      </c>
      <c r="L63">
        <v>160.1</v>
      </c>
      <c r="M63">
        <v>160</v>
      </c>
      <c r="N63">
        <v>160</v>
      </c>
      <c r="O63">
        <v>160.80000000000001</v>
      </c>
      <c r="P63">
        <v>162.19999999999999</v>
      </c>
      <c r="Q63">
        <v>162.6</v>
      </c>
      <c r="R63">
        <v>163</v>
      </c>
      <c r="S63">
        <v>164.4</v>
      </c>
      <c r="T63">
        <v>167.2</v>
      </c>
      <c r="U63">
        <v>168.8</v>
      </c>
      <c r="V63">
        <v>168.4</v>
      </c>
      <c r="W63">
        <v>169.4</v>
      </c>
      <c r="X63">
        <v>169.7</v>
      </c>
      <c r="Y63">
        <v>171.2</v>
      </c>
      <c r="Z63">
        <v>170.9</v>
      </c>
      <c r="AA63">
        <v>172.1</v>
      </c>
      <c r="AB63">
        <v>173.6</v>
      </c>
      <c r="AC63">
        <v>175.8</v>
      </c>
      <c r="AD63">
        <v>178.6</v>
      </c>
      <c r="AE63">
        <v>181</v>
      </c>
      <c r="AF63">
        <v>181</v>
      </c>
      <c r="AG63">
        <v>184</v>
      </c>
      <c r="AH63">
        <v>185.2</v>
      </c>
    </row>
    <row r="64" spans="1:34" x14ac:dyDescent="0.3">
      <c r="A64" t="s">
        <v>28</v>
      </c>
      <c r="B64" t="s">
        <v>54</v>
      </c>
      <c r="C64" t="s">
        <v>165</v>
      </c>
      <c r="D64">
        <f t="shared" si="0"/>
        <v>0.54699560797452129</v>
      </c>
      <c r="E64">
        <v>151.19999999999999</v>
      </c>
      <c r="F64">
        <v>151.9</v>
      </c>
      <c r="G64">
        <v>153.4</v>
      </c>
      <c r="H64">
        <v>153.80000000000001</v>
      </c>
      <c r="I64">
        <v>154.4</v>
      </c>
      <c r="J64">
        <v>156.80000000000001</v>
      </c>
      <c r="K64">
        <v>157.6</v>
      </c>
      <c r="L64">
        <v>159</v>
      </c>
      <c r="M64">
        <v>160</v>
      </c>
      <c r="N64">
        <v>160</v>
      </c>
      <c r="O64">
        <v>161</v>
      </c>
      <c r="P64">
        <v>161.4</v>
      </c>
      <c r="Q64">
        <v>162</v>
      </c>
      <c r="R64">
        <v>162.69999999999999</v>
      </c>
      <c r="S64">
        <v>163.5</v>
      </c>
      <c r="T64">
        <v>164.6</v>
      </c>
      <c r="U64">
        <v>166.8</v>
      </c>
      <c r="V64">
        <v>167.5</v>
      </c>
      <c r="W64">
        <v>167.5</v>
      </c>
      <c r="X64">
        <v>168.4</v>
      </c>
      <c r="Y64">
        <v>169.1</v>
      </c>
      <c r="Z64">
        <v>169.7</v>
      </c>
      <c r="AA64">
        <v>170.5</v>
      </c>
      <c r="AB64">
        <v>171.1</v>
      </c>
      <c r="AC64">
        <v>172</v>
      </c>
      <c r="AD64">
        <v>172.8</v>
      </c>
      <c r="AE64">
        <v>174.1</v>
      </c>
      <c r="AF64">
        <v>174.1</v>
      </c>
      <c r="AG64">
        <v>175</v>
      </c>
      <c r="AH64">
        <v>175.7</v>
      </c>
    </row>
    <row r="65" spans="1:34" x14ac:dyDescent="0.3">
      <c r="A65" t="s">
        <v>29</v>
      </c>
      <c r="B65" t="s">
        <v>29</v>
      </c>
      <c r="C65" t="s">
        <v>165</v>
      </c>
      <c r="D65">
        <f t="shared" si="0"/>
        <v>0.54142234424536007</v>
      </c>
      <c r="E65">
        <v>158.9</v>
      </c>
      <c r="F65">
        <v>157.30000000000001</v>
      </c>
      <c r="G65">
        <v>156.6</v>
      </c>
      <c r="H65">
        <v>156.80000000000001</v>
      </c>
      <c r="I65">
        <v>157.80000000000001</v>
      </c>
      <c r="J65">
        <v>160.4</v>
      </c>
      <c r="K65">
        <v>161.30000000000001</v>
      </c>
      <c r="L65">
        <v>162.5</v>
      </c>
      <c r="M65">
        <v>163.19999999999999</v>
      </c>
      <c r="N65">
        <v>163.19999999999999</v>
      </c>
      <c r="O65">
        <v>165.5</v>
      </c>
      <c r="P65">
        <v>166.7</v>
      </c>
      <c r="Q65">
        <v>166.2</v>
      </c>
      <c r="R65">
        <v>165.7</v>
      </c>
      <c r="S65">
        <v>166.1</v>
      </c>
      <c r="T65">
        <v>167.7</v>
      </c>
      <c r="U65">
        <v>170.1</v>
      </c>
      <c r="V65">
        <v>171.7</v>
      </c>
      <c r="W65">
        <v>172.6</v>
      </c>
      <c r="X65">
        <v>173.4</v>
      </c>
      <c r="Y65">
        <v>174.3</v>
      </c>
      <c r="Z65">
        <v>175.3</v>
      </c>
      <c r="AA65">
        <v>176.7</v>
      </c>
      <c r="AB65">
        <v>176.5</v>
      </c>
      <c r="AC65">
        <v>175.7</v>
      </c>
      <c r="AD65">
        <v>176.5</v>
      </c>
      <c r="AE65">
        <v>177.2</v>
      </c>
      <c r="AF65">
        <v>177.2</v>
      </c>
      <c r="AG65">
        <v>178.1</v>
      </c>
      <c r="AH65">
        <v>179.1</v>
      </c>
    </row>
    <row r="66" spans="1:34" x14ac:dyDescent="0.3">
      <c r="A66" t="s">
        <v>3</v>
      </c>
      <c r="B66" t="s">
        <v>78</v>
      </c>
      <c r="C66" t="s">
        <v>30</v>
      </c>
      <c r="D66">
        <f t="shared" si="0"/>
        <v>0.2380338619413187</v>
      </c>
      <c r="E66">
        <v>144.6</v>
      </c>
      <c r="F66">
        <v>143.4</v>
      </c>
      <c r="G66">
        <v>142.80000000000001</v>
      </c>
      <c r="H66">
        <v>142.5</v>
      </c>
      <c r="I66">
        <v>142.69999999999999</v>
      </c>
      <c r="J66">
        <v>145.1</v>
      </c>
      <c r="K66">
        <v>145.6</v>
      </c>
      <c r="L66">
        <v>145.1</v>
      </c>
      <c r="M66">
        <v>144.9</v>
      </c>
      <c r="N66">
        <v>145.4</v>
      </c>
      <c r="O66">
        <v>146.1</v>
      </c>
      <c r="P66">
        <v>146.9</v>
      </c>
      <c r="Q66">
        <v>147.4</v>
      </c>
      <c r="R66">
        <v>148.30000000000001</v>
      </c>
      <c r="S66">
        <v>148.80000000000001</v>
      </c>
      <c r="T66">
        <v>150.19999999999999</v>
      </c>
      <c r="U66">
        <v>151.80000000000001</v>
      </c>
      <c r="V66">
        <v>152.9</v>
      </c>
      <c r="W66">
        <v>153.80000000000001</v>
      </c>
      <c r="X66">
        <v>155.19999999999999</v>
      </c>
      <c r="Y66">
        <v>159.5</v>
      </c>
      <c r="Z66">
        <v>162.9</v>
      </c>
      <c r="AA66">
        <v>164.7</v>
      </c>
      <c r="AB66">
        <v>166.9</v>
      </c>
      <c r="AC66">
        <v>168.8</v>
      </c>
      <c r="AD66">
        <v>174</v>
      </c>
      <c r="AE66">
        <v>174.2</v>
      </c>
      <c r="AF66">
        <v>174.3</v>
      </c>
      <c r="AG66">
        <v>173.3</v>
      </c>
      <c r="AH66">
        <v>173.2</v>
      </c>
    </row>
    <row r="67" spans="1:34" x14ac:dyDescent="0.3">
      <c r="A67" t="s">
        <v>4</v>
      </c>
      <c r="B67" t="s">
        <v>78</v>
      </c>
      <c r="C67" t="s">
        <v>30</v>
      </c>
      <c r="D67">
        <f t="shared" si="0"/>
        <v>0.78317469026199138</v>
      </c>
      <c r="E67">
        <v>188.5</v>
      </c>
      <c r="F67">
        <v>187.5</v>
      </c>
      <c r="G67">
        <v>184</v>
      </c>
      <c r="H67">
        <v>189.4</v>
      </c>
      <c r="I67">
        <v>195.5</v>
      </c>
      <c r="J67">
        <v>198.5</v>
      </c>
      <c r="K67">
        <v>200.1</v>
      </c>
      <c r="L67">
        <v>204.5</v>
      </c>
      <c r="M67">
        <v>202.3</v>
      </c>
      <c r="N67">
        <v>202.1</v>
      </c>
      <c r="O67">
        <v>202.5</v>
      </c>
      <c r="P67">
        <v>199.8</v>
      </c>
      <c r="Q67">
        <v>197</v>
      </c>
      <c r="R67">
        <v>196.9</v>
      </c>
      <c r="S67">
        <v>198.1</v>
      </c>
      <c r="T67">
        <v>208</v>
      </c>
      <c r="U67">
        <v>209.7</v>
      </c>
      <c r="V67">
        <v>214.7</v>
      </c>
      <c r="W67">
        <v>217.2</v>
      </c>
      <c r="X67">
        <v>210.8</v>
      </c>
      <c r="Y67">
        <v>204.1</v>
      </c>
      <c r="Z67">
        <v>206.7</v>
      </c>
      <c r="AA67">
        <v>208.8</v>
      </c>
      <c r="AB67">
        <v>207.2</v>
      </c>
      <c r="AC67">
        <v>206.9</v>
      </c>
      <c r="AD67">
        <v>208.3</v>
      </c>
      <c r="AE67">
        <v>205.2</v>
      </c>
      <c r="AF67">
        <v>205.2</v>
      </c>
      <c r="AG67">
        <v>206.9</v>
      </c>
      <c r="AH67">
        <v>211.5</v>
      </c>
    </row>
    <row r="68" spans="1:34" x14ac:dyDescent="0.3">
      <c r="A68" t="s">
        <v>5</v>
      </c>
      <c r="B68" t="s">
        <v>78</v>
      </c>
      <c r="C68" t="s">
        <v>30</v>
      </c>
      <c r="D68">
        <f t="shared" si="0"/>
        <v>-0.16627886088022631</v>
      </c>
      <c r="E68">
        <v>173.4</v>
      </c>
      <c r="F68">
        <v>173.4</v>
      </c>
      <c r="G68">
        <v>168</v>
      </c>
      <c r="H68">
        <v>163.19999999999999</v>
      </c>
      <c r="I68">
        <v>163.4</v>
      </c>
      <c r="J68">
        <v>168.6</v>
      </c>
      <c r="K68">
        <v>179.3</v>
      </c>
      <c r="L68">
        <v>180.4</v>
      </c>
      <c r="M68">
        <v>176.5</v>
      </c>
      <c r="N68">
        <v>172</v>
      </c>
      <c r="O68">
        <v>170.1</v>
      </c>
      <c r="P68">
        <v>171.5</v>
      </c>
      <c r="Q68">
        <v>176.5</v>
      </c>
      <c r="R68">
        <v>178</v>
      </c>
      <c r="S68">
        <v>175.5</v>
      </c>
      <c r="T68">
        <v>167.9</v>
      </c>
      <c r="U68">
        <v>164.5</v>
      </c>
      <c r="V68">
        <v>161.4</v>
      </c>
      <c r="W68">
        <v>169.6</v>
      </c>
      <c r="X68">
        <v>174.3</v>
      </c>
      <c r="Y68">
        <v>168.3</v>
      </c>
      <c r="Z68">
        <v>169</v>
      </c>
      <c r="AA68">
        <v>170.3</v>
      </c>
      <c r="AB68">
        <v>180.2</v>
      </c>
      <c r="AC68">
        <v>189.1</v>
      </c>
      <c r="AD68">
        <v>192.9</v>
      </c>
      <c r="AE68">
        <v>173.9</v>
      </c>
      <c r="AF68">
        <v>173.9</v>
      </c>
      <c r="AG68">
        <v>167.9</v>
      </c>
      <c r="AH68">
        <v>171</v>
      </c>
    </row>
    <row r="69" spans="1:34" x14ac:dyDescent="0.3">
      <c r="A69" t="s">
        <v>6</v>
      </c>
      <c r="B69" t="s">
        <v>78</v>
      </c>
      <c r="C69" t="s">
        <v>30</v>
      </c>
      <c r="D69">
        <f t="shared" si="0"/>
        <v>0.35161872172761355</v>
      </c>
      <c r="E69">
        <v>154</v>
      </c>
      <c r="F69">
        <v>154</v>
      </c>
      <c r="G69">
        <v>154.4</v>
      </c>
      <c r="H69">
        <v>154.5</v>
      </c>
      <c r="I69">
        <v>155</v>
      </c>
      <c r="J69">
        <v>155.80000000000001</v>
      </c>
      <c r="K69">
        <v>156.1</v>
      </c>
      <c r="L69">
        <v>157.1</v>
      </c>
      <c r="M69">
        <v>157.5</v>
      </c>
      <c r="N69">
        <v>158</v>
      </c>
      <c r="O69">
        <v>158.4</v>
      </c>
      <c r="P69">
        <v>159.1</v>
      </c>
      <c r="Q69">
        <v>159.80000000000001</v>
      </c>
      <c r="R69">
        <v>160.5</v>
      </c>
      <c r="S69">
        <v>160.69999999999999</v>
      </c>
      <c r="T69">
        <v>162</v>
      </c>
      <c r="U69">
        <v>163.80000000000001</v>
      </c>
      <c r="V69">
        <v>164.6</v>
      </c>
      <c r="W69">
        <v>165.4</v>
      </c>
      <c r="X69">
        <v>166.3</v>
      </c>
      <c r="Y69">
        <v>167.9</v>
      </c>
      <c r="Z69">
        <v>169.5</v>
      </c>
      <c r="AA69">
        <v>170.9</v>
      </c>
      <c r="AB69">
        <v>172.3</v>
      </c>
      <c r="AC69">
        <v>173.4</v>
      </c>
      <c r="AD69">
        <v>174.3</v>
      </c>
      <c r="AE69">
        <v>177</v>
      </c>
      <c r="AF69">
        <v>177</v>
      </c>
      <c r="AG69">
        <v>178.2</v>
      </c>
      <c r="AH69">
        <v>179.6</v>
      </c>
    </row>
    <row r="70" spans="1:34" x14ac:dyDescent="0.3">
      <c r="A70" t="s">
        <v>7</v>
      </c>
      <c r="B70" t="s">
        <v>78</v>
      </c>
      <c r="C70" t="s">
        <v>30</v>
      </c>
      <c r="D70">
        <f t="shared" si="0"/>
        <v>0.8529101469653021</v>
      </c>
      <c r="E70">
        <v>150</v>
      </c>
      <c r="F70">
        <v>154.80000000000001</v>
      </c>
      <c r="G70">
        <v>163</v>
      </c>
      <c r="H70">
        <v>168.2</v>
      </c>
      <c r="I70">
        <v>175.2</v>
      </c>
      <c r="J70">
        <v>184.4</v>
      </c>
      <c r="K70">
        <v>190.4</v>
      </c>
      <c r="L70">
        <v>188.7</v>
      </c>
      <c r="M70">
        <v>190.9</v>
      </c>
      <c r="N70">
        <v>195.5</v>
      </c>
      <c r="O70">
        <v>198.8</v>
      </c>
      <c r="P70">
        <v>198.4</v>
      </c>
      <c r="Q70">
        <v>195.8</v>
      </c>
      <c r="R70">
        <v>192.6</v>
      </c>
      <c r="S70">
        <v>192.6</v>
      </c>
      <c r="T70">
        <v>203.1</v>
      </c>
      <c r="U70">
        <v>207.4</v>
      </c>
      <c r="V70">
        <v>209.9</v>
      </c>
      <c r="W70">
        <v>208.1</v>
      </c>
      <c r="X70">
        <v>202.2</v>
      </c>
      <c r="Y70">
        <v>198.1</v>
      </c>
      <c r="Z70">
        <v>194.1</v>
      </c>
      <c r="AA70">
        <v>191.6</v>
      </c>
      <c r="AB70">
        <v>194</v>
      </c>
      <c r="AC70">
        <v>193.9</v>
      </c>
      <c r="AD70">
        <v>192.6</v>
      </c>
      <c r="AE70">
        <v>183.4</v>
      </c>
      <c r="AF70">
        <v>183.3</v>
      </c>
      <c r="AG70">
        <v>178.5</v>
      </c>
      <c r="AH70">
        <v>173.3</v>
      </c>
    </row>
    <row r="71" spans="1:34" x14ac:dyDescent="0.3">
      <c r="A71" t="s">
        <v>8</v>
      </c>
      <c r="B71" t="s">
        <v>78</v>
      </c>
      <c r="C71" t="s">
        <v>30</v>
      </c>
      <c r="D71">
        <f t="shared" si="0"/>
        <v>0.53240787026068981</v>
      </c>
      <c r="E71">
        <v>145.9</v>
      </c>
      <c r="F71">
        <v>147</v>
      </c>
      <c r="G71">
        <v>147.80000000000001</v>
      </c>
      <c r="H71">
        <v>150.5</v>
      </c>
      <c r="I71">
        <v>160.6</v>
      </c>
      <c r="J71">
        <v>162.30000000000001</v>
      </c>
      <c r="K71">
        <v>158.6</v>
      </c>
      <c r="L71">
        <v>157.69999999999999</v>
      </c>
      <c r="M71">
        <v>155.69999999999999</v>
      </c>
      <c r="N71">
        <v>152.69999999999999</v>
      </c>
      <c r="O71">
        <v>152.6</v>
      </c>
      <c r="P71">
        <v>153.19999999999999</v>
      </c>
      <c r="Q71">
        <v>152</v>
      </c>
      <c r="R71">
        <v>151.19999999999999</v>
      </c>
      <c r="S71">
        <v>151.4</v>
      </c>
      <c r="T71">
        <v>155.9</v>
      </c>
      <c r="U71">
        <v>169.7</v>
      </c>
      <c r="V71">
        <v>168</v>
      </c>
      <c r="W71">
        <v>165.8</v>
      </c>
      <c r="X71">
        <v>169.6</v>
      </c>
      <c r="Y71">
        <v>169.2</v>
      </c>
      <c r="Z71">
        <v>164.1</v>
      </c>
      <c r="AA71">
        <v>162.19999999999999</v>
      </c>
      <c r="AB71">
        <v>159.1</v>
      </c>
      <c r="AC71">
        <v>156.69999999999999</v>
      </c>
      <c r="AD71">
        <v>156.30000000000001</v>
      </c>
      <c r="AE71">
        <v>167.2</v>
      </c>
      <c r="AF71">
        <v>167.2</v>
      </c>
      <c r="AG71">
        <v>173.7</v>
      </c>
      <c r="AH71">
        <v>169</v>
      </c>
    </row>
    <row r="72" spans="1:34" x14ac:dyDescent="0.3">
      <c r="A72" t="s">
        <v>9</v>
      </c>
      <c r="B72" t="s">
        <v>78</v>
      </c>
      <c r="C72" t="s">
        <v>30</v>
      </c>
      <c r="D72">
        <f t="shared" si="0"/>
        <v>-4.8231724713108548E-2</v>
      </c>
      <c r="E72">
        <v>225.2</v>
      </c>
      <c r="F72">
        <v>187.8</v>
      </c>
      <c r="G72">
        <v>149.69999999999999</v>
      </c>
      <c r="H72">
        <v>141</v>
      </c>
      <c r="I72">
        <v>135.1</v>
      </c>
      <c r="J72">
        <v>138.4</v>
      </c>
      <c r="K72">
        <v>144.69999999999999</v>
      </c>
      <c r="L72">
        <v>152.80000000000001</v>
      </c>
      <c r="M72">
        <v>153.9</v>
      </c>
      <c r="N72">
        <v>151.4</v>
      </c>
      <c r="O72">
        <v>170.4</v>
      </c>
      <c r="P72">
        <v>183.9</v>
      </c>
      <c r="Q72">
        <v>172.3</v>
      </c>
      <c r="R72">
        <v>159.19999999999999</v>
      </c>
      <c r="S72">
        <v>155.19999999999999</v>
      </c>
      <c r="T72">
        <v>155.80000000000001</v>
      </c>
      <c r="U72">
        <v>153.6</v>
      </c>
      <c r="V72">
        <v>160.4</v>
      </c>
      <c r="W72">
        <v>167.3</v>
      </c>
      <c r="X72">
        <v>168.6</v>
      </c>
      <c r="Y72">
        <v>173.1</v>
      </c>
      <c r="Z72">
        <v>176.9</v>
      </c>
      <c r="AA72">
        <v>184.8</v>
      </c>
      <c r="AB72">
        <v>171.6</v>
      </c>
      <c r="AC72">
        <v>150.19999999999999</v>
      </c>
      <c r="AD72">
        <v>142.9</v>
      </c>
      <c r="AE72">
        <v>140.9</v>
      </c>
      <c r="AF72">
        <v>140.9</v>
      </c>
      <c r="AG72">
        <v>142.80000000000001</v>
      </c>
      <c r="AH72">
        <v>148.69999999999999</v>
      </c>
    </row>
    <row r="73" spans="1:34" x14ac:dyDescent="0.3">
      <c r="A73" t="s">
        <v>10</v>
      </c>
      <c r="B73" t="s">
        <v>78</v>
      </c>
      <c r="C73" t="s">
        <v>30</v>
      </c>
      <c r="D73">
        <f t="shared" si="0"/>
        <v>0.2893114158354283</v>
      </c>
      <c r="E73">
        <v>159.5</v>
      </c>
      <c r="F73">
        <v>159.5</v>
      </c>
      <c r="G73">
        <v>158.30000000000001</v>
      </c>
      <c r="H73">
        <v>159.19999999999999</v>
      </c>
      <c r="I73">
        <v>161.1</v>
      </c>
      <c r="J73">
        <v>165.1</v>
      </c>
      <c r="K73">
        <v>165.5</v>
      </c>
      <c r="L73">
        <v>163.6</v>
      </c>
      <c r="M73">
        <v>162.80000000000001</v>
      </c>
      <c r="N73">
        <v>163.9</v>
      </c>
      <c r="O73">
        <v>165.2</v>
      </c>
      <c r="P73">
        <v>165.4</v>
      </c>
      <c r="Q73">
        <v>164.5</v>
      </c>
      <c r="R73">
        <v>164</v>
      </c>
      <c r="S73">
        <v>163.9</v>
      </c>
      <c r="T73">
        <v>164.2</v>
      </c>
      <c r="U73">
        <v>165.1</v>
      </c>
      <c r="V73">
        <v>165</v>
      </c>
      <c r="W73">
        <v>164.6</v>
      </c>
      <c r="X73">
        <v>164.4</v>
      </c>
      <c r="Y73">
        <v>167.1</v>
      </c>
      <c r="Z73">
        <v>169</v>
      </c>
      <c r="AA73">
        <v>169.7</v>
      </c>
      <c r="AB73">
        <v>170.2</v>
      </c>
      <c r="AC73">
        <v>170.5</v>
      </c>
      <c r="AD73">
        <v>170.7</v>
      </c>
      <c r="AE73">
        <v>170.4</v>
      </c>
      <c r="AF73">
        <v>170.5</v>
      </c>
      <c r="AG73">
        <v>172.8</v>
      </c>
      <c r="AH73">
        <v>174.9</v>
      </c>
    </row>
    <row r="74" spans="1:34" x14ac:dyDescent="0.3">
      <c r="A74" t="s">
        <v>11</v>
      </c>
      <c r="B74" t="s">
        <v>78</v>
      </c>
      <c r="C74" t="s">
        <v>30</v>
      </c>
      <c r="D74">
        <f t="shared" si="0"/>
        <v>0.52461581260703183</v>
      </c>
      <c r="E74">
        <v>114.4</v>
      </c>
      <c r="F74">
        <v>113.8</v>
      </c>
      <c r="G74">
        <v>111.8</v>
      </c>
      <c r="H74">
        <v>111.7</v>
      </c>
      <c r="I74">
        <v>112.2</v>
      </c>
      <c r="J74">
        <v>114.3</v>
      </c>
      <c r="K74">
        <v>114.6</v>
      </c>
      <c r="L74">
        <v>113.9</v>
      </c>
      <c r="M74">
        <v>115.2</v>
      </c>
      <c r="N74">
        <v>119.3</v>
      </c>
      <c r="O74">
        <v>121.6</v>
      </c>
      <c r="P74">
        <v>122.1</v>
      </c>
      <c r="Q74">
        <v>120.6</v>
      </c>
      <c r="R74">
        <v>119.3</v>
      </c>
      <c r="S74">
        <v>118.1</v>
      </c>
      <c r="T74">
        <v>118.1</v>
      </c>
      <c r="U74">
        <v>118.2</v>
      </c>
      <c r="V74">
        <v>118.9</v>
      </c>
      <c r="W74">
        <v>119.1</v>
      </c>
      <c r="X74">
        <v>119.2</v>
      </c>
      <c r="Y74">
        <v>120.2</v>
      </c>
      <c r="Z74">
        <v>120.8</v>
      </c>
      <c r="AA74">
        <v>121.1</v>
      </c>
      <c r="AB74">
        <v>121.5</v>
      </c>
      <c r="AC74">
        <v>121.2</v>
      </c>
      <c r="AD74">
        <v>120.3</v>
      </c>
      <c r="AE74">
        <v>119.1</v>
      </c>
      <c r="AF74">
        <v>119.1</v>
      </c>
      <c r="AG74">
        <v>120.4</v>
      </c>
      <c r="AH74">
        <v>121.9</v>
      </c>
    </row>
    <row r="75" spans="1:34" x14ac:dyDescent="0.3">
      <c r="A75" t="s">
        <v>12</v>
      </c>
      <c r="B75" t="s">
        <v>78</v>
      </c>
      <c r="C75" t="s">
        <v>30</v>
      </c>
      <c r="D75">
        <f t="shared" si="0"/>
        <v>0.33262294674705462</v>
      </c>
      <c r="E75">
        <v>163.5</v>
      </c>
      <c r="F75">
        <v>164.5</v>
      </c>
      <c r="G75">
        <v>165</v>
      </c>
      <c r="H75">
        <v>164</v>
      </c>
      <c r="I75">
        <v>164.4</v>
      </c>
      <c r="J75">
        <v>169.7</v>
      </c>
      <c r="K75">
        <v>170</v>
      </c>
      <c r="L75">
        <v>169.7</v>
      </c>
      <c r="M75">
        <v>169.8</v>
      </c>
      <c r="N75">
        <v>170.1</v>
      </c>
      <c r="O75">
        <v>170.6</v>
      </c>
      <c r="P75">
        <v>170.8</v>
      </c>
      <c r="Q75">
        <v>171.7</v>
      </c>
      <c r="R75">
        <v>173.3</v>
      </c>
      <c r="S75">
        <v>175.4</v>
      </c>
      <c r="T75">
        <v>178.7</v>
      </c>
      <c r="U75">
        <v>182.9</v>
      </c>
      <c r="V75">
        <v>186.6</v>
      </c>
      <c r="W75">
        <v>188.9</v>
      </c>
      <c r="X75">
        <v>191.8</v>
      </c>
      <c r="Y75">
        <v>195.6</v>
      </c>
      <c r="Z75">
        <v>199.1</v>
      </c>
      <c r="AA75">
        <v>201.6</v>
      </c>
      <c r="AB75">
        <v>204.8</v>
      </c>
      <c r="AC75">
        <v>207.5</v>
      </c>
      <c r="AD75">
        <v>210.5</v>
      </c>
      <c r="AE75">
        <v>212.1</v>
      </c>
      <c r="AF75">
        <v>212.1</v>
      </c>
      <c r="AG75">
        <v>215.5</v>
      </c>
      <c r="AH75">
        <v>221</v>
      </c>
    </row>
    <row r="76" spans="1:34" x14ac:dyDescent="0.3">
      <c r="A76" t="s">
        <v>13</v>
      </c>
      <c r="B76" t="s">
        <v>78</v>
      </c>
      <c r="C76" t="s">
        <v>30</v>
      </c>
      <c r="D76">
        <f t="shared" si="0"/>
        <v>0.63035128710732857</v>
      </c>
      <c r="E76">
        <v>153.4</v>
      </c>
      <c r="F76">
        <v>156.1</v>
      </c>
      <c r="G76">
        <v>160</v>
      </c>
      <c r="H76">
        <v>160.6</v>
      </c>
      <c r="I76">
        <v>161.9</v>
      </c>
      <c r="J76">
        <v>164.6</v>
      </c>
      <c r="K76">
        <v>165.5</v>
      </c>
      <c r="L76">
        <v>166.2</v>
      </c>
      <c r="M76">
        <v>167.6</v>
      </c>
      <c r="N76">
        <v>168.3</v>
      </c>
      <c r="O76">
        <v>168.8</v>
      </c>
      <c r="P76">
        <v>169.1</v>
      </c>
      <c r="Q76">
        <v>169.7</v>
      </c>
      <c r="R76">
        <v>169.8</v>
      </c>
      <c r="S76">
        <v>170.5</v>
      </c>
      <c r="T76">
        <v>171.2</v>
      </c>
      <c r="U76">
        <v>172.4</v>
      </c>
      <c r="V76">
        <v>173.2</v>
      </c>
      <c r="W76">
        <v>174.2</v>
      </c>
      <c r="X76">
        <v>174.5</v>
      </c>
      <c r="Y76">
        <v>174.8</v>
      </c>
      <c r="Z76">
        <v>175.4</v>
      </c>
      <c r="AA76">
        <v>175.8</v>
      </c>
      <c r="AB76">
        <v>176.4</v>
      </c>
      <c r="AC76">
        <v>176.8</v>
      </c>
      <c r="AD76">
        <v>176.9</v>
      </c>
      <c r="AE76">
        <v>177.6</v>
      </c>
      <c r="AF76">
        <v>177.6</v>
      </c>
      <c r="AG76">
        <v>178.2</v>
      </c>
      <c r="AH76">
        <v>178.7</v>
      </c>
    </row>
    <row r="77" spans="1:34" x14ac:dyDescent="0.3">
      <c r="A77" t="s">
        <v>14</v>
      </c>
      <c r="B77" t="s">
        <v>78</v>
      </c>
      <c r="C77" t="s">
        <v>30</v>
      </c>
      <c r="D77">
        <f t="shared" si="0"/>
        <v>0.50575966828647279</v>
      </c>
      <c r="E77">
        <v>163.6</v>
      </c>
      <c r="F77">
        <v>164.3</v>
      </c>
      <c r="G77">
        <v>165.8</v>
      </c>
      <c r="H77">
        <v>166.4</v>
      </c>
      <c r="I77">
        <v>166.8</v>
      </c>
      <c r="J77">
        <v>169.8</v>
      </c>
      <c r="K77">
        <v>171.7</v>
      </c>
      <c r="L77">
        <v>171</v>
      </c>
      <c r="M77">
        <v>171.9</v>
      </c>
      <c r="N77">
        <v>172.8</v>
      </c>
      <c r="O77">
        <v>173.6</v>
      </c>
      <c r="P77">
        <v>174.3</v>
      </c>
      <c r="Q77">
        <v>175.1</v>
      </c>
      <c r="R77">
        <v>175.8</v>
      </c>
      <c r="S77">
        <v>176.3</v>
      </c>
      <c r="T77">
        <v>177.4</v>
      </c>
      <c r="U77">
        <v>178.9</v>
      </c>
      <c r="V77">
        <v>180.4</v>
      </c>
      <c r="W77">
        <v>181.9</v>
      </c>
      <c r="X77">
        <v>183.1</v>
      </c>
      <c r="Y77">
        <v>184</v>
      </c>
      <c r="Z77">
        <v>184.8</v>
      </c>
      <c r="AA77">
        <v>185.6</v>
      </c>
      <c r="AB77">
        <v>186.9</v>
      </c>
      <c r="AC77">
        <v>187.7</v>
      </c>
      <c r="AD77">
        <v>188.5</v>
      </c>
      <c r="AE77">
        <v>189.9</v>
      </c>
      <c r="AF77">
        <v>189.9</v>
      </c>
      <c r="AG77">
        <v>190.5</v>
      </c>
      <c r="AH77">
        <v>191.1</v>
      </c>
    </row>
    <row r="78" spans="1:34" x14ac:dyDescent="0.3">
      <c r="A78" t="s">
        <v>15</v>
      </c>
      <c r="B78" t="s">
        <v>78</v>
      </c>
      <c r="C78" t="s">
        <v>30</v>
      </c>
      <c r="D78">
        <f t="shared" si="0"/>
        <v>0.50511049062833169</v>
      </c>
      <c r="E78">
        <v>164.5</v>
      </c>
      <c r="F78">
        <v>159.6</v>
      </c>
      <c r="G78">
        <v>154.69999999999999</v>
      </c>
      <c r="H78">
        <v>154.5</v>
      </c>
      <c r="I78">
        <v>155.6</v>
      </c>
      <c r="J78">
        <v>158.69999999999999</v>
      </c>
      <c r="K78">
        <v>160.5</v>
      </c>
      <c r="L78">
        <v>161.69999999999999</v>
      </c>
      <c r="M78">
        <v>161.80000000000001</v>
      </c>
      <c r="N78">
        <v>162.1</v>
      </c>
      <c r="O78">
        <v>165.5</v>
      </c>
      <c r="P78">
        <v>167.5</v>
      </c>
      <c r="Q78">
        <v>165.8</v>
      </c>
      <c r="R78">
        <v>164.1</v>
      </c>
      <c r="S78">
        <v>163.9</v>
      </c>
      <c r="T78">
        <v>166.6</v>
      </c>
      <c r="U78">
        <v>168.6</v>
      </c>
      <c r="V78">
        <v>170.8</v>
      </c>
      <c r="W78">
        <v>172.4</v>
      </c>
      <c r="X78">
        <v>172.5</v>
      </c>
      <c r="Y78">
        <v>173.9</v>
      </c>
      <c r="Z78">
        <v>175.5</v>
      </c>
      <c r="AA78">
        <v>177.4</v>
      </c>
      <c r="AB78">
        <v>176.6</v>
      </c>
      <c r="AC78">
        <v>174.4</v>
      </c>
      <c r="AD78">
        <v>175</v>
      </c>
      <c r="AE78">
        <v>174.8</v>
      </c>
      <c r="AF78">
        <v>174.8</v>
      </c>
      <c r="AG78">
        <v>175.5</v>
      </c>
      <c r="AH78">
        <v>176.8</v>
      </c>
    </row>
    <row r="79" spans="1:34" x14ac:dyDescent="0.3">
      <c r="A79" t="s">
        <v>16</v>
      </c>
      <c r="B79" t="s">
        <v>78</v>
      </c>
      <c r="C79" t="s">
        <v>30</v>
      </c>
      <c r="D79">
        <f t="shared" si="0"/>
        <v>0.46132715607760105</v>
      </c>
      <c r="E79">
        <v>183.6</v>
      </c>
      <c r="F79">
        <v>184.6</v>
      </c>
      <c r="G79">
        <v>186.5</v>
      </c>
      <c r="H79">
        <v>186.1</v>
      </c>
      <c r="I79">
        <v>186.8</v>
      </c>
      <c r="J79">
        <v>189.6</v>
      </c>
      <c r="K79">
        <v>189.1</v>
      </c>
      <c r="L79">
        <v>189.7</v>
      </c>
      <c r="M79">
        <v>190.2</v>
      </c>
      <c r="N79">
        <v>190.5</v>
      </c>
      <c r="O79">
        <v>191.2</v>
      </c>
      <c r="P79">
        <v>191.4</v>
      </c>
      <c r="Q79">
        <v>190.8</v>
      </c>
      <c r="R79">
        <v>190.7</v>
      </c>
      <c r="S79">
        <v>191.5</v>
      </c>
      <c r="T79">
        <v>192.3</v>
      </c>
      <c r="U79">
        <v>192.8</v>
      </c>
      <c r="V79">
        <v>192.9</v>
      </c>
      <c r="W79">
        <v>192.9</v>
      </c>
      <c r="X79">
        <v>193.2</v>
      </c>
      <c r="Y79">
        <v>193.7</v>
      </c>
      <c r="Z79">
        <v>194.5</v>
      </c>
      <c r="AA79">
        <v>194.9</v>
      </c>
      <c r="AB79">
        <v>195.5</v>
      </c>
      <c r="AC79">
        <v>195.9</v>
      </c>
      <c r="AD79">
        <v>196.9</v>
      </c>
      <c r="AE79">
        <v>198.3</v>
      </c>
      <c r="AF79">
        <v>198.4</v>
      </c>
      <c r="AG79">
        <v>199.5</v>
      </c>
      <c r="AH79">
        <v>199.9</v>
      </c>
    </row>
    <row r="80" spans="1:34" x14ac:dyDescent="0.3">
      <c r="A80" t="s">
        <v>17</v>
      </c>
      <c r="B80" t="s">
        <v>94</v>
      </c>
      <c r="C80" t="s">
        <v>30</v>
      </c>
      <c r="D80">
        <f t="shared" si="0"/>
        <v>0.53336353267975611</v>
      </c>
      <c r="E80">
        <v>157</v>
      </c>
      <c r="F80">
        <v>157.5</v>
      </c>
      <c r="G80">
        <v>159.1</v>
      </c>
      <c r="H80">
        <v>159.6</v>
      </c>
      <c r="I80">
        <v>160.69999999999999</v>
      </c>
      <c r="J80">
        <v>165.3</v>
      </c>
      <c r="K80">
        <v>165.3</v>
      </c>
      <c r="L80">
        <v>166</v>
      </c>
      <c r="M80">
        <v>167</v>
      </c>
      <c r="N80">
        <v>167.7</v>
      </c>
      <c r="O80">
        <v>168.9</v>
      </c>
      <c r="P80">
        <v>170.4</v>
      </c>
      <c r="Q80">
        <v>171.8</v>
      </c>
      <c r="R80">
        <v>173.2</v>
      </c>
      <c r="S80">
        <v>174.1</v>
      </c>
      <c r="T80">
        <v>175.4</v>
      </c>
      <c r="U80">
        <v>177.5</v>
      </c>
      <c r="V80">
        <v>179.3</v>
      </c>
      <c r="W80">
        <v>180.7</v>
      </c>
      <c r="X80">
        <v>182</v>
      </c>
      <c r="Y80">
        <v>183.2</v>
      </c>
      <c r="Z80">
        <v>184.7</v>
      </c>
      <c r="AA80">
        <v>186.1</v>
      </c>
      <c r="AB80">
        <v>187.2</v>
      </c>
      <c r="AC80">
        <v>188.1</v>
      </c>
      <c r="AD80">
        <v>189</v>
      </c>
      <c r="AE80">
        <v>190</v>
      </c>
      <c r="AF80">
        <v>190</v>
      </c>
      <c r="AG80">
        <v>190.7</v>
      </c>
      <c r="AH80">
        <v>191.2</v>
      </c>
    </row>
    <row r="81" spans="1:34" x14ac:dyDescent="0.3">
      <c r="A81" t="s">
        <v>18</v>
      </c>
      <c r="B81" t="s">
        <v>94</v>
      </c>
      <c r="C81" t="s">
        <v>30</v>
      </c>
      <c r="D81">
        <f t="shared" si="0"/>
        <v>0.57125024866339058</v>
      </c>
      <c r="E81">
        <v>151.6</v>
      </c>
      <c r="F81">
        <v>152.4</v>
      </c>
      <c r="G81">
        <v>153.9</v>
      </c>
      <c r="H81">
        <v>154.4</v>
      </c>
      <c r="I81">
        <v>155.1</v>
      </c>
      <c r="J81">
        <v>160.6</v>
      </c>
      <c r="K81">
        <v>159.9</v>
      </c>
      <c r="L81">
        <v>161.1</v>
      </c>
      <c r="M81">
        <v>162.6</v>
      </c>
      <c r="N81">
        <v>163.6</v>
      </c>
      <c r="O81">
        <v>164.8</v>
      </c>
      <c r="P81">
        <v>166</v>
      </c>
      <c r="Q81">
        <v>167.3</v>
      </c>
      <c r="R81">
        <v>169.3</v>
      </c>
      <c r="S81">
        <v>171</v>
      </c>
      <c r="T81">
        <v>173.2</v>
      </c>
      <c r="U81">
        <v>175.1</v>
      </c>
      <c r="V81">
        <v>177.2</v>
      </c>
      <c r="W81">
        <v>178.7</v>
      </c>
      <c r="X81">
        <v>180.3</v>
      </c>
      <c r="Y81">
        <v>181.7</v>
      </c>
      <c r="Z81">
        <v>183.3</v>
      </c>
      <c r="AA81">
        <v>184.4</v>
      </c>
      <c r="AB81">
        <v>185.2</v>
      </c>
      <c r="AC81">
        <v>185.9</v>
      </c>
      <c r="AD81">
        <v>186.3</v>
      </c>
      <c r="AE81">
        <v>187</v>
      </c>
      <c r="AF81">
        <v>187</v>
      </c>
      <c r="AG81">
        <v>187.3</v>
      </c>
      <c r="AH81">
        <v>187.9</v>
      </c>
    </row>
    <row r="82" spans="1:34" x14ac:dyDescent="0.3">
      <c r="A82" t="s">
        <v>19</v>
      </c>
      <c r="B82" t="s">
        <v>94</v>
      </c>
      <c r="C82" t="s">
        <v>30</v>
      </c>
      <c r="D82">
        <f t="shared" si="0"/>
        <v>0.53857191949846561</v>
      </c>
      <c r="E82">
        <v>156.30000000000001</v>
      </c>
      <c r="F82">
        <v>156.80000000000001</v>
      </c>
      <c r="G82">
        <v>158.4</v>
      </c>
      <c r="H82">
        <v>158.9</v>
      </c>
      <c r="I82">
        <v>159.9</v>
      </c>
      <c r="J82">
        <v>164.5</v>
      </c>
      <c r="K82">
        <v>164.6</v>
      </c>
      <c r="L82">
        <v>165.3</v>
      </c>
      <c r="M82">
        <v>166.3</v>
      </c>
      <c r="N82">
        <v>167.1</v>
      </c>
      <c r="O82">
        <v>168.3</v>
      </c>
      <c r="P82">
        <v>169.8</v>
      </c>
      <c r="Q82">
        <v>171.2</v>
      </c>
      <c r="R82">
        <v>172.7</v>
      </c>
      <c r="S82">
        <v>173.7</v>
      </c>
      <c r="T82">
        <v>175.1</v>
      </c>
      <c r="U82">
        <v>177.1</v>
      </c>
      <c r="V82">
        <v>179</v>
      </c>
      <c r="W82">
        <v>180.4</v>
      </c>
      <c r="X82">
        <v>181.7</v>
      </c>
      <c r="Y82">
        <v>183</v>
      </c>
      <c r="Z82">
        <v>184.5</v>
      </c>
      <c r="AA82">
        <v>185.9</v>
      </c>
      <c r="AB82">
        <v>186.9</v>
      </c>
      <c r="AC82">
        <v>187.8</v>
      </c>
      <c r="AD82">
        <v>188.6</v>
      </c>
      <c r="AE82">
        <v>189.6</v>
      </c>
      <c r="AF82">
        <v>189.6</v>
      </c>
      <c r="AG82">
        <v>190.2</v>
      </c>
      <c r="AH82">
        <v>190.8</v>
      </c>
    </row>
    <row r="83" spans="1:34" x14ac:dyDescent="0.3">
      <c r="A83" t="s">
        <v>20</v>
      </c>
      <c r="B83" t="s">
        <v>52</v>
      </c>
      <c r="C83" t="s">
        <v>30</v>
      </c>
      <c r="D83" t="e">
        <f t="shared" si="0"/>
        <v>#DIV/0!</v>
      </c>
      <c r="E83" t="s">
        <v>32</v>
      </c>
      <c r="F83" t="s">
        <v>32</v>
      </c>
      <c r="G83" t="s">
        <v>32</v>
      </c>
      <c r="H83" t="s">
        <v>47</v>
      </c>
      <c r="I83" t="s">
        <v>47</v>
      </c>
      <c r="J83" t="s">
        <v>32</v>
      </c>
      <c r="K83" t="s">
        <v>32</v>
      </c>
      <c r="L83" t="s">
        <v>32</v>
      </c>
      <c r="M83" t="s">
        <v>32</v>
      </c>
      <c r="N83" t="s">
        <v>32</v>
      </c>
      <c r="O83" t="s">
        <v>32</v>
      </c>
      <c r="P83" t="s">
        <v>32</v>
      </c>
      <c r="Q83" t="s">
        <v>32</v>
      </c>
      <c r="R83" t="s">
        <v>32</v>
      </c>
      <c r="S83" t="s">
        <v>32</v>
      </c>
      <c r="T83" t="s">
        <v>32</v>
      </c>
      <c r="U83" t="s">
        <v>32</v>
      </c>
      <c r="V83" t="s">
        <v>32</v>
      </c>
      <c r="W83" t="s">
        <v>32</v>
      </c>
      <c r="X83" t="s">
        <v>32</v>
      </c>
      <c r="Y83" t="s">
        <v>32</v>
      </c>
      <c r="Z83" t="s">
        <v>32</v>
      </c>
      <c r="AA83" t="s">
        <v>32</v>
      </c>
      <c r="AB83" t="s">
        <v>32</v>
      </c>
      <c r="AC83" t="s">
        <v>32</v>
      </c>
      <c r="AD83" t="s">
        <v>32</v>
      </c>
      <c r="AE83" t="s">
        <v>32</v>
      </c>
      <c r="AF83" t="s">
        <v>32</v>
      </c>
      <c r="AG83" t="s">
        <v>47</v>
      </c>
      <c r="AH83" t="s">
        <v>47</v>
      </c>
    </row>
    <row r="84" spans="1:34" x14ac:dyDescent="0.3">
      <c r="A84" t="s">
        <v>21</v>
      </c>
      <c r="B84" t="s">
        <v>52</v>
      </c>
      <c r="C84" t="s">
        <v>30</v>
      </c>
      <c r="D84">
        <f t="shared" si="0"/>
        <v>0.59688300705530617</v>
      </c>
      <c r="E84">
        <v>148.69999999999999</v>
      </c>
      <c r="F84">
        <v>150.9</v>
      </c>
      <c r="G84">
        <v>154.4</v>
      </c>
      <c r="H84">
        <v>156</v>
      </c>
      <c r="I84">
        <v>156</v>
      </c>
      <c r="J84">
        <v>161.69999999999999</v>
      </c>
      <c r="K84">
        <v>162.1</v>
      </c>
      <c r="L84">
        <v>162.5</v>
      </c>
      <c r="M84">
        <v>163.1</v>
      </c>
      <c r="N84">
        <v>163.69999999999999</v>
      </c>
      <c r="O84">
        <v>165.5</v>
      </c>
      <c r="P84">
        <v>165.3</v>
      </c>
      <c r="Q84">
        <v>165.6</v>
      </c>
      <c r="R84">
        <v>165.8</v>
      </c>
      <c r="S84">
        <v>167.4</v>
      </c>
      <c r="T84">
        <v>168.9</v>
      </c>
      <c r="U84">
        <v>173.3</v>
      </c>
      <c r="V84">
        <v>175.3</v>
      </c>
      <c r="W84">
        <v>176.7</v>
      </c>
      <c r="X84">
        <v>179.6</v>
      </c>
      <c r="Y84">
        <v>179.1</v>
      </c>
      <c r="Z84">
        <v>179.7</v>
      </c>
      <c r="AA84">
        <v>180.8</v>
      </c>
      <c r="AB84">
        <v>181.9</v>
      </c>
      <c r="AC84">
        <v>182.8</v>
      </c>
      <c r="AD84">
        <v>183.2</v>
      </c>
      <c r="AE84">
        <v>181.6</v>
      </c>
      <c r="AF84">
        <v>181.4</v>
      </c>
      <c r="AG84">
        <v>181.5</v>
      </c>
      <c r="AH84">
        <v>182.5</v>
      </c>
    </row>
    <row r="85" spans="1:34" x14ac:dyDescent="0.3">
      <c r="A85" t="s">
        <v>22</v>
      </c>
      <c r="B85" t="s">
        <v>52</v>
      </c>
      <c r="C85" t="s">
        <v>30</v>
      </c>
      <c r="D85">
        <f t="shared" si="0"/>
        <v>0.49646955769088308</v>
      </c>
      <c r="E85">
        <v>153.4</v>
      </c>
      <c r="F85">
        <v>153.9</v>
      </c>
      <c r="G85">
        <v>154.80000000000001</v>
      </c>
      <c r="H85">
        <v>154.80000000000001</v>
      </c>
      <c r="I85">
        <v>155.5</v>
      </c>
      <c r="J85">
        <v>158.80000000000001</v>
      </c>
      <c r="K85">
        <v>159.19999999999999</v>
      </c>
      <c r="L85">
        <v>160.30000000000001</v>
      </c>
      <c r="M85">
        <v>160.9</v>
      </c>
      <c r="N85">
        <v>161.30000000000001</v>
      </c>
      <c r="O85">
        <v>162</v>
      </c>
      <c r="P85">
        <v>162.9</v>
      </c>
      <c r="Q85">
        <v>163.9</v>
      </c>
      <c r="R85">
        <v>164.9</v>
      </c>
      <c r="S85">
        <v>165.7</v>
      </c>
      <c r="T85">
        <v>166.5</v>
      </c>
      <c r="U85">
        <v>167.7</v>
      </c>
      <c r="V85">
        <v>168.9</v>
      </c>
      <c r="W85">
        <v>170.3</v>
      </c>
      <c r="X85">
        <v>171.3</v>
      </c>
      <c r="Y85">
        <v>172.3</v>
      </c>
      <c r="Z85">
        <v>173.6</v>
      </c>
      <c r="AA85">
        <v>174.4</v>
      </c>
      <c r="AB85">
        <v>175.5</v>
      </c>
      <c r="AC85">
        <v>176.4</v>
      </c>
      <c r="AD85">
        <v>177.2</v>
      </c>
      <c r="AE85">
        <v>178.6</v>
      </c>
      <c r="AF85">
        <v>178.6</v>
      </c>
      <c r="AG85">
        <v>179.1</v>
      </c>
      <c r="AH85">
        <v>179.8</v>
      </c>
    </row>
    <row r="86" spans="1:34" x14ac:dyDescent="0.3">
      <c r="A86" t="s">
        <v>23</v>
      </c>
      <c r="B86" t="s">
        <v>57</v>
      </c>
      <c r="C86" t="s">
        <v>30</v>
      </c>
      <c r="D86">
        <f t="shared" si="0"/>
        <v>0.50944987750828985</v>
      </c>
      <c r="E86">
        <v>161.6</v>
      </c>
      <c r="F86">
        <v>162.5</v>
      </c>
      <c r="G86">
        <v>164.3</v>
      </c>
      <c r="H86">
        <v>164.6</v>
      </c>
      <c r="I86">
        <v>165.3</v>
      </c>
      <c r="J86">
        <v>169.1</v>
      </c>
      <c r="K86">
        <v>169.7</v>
      </c>
      <c r="L86">
        <v>170.4</v>
      </c>
      <c r="M86">
        <v>171.1</v>
      </c>
      <c r="N86">
        <v>171.9</v>
      </c>
      <c r="O86">
        <v>172.5</v>
      </c>
      <c r="P86">
        <v>173.4</v>
      </c>
      <c r="Q86">
        <v>174</v>
      </c>
      <c r="R86">
        <v>174.7</v>
      </c>
      <c r="S86">
        <v>175.3</v>
      </c>
      <c r="T86">
        <v>176</v>
      </c>
      <c r="U86">
        <v>177</v>
      </c>
      <c r="V86">
        <v>177.7</v>
      </c>
      <c r="W86">
        <v>178.2</v>
      </c>
      <c r="X86">
        <v>178.8</v>
      </c>
      <c r="Y86">
        <v>179.4</v>
      </c>
      <c r="Z86">
        <v>180.2</v>
      </c>
      <c r="AA86">
        <v>181.2</v>
      </c>
      <c r="AB86">
        <v>182.3</v>
      </c>
      <c r="AC86">
        <v>183.5</v>
      </c>
      <c r="AD86">
        <v>184.7</v>
      </c>
      <c r="AE86">
        <v>186.6</v>
      </c>
      <c r="AF86">
        <v>186.6</v>
      </c>
      <c r="AG86">
        <v>187.2</v>
      </c>
      <c r="AH86">
        <v>187.8</v>
      </c>
    </row>
    <row r="87" spans="1:34" x14ac:dyDescent="0.3">
      <c r="A87" t="s">
        <v>24</v>
      </c>
      <c r="B87" t="s">
        <v>122</v>
      </c>
      <c r="C87" t="s">
        <v>30</v>
      </c>
      <c r="D87">
        <f t="shared" si="0"/>
        <v>0.66556187349497342</v>
      </c>
      <c r="E87">
        <v>146.4</v>
      </c>
      <c r="F87">
        <v>147.5</v>
      </c>
      <c r="G87">
        <v>150.19999999999999</v>
      </c>
      <c r="H87">
        <v>151.30000000000001</v>
      </c>
      <c r="I87">
        <v>151.69999999999999</v>
      </c>
      <c r="J87">
        <v>153.19999999999999</v>
      </c>
      <c r="K87">
        <v>154.19999999999999</v>
      </c>
      <c r="L87">
        <v>157.1</v>
      </c>
      <c r="M87">
        <v>157.69999999999999</v>
      </c>
      <c r="N87">
        <v>157.80000000000001</v>
      </c>
      <c r="O87">
        <v>159.5</v>
      </c>
      <c r="P87">
        <v>158.9</v>
      </c>
      <c r="Q87">
        <v>160.1</v>
      </c>
      <c r="R87">
        <v>160.80000000000001</v>
      </c>
      <c r="S87">
        <v>161.19999999999999</v>
      </c>
      <c r="T87">
        <v>162</v>
      </c>
      <c r="U87">
        <v>166.2</v>
      </c>
      <c r="V87">
        <v>167.1</v>
      </c>
      <c r="W87">
        <v>165.5</v>
      </c>
      <c r="X87">
        <v>166.3</v>
      </c>
      <c r="Y87">
        <v>166.6</v>
      </c>
      <c r="Z87">
        <v>166.9</v>
      </c>
      <c r="AA87">
        <v>167.4</v>
      </c>
      <c r="AB87">
        <v>167.5</v>
      </c>
      <c r="AC87">
        <v>167.8</v>
      </c>
      <c r="AD87">
        <v>168.2</v>
      </c>
      <c r="AE87">
        <v>169</v>
      </c>
      <c r="AF87">
        <v>169</v>
      </c>
      <c r="AG87">
        <v>169.4</v>
      </c>
      <c r="AH87">
        <v>169.7</v>
      </c>
    </row>
    <row r="88" spans="1:34" x14ac:dyDescent="0.3">
      <c r="A88" t="s">
        <v>25</v>
      </c>
      <c r="B88" t="s">
        <v>55</v>
      </c>
      <c r="C88" t="s">
        <v>30</v>
      </c>
      <c r="D88">
        <f t="shared" si="0"/>
        <v>0.57642252250599135</v>
      </c>
      <c r="E88">
        <v>153.9</v>
      </c>
      <c r="F88">
        <v>155.1</v>
      </c>
      <c r="G88">
        <v>157</v>
      </c>
      <c r="H88">
        <v>157.80000000000001</v>
      </c>
      <c r="I88">
        <v>158.6</v>
      </c>
      <c r="J88">
        <v>160</v>
      </c>
      <c r="K88">
        <v>160.4</v>
      </c>
      <c r="L88">
        <v>160.69999999999999</v>
      </c>
      <c r="M88">
        <v>161.1</v>
      </c>
      <c r="N88">
        <v>162.69999999999999</v>
      </c>
      <c r="O88">
        <v>163.19999999999999</v>
      </c>
      <c r="P88">
        <v>163.80000000000001</v>
      </c>
      <c r="Q88">
        <v>164.5</v>
      </c>
      <c r="R88">
        <v>164.9</v>
      </c>
      <c r="S88">
        <v>165.5</v>
      </c>
      <c r="T88">
        <v>166.6</v>
      </c>
      <c r="U88">
        <v>167.2</v>
      </c>
      <c r="V88">
        <v>167.6</v>
      </c>
      <c r="W88">
        <v>168</v>
      </c>
      <c r="X88">
        <v>168.6</v>
      </c>
      <c r="Y88">
        <v>169.3</v>
      </c>
      <c r="Z88">
        <v>170</v>
      </c>
      <c r="AA88">
        <v>170.6</v>
      </c>
      <c r="AB88">
        <v>170.8</v>
      </c>
      <c r="AC88">
        <v>171.2</v>
      </c>
      <c r="AD88">
        <v>171.8</v>
      </c>
      <c r="AE88">
        <v>172.8</v>
      </c>
      <c r="AF88">
        <v>172.8</v>
      </c>
      <c r="AG88">
        <v>173.2</v>
      </c>
      <c r="AH88">
        <v>173.8</v>
      </c>
    </row>
    <row r="89" spans="1:34" x14ac:dyDescent="0.3">
      <c r="A89" t="s">
        <v>26</v>
      </c>
      <c r="B89" t="s">
        <v>122</v>
      </c>
      <c r="C89" t="s">
        <v>30</v>
      </c>
      <c r="D89">
        <f t="shared" si="0"/>
        <v>0.45543197870104579</v>
      </c>
      <c r="E89">
        <v>162.9</v>
      </c>
      <c r="F89">
        <v>163.5</v>
      </c>
      <c r="G89">
        <v>163.6</v>
      </c>
      <c r="H89">
        <v>163.80000000000001</v>
      </c>
      <c r="I89">
        <v>164.1</v>
      </c>
      <c r="J89">
        <v>167.6</v>
      </c>
      <c r="K89">
        <v>166.8</v>
      </c>
      <c r="L89">
        <v>167.2</v>
      </c>
      <c r="M89">
        <v>167.5</v>
      </c>
      <c r="N89">
        <v>168.5</v>
      </c>
      <c r="O89">
        <v>169</v>
      </c>
      <c r="P89">
        <v>169.3</v>
      </c>
      <c r="Q89">
        <v>169.7</v>
      </c>
      <c r="R89">
        <v>169.9</v>
      </c>
      <c r="S89">
        <v>170.3</v>
      </c>
      <c r="T89">
        <v>170.6</v>
      </c>
      <c r="U89">
        <v>170.9</v>
      </c>
      <c r="V89">
        <v>171.8</v>
      </c>
      <c r="W89">
        <v>172.6</v>
      </c>
      <c r="X89">
        <v>174.7</v>
      </c>
      <c r="Y89">
        <v>175.7</v>
      </c>
      <c r="Z89">
        <v>176.2</v>
      </c>
      <c r="AA89">
        <v>176.5</v>
      </c>
      <c r="AB89">
        <v>176.9</v>
      </c>
      <c r="AC89">
        <v>177.3</v>
      </c>
      <c r="AD89">
        <v>177.8</v>
      </c>
      <c r="AE89">
        <v>178.5</v>
      </c>
      <c r="AF89">
        <v>178.5</v>
      </c>
      <c r="AG89">
        <v>179.4</v>
      </c>
      <c r="AH89">
        <v>180.3</v>
      </c>
    </row>
    <row r="90" spans="1:34" x14ac:dyDescent="0.3">
      <c r="A90" t="s">
        <v>27</v>
      </c>
      <c r="B90" t="s">
        <v>57</v>
      </c>
      <c r="C90" t="s">
        <v>30</v>
      </c>
      <c r="D90">
        <f t="shared" si="0"/>
        <v>0.40456356189490955</v>
      </c>
      <c r="E90">
        <v>156.6</v>
      </c>
      <c r="F90">
        <v>156.19999999999999</v>
      </c>
      <c r="G90">
        <v>155.19999999999999</v>
      </c>
      <c r="H90">
        <v>153.1</v>
      </c>
      <c r="I90">
        <v>154.6</v>
      </c>
      <c r="J90">
        <v>159.30000000000001</v>
      </c>
      <c r="K90">
        <v>159.4</v>
      </c>
      <c r="L90">
        <v>160.4</v>
      </c>
      <c r="M90">
        <v>160.30000000000001</v>
      </c>
      <c r="N90">
        <v>160.19999999999999</v>
      </c>
      <c r="O90">
        <v>161.1</v>
      </c>
      <c r="P90">
        <v>162.4</v>
      </c>
      <c r="Q90">
        <v>162.80000000000001</v>
      </c>
      <c r="R90">
        <v>163.19999999999999</v>
      </c>
      <c r="S90">
        <v>164.5</v>
      </c>
      <c r="T90">
        <v>167.4</v>
      </c>
      <c r="U90">
        <v>169</v>
      </c>
      <c r="V90">
        <v>168.5</v>
      </c>
      <c r="W90">
        <v>169.5</v>
      </c>
      <c r="X90">
        <v>169.7</v>
      </c>
      <c r="Y90">
        <v>171.1</v>
      </c>
      <c r="Z90">
        <v>170.8</v>
      </c>
      <c r="AA90">
        <v>172</v>
      </c>
      <c r="AB90">
        <v>173.4</v>
      </c>
      <c r="AC90">
        <v>175.7</v>
      </c>
      <c r="AD90">
        <v>178.4</v>
      </c>
      <c r="AE90">
        <v>180.7</v>
      </c>
      <c r="AF90">
        <v>180.7</v>
      </c>
      <c r="AG90">
        <v>183.8</v>
      </c>
      <c r="AH90">
        <v>184.9</v>
      </c>
    </row>
    <row r="91" spans="1:34" x14ac:dyDescent="0.3">
      <c r="A91" t="s">
        <v>28</v>
      </c>
      <c r="B91" t="s">
        <v>54</v>
      </c>
      <c r="C91" t="s">
        <v>30</v>
      </c>
      <c r="D91">
        <f t="shared" si="0"/>
        <v>0.5359312144129238</v>
      </c>
      <c r="E91">
        <v>155.19999999999999</v>
      </c>
      <c r="F91">
        <v>155.9</v>
      </c>
      <c r="G91">
        <v>157.19999999999999</v>
      </c>
      <c r="H91">
        <v>157.30000000000001</v>
      </c>
      <c r="I91">
        <v>158</v>
      </c>
      <c r="J91">
        <v>161.1</v>
      </c>
      <c r="K91">
        <v>161.5</v>
      </c>
      <c r="L91">
        <v>162.80000000000001</v>
      </c>
      <c r="M91">
        <v>163.30000000000001</v>
      </c>
      <c r="N91">
        <v>163.80000000000001</v>
      </c>
      <c r="O91">
        <v>164.7</v>
      </c>
      <c r="P91">
        <v>165.2</v>
      </c>
      <c r="Q91">
        <v>166</v>
      </c>
      <c r="R91">
        <v>166.6</v>
      </c>
      <c r="S91">
        <v>167.3</v>
      </c>
      <c r="T91">
        <v>168.3</v>
      </c>
      <c r="U91">
        <v>170.2</v>
      </c>
      <c r="V91">
        <v>170.9</v>
      </c>
      <c r="W91">
        <v>171</v>
      </c>
      <c r="X91">
        <v>171.8</v>
      </c>
      <c r="Y91">
        <v>172.6</v>
      </c>
      <c r="Z91">
        <v>173.1</v>
      </c>
      <c r="AA91">
        <v>173.9</v>
      </c>
      <c r="AB91">
        <v>174.6</v>
      </c>
      <c r="AC91">
        <v>175.5</v>
      </c>
      <c r="AD91">
        <v>176.5</v>
      </c>
      <c r="AE91">
        <v>177.9</v>
      </c>
      <c r="AF91">
        <v>177.9</v>
      </c>
      <c r="AG91">
        <v>178.9</v>
      </c>
      <c r="AH91">
        <v>179.5</v>
      </c>
    </row>
    <row r="92" spans="1:34" x14ac:dyDescent="0.3">
      <c r="A92" t="s">
        <v>29</v>
      </c>
      <c r="B92" t="s">
        <v>29</v>
      </c>
      <c r="C92" t="s">
        <v>30</v>
      </c>
      <c r="D92">
        <f t="shared" si="0"/>
        <v>0.53622903874456462</v>
      </c>
      <c r="E92">
        <v>160.69999999999999</v>
      </c>
      <c r="F92">
        <v>158.5</v>
      </c>
      <c r="G92">
        <v>156.69999999999999</v>
      </c>
      <c r="H92">
        <v>156.69999999999999</v>
      </c>
      <c r="I92">
        <v>157.6</v>
      </c>
      <c r="J92">
        <v>161.1</v>
      </c>
      <c r="K92">
        <v>162.1</v>
      </c>
      <c r="L92">
        <v>163.19999999999999</v>
      </c>
      <c r="M92">
        <v>163.6</v>
      </c>
      <c r="N92">
        <v>164</v>
      </c>
      <c r="O92">
        <v>166.3</v>
      </c>
      <c r="P92">
        <v>167.6</v>
      </c>
      <c r="Q92">
        <v>167</v>
      </c>
      <c r="R92">
        <v>166.4</v>
      </c>
      <c r="S92">
        <v>166.7</v>
      </c>
      <c r="T92">
        <v>168.7</v>
      </c>
      <c r="U92">
        <v>170.8</v>
      </c>
      <c r="V92">
        <v>172.5</v>
      </c>
      <c r="W92">
        <v>173.6</v>
      </c>
      <c r="X92">
        <v>174.3</v>
      </c>
      <c r="Y92">
        <v>175.3</v>
      </c>
      <c r="Z92">
        <v>176.4</v>
      </c>
      <c r="AA92">
        <v>177.9</v>
      </c>
      <c r="AB92">
        <v>177.8</v>
      </c>
      <c r="AC92">
        <v>177.1</v>
      </c>
      <c r="AD92">
        <v>177.8</v>
      </c>
      <c r="AE92">
        <v>178</v>
      </c>
      <c r="AF92">
        <v>178</v>
      </c>
      <c r="AG92">
        <v>178.8</v>
      </c>
      <c r="AH92">
        <v>179.8</v>
      </c>
    </row>
    <row r="93" spans="1:34" x14ac:dyDescent="0.3">
      <c r="A93" t="s">
        <v>3</v>
      </c>
      <c r="B93" t="s">
        <v>78</v>
      </c>
      <c r="C93" t="s">
        <v>33</v>
      </c>
      <c r="D93">
        <f t="shared" si="0"/>
        <v>0.29221129950350316</v>
      </c>
      <c r="E93">
        <v>149</v>
      </c>
      <c r="F93">
        <v>148</v>
      </c>
      <c r="G93">
        <v>147.6</v>
      </c>
      <c r="H93">
        <v>147.5</v>
      </c>
      <c r="I93">
        <v>147.6</v>
      </c>
      <c r="J93">
        <v>148.80000000000001</v>
      </c>
      <c r="K93">
        <v>149.19999999999999</v>
      </c>
      <c r="L93">
        <v>149.1</v>
      </c>
      <c r="M93">
        <v>149.30000000000001</v>
      </c>
      <c r="N93">
        <v>149.30000000000001</v>
      </c>
      <c r="O93">
        <v>150.1</v>
      </c>
      <c r="P93">
        <v>151</v>
      </c>
      <c r="Q93">
        <v>151.6</v>
      </c>
      <c r="R93">
        <v>152.19999999999999</v>
      </c>
      <c r="S93">
        <v>152.5</v>
      </c>
      <c r="T93">
        <v>153.69999999999999</v>
      </c>
      <c r="U93">
        <v>155.4</v>
      </c>
      <c r="V93">
        <v>156.69999999999999</v>
      </c>
      <c r="W93">
        <v>157.5</v>
      </c>
      <c r="X93">
        <v>159.30000000000001</v>
      </c>
      <c r="Y93">
        <v>162.1</v>
      </c>
      <c r="Z93">
        <v>164.9</v>
      </c>
      <c r="AA93">
        <v>166.4</v>
      </c>
      <c r="AB93">
        <v>168.4</v>
      </c>
      <c r="AC93">
        <v>170.2</v>
      </c>
      <c r="AD93">
        <v>173.3</v>
      </c>
      <c r="AE93">
        <v>174.7</v>
      </c>
      <c r="AF93">
        <v>174.7</v>
      </c>
      <c r="AG93">
        <v>174.8</v>
      </c>
    </row>
    <row r="94" spans="1:34" x14ac:dyDescent="0.3">
      <c r="A94" t="s">
        <v>4</v>
      </c>
      <c r="B94" t="s">
        <v>78</v>
      </c>
      <c r="C94" t="s">
        <v>33</v>
      </c>
      <c r="D94">
        <f t="shared" si="0"/>
        <v>0.82945823047897194</v>
      </c>
      <c r="E94">
        <v>195.7</v>
      </c>
      <c r="F94">
        <v>194.8</v>
      </c>
      <c r="G94">
        <v>191.2</v>
      </c>
      <c r="H94">
        <v>197.5</v>
      </c>
      <c r="I94">
        <v>202.5</v>
      </c>
      <c r="J94">
        <v>204.3</v>
      </c>
      <c r="K94">
        <v>205.5</v>
      </c>
      <c r="L94">
        <v>210.9</v>
      </c>
      <c r="M94">
        <v>207.4</v>
      </c>
      <c r="N94">
        <v>207.4</v>
      </c>
      <c r="O94">
        <v>208.4</v>
      </c>
      <c r="P94">
        <v>204.9</v>
      </c>
      <c r="Q94">
        <v>202.2</v>
      </c>
      <c r="R94">
        <v>202.1</v>
      </c>
      <c r="S94">
        <v>205.2</v>
      </c>
      <c r="T94">
        <v>215.8</v>
      </c>
      <c r="U94">
        <v>215.8</v>
      </c>
      <c r="V94">
        <v>221.2</v>
      </c>
      <c r="W94">
        <v>223.4</v>
      </c>
      <c r="X94">
        <v>217.1</v>
      </c>
      <c r="Y94">
        <v>210.9</v>
      </c>
      <c r="Z94">
        <v>213.7</v>
      </c>
      <c r="AA94">
        <v>214.9</v>
      </c>
      <c r="AB94">
        <v>213.4</v>
      </c>
      <c r="AC94">
        <v>212.9</v>
      </c>
      <c r="AD94">
        <v>215.2</v>
      </c>
      <c r="AE94">
        <v>212.2</v>
      </c>
      <c r="AF94">
        <v>212.2</v>
      </c>
      <c r="AG94">
        <v>213.7</v>
      </c>
    </row>
    <row r="95" spans="1:34" x14ac:dyDescent="0.3">
      <c r="A95" t="s">
        <v>5</v>
      </c>
      <c r="B95" t="s">
        <v>78</v>
      </c>
      <c r="C95" t="s">
        <v>33</v>
      </c>
      <c r="D95">
        <f t="shared" si="0"/>
        <v>-0.23540443911218342</v>
      </c>
      <c r="E95">
        <v>178.3</v>
      </c>
      <c r="F95">
        <v>178.4</v>
      </c>
      <c r="G95">
        <v>169.9</v>
      </c>
      <c r="H95">
        <v>164.7</v>
      </c>
      <c r="I95">
        <v>166.4</v>
      </c>
      <c r="J95">
        <v>173</v>
      </c>
      <c r="K95">
        <v>182.8</v>
      </c>
      <c r="L95">
        <v>185</v>
      </c>
      <c r="M95">
        <v>174.1</v>
      </c>
      <c r="N95">
        <v>174.1</v>
      </c>
      <c r="O95">
        <v>173</v>
      </c>
      <c r="P95">
        <v>175.4</v>
      </c>
      <c r="Q95">
        <v>180</v>
      </c>
      <c r="R95">
        <v>180.1</v>
      </c>
      <c r="S95">
        <v>176.4</v>
      </c>
      <c r="T95">
        <v>167.7</v>
      </c>
      <c r="U95">
        <v>164.6</v>
      </c>
      <c r="V95">
        <v>164.1</v>
      </c>
      <c r="W95">
        <v>172.8</v>
      </c>
      <c r="X95">
        <v>176.6</v>
      </c>
      <c r="Y95">
        <v>170.6</v>
      </c>
      <c r="Z95">
        <v>170.9</v>
      </c>
      <c r="AA95">
        <v>171.9</v>
      </c>
      <c r="AB95">
        <v>183.2</v>
      </c>
      <c r="AC95">
        <v>191.9</v>
      </c>
      <c r="AD95">
        <v>197</v>
      </c>
      <c r="AE95">
        <v>177.2</v>
      </c>
      <c r="AF95">
        <v>177.2</v>
      </c>
      <c r="AG95">
        <v>172.4</v>
      </c>
    </row>
    <row r="96" spans="1:34" x14ac:dyDescent="0.3">
      <c r="A96" t="s">
        <v>6</v>
      </c>
      <c r="B96" t="s">
        <v>78</v>
      </c>
      <c r="C96" t="s">
        <v>33</v>
      </c>
      <c r="D96">
        <f t="shared" si="0"/>
        <v>0.40865459924702768</v>
      </c>
      <c r="E96">
        <v>154.19999999999999</v>
      </c>
      <c r="F96">
        <v>154.4</v>
      </c>
      <c r="G96">
        <v>155.1</v>
      </c>
      <c r="H96">
        <v>155.6</v>
      </c>
      <c r="I96">
        <v>156</v>
      </c>
      <c r="J96">
        <v>156.5</v>
      </c>
      <c r="K96">
        <v>156.5</v>
      </c>
      <c r="L96">
        <v>158.19999999999999</v>
      </c>
      <c r="M96">
        <v>159.19999999999999</v>
      </c>
      <c r="N96">
        <v>159.1</v>
      </c>
      <c r="O96">
        <v>159.19999999999999</v>
      </c>
      <c r="P96">
        <v>159.6</v>
      </c>
      <c r="Q96">
        <v>160</v>
      </c>
      <c r="R96">
        <v>160.4</v>
      </c>
      <c r="S96">
        <v>160.6</v>
      </c>
      <c r="T96">
        <v>162.6</v>
      </c>
      <c r="U96">
        <v>164.2</v>
      </c>
      <c r="V96">
        <v>165.4</v>
      </c>
      <c r="W96">
        <v>166.4</v>
      </c>
      <c r="X96">
        <v>167.1</v>
      </c>
      <c r="Y96">
        <v>168.4</v>
      </c>
      <c r="Z96">
        <v>170.1</v>
      </c>
      <c r="AA96">
        <v>171</v>
      </c>
      <c r="AB96">
        <v>172.3</v>
      </c>
      <c r="AC96">
        <v>173.9</v>
      </c>
      <c r="AD96">
        <v>175.2</v>
      </c>
      <c r="AE96">
        <v>177.9</v>
      </c>
      <c r="AF96">
        <v>177.9</v>
      </c>
      <c r="AG96">
        <v>178.8</v>
      </c>
    </row>
    <row r="97" spans="1:33" x14ac:dyDescent="0.3">
      <c r="A97" t="s">
        <v>7</v>
      </c>
      <c r="B97" t="s">
        <v>78</v>
      </c>
      <c r="C97" t="s">
        <v>33</v>
      </c>
      <c r="D97">
        <f t="shared" si="0"/>
        <v>0.85854774619194019</v>
      </c>
      <c r="E97">
        <v>140.69999999999999</v>
      </c>
      <c r="F97">
        <v>144.1</v>
      </c>
      <c r="G97">
        <v>151.4</v>
      </c>
      <c r="H97">
        <v>156.4</v>
      </c>
      <c r="I97">
        <v>161.4</v>
      </c>
      <c r="J97">
        <v>168.8</v>
      </c>
      <c r="K97">
        <v>172.2</v>
      </c>
      <c r="L97">
        <v>170.6</v>
      </c>
      <c r="M97">
        <v>175</v>
      </c>
      <c r="N97">
        <v>175</v>
      </c>
      <c r="O97">
        <v>176.6</v>
      </c>
      <c r="P97">
        <v>175.8</v>
      </c>
      <c r="Q97">
        <v>173.5</v>
      </c>
      <c r="R97">
        <v>171</v>
      </c>
      <c r="S97">
        <v>171.5</v>
      </c>
      <c r="T97">
        <v>180</v>
      </c>
      <c r="U97">
        <v>186</v>
      </c>
      <c r="V97">
        <v>189.5</v>
      </c>
      <c r="W97">
        <v>188.6</v>
      </c>
      <c r="X97">
        <v>184.8</v>
      </c>
      <c r="Y97">
        <v>182.5</v>
      </c>
      <c r="Z97">
        <v>179.3</v>
      </c>
      <c r="AA97">
        <v>177.7</v>
      </c>
      <c r="AB97">
        <v>180</v>
      </c>
      <c r="AC97">
        <v>179.1</v>
      </c>
      <c r="AD97">
        <v>178</v>
      </c>
      <c r="AE97">
        <v>172.2</v>
      </c>
      <c r="AF97">
        <v>172.2</v>
      </c>
      <c r="AG97">
        <v>168.7</v>
      </c>
    </row>
    <row r="98" spans="1:33" x14ac:dyDescent="0.3">
      <c r="A98" t="s">
        <v>8</v>
      </c>
      <c r="B98" t="s">
        <v>78</v>
      </c>
      <c r="C98" t="s">
        <v>33</v>
      </c>
      <c r="D98">
        <f t="shared" si="0"/>
        <v>0.50717217618348565</v>
      </c>
      <c r="E98">
        <v>149.69999999999999</v>
      </c>
      <c r="F98">
        <v>152.6</v>
      </c>
      <c r="G98">
        <v>154</v>
      </c>
      <c r="H98">
        <v>157.30000000000001</v>
      </c>
      <c r="I98">
        <v>168.8</v>
      </c>
      <c r="J98">
        <v>172.5</v>
      </c>
      <c r="K98">
        <v>171.5</v>
      </c>
      <c r="L98">
        <v>170.9</v>
      </c>
      <c r="M98">
        <v>161.30000000000001</v>
      </c>
      <c r="N98">
        <v>161.19999999999999</v>
      </c>
      <c r="O98">
        <v>159.30000000000001</v>
      </c>
      <c r="P98">
        <v>160.30000000000001</v>
      </c>
      <c r="Q98">
        <v>158.30000000000001</v>
      </c>
      <c r="R98">
        <v>156.5</v>
      </c>
      <c r="S98">
        <v>156.4</v>
      </c>
      <c r="T98">
        <v>159.6</v>
      </c>
      <c r="U98">
        <v>175.9</v>
      </c>
      <c r="V98">
        <v>174.5</v>
      </c>
      <c r="W98">
        <v>174.1</v>
      </c>
      <c r="X98">
        <v>179.5</v>
      </c>
      <c r="Y98">
        <v>177.1</v>
      </c>
      <c r="Z98">
        <v>167.5</v>
      </c>
      <c r="AA98">
        <v>165.7</v>
      </c>
      <c r="AB98">
        <v>162.6</v>
      </c>
      <c r="AC98">
        <v>159.5</v>
      </c>
      <c r="AD98">
        <v>160.5</v>
      </c>
      <c r="AE98">
        <v>172.1</v>
      </c>
      <c r="AF98">
        <v>172.1</v>
      </c>
      <c r="AG98">
        <v>179.2</v>
      </c>
    </row>
    <row r="99" spans="1:33" x14ac:dyDescent="0.3">
      <c r="A99" t="s">
        <v>9</v>
      </c>
      <c r="B99" t="s">
        <v>78</v>
      </c>
      <c r="C99" t="s">
        <v>33</v>
      </c>
      <c r="D99">
        <f t="shared" si="0"/>
        <v>0.20611975935220289</v>
      </c>
      <c r="E99">
        <v>240.9</v>
      </c>
      <c r="F99">
        <v>206.8</v>
      </c>
      <c r="G99">
        <v>180.2</v>
      </c>
      <c r="H99">
        <v>166.1</v>
      </c>
      <c r="I99">
        <v>161.6</v>
      </c>
      <c r="J99">
        <v>166.5</v>
      </c>
      <c r="K99">
        <v>176.2</v>
      </c>
      <c r="L99">
        <v>186.4</v>
      </c>
      <c r="M99">
        <v>183.3</v>
      </c>
      <c r="N99">
        <v>183.5</v>
      </c>
      <c r="O99">
        <v>214.4</v>
      </c>
      <c r="P99">
        <v>229.1</v>
      </c>
      <c r="Q99">
        <v>219.5</v>
      </c>
      <c r="R99">
        <v>203.6</v>
      </c>
      <c r="S99">
        <v>198</v>
      </c>
      <c r="T99">
        <v>188.4</v>
      </c>
      <c r="U99">
        <v>190.7</v>
      </c>
      <c r="V99">
        <v>203.2</v>
      </c>
      <c r="W99">
        <v>211.5</v>
      </c>
      <c r="X99">
        <v>208.5</v>
      </c>
      <c r="Y99">
        <v>213.1</v>
      </c>
      <c r="Z99">
        <v>220.8</v>
      </c>
      <c r="AA99">
        <v>228.6</v>
      </c>
      <c r="AB99">
        <v>205.5</v>
      </c>
      <c r="AC99">
        <v>178.7</v>
      </c>
      <c r="AD99">
        <v>175.3</v>
      </c>
      <c r="AE99">
        <v>175.8</v>
      </c>
      <c r="AF99">
        <v>175.9</v>
      </c>
      <c r="AG99">
        <v>179.9</v>
      </c>
    </row>
    <row r="100" spans="1:33" x14ac:dyDescent="0.3">
      <c r="A100" t="s">
        <v>10</v>
      </c>
      <c r="B100" t="s">
        <v>78</v>
      </c>
      <c r="C100" t="s">
        <v>33</v>
      </c>
      <c r="D100">
        <f t="shared" si="0"/>
        <v>0.12772403153167861</v>
      </c>
      <c r="E100">
        <v>161.5</v>
      </c>
      <c r="F100">
        <v>162.1</v>
      </c>
      <c r="G100">
        <v>159.80000000000001</v>
      </c>
      <c r="H100">
        <v>161.1</v>
      </c>
      <c r="I100">
        <v>162.80000000000001</v>
      </c>
      <c r="J100">
        <v>165.9</v>
      </c>
      <c r="K100">
        <v>166.9</v>
      </c>
      <c r="L100">
        <v>164.7</v>
      </c>
      <c r="M100">
        <v>164.5</v>
      </c>
      <c r="N100">
        <v>164.5</v>
      </c>
      <c r="O100">
        <v>165.3</v>
      </c>
      <c r="P100">
        <v>165.1</v>
      </c>
      <c r="Q100">
        <v>164.2</v>
      </c>
      <c r="R100">
        <v>163.80000000000001</v>
      </c>
      <c r="S100">
        <v>163.19999999999999</v>
      </c>
      <c r="T100">
        <v>163.4</v>
      </c>
      <c r="U100">
        <v>164</v>
      </c>
      <c r="V100">
        <v>164.1</v>
      </c>
      <c r="W100">
        <v>163.6</v>
      </c>
      <c r="X100">
        <v>164</v>
      </c>
      <c r="Y100">
        <v>167.3</v>
      </c>
      <c r="Z100">
        <v>169.2</v>
      </c>
      <c r="AA100">
        <v>169.9</v>
      </c>
      <c r="AB100">
        <v>171</v>
      </c>
      <c r="AC100">
        <v>171.3</v>
      </c>
      <c r="AD100">
        <v>171.2</v>
      </c>
      <c r="AE100">
        <v>172.2</v>
      </c>
      <c r="AF100">
        <v>172.2</v>
      </c>
      <c r="AG100">
        <v>174.7</v>
      </c>
    </row>
    <row r="101" spans="1:33" x14ac:dyDescent="0.3">
      <c r="A101" t="s">
        <v>11</v>
      </c>
      <c r="B101" t="s">
        <v>78</v>
      </c>
      <c r="C101" t="s">
        <v>33</v>
      </c>
      <c r="D101">
        <f t="shared" si="0"/>
        <v>0.56095438396319852</v>
      </c>
      <c r="E101">
        <v>117.1</v>
      </c>
      <c r="F101">
        <v>116.3</v>
      </c>
      <c r="G101">
        <v>114.9</v>
      </c>
      <c r="H101">
        <v>114.3</v>
      </c>
      <c r="I101">
        <v>114.8</v>
      </c>
      <c r="J101">
        <v>115.9</v>
      </c>
      <c r="K101">
        <v>116.1</v>
      </c>
      <c r="L101">
        <v>115.7</v>
      </c>
      <c r="M101">
        <v>120.4</v>
      </c>
      <c r="N101">
        <v>120.4</v>
      </c>
      <c r="O101">
        <v>122.5</v>
      </c>
      <c r="P101">
        <v>123.1</v>
      </c>
      <c r="Q101">
        <v>121.9</v>
      </c>
      <c r="R101">
        <v>121.3</v>
      </c>
      <c r="S101">
        <v>120.6</v>
      </c>
      <c r="T101">
        <v>120.3</v>
      </c>
      <c r="U101">
        <v>120.5</v>
      </c>
      <c r="V101">
        <v>121.2</v>
      </c>
      <c r="W101">
        <v>121.4</v>
      </c>
      <c r="X101">
        <v>121.5</v>
      </c>
      <c r="Y101">
        <v>122.2</v>
      </c>
      <c r="Z101">
        <v>123.1</v>
      </c>
      <c r="AA101">
        <v>123.4</v>
      </c>
      <c r="AB101">
        <v>123.4</v>
      </c>
      <c r="AC101">
        <v>123.1</v>
      </c>
      <c r="AD101">
        <v>122.7</v>
      </c>
      <c r="AE101">
        <v>121.9</v>
      </c>
      <c r="AF101">
        <v>121.9</v>
      </c>
      <c r="AG101">
        <v>123.1</v>
      </c>
    </row>
    <row r="102" spans="1:33" x14ac:dyDescent="0.3">
      <c r="A102" t="s">
        <v>12</v>
      </c>
      <c r="B102" t="s">
        <v>78</v>
      </c>
      <c r="C102" t="s">
        <v>33</v>
      </c>
      <c r="D102">
        <f t="shared" si="0"/>
        <v>0.38114462753099543</v>
      </c>
      <c r="E102">
        <v>161.9</v>
      </c>
      <c r="F102">
        <v>163</v>
      </c>
      <c r="G102">
        <v>162.5</v>
      </c>
      <c r="H102">
        <v>162.6</v>
      </c>
      <c r="I102">
        <v>162.80000000000001</v>
      </c>
      <c r="J102">
        <v>165.2</v>
      </c>
      <c r="K102">
        <v>165.5</v>
      </c>
      <c r="L102">
        <v>165.5</v>
      </c>
      <c r="M102">
        <v>166.2</v>
      </c>
      <c r="N102">
        <v>166.2</v>
      </c>
      <c r="O102">
        <v>166.8</v>
      </c>
      <c r="P102">
        <v>167.2</v>
      </c>
      <c r="Q102">
        <v>168.2</v>
      </c>
      <c r="R102">
        <v>169.8</v>
      </c>
      <c r="S102">
        <v>172.2</v>
      </c>
      <c r="T102">
        <v>174.7</v>
      </c>
      <c r="U102">
        <v>178</v>
      </c>
      <c r="V102">
        <v>181.4</v>
      </c>
      <c r="W102">
        <v>183.5</v>
      </c>
      <c r="X102">
        <v>186.3</v>
      </c>
      <c r="Y102">
        <v>189.7</v>
      </c>
      <c r="Z102">
        <v>193.6</v>
      </c>
      <c r="AA102">
        <v>196.4</v>
      </c>
      <c r="AB102">
        <v>198.8</v>
      </c>
      <c r="AC102">
        <v>200.5</v>
      </c>
      <c r="AD102">
        <v>204.3</v>
      </c>
      <c r="AE102">
        <v>204.8</v>
      </c>
      <c r="AF102">
        <v>204.8</v>
      </c>
      <c r="AG102">
        <v>207.8</v>
      </c>
    </row>
    <row r="103" spans="1:33" x14ac:dyDescent="0.3">
      <c r="A103" t="s">
        <v>13</v>
      </c>
      <c r="B103" t="s">
        <v>78</v>
      </c>
      <c r="C103" t="s">
        <v>33</v>
      </c>
      <c r="D103">
        <f t="shared" si="0"/>
        <v>0.57440261560419714</v>
      </c>
      <c r="E103">
        <v>143.30000000000001</v>
      </c>
      <c r="F103">
        <v>145.9</v>
      </c>
      <c r="G103">
        <v>149.19999999999999</v>
      </c>
      <c r="H103">
        <v>150.69999999999999</v>
      </c>
      <c r="I103">
        <v>151.5</v>
      </c>
      <c r="J103">
        <v>152</v>
      </c>
      <c r="K103">
        <v>152.30000000000001</v>
      </c>
      <c r="L103">
        <v>153.4</v>
      </c>
      <c r="M103">
        <v>154.80000000000001</v>
      </c>
      <c r="N103">
        <v>154.80000000000001</v>
      </c>
      <c r="O103">
        <v>155.4</v>
      </c>
      <c r="P103">
        <v>156.1</v>
      </c>
      <c r="Q103">
        <v>156.5</v>
      </c>
      <c r="R103">
        <v>156.6</v>
      </c>
      <c r="S103">
        <v>156.69999999999999</v>
      </c>
      <c r="T103">
        <v>157.1</v>
      </c>
      <c r="U103">
        <v>157.5</v>
      </c>
      <c r="V103">
        <v>158.5</v>
      </c>
      <c r="W103">
        <v>159.1</v>
      </c>
      <c r="X103">
        <v>159.80000000000001</v>
      </c>
      <c r="Y103">
        <v>160.5</v>
      </c>
      <c r="Z103">
        <v>161.1</v>
      </c>
      <c r="AA103">
        <v>161.6</v>
      </c>
      <c r="AB103">
        <v>162.1</v>
      </c>
      <c r="AC103">
        <v>162.80000000000001</v>
      </c>
      <c r="AD103">
        <v>163.69999999999999</v>
      </c>
      <c r="AE103">
        <v>164.9</v>
      </c>
      <c r="AF103">
        <v>164.9</v>
      </c>
      <c r="AG103">
        <v>165.5</v>
      </c>
    </row>
    <row r="104" spans="1:33" x14ac:dyDescent="0.3">
      <c r="A104" t="s">
        <v>14</v>
      </c>
      <c r="B104" t="s">
        <v>78</v>
      </c>
      <c r="C104" t="s">
        <v>33</v>
      </c>
      <c r="D104">
        <f t="shared" ref="D104:D119" si="1">CORREL(E104:AH104,$E$33:$AH$33)</f>
        <v>0.53279455529949771</v>
      </c>
      <c r="E104">
        <v>166.1</v>
      </c>
      <c r="F104">
        <v>167.2</v>
      </c>
      <c r="G104">
        <v>169.4</v>
      </c>
      <c r="H104">
        <v>170.3</v>
      </c>
      <c r="I104">
        <v>171.4</v>
      </c>
      <c r="J104">
        <v>171.1</v>
      </c>
      <c r="K104">
        <v>173.3</v>
      </c>
      <c r="L104">
        <v>173.5</v>
      </c>
      <c r="M104">
        <v>175.1</v>
      </c>
      <c r="N104">
        <v>175.1</v>
      </c>
      <c r="O104">
        <v>175.9</v>
      </c>
      <c r="P104">
        <v>176.8</v>
      </c>
      <c r="Q104">
        <v>178.2</v>
      </c>
      <c r="R104">
        <v>179</v>
      </c>
      <c r="S104">
        <v>180</v>
      </c>
      <c r="T104">
        <v>181.5</v>
      </c>
      <c r="U104">
        <v>183.3</v>
      </c>
      <c r="V104">
        <v>184.9</v>
      </c>
      <c r="W104">
        <v>186.3</v>
      </c>
      <c r="X104">
        <v>187.7</v>
      </c>
      <c r="Y104">
        <v>188.9</v>
      </c>
      <c r="Z104">
        <v>190.4</v>
      </c>
      <c r="AA104">
        <v>191.5</v>
      </c>
      <c r="AB104">
        <v>192.4</v>
      </c>
      <c r="AC104">
        <v>193.3</v>
      </c>
      <c r="AD104">
        <v>194.3</v>
      </c>
      <c r="AE104">
        <v>196.6</v>
      </c>
      <c r="AF104">
        <v>196.6</v>
      </c>
      <c r="AG104">
        <v>197</v>
      </c>
    </row>
    <row r="105" spans="1:33" x14ac:dyDescent="0.3">
      <c r="A105" t="s">
        <v>15</v>
      </c>
      <c r="B105" t="s">
        <v>78</v>
      </c>
      <c r="C105" t="s">
        <v>33</v>
      </c>
      <c r="D105">
        <f t="shared" si="1"/>
        <v>0.60227231924526248</v>
      </c>
      <c r="E105">
        <v>167</v>
      </c>
      <c r="F105">
        <v>163.4</v>
      </c>
      <c r="G105">
        <v>160.80000000000001</v>
      </c>
      <c r="H105">
        <v>160.4</v>
      </c>
      <c r="I105">
        <v>162</v>
      </c>
      <c r="J105">
        <v>164.2</v>
      </c>
      <c r="K105">
        <v>166.2</v>
      </c>
      <c r="L105">
        <v>167.9</v>
      </c>
      <c r="M105">
        <v>167.3</v>
      </c>
      <c r="N105">
        <v>167.3</v>
      </c>
      <c r="O105">
        <v>171.5</v>
      </c>
      <c r="P105">
        <v>173.5</v>
      </c>
      <c r="Q105">
        <v>172.2</v>
      </c>
      <c r="R105">
        <v>170.3</v>
      </c>
      <c r="S105">
        <v>170.2</v>
      </c>
      <c r="T105">
        <v>171.5</v>
      </c>
      <c r="U105">
        <v>174.5</v>
      </c>
      <c r="V105">
        <v>177.5</v>
      </c>
      <c r="W105">
        <v>179.3</v>
      </c>
      <c r="X105">
        <v>179.4</v>
      </c>
      <c r="Y105">
        <v>180.4</v>
      </c>
      <c r="Z105">
        <v>181.8</v>
      </c>
      <c r="AA105">
        <v>183.3</v>
      </c>
      <c r="AB105">
        <v>181.3</v>
      </c>
      <c r="AC105">
        <v>178.6</v>
      </c>
      <c r="AD105">
        <v>179.5</v>
      </c>
      <c r="AE105">
        <v>180.7</v>
      </c>
      <c r="AF105">
        <v>180.8</v>
      </c>
      <c r="AG105">
        <v>182.1</v>
      </c>
    </row>
    <row r="106" spans="1:33" x14ac:dyDescent="0.3">
      <c r="A106" t="s">
        <v>16</v>
      </c>
      <c r="B106" t="s">
        <v>78</v>
      </c>
      <c r="C106" t="s">
        <v>33</v>
      </c>
      <c r="D106">
        <f t="shared" si="1"/>
        <v>0.44780421380378282</v>
      </c>
      <c r="E106">
        <v>190.2</v>
      </c>
      <c r="F106">
        <v>191.8</v>
      </c>
      <c r="G106">
        <v>193.3</v>
      </c>
      <c r="H106">
        <v>193.5</v>
      </c>
      <c r="I106">
        <v>194.4</v>
      </c>
      <c r="J106">
        <v>198.2</v>
      </c>
      <c r="K106">
        <v>195.6</v>
      </c>
      <c r="L106">
        <v>195.5</v>
      </c>
      <c r="M106">
        <v>196.5</v>
      </c>
      <c r="N106">
        <v>196.5</v>
      </c>
      <c r="O106">
        <v>197</v>
      </c>
      <c r="P106">
        <v>197</v>
      </c>
      <c r="Q106">
        <v>196.8</v>
      </c>
      <c r="R106">
        <v>196.4</v>
      </c>
      <c r="S106">
        <v>196.5</v>
      </c>
      <c r="T106">
        <v>197.5</v>
      </c>
      <c r="U106">
        <v>197.1</v>
      </c>
      <c r="V106">
        <v>197.5</v>
      </c>
      <c r="W106">
        <v>198.3</v>
      </c>
      <c r="X106">
        <v>198.6</v>
      </c>
      <c r="Y106">
        <v>198.7</v>
      </c>
      <c r="Z106">
        <v>199.7</v>
      </c>
      <c r="AA106">
        <v>200.1</v>
      </c>
      <c r="AB106">
        <v>200.6</v>
      </c>
      <c r="AC106">
        <v>201.1</v>
      </c>
      <c r="AD106">
        <v>201.6</v>
      </c>
      <c r="AE106">
        <v>202.7</v>
      </c>
      <c r="AF106">
        <v>202.7</v>
      </c>
      <c r="AG106">
        <v>203.5</v>
      </c>
    </row>
    <row r="107" spans="1:33" x14ac:dyDescent="0.3">
      <c r="A107" t="s">
        <v>17</v>
      </c>
      <c r="B107" t="s">
        <v>94</v>
      </c>
      <c r="C107" t="s">
        <v>33</v>
      </c>
      <c r="D107">
        <f t="shared" si="1"/>
        <v>0.55917681427309451</v>
      </c>
      <c r="E107">
        <v>151.9</v>
      </c>
      <c r="F107">
        <v>152.5</v>
      </c>
      <c r="G107">
        <v>154.19999999999999</v>
      </c>
      <c r="H107">
        <v>155.1</v>
      </c>
      <c r="I107">
        <v>155.9</v>
      </c>
      <c r="J107">
        <v>156.5</v>
      </c>
      <c r="K107">
        <v>157.30000000000001</v>
      </c>
      <c r="L107">
        <v>157.9</v>
      </c>
      <c r="M107">
        <v>159.80000000000001</v>
      </c>
      <c r="N107">
        <v>159.80000000000001</v>
      </c>
      <c r="O107">
        <v>160.80000000000001</v>
      </c>
      <c r="P107">
        <v>162.30000000000001</v>
      </c>
      <c r="Q107">
        <v>163.30000000000001</v>
      </c>
      <c r="R107">
        <v>164.7</v>
      </c>
      <c r="S107">
        <v>165.7</v>
      </c>
      <c r="T107">
        <v>167.1</v>
      </c>
      <c r="U107">
        <v>168.4</v>
      </c>
      <c r="V107">
        <v>170</v>
      </c>
      <c r="W107">
        <v>171.6</v>
      </c>
      <c r="X107">
        <v>172.7</v>
      </c>
      <c r="Y107">
        <v>173.7</v>
      </c>
      <c r="Z107">
        <v>175</v>
      </c>
      <c r="AA107">
        <v>175.5</v>
      </c>
      <c r="AB107">
        <v>176.7</v>
      </c>
      <c r="AC107">
        <v>177.7</v>
      </c>
      <c r="AD107">
        <v>178.7</v>
      </c>
      <c r="AE107">
        <v>180.3</v>
      </c>
      <c r="AF107">
        <v>180.2</v>
      </c>
      <c r="AG107">
        <v>181</v>
      </c>
    </row>
    <row r="108" spans="1:33" x14ac:dyDescent="0.3">
      <c r="A108" t="s">
        <v>18</v>
      </c>
      <c r="B108" t="s">
        <v>94</v>
      </c>
      <c r="C108" t="s">
        <v>33</v>
      </c>
      <c r="D108">
        <f t="shared" si="1"/>
        <v>0.55319251779065171</v>
      </c>
      <c r="E108">
        <v>136.69999999999999</v>
      </c>
      <c r="F108">
        <v>137.30000000000001</v>
      </c>
      <c r="G108">
        <v>138.19999999999999</v>
      </c>
      <c r="H108">
        <v>138.69999999999999</v>
      </c>
      <c r="I108">
        <v>139.30000000000001</v>
      </c>
      <c r="J108">
        <v>140.19999999999999</v>
      </c>
      <c r="K108">
        <v>140.5</v>
      </c>
      <c r="L108">
        <v>141.9</v>
      </c>
      <c r="M108">
        <v>143.6</v>
      </c>
      <c r="N108">
        <v>143.6</v>
      </c>
      <c r="O108">
        <v>144.4</v>
      </c>
      <c r="P108">
        <v>145.30000000000001</v>
      </c>
      <c r="Q108">
        <v>146.69999999999999</v>
      </c>
      <c r="R108">
        <v>148.5</v>
      </c>
      <c r="S108">
        <v>150.4</v>
      </c>
      <c r="T108">
        <v>152.6</v>
      </c>
      <c r="U108">
        <v>154.5</v>
      </c>
      <c r="V108">
        <v>155.9</v>
      </c>
      <c r="W108">
        <v>157.4</v>
      </c>
      <c r="X108">
        <v>158.69999999999999</v>
      </c>
      <c r="Y108">
        <v>160</v>
      </c>
      <c r="Z108">
        <v>161.69999999999999</v>
      </c>
      <c r="AA108">
        <v>162.6</v>
      </c>
      <c r="AB108">
        <v>163.5</v>
      </c>
      <c r="AC108">
        <v>164.5</v>
      </c>
      <c r="AD108">
        <v>165.3</v>
      </c>
      <c r="AE108">
        <v>167</v>
      </c>
      <c r="AF108">
        <v>167</v>
      </c>
      <c r="AG108">
        <v>167.7</v>
      </c>
    </row>
    <row r="109" spans="1:33" x14ac:dyDescent="0.3">
      <c r="A109" t="s">
        <v>19</v>
      </c>
      <c r="B109" t="s">
        <v>94</v>
      </c>
      <c r="C109" t="s">
        <v>33</v>
      </c>
      <c r="D109">
        <f t="shared" si="1"/>
        <v>0.5583902154542234</v>
      </c>
      <c r="E109">
        <v>149.6</v>
      </c>
      <c r="F109">
        <v>150.19999999999999</v>
      </c>
      <c r="G109">
        <v>151.80000000000001</v>
      </c>
      <c r="H109">
        <v>152.6</v>
      </c>
      <c r="I109">
        <v>153.4</v>
      </c>
      <c r="J109">
        <v>154.1</v>
      </c>
      <c r="K109">
        <v>154.80000000000001</v>
      </c>
      <c r="L109">
        <v>155.5</v>
      </c>
      <c r="M109">
        <v>157.30000000000001</v>
      </c>
      <c r="N109">
        <v>157.4</v>
      </c>
      <c r="O109">
        <v>158.30000000000001</v>
      </c>
      <c r="P109">
        <v>159.69999999999999</v>
      </c>
      <c r="Q109">
        <v>160.69999999999999</v>
      </c>
      <c r="R109">
        <v>162.19999999999999</v>
      </c>
      <c r="S109">
        <v>163.4</v>
      </c>
      <c r="T109">
        <v>164.9</v>
      </c>
      <c r="U109">
        <v>166.3</v>
      </c>
      <c r="V109">
        <v>167.8</v>
      </c>
      <c r="W109">
        <v>169.4</v>
      </c>
      <c r="X109">
        <v>170.6</v>
      </c>
      <c r="Y109">
        <v>171.6</v>
      </c>
      <c r="Z109">
        <v>173</v>
      </c>
      <c r="AA109">
        <v>173.6</v>
      </c>
      <c r="AB109">
        <v>174.7</v>
      </c>
      <c r="AC109">
        <v>175.7</v>
      </c>
      <c r="AD109">
        <v>176.6</v>
      </c>
      <c r="AE109">
        <v>178.2</v>
      </c>
      <c r="AF109">
        <v>178.2</v>
      </c>
      <c r="AG109">
        <v>178.9</v>
      </c>
    </row>
    <row r="110" spans="1:33" x14ac:dyDescent="0.3">
      <c r="A110" t="s">
        <v>20</v>
      </c>
      <c r="B110" t="s">
        <v>52</v>
      </c>
      <c r="C110" t="s">
        <v>33</v>
      </c>
      <c r="D110">
        <f t="shared" si="1"/>
        <v>0.49862179747451624</v>
      </c>
      <c r="E110">
        <v>158.4</v>
      </c>
      <c r="F110">
        <v>157.69999999999999</v>
      </c>
      <c r="G110">
        <v>159.80000000000001</v>
      </c>
      <c r="H110">
        <v>159.9</v>
      </c>
      <c r="I110">
        <v>161.4</v>
      </c>
      <c r="J110">
        <v>161.6</v>
      </c>
      <c r="K110">
        <v>160.5</v>
      </c>
      <c r="L110">
        <v>161.5</v>
      </c>
      <c r="M110">
        <v>162.1</v>
      </c>
      <c r="N110">
        <v>162.1</v>
      </c>
      <c r="O110">
        <v>163.6</v>
      </c>
      <c r="P110">
        <v>164.2</v>
      </c>
      <c r="Q110">
        <v>163.4</v>
      </c>
      <c r="R110">
        <v>164.5</v>
      </c>
      <c r="S110">
        <v>165.5</v>
      </c>
      <c r="T110">
        <v>165.3</v>
      </c>
      <c r="U110">
        <v>167</v>
      </c>
      <c r="V110">
        <v>167.5</v>
      </c>
      <c r="W110">
        <v>166.8</v>
      </c>
      <c r="X110">
        <v>167.8</v>
      </c>
      <c r="Y110">
        <v>169</v>
      </c>
      <c r="Z110">
        <v>169.5</v>
      </c>
      <c r="AA110">
        <v>171.2</v>
      </c>
      <c r="AB110">
        <v>171.8</v>
      </c>
      <c r="AC110">
        <v>170.7</v>
      </c>
      <c r="AD110">
        <v>172.1</v>
      </c>
      <c r="AE110">
        <v>173.5</v>
      </c>
      <c r="AF110">
        <v>173.5</v>
      </c>
      <c r="AG110">
        <v>175.2</v>
      </c>
    </row>
    <row r="111" spans="1:33" x14ac:dyDescent="0.3">
      <c r="A111" t="s">
        <v>21</v>
      </c>
      <c r="B111" t="s">
        <v>52</v>
      </c>
      <c r="C111" t="s">
        <v>33</v>
      </c>
      <c r="D111">
        <f t="shared" si="1"/>
        <v>0.62174536009409298</v>
      </c>
      <c r="E111">
        <v>137.9</v>
      </c>
      <c r="F111">
        <v>142.9</v>
      </c>
      <c r="G111">
        <v>149.1</v>
      </c>
      <c r="H111">
        <v>154.80000000000001</v>
      </c>
      <c r="I111">
        <v>154.9</v>
      </c>
      <c r="J111">
        <v>155.5</v>
      </c>
      <c r="K111">
        <v>156.1</v>
      </c>
      <c r="L111">
        <v>157.69999999999999</v>
      </c>
      <c r="M111">
        <v>160.69999999999999</v>
      </c>
      <c r="N111">
        <v>160.80000000000001</v>
      </c>
      <c r="O111">
        <v>162.19999999999999</v>
      </c>
      <c r="P111">
        <v>161.6</v>
      </c>
      <c r="Q111">
        <v>161.69999999999999</v>
      </c>
      <c r="R111">
        <v>161.6</v>
      </c>
      <c r="S111">
        <v>163</v>
      </c>
      <c r="T111">
        <v>164.5</v>
      </c>
      <c r="U111">
        <v>170.5</v>
      </c>
      <c r="V111">
        <v>173.5</v>
      </c>
      <c r="W111">
        <v>174.9</v>
      </c>
      <c r="X111">
        <v>179.5</v>
      </c>
      <c r="Y111">
        <v>178.4</v>
      </c>
      <c r="Z111">
        <v>179.2</v>
      </c>
      <c r="AA111">
        <v>180</v>
      </c>
      <c r="AB111">
        <v>180.3</v>
      </c>
      <c r="AC111">
        <v>180.6</v>
      </c>
      <c r="AD111">
        <v>180.1</v>
      </c>
      <c r="AE111">
        <v>182.8</v>
      </c>
      <c r="AF111">
        <v>182.6</v>
      </c>
      <c r="AG111">
        <v>182.1</v>
      </c>
    </row>
    <row r="112" spans="1:33" x14ac:dyDescent="0.3">
      <c r="A112" t="s">
        <v>22</v>
      </c>
      <c r="B112" t="s">
        <v>52</v>
      </c>
      <c r="C112" t="s">
        <v>33</v>
      </c>
      <c r="D112">
        <f t="shared" si="1"/>
        <v>0.57626551530610348</v>
      </c>
      <c r="E112">
        <v>145.5</v>
      </c>
      <c r="F112">
        <v>145.69999999999999</v>
      </c>
      <c r="G112">
        <v>146.5</v>
      </c>
      <c r="H112">
        <v>147.19999999999999</v>
      </c>
      <c r="I112">
        <v>147.6</v>
      </c>
      <c r="J112">
        <v>150.1</v>
      </c>
      <c r="K112">
        <v>149.80000000000001</v>
      </c>
      <c r="L112">
        <v>150.69999999999999</v>
      </c>
      <c r="M112">
        <v>153.19999999999999</v>
      </c>
      <c r="N112">
        <v>153.30000000000001</v>
      </c>
      <c r="O112">
        <v>154.30000000000001</v>
      </c>
      <c r="P112">
        <v>155.19999999999999</v>
      </c>
      <c r="Q112">
        <v>156</v>
      </c>
      <c r="R112">
        <v>156.80000000000001</v>
      </c>
      <c r="S112">
        <v>157.4</v>
      </c>
      <c r="T112">
        <v>158.6</v>
      </c>
      <c r="U112">
        <v>159.80000000000001</v>
      </c>
      <c r="V112">
        <v>161.1</v>
      </c>
      <c r="W112">
        <v>162.1</v>
      </c>
      <c r="X112">
        <v>163.1</v>
      </c>
      <c r="Y112">
        <v>164.2</v>
      </c>
      <c r="Z112">
        <v>165</v>
      </c>
      <c r="AA112">
        <v>166</v>
      </c>
      <c r="AB112">
        <v>166.9</v>
      </c>
      <c r="AC112">
        <v>167.3</v>
      </c>
      <c r="AD112">
        <v>168</v>
      </c>
      <c r="AE112">
        <v>169.2</v>
      </c>
      <c r="AF112">
        <v>169.2</v>
      </c>
      <c r="AG112">
        <v>169.6</v>
      </c>
    </row>
    <row r="113" spans="1:33" x14ac:dyDescent="0.3">
      <c r="A113" t="s">
        <v>23</v>
      </c>
      <c r="B113" t="s">
        <v>57</v>
      </c>
      <c r="C113" t="s">
        <v>33</v>
      </c>
      <c r="D113">
        <f t="shared" si="1"/>
        <v>0.53855763590229999</v>
      </c>
      <c r="E113">
        <v>152.9</v>
      </c>
      <c r="F113">
        <v>154.1</v>
      </c>
      <c r="G113">
        <v>156.30000000000001</v>
      </c>
      <c r="H113">
        <v>156.9</v>
      </c>
      <c r="I113">
        <v>157.5</v>
      </c>
      <c r="J113">
        <v>160.4</v>
      </c>
      <c r="K113">
        <v>160.80000000000001</v>
      </c>
      <c r="L113">
        <v>161.5</v>
      </c>
      <c r="M113">
        <v>162.80000000000001</v>
      </c>
      <c r="N113">
        <v>162.80000000000001</v>
      </c>
      <c r="O113">
        <v>163.5</v>
      </c>
      <c r="P113">
        <v>164.2</v>
      </c>
      <c r="Q113">
        <v>165.1</v>
      </c>
      <c r="R113">
        <v>166.1</v>
      </c>
      <c r="S113">
        <v>167.2</v>
      </c>
      <c r="T113">
        <v>168.2</v>
      </c>
      <c r="U113">
        <v>169</v>
      </c>
      <c r="V113">
        <v>170.1</v>
      </c>
      <c r="W113">
        <v>170.9</v>
      </c>
      <c r="X113">
        <v>171.7</v>
      </c>
      <c r="Y113">
        <v>172.6</v>
      </c>
      <c r="Z113">
        <v>173.8</v>
      </c>
      <c r="AA113">
        <v>174.7</v>
      </c>
      <c r="AB113">
        <v>175.8</v>
      </c>
      <c r="AC113">
        <v>177.2</v>
      </c>
      <c r="AD113">
        <v>178.5</v>
      </c>
      <c r="AE113">
        <v>180.8</v>
      </c>
      <c r="AF113">
        <v>180.8</v>
      </c>
      <c r="AG113">
        <v>181.5</v>
      </c>
    </row>
    <row r="114" spans="1:33" x14ac:dyDescent="0.3">
      <c r="A114" t="s">
        <v>24</v>
      </c>
      <c r="B114" t="s">
        <v>122</v>
      </c>
      <c r="C114" t="s">
        <v>33</v>
      </c>
      <c r="D114">
        <f t="shared" si="1"/>
        <v>0.73968992465474215</v>
      </c>
      <c r="E114">
        <v>135.5</v>
      </c>
      <c r="F114">
        <v>136.9</v>
      </c>
      <c r="G114">
        <v>140.5</v>
      </c>
      <c r="H114">
        <v>141.69999999999999</v>
      </c>
      <c r="I114">
        <v>142.1</v>
      </c>
      <c r="J114">
        <v>145</v>
      </c>
      <c r="K114">
        <v>147.5</v>
      </c>
      <c r="L114">
        <v>149.5</v>
      </c>
      <c r="M114">
        <v>150.4</v>
      </c>
      <c r="N114">
        <v>150.5</v>
      </c>
      <c r="O114">
        <v>152.19999999999999</v>
      </c>
      <c r="P114">
        <v>151.19999999999999</v>
      </c>
      <c r="Q114">
        <v>151.80000000000001</v>
      </c>
      <c r="R114">
        <v>152.69999999999999</v>
      </c>
      <c r="S114">
        <v>153.1</v>
      </c>
      <c r="T114">
        <v>154.19999999999999</v>
      </c>
      <c r="U114">
        <v>159.30000000000001</v>
      </c>
      <c r="V114">
        <v>159.4</v>
      </c>
      <c r="W114">
        <v>157.19999999999999</v>
      </c>
      <c r="X114">
        <v>157.4</v>
      </c>
      <c r="Y114">
        <v>157.69999999999999</v>
      </c>
      <c r="Z114">
        <v>158.19999999999999</v>
      </c>
      <c r="AA114">
        <v>158.80000000000001</v>
      </c>
      <c r="AB114">
        <v>158.9</v>
      </c>
      <c r="AC114">
        <v>159.4</v>
      </c>
      <c r="AD114">
        <v>159.5</v>
      </c>
      <c r="AE114">
        <v>159.80000000000001</v>
      </c>
      <c r="AF114">
        <v>159.80000000000001</v>
      </c>
      <c r="AG114">
        <v>160.1</v>
      </c>
    </row>
    <row r="115" spans="1:33" x14ac:dyDescent="0.3">
      <c r="A115" t="s">
        <v>25</v>
      </c>
      <c r="B115" t="s">
        <v>55</v>
      </c>
      <c r="C115" t="s">
        <v>33</v>
      </c>
      <c r="D115">
        <f t="shared" si="1"/>
        <v>0.65971483510597229</v>
      </c>
      <c r="E115">
        <v>144.30000000000001</v>
      </c>
      <c r="F115">
        <v>145.4</v>
      </c>
      <c r="G115">
        <v>147.30000000000001</v>
      </c>
      <c r="H115">
        <v>148.6</v>
      </c>
      <c r="I115">
        <v>149.1</v>
      </c>
      <c r="J115">
        <v>152.6</v>
      </c>
      <c r="K115">
        <v>150.69999999999999</v>
      </c>
      <c r="L115">
        <v>151.19999999999999</v>
      </c>
      <c r="M115">
        <v>153.69999999999999</v>
      </c>
      <c r="N115">
        <v>153.9</v>
      </c>
      <c r="O115">
        <v>155.1</v>
      </c>
      <c r="P115">
        <v>156.69999999999999</v>
      </c>
      <c r="Q115">
        <v>157.6</v>
      </c>
      <c r="R115">
        <v>158.4</v>
      </c>
      <c r="S115">
        <v>159.5</v>
      </c>
      <c r="T115">
        <v>160.80000000000001</v>
      </c>
      <c r="U115">
        <v>162.19999999999999</v>
      </c>
      <c r="V115">
        <v>163.19999999999999</v>
      </c>
      <c r="W115">
        <v>164.1</v>
      </c>
      <c r="X115">
        <v>164.6</v>
      </c>
      <c r="Y115">
        <v>165.1</v>
      </c>
      <c r="Z115">
        <v>165.8</v>
      </c>
      <c r="AA115">
        <v>166.3</v>
      </c>
      <c r="AB115">
        <v>166.7</v>
      </c>
      <c r="AC115">
        <v>167.1</v>
      </c>
      <c r="AD115">
        <v>167.8</v>
      </c>
      <c r="AE115">
        <v>168.4</v>
      </c>
      <c r="AF115">
        <v>168.4</v>
      </c>
      <c r="AG115">
        <v>168.8</v>
      </c>
    </row>
    <row r="116" spans="1:33" x14ac:dyDescent="0.3">
      <c r="A116" t="s">
        <v>26</v>
      </c>
      <c r="B116" t="s">
        <v>122</v>
      </c>
      <c r="C116" t="s">
        <v>33</v>
      </c>
      <c r="D116">
        <f t="shared" si="1"/>
        <v>0.474544416588149</v>
      </c>
      <c r="E116">
        <v>156.9</v>
      </c>
      <c r="F116">
        <v>156.1</v>
      </c>
      <c r="G116">
        <v>156.6</v>
      </c>
      <c r="H116">
        <v>157.6</v>
      </c>
      <c r="I116">
        <v>157.6</v>
      </c>
      <c r="J116">
        <v>156.6</v>
      </c>
      <c r="K116">
        <v>158.1</v>
      </c>
      <c r="L116">
        <v>160.30000000000001</v>
      </c>
      <c r="M116">
        <v>160.4</v>
      </c>
      <c r="N116">
        <v>160.30000000000001</v>
      </c>
      <c r="O116">
        <v>160.30000000000001</v>
      </c>
      <c r="P116">
        <v>160.80000000000001</v>
      </c>
      <c r="Q116">
        <v>160.6</v>
      </c>
      <c r="R116">
        <v>161</v>
      </c>
      <c r="S116">
        <v>162</v>
      </c>
      <c r="T116">
        <v>162.69999999999999</v>
      </c>
      <c r="U116">
        <v>164</v>
      </c>
      <c r="V116">
        <v>165.2</v>
      </c>
      <c r="W116">
        <v>166.5</v>
      </c>
      <c r="X116">
        <v>169.1</v>
      </c>
      <c r="Y116">
        <v>169.9</v>
      </c>
      <c r="Z116">
        <v>170.9</v>
      </c>
      <c r="AA116">
        <v>171.2</v>
      </c>
      <c r="AB116">
        <v>171.5</v>
      </c>
      <c r="AC116">
        <v>171.8</v>
      </c>
      <c r="AD116">
        <v>171.8</v>
      </c>
      <c r="AE116">
        <v>172.5</v>
      </c>
      <c r="AF116">
        <v>172.5</v>
      </c>
      <c r="AG116">
        <v>174.2</v>
      </c>
    </row>
    <row r="117" spans="1:33" x14ac:dyDescent="0.3">
      <c r="A117" t="s">
        <v>27</v>
      </c>
      <c r="B117" t="s">
        <v>57</v>
      </c>
      <c r="C117" t="s">
        <v>33</v>
      </c>
      <c r="D117">
        <f t="shared" si="1"/>
        <v>0.42896163810804427</v>
      </c>
      <c r="E117">
        <v>157.9</v>
      </c>
      <c r="F117">
        <v>157.69999999999999</v>
      </c>
      <c r="G117">
        <v>156.69999999999999</v>
      </c>
      <c r="H117">
        <v>154.9</v>
      </c>
      <c r="I117">
        <v>156.6</v>
      </c>
      <c r="J117">
        <v>157.5</v>
      </c>
      <c r="K117">
        <v>158</v>
      </c>
      <c r="L117">
        <v>159.6</v>
      </c>
      <c r="M117">
        <v>159.6</v>
      </c>
      <c r="N117">
        <v>159.6</v>
      </c>
      <c r="O117">
        <v>160.30000000000001</v>
      </c>
      <c r="P117">
        <v>161.80000000000001</v>
      </c>
      <c r="Q117">
        <v>162.4</v>
      </c>
      <c r="R117">
        <v>162.80000000000001</v>
      </c>
      <c r="S117">
        <v>164.2</v>
      </c>
      <c r="T117">
        <v>166.8</v>
      </c>
      <c r="U117">
        <v>168.4</v>
      </c>
      <c r="V117">
        <v>168.2</v>
      </c>
      <c r="W117">
        <v>169.2</v>
      </c>
      <c r="X117">
        <v>169.8</v>
      </c>
      <c r="Y117">
        <v>171.4</v>
      </c>
      <c r="Z117">
        <v>171.1</v>
      </c>
      <c r="AA117">
        <v>172.3</v>
      </c>
      <c r="AB117">
        <v>173.8</v>
      </c>
      <c r="AC117">
        <v>176</v>
      </c>
      <c r="AD117">
        <v>178.8</v>
      </c>
      <c r="AE117">
        <v>181.4</v>
      </c>
      <c r="AF117">
        <v>181.5</v>
      </c>
      <c r="AG117">
        <v>184.4</v>
      </c>
    </row>
    <row r="118" spans="1:33" x14ac:dyDescent="0.3">
      <c r="A118" t="s">
        <v>28</v>
      </c>
      <c r="B118" t="s">
        <v>54</v>
      </c>
      <c r="C118" t="s">
        <v>33</v>
      </c>
      <c r="D118">
        <f t="shared" si="1"/>
        <v>0.61057909370205588</v>
      </c>
      <c r="E118">
        <v>146.9</v>
      </c>
      <c r="F118">
        <v>147.6</v>
      </c>
      <c r="G118">
        <v>149.30000000000001</v>
      </c>
      <c r="H118">
        <v>150</v>
      </c>
      <c r="I118">
        <v>150.5</v>
      </c>
      <c r="J118">
        <v>152.30000000000001</v>
      </c>
      <c r="K118">
        <v>153.4</v>
      </c>
      <c r="L118">
        <v>155</v>
      </c>
      <c r="M118">
        <v>156</v>
      </c>
      <c r="N118">
        <v>156</v>
      </c>
      <c r="O118">
        <v>157</v>
      </c>
      <c r="P118">
        <v>157.30000000000001</v>
      </c>
      <c r="Q118">
        <v>157.80000000000001</v>
      </c>
      <c r="R118">
        <v>158.6</v>
      </c>
      <c r="S118">
        <v>159.4</v>
      </c>
      <c r="T118">
        <v>160.6</v>
      </c>
      <c r="U118">
        <v>163.1</v>
      </c>
      <c r="V118">
        <v>163.80000000000001</v>
      </c>
      <c r="W118">
        <v>163.80000000000001</v>
      </c>
      <c r="X118">
        <v>164.7</v>
      </c>
      <c r="Y118">
        <v>165.4</v>
      </c>
      <c r="Z118">
        <v>166.1</v>
      </c>
      <c r="AA118">
        <v>166.8</v>
      </c>
      <c r="AB118">
        <v>167.4</v>
      </c>
      <c r="AC118">
        <v>168.2</v>
      </c>
      <c r="AD118">
        <v>168.9</v>
      </c>
      <c r="AE118">
        <v>170</v>
      </c>
      <c r="AF118">
        <v>170</v>
      </c>
      <c r="AG118">
        <v>170.9</v>
      </c>
    </row>
    <row r="119" spans="1:33" x14ac:dyDescent="0.3">
      <c r="A119" t="s">
        <v>29</v>
      </c>
      <c r="B119" t="s">
        <v>29</v>
      </c>
      <c r="C119" t="s">
        <v>33</v>
      </c>
      <c r="D119">
        <f t="shared" si="1"/>
        <v>0.59863378667416867</v>
      </c>
      <c r="E119">
        <v>156.9</v>
      </c>
      <c r="F119">
        <v>156</v>
      </c>
      <c r="G119">
        <v>156.5</v>
      </c>
      <c r="H119">
        <v>156.9</v>
      </c>
      <c r="I119">
        <v>158</v>
      </c>
      <c r="J119">
        <v>159.5</v>
      </c>
      <c r="K119">
        <v>160.4</v>
      </c>
      <c r="L119">
        <v>161.80000000000001</v>
      </c>
      <c r="M119">
        <v>162.30000000000001</v>
      </c>
      <c r="N119">
        <v>162.30000000000001</v>
      </c>
      <c r="O119">
        <v>164.6</v>
      </c>
      <c r="P119">
        <v>165.6</v>
      </c>
      <c r="Q119">
        <v>165.2</v>
      </c>
      <c r="R119">
        <v>165</v>
      </c>
      <c r="S119">
        <v>165.5</v>
      </c>
      <c r="T119">
        <v>166.5</v>
      </c>
      <c r="U119">
        <v>169.2</v>
      </c>
      <c r="V119">
        <v>170.8</v>
      </c>
      <c r="W119">
        <v>171.4</v>
      </c>
      <c r="X119">
        <v>172.3</v>
      </c>
      <c r="Y119">
        <v>173.1</v>
      </c>
      <c r="Z119">
        <v>174.1</v>
      </c>
      <c r="AA119">
        <v>175.3</v>
      </c>
      <c r="AB119">
        <v>174.1</v>
      </c>
      <c r="AC119">
        <v>174.1</v>
      </c>
      <c r="AD119">
        <v>174.9</v>
      </c>
      <c r="AE119">
        <v>176.3</v>
      </c>
      <c r="AF119">
        <v>176.3</v>
      </c>
      <c r="AG119">
        <v>177.4</v>
      </c>
    </row>
    <row r="122" spans="1:33" ht="15" thickBot="1" x14ac:dyDescent="0.35"/>
    <row r="123" spans="1:33" x14ac:dyDescent="0.3">
      <c r="A123" s="87" t="s">
        <v>160</v>
      </c>
      <c r="B123" s="58" t="s">
        <v>0</v>
      </c>
      <c r="C123" s="70" t="s">
        <v>157</v>
      </c>
    </row>
    <row r="124" spans="1:33" x14ac:dyDescent="0.3">
      <c r="A124" s="9" t="s">
        <v>20</v>
      </c>
      <c r="B124" t="s">
        <v>30</v>
      </c>
      <c r="C124" s="88" t="e">
        <v>#DIV/0!</v>
      </c>
    </row>
    <row r="125" spans="1:33" x14ac:dyDescent="0.3">
      <c r="A125" s="9" t="s">
        <v>7</v>
      </c>
      <c r="B125" t="s">
        <v>33</v>
      </c>
      <c r="C125" s="88">
        <v>0.85854774619194019</v>
      </c>
    </row>
    <row r="126" spans="1:33" x14ac:dyDescent="0.3">
      <c r="A126" s="9" t="s">
        <v>7</v>
      </c>
      <c r="B126" t="s">
        <v>165</v>
      </c>
      <c r="C126" s="88">
        <v>0.85344400595738923</v>
      </c>
    </row>
    <row r="127" spans="1:33" x14ac:dyDescent="0.3">
      <c r="A127" s="9" t="s">
        <v>7</v>
      </c>
      <c r="B127" t="s">
        <v>30</v>
      </c>
      <c r="C127" s="88">
        <v>0.8529101469653021</v>
      </c>
    </row>
    <row r="128" spans="1:33" x14ac:dyDescent="0.3">
      <c r="A128" s="9" t="s">
        <v>4</v>
      </c>
      <c r="B128" t="s">
        <v>33</v>
      </c>
      <c r="C128" s="88">
        <v>0.82945823047897194</v>
      </c>
    </row>
    <row r="129" spans="1:3" x14ac:dyDescent="0.3">
      <c r="A129" s="9" t="s">
        <v>4</v>
      </c>
      <c r="B129" t="s">
        <v>30</v>
      </c>
      <c r="C129" s="88">
        <v>0.78317469026199138</v>
      </c>
    </row>
    <row r="130" spans="1:3" x14ac:dyDescent="0.3">
      <c r="A130" s="9" t="s">
        <v>4</v>
      </c>
      <c r="B130" t="s">
        <v>165</v>
      </c>
      <c r="C130" s="88">
        <v>0.78232255609642964</v>
      </c>
    </row>
    <row r="131" spans="1:3" x14ac:dyDescent="0.3">
      <c r="A131" s="9" t="s">
        <v>24</v>
      </c>
      <c r="B131" t="s">
        <v>33</v>
      </c>
      <c r="C131" s="88">
        <v>0.73968992465474215</v>
      </c>
    </row>
    <row r="132" spans="1:3" x14ac:dyDescent="0.3">
      <c r="A132" s="9" t="s">
        <v>24</v>
      </c>
      <c r="B132" t="s">
        <v>165</v>
      </c>
      <c r="C132" s="88">
        <v>0.68720372113077921</v>
      </c>
    </row>
    <row r="133" spans="1:3" x14ac:dyDescent="0.3">
      <c r="A133" s="9" t="s">
        <v>24</v>
      </c>
      <c r="B133" t="s">
        <v>30</v>
      </c>
      <c r="C133" s="88">
        <v>0.66556187349497342</v>
      </c>
    </row>
    <row r="134" spans="1:3" x14ac:dyDescent="0.3">
      <c r="A134" s="9" t="s">
        <v>25</v>
      </c>
      <c r="B134" t="s">
        <v>33</v>
      </c>
      <c r="C134" s="88">
        <v>0.65971483510597229</v>
      </c>
    </row>
    <row r="135" spans="1:3" x14ac:dyDescent="0.3">
      <c r="A135" s="9" t="s">
        <v>13</v>
      </c>
      <c r="B135" t="s">
        <v>30</v>
      </c>
      <c r="C135" s="88">
        <v>0.63035128710732857</v>
      </c>
    </row>
    <row r="136" spans="1:3" x14ac:dyDescent="0.3">
      <c r="A136" s="9" t="s">
        <v>21</v>
      </c>
      <c r="B136" t="s">
        <v>33</v>
      </c>
      <c r="C136" s="88">
        <v>0.62174536009409298</v>
      </c>
    </row>
    <row r="137" spans="1:3" x14ac:dyDescent="0.3">
      <c r="A137" s="9" t="s">
        <v>28</v>
      </c>
      <c r="B137" t="s">
        <v>33</v>
      </c>
      <c r="C137" s="88">
        <v>0.61057909370205588</v>
      </c>
    </row>
    <row r="138" spans="1:3" x14ac:dyDescent="0.3">
      <c r="A138" s="9" t="s">
        <v>15</v>
      </c>
      <c r="B138" t="s">
        <v>33</v>
      </c>
      <c r="C138" s="88">
        <v>0.60227231924526248</v>
      </c>
    </row>
    <row r="139" spans="1:3" x14ac:dyDescent="0.3">
      <c r="A139" s="9" t="s">
        <v>25</v>
      </c>
      <c r="B139" t="s">
        <v>165</v>
      </c>
      <c r="C139" s="88">
        <v>0.60154518209733654</v>
      </c>
    </row>
    <row r="140" spans="1:3" x14ac:dyDescent="0.3">
      <c r="A140" s="9" t="s">
        <v>29</v>
      </c>
      <c r="B140" t="s">
        <v>33</v>
      </c>
      <c r="C140" s="88">
        <v>0.59863378667416867</v>
      </c>
    </row>
    <row r="141" spans="1:3" x14ac:dyDescent="0.3">
      <c r="A141" s="9" t="s">
        <v>21</v>
      </c>
      <c r="B141" t="s">
        <v>30</v>
      </c>
      <c r="C141" s="88">
        <v>0.59688300705530617</v>
      </c>
    </row>
    <row r="142" spans="1:3" x14ac:dyDescent="0.3">
      <c r="A142" s="9" t="s">
        <v>21</v>
      </c>
      <c r="B142" t="s">
        <v>165</v>
      </c>
      <c r="C142" s="88">
        <v>0.59016317314907063</v>
      </c>
    </row>
    <row r="143" spans="1:3" x14ac:dyDescent="0.3">
      <c r="A143" s="9" t="s">
        <v>13</v>
      </c>
      <c r="B143" t="s">
        <v>165</v>
      </c>
      <c r="C143" s="88">
        <v>0.59016078978946107</v>
      </c>
    </row>
    <row r="144" spans="1:3" x14ac:dyDescent="0.3">
      <c r="A144" s="9" t="s">
        <v>25</v>
      </c>
      <c r="B144" t="s">
        <v>30</v>
      </c>
      <c r="C144" s="88">
        <v>0.57642252250599135</v>
      </c>
    </row>
    <row r="145" spans="1:3" x14ac:dyDescent="0.3">
      <c r="A145" s="9" t="s">
        <v>22</v>
      </c>
      <c r="B145" t="s">
        <v>33</v>
      </c>
      <c r="C145" s="88">
        <v>0.57626551530610348</v>
      </c>
    </row>
    <row r="146" spans="1:3" x14ac:dyDescent="0.3">
      <c r="A146" s="9" t="s">
        <v>13</v>
      </c>
      <c r="B146" t="s">
        <v>33</v>
      </c>
      <c r="C146" s="88">
        <v>0.57440261560419714</v>
      </c>
    </row>
    <row r="147" spans="1:3" x14ac:dyDescent="0.3">
      <c r="A147" s="9" t="s">
        <v>18</v>
      </c>
      <c r="B147" t="s">
        <v>30</v>
      </c>
      <c r="C147" s="88">
        <v>0.57125024866339058</v>
      </c>
    </row>
    <row r="148" spans="1:3" x14ac:dyDescent="0.3">
      <c r="A148" s="9" t="s">
        <v>11</v>
      </c>
      <c r="B148" t="s">
        <v>33</v>
      </c>
      <c r="C148" s="88">
        <v>0.56095438396319852</v>
      </c>
    </row>
    <row r="149" spans="1:3" x14ac:dyDescent="0.3">
      <c r="A149" s="9" t="s">
        <v>17</v>
      </c>
      <c r="B149" t="s">
        <v>33</v>
      </c>
      <c r="C149" s="88">
        <v>0.55917681427309451</v>
      </c>
    </row>
    <row r="150" spans="1:3" x14ac:dyDescent="0.3">
      <c r="A150" s="9" t="s">
        <v>19</v>
      </c>
      <c r="B150" t="s">
        <v>33</v>
      </c>
      <c r="C150" s="88">
        <v>0.5583902154542234</v>
      </c>
    </row>
    <row r="151" spans="1:3" x14ac:dyDescent="0.3">
      <c r="A151" s="9" t="s">
        <v>18</v>
      </c>
      <c r="B151" t="s">
        <v>33</v>
      </c>
      <c r="C151" s="88">
        <v>0.55319251779065171</v>
      </c>
    </row>
    <row r="152" spans="1:3" x14ac:dyDescent="0.3">
      <c r="A152" s="9" t="s">
        <v>28</v>
      </c>
      <c r="B152" t="s">
        <v>165</v>
      </c>
      <c r="C152" s="88">
        <v>0.54699560797452129</v>
      </c>
    </row>
    <row r="153" spans="1:3" x14ac:dyDescent="0.3">
      <c r="A153" s="9" t="s">
        <v>18</v>
      </c>
      <c r="B153" t="s">
        <v>165</v>
      </c>
      <c r="C153" s="88">
        <v>0.54609918472369867</v>
      </c>
    </row>
    <row r="154" spans="1:3" x14ac:dyDescent="0.3">
      <c r="A154" s="9" t="s">
        <v>29</v>
      </c>
      <c r="B154" t="s">
        <v>165</v>
      </c>
      <c r="C154" s="88">
        <v>0.54142234424536007</v>
      </c>
    </row>
    <row r="155" spans="1:3" x14ac:dyDescent="0.3">
      <c r="A155" s="9" t="s">
        <v>19</v>
      </c>
      <c r="B155" t="s">
        <v>30</v>
      </c>
      <c r="C155" s="88">
        <v>0.53857191949846561</v>
      </c>
    </row>
    <row r="156" spans="1:3" x14ac:dyDescent="0.3">
      <c r="A156" s="9" t="s">
        <v>23</v>
      </c>
      <c r="B156" t="s">
        <v>33</v>
      </c>
      <c r="C156" s="88">
        <v>0.53855763590229999</v>
      </c>
    </row>
    <row r="157" spans="1:3" x14ac:dyDescent="0.3">
      <c r="A157" s="9" t="s">
        <v>29</v>
      </c>
      <c r="B157" t="s">
        <v>30</v>
      </c>
      <c r="C157" s="88">
        <v>0.53622903874456462</v>
      </c>
    </row>
    <row r="158" spans="1:3" x14ac:dyDescent="0.3">
      <c r="A158" s="9" t="s">
        <v>28</v>
      </c>
      <c r="B158" t="s">
        <v>30</v>
      </c>
      <c r="C158" s="88">
        <v>0.5359312144129238</v>
      </c>
    </row>
    <row r="159" spans="1:3" x14ac:dyDescent="0.3">
      <c r="A159" s="9" t="s">
        <v>17</v>
      </c>
      <c r="B159" t="s">
        <v>30</v>
      </c>
      <c r="C159" s="88">
        <v>0.53336353267975611</v>
      </c>
    </row>
    <row r="160" spans="1:3" x14ac:dyDescent="0.3">
      <c r="A160" s="9" t="s">
        <v>14</v>
      </c>
      <c r="B160" t="s">
        <v>33</v>
      </c>
      <c r="C160" s="88">
        <v>0.53279455529949771</v>
      </c>
    </row>
    <row r="161" spans="1:3" x14ac:dyDescent="0.3">
      <c r="A161" s="9" t="s">
        <v>8</v>
      </c>
      <c r="B161" t="s">
        <v>30</v>
      </c>
      <c r="C161" s="88">
        <v>0.53240787026068981</v>
      </c>
    </row>
    <row r="162" spans="1:3" x14ac:dyDescent="0.3">
      <c r="A162" s="9" t="s">
        <v>19</v>
      </c>
      <c r="B162" t="s">
        <v>165</v>
      </c>
      <c r="C162" s="88">
        <v>0.52812854724572666</v>
      </c>
    </row>
    <row r="163" spans="1:3" x14ac:dyDescent="0.3">
      <c r="A163" s="9" t="s">
        <v>15</v>
      </c>
      <c r="B163" t="s">
        <v>165</v>
      </c>
      <c r="C163" s="88">
        <v>0.52607159757468314</v>
      </c>
    </row>
    <row r="164" spans="1:3" x14ac:dyDescent="0.3">
      <c r="A164" s="9" t="s">
        <v>11</v>
      </c>
      <c r="B164" t="s">
        <v>30</v>
      </c>
      <c r="C164" s="88">
        <v>0.52461581260703183</v>
      </c>
    </row>
    <row r="165" spans="1:3" x14ac:dyDescent="0.3">
      <c r="A165" s="9" t="s">
        <v>17</v>
      </c>
      <c r="B165" t="s">
        <v>165</v>
      </c>
      <c r="C165" s="88">
        <v>0.52452023797423852</v>
      </c>
    </row>
    <row r="166" spans="1:3" x14ac:dyDescent="0.3">
      <c r="A166" s="9" t="s">
        <v>11</v>
      </c>
      <c r="B166" t="s">
        <v>165</v>
      </c>
      <c r="C166" s="88">
        <v>0.51111132255912772</v>
      </c>
    </row>
    <row r="167" spans="1:3" x14ac:dyDescent="0.3">
      <c r="A167" s="9" t="s">
        <v>22</v>
      </c>
      <c r="B167" t="s">
        <v>165</v>
      </c>
      <c r="C167" s="88">
        <v>0.51085838273609252</v>
      </c>
    </row>
    <row r="168" spans="1:3" x14ac:dyDescent="0.3">
      <c r="A168" s="9" t="s">
        <v>8</v>
      </c>
      <c r="B168" t="s">
        <v>165</v>
      </c>
      <c r="C168" s="88">
        <v>0.51057673849311913</v>
      </c>
    </row>
    <row r="169" spans="1:3" x14ac:dyDescent="0.3">
      <c r="A169" s="9" t="s">
        <v>23</v>
      </c>
      <c r="B169" t="s">
        <v>30</v>
      </c>
      <c r="C169" s="88">
        <v>0.50944987750828985</v>
      </c>
    </row>
    <row r="170" spans="1:3" x14ac:dyDescent="0.3">
      <c r="A170" s="9" t="s">
        <v>8</v>
      </c>
      <c r="B170" t="s">
        <v>33</v>
      </c>
      <c r="C170" s="88">
        <v>0.50717217618348565</v>
      </c>
    </row>
    <row r="171" spans="1:3" x14ac:dyDescent="0.3">
      <c r="A171" s="9" t="s">
        <v>14</v>
      </c>
      <c r="B171" t="s">
        <v>30</v>
      </c>
      <c r="C171" s="88">
        <v>0.50575966828647279</v>
      </c>
    </row>
    <row r="172" spans="1:3" x14ac:dyDescent="0.3">
      <c r="A172" s="9" t="s">
        <v>15</v>
      </c>
      <c r="B172" t="s">
        <v>30</v>
      </c>
      <c r="C172" s="88">
        <v>0.50511049062833169</v>
      </c>
    </row>
    <row r="173" spans="1:3" x14ac:dyDescent="0.3">
      <c r="A173" s="9" t="s">
        <v>20</v>
      </c>
      <c r="B173" t="s">
        <v>33</v>
      </c>
      <c r="C173" s="88">
        <v>0.49862179747451624</v>
      </c>
    </row>
    <row r="174" spans="1:3" x14ac:dyDescent="0.3">
      <c r="A174" s="9" t="s">
        <v>23</v>
      </c>
      <c r="B174" t="s">
        <v>165</v>
      </c>
      <c r="C174" s="88">
        <v>0.49748587975726843</v>
      </c>
    </row>
    <row r="175" spans="1:3" x14ac:dyDescent="0.3">
      <c r="A175" s="9" t="s">
        <v>22</v>
      </c>
      <c r="B175" t="s">
        <v>30</v>
      </c>
      <c r="C175" s="88">
        <v>0.49646955769088308</v>
      </c>
    </row>
    <row r="176" spans="1:3" x14ac:dyDescent="0.3">
      <c r="A176" s="9" t="s">
        <v>14</v>
      </c>
      <c r="B176" t="s">
        <v>165</v>
      </c>
      <c r="C176" s="88">
        <v>0.49280173189342097</v>
      </c>
    </row>
    <row r="177" spans="1:3" x14ac:dyDescent="0.3">
      <c r="A177" s="9" t="s">
        <v>26</v>
      </c>
      <c r="B177" t="s">
        <v>33</v>
      </c>
      <c r="C177" s="88">
        <v>0.474544416588149</v>
      </c>
    </row>
    <row r="178" spans="1:3" x14ac:dyDescent="0.3">
      <c r="A178" s="9" t="s">
        <v>16</v>
      </c>
      <c r="B178" t="s">
        <v>30</v>
      </c>
      <c r="C178" s="88">
        <v>0.46132715607760105</v>
      </c>
    </row>
    <row r="179" spans="1:3" x14ac:dyDescent="0.3">
      <c r="A179" s="9" t="s">
        <v>26</v>
      </c>
      <c r="B179" t="s">
        <v>30</v>
      </c>
      <c r="C179" s="88">
        <v>0.45543197870104579</v>
      </c>
    </row>
    <row r="180" spans="1:3" x14ac:dyDescent="0.3">
      <c r="A180" s="9" t="s">
        <v>16</v>
      </c>
      <c r="B180" t="s">
        <v>33</v>
      </c>
      <c r="C180" s="88">
        <v>0.44780421380378282</v>
      </c>
    </row>
    <row r="181" spans="1:3" x14ac:dyDescent="0.3">
      <c r="A181" s="9" t="s">
        <v>16</v>
      </c>
      <c r="B181" t="s">
        <v>165</v>
      </c>
      <c r="C181" s="88">
        <v>0.44214949387334734</v>
      </c>
    </row>
    <row r="182" spans="1:3" x14ac:dyDescent="0.3">
      <c r="A182" s="9" t="s">
        <v>20</v>
      </c>
      <c r="B182" t="s">
        <v>165</v>
      </c>
      <c r="C182" s="88">
        <v>0.4355723816749274</v>
      </c>
    </row>
    <row r="183" spans="1:3" x14ac:dyDescent="0.3">
      <c r="A183" s="9" t="s">
        <v>26</v>
      </c>
      <c r="B183" t="s">
        <v>165</v>
      </c>
      <c r="C183" s="88">
        <v>0.43374834492167536</v>
      </c>
    </row>
    <row r="184" spans="1:3" x14ac:dyDescent="0.3">
      <c r="A184" s="9" t="s">
        <v>27</v>
      </c>
      <c r="B184" t="s">
        <v>33</v>
      </c>
      <c r="C184" s="88">
        <v>0.42896163810804427</v>
      </c>
    </row>
    <row r="185" spans="1:3" x14ac:dyDescent="0.3">
      <c r="A185" s="9" t="s">
        <v>6</v>
      </c>
      <c r="B185" t="s">
        <v>33</v>
      </c>
      <c r="C185" s="88">
        <v>0.40865459924702768</v>
      </c>
    </row>
    <row r="186" spans="1:3" x14ac:dyDescent="0.3">
      <c r="A186" s="9" t="s">
        <v>27</v>
      </c>
      <c r="B186" t="s">
        <v>30</v>
      </c>
      <c r="C186" s="88">
        <v>0.40456356189490955</v>
      </c>
    </row>
    <row r="187" spans="1:3" x14ac:dyDescent="0.3">
      <c r="A187" s="9" t="s">
        <v>27</v>
      </c>
      <c r="B187" t="s">
        <v>165</v>
      </c>
      <c r="C187" s="88">
        <v>0.38782297309164254</v>
      </c>
    </row>
    <row r="188" spans="1:3" x14ac:dyDescent="0.3">
      <c r="A188" s="9" t="s">
        <v>12</v>
      </c>
      <c r="B188" t="s">
        <v>33</v>
      </c>
      <c r="C188" s="88">
        <v>0.38114462753099543</v>
      </c>
    </row>
    <row r="189" spans="1:3" x14ac:dyDescent="0.3">
      <c r="A189" s="9" t="s">
        <v>6</v>
      </c>
      <c r="B189" t="s">
        <v>165</v>
      </c>
      <c r="C189" s="88">
        <v>0.35163606272023418</v>
      </c>
    </row>
    <row r="190" spans="1:3" x14ac:dyDescent="0.3">
      <c r="A190" s="9" t="s">
        <v>6</v>
      </c>
      <c r="B190" t="s">
        <v>30</v>
      </c>
      <c r="C190" s="88">
        <v>0.35161872172761355</v>
      </c>
    </row>
    <row r="191" spans="1:3" x14ac:dyDescent="0.3">
      <c r="A191" s="9" t="s">
        <v>12</v>
      </c>
      <c r="B191" t="s">
        <v>30</v>
      </c>
      <c r="C191" s="88">
        <v>0.33262294674705462</v>
      </c>
    </row>
    <row r="192" spans="1:3" x14ac:dyDescent="0.3">
      <c r="A192" s="9" t="s">
        <v>12</v>
      </c>
      <c r="B192" t="s">
        <v>165</v>
      </c>
      <c r="C192" s="88">
        <v>0.32957801082255223</v>
      </c>
    </row>
    <row r="193" spans="1:3" x14ac:dyDescent="0.3">
      <c r="A193" s="9" t="s">
        <v>3</v>
      </c>
      <c r="B193" t="s">
        <v>33</v>
      </c>
      <c r="C193" s="88">
        <v>0.29221129950350316</v>
      </c>
    </row>
    <row r="194" spans="1:3" x14ac:dyDescent="0.3">
      <c r="A194" s="9" t="s">
        <v>10</v>
      </c>
      <c r="B194" t="s">
        <v>30</v>
      </c>
      <c r="C194" s="88">
        <v>0.2893114158354283</v>
      </c>
    </row>
    <row r="195" spans="1:3" x14ac:dyDescent="0.3">
      <c r="A195" s="9" t="s">
        <v>3</v>
      </c>
      <c r="B195" t="s">
        <v>165</v>
      </c>
      <c r="C195" s="88">
        <v>0.23978523560800424</v>
      </c>
    </row>
    <row r="196" spans="1:3" x14ac:dyDescent="0.3">
      <c r="A196" s="9" t="s">
        <v>3</v>
      </c>
      <c r="B196" t="s">
        <v>30</v>
      </c>
      <c r="C196" s="88">
        <v>0.2380338619413187</v>
      </c>
    </row>
    <row r="197" spans="1:3" x14ac:dyDescent="0.3">
      <c r="A197" s="9" t="s">
        <v>10</v>
      </c>
      <c r="B197" t="s">
        <v>165</v>
      </c>
      <c r="C197" s="88">
        <v>0.21213464919652725</v>
      </c>
    </row>
    <row r="198" spans="1:3" x14ac:dyDescent="0.3">
      <c r="A198" s="9" t="s">
        <v>9</v>
      </c>
      <c r="B198" t="s">
        <v>33</v>
      </c>
      <c r="C198" s="88">
        <v>0.20611975935220289</v>
      </c>
    </row>
    <row r="199" spans="1:3" x14ac:dyDescent="0.3">
      <c r="A199" s="9" t="s">
        <v>10</v>
      </c>
      <c r="B199" t="s">
        <v>33</v>
      </c>
      <c r="C199" s="88">
        <v>0.12772403153167861</v>
      </c>
    </row>
    <row r="200" spans="1:3" x14ac:dyDescent="0.3">
      <c r="A200" s="9" t="s">
        <v>9</v>
      </c>
      <c r="B200" t="s">
        <v>165</v>
      </c>
      <c r="C200" s="88">
        <v>4.8356044367031267E-2</v>
      </c>
    </row>
    <row r="201" spans="1:3" x14ac:dyDescent="0.3">
      <c r="A201" s="9" t="s">
        <v>9</v>
      </c>
      <c r="B201" t="s">
        <v>30</v>
      </c>
      <c r="C201" s="88">
        <v>-4.8231724713108548E-2</v>
      </c>
    </row>
    <row r="202" spans="1:3" x14ac:dyDescent="0.3">
      <c r="A202" s="9" t="s">
        <v>5</v>
      </c>
      <c r="B202" t="s">
        <v>30</v>
      </c>
      <c r="C202" s="88">
        <v>-0.16627886088022631</v>
      </c>
    </row>
    <row r="203" spans="1:3" x14ac:dyDescent="0.3">
      <c r="A203" s="9" t="s">
        <v>5</v>
      </c>
      <c r="B203" t="s">
        <v>165</v>
      </c>
      <c r="C203" s="88">
        <v>-0.1879964086760213</v>
      </c>
    </row>
    <row r="204" spans="1:3" ht="15" thickBot="1" x14ac:dyDescent="0.35">
      <c r="A204" s="12" t="s">
        <v>5</v>
      </c>
      <c r="B204" t="s">
        <v>33</v>
      </c>
      <c r="C204" s="89">
        <v>-0.23540443911218342</v>
      </c>
    </row>
  </sheetData>
  <autoFilter ref="A123:C123" xr:uid="{A15C55F4-25AB-494D-95CB-6B7F638BFF14}">
    <sortState xmlns:xlrd2="http://schemas.microsoft.com/office/spreadsheetml/2017/richdata2" ref="A124:C204">
      <sortCondition descending="1" ref="C123"/>
    </sortState>
  </autoFilter>
  <conditionalFormatting sqref="D39:D119">
    <cfRule type="colorScale" priority="1">
      <colorScale>
        <cfvo type="min"/>
        <cfvo type="percentile" val="50"/>
        <cfvo type="max"/>
        <color rgb="FF92D050"/>
        <color rgb="FFFFEB84"/>
        <color rgb="FFFF0000"/>
      </colorScale>
    </cfRule>
    <cfRule type="colorScale" priority="2">
      <colorScale>
        <cfvo type="min"/>
        <cfvo type="percentile" val="50"/>
        <cfvo type="max"/>
        <color rgb="FFF8696B"/>
        <color rgb="FFFFEB84"/>
        <color rgb="FF63BE7B"/>
      </colorScale>
    </cfRule>
    <cfRule type="colorScale" priority="3">
      <colorScale>
        <cfvo type="min"/>
        <cfvo type="percentile" val="50"/>
        <cfvo type="max"/>
        <color rgb="FF92D050"/>
        <color rgb="FFFFEB84"/>
        <color theme="9"/>
      </colorScale>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82540-9735-4666-8E0D-B2C1C7632B13}">
  <dimension ref="A1:H144"/>
  <sheetViews>
    <sheetView showGridLines="0" topLeftCell="A58" workbookViewId="0">
      <selection activeCell="K143" sqref="K143"/>
    </sheetView>
  </sheetViews>
  <sheetFormatPr defaultRowHeight="14.4" x14ac:dyDescent="0.3"/>
  <cols>
    <col min="6" max="7" width="8.88671875" customWidth="1"/>
  </cols>
  <sheetData>
    <row r="1" spans="1:3" x14ac:dyDescent="0.3">
      <c r="A1" s="32" t="s">
        <v>91</v>
      </c>
    </row>
    <row r="2" spans="1:3" x14ac:dyDescent="0.3">
      <c r="B2" t="s">
        <v>68</v>
      </c>
    </row>
    <row r="3" spans="1:3" x14ac:dyDescent="0.3">
      <c r="C3" t="s">
        <v>92</v>
      </c>
    </row>
    <row r="24" spans="1:2" x14ac:dyDescent="0.3">
      <c r="A24" s="32" t="s">
        <v>69</v>
      </c>
    </row>
    <row r="25" spans="1:2" x14ac:dyDescent="0.3">
      <c r="B25" t="s">
        <v>75</v>
      </c>
    </row>
    <row r="45" spans="1:3" x14ac:dyDescent="0.3">
      <c r="A45" s="32">
        <v>3</v>
      </c>
    </row>
    <row r="46" spans="1:3" x14ac:dyDescent="0.3">
      <c r="B46" s="32" t="s">
        <v>77</v>
      </c>
    </row>
    <row r="47" spans="1:3" x14ac:dyDescent="0.3">
      <c r="C47" t="s">
        <v>80</v>
      </c>
    </row>
    <row r="72" spans="2:3" x14ac:dyDescent="0.3">
      <c r="B72" s="32" t="s">
        <v>87</v>
      </c>
    </row>
    <row r="74" spans="2:3" x14ac:dyDescent="0.3">
      <c r="C74" t="s">
        <v>89</v>
      </c>
    </row>
    <row r="96" spans="1:1" x14ac:dyDescent="0.3">
      <c r="A96" s="32" t="s">
        <v>161</v>
      </c>
    </row>
    <row r="97" spans="2:3" x14ac:dyDescent="0.3">
      <c r="B97" t="s">
        <v>162</v>
      </c>
    </row>
    <row r="98" spans="2:3" x14ac:dyDescent="0.3">
      <c r="C98" t="s">
        <v>163</v>
      </c>
    </row>
    <row r="133" spans="1:8" x14ac:dyDescent="0.3">
      <c r="A133" t="s">
        <v>164</v>
      </c>
    </row>
    <row r="134" spans="1:8" x14ac:dyDescent="0.3">
      <c r="B134" t="s">
        <v>166</v>
      </c>
    </row>
    <row r="136" spans="1:8" x14ac:dyDescent="0.3">
      <c r="F136" s="90" t="s">
        <v>7</v>
      </c>
      <c r="G136" s="90" t="s">
        <v>33</v>
      </c>
      <c r="H136" s="91">
        <v>0.85854774619194019</v>
      </c>
    </row>
    <row r="137" spans="1:8" x14ac:dyDescent="0.3">
      <c r="F137" s="90" t="s">
        <v>7</v>
      </c>
      <c r="G137" s="90" t="s">
        <v>165</v>
      </c>
      <c r="H137" s="91">
        <v>0.85344400595738923</v>
      </c>
    </row>
    <row r="138" spans="1:8" x14ac:dyDescent="0.3">
      <c r="F138" s="90" t="s">
        <v>7</v>
      </c>
      <c r="G138" s="90" t="s">
        <v>30</v>
      </c>
      <c r="H138" s="91">
        <v>0.8529101469653021</v>
      </c>
    </row>
    <row r="139" spans="1:8" x14ac:dyDescent="0.3">
      <c r="F139" s="90" t="s">
        <v>4</v>
      </c>
      <c r="G139" s="90" t="s">
        <v>33</v>
      </c>
      <c r="H139" s="91">
        <v>0.82945823047897194</v>
      </c>
    </row>
    <row r="140" spans="1:8" x14ac:dyDescent="0.3">
      <c r="F140" s="90" t="s">
        <v>4</v>
      </c>
      <c r="G140" s="90" t="s">
        <v>30</v>
      </c>
      <c r="H140" s="91">
        <v>0.78317469026199138</v>
      </c>
    </row>
    <row r="141" spans="1:8" x14ac:dyDescent="0.3">
      <c r="F141" s="90" t="s">
        <v>4</v>
      </c>
      <c r="G141" s="90" t="s">
        <v>165</v>
      </c>
      <c r="H141" s="91">
        <v>0.78232255609642964</v>
      </c>
    </row>
    <row r="142" spans="1:8" x14ac:dyDescent="0.3">
      <c r="F142" s="90" t="s">
        <v>24</v>
      </c>
      <c r="G142" s="90" t="s">
        <v>33</v>
      </c>
      <c r="H142" s="91">
        <v>0.73968992465474215</v>
      </c>
    </row>
    <row r="143" spans="1:8" x14ac:dyDescent="0.3">
      <c r="F143" s="90" t="s">
        <v>24</v>
      </c>
      <c r="G143" s="90" t="s">
        <v>165</v>
      </c>
      <c r="H143" s="91">
        <v>0.68720372113077921</v>
      </c>
    </row>
    <row r="144" spans="1:8" x14ac:dyDescent="0.3">
      <c r="F144" s="90" t="s">
        <v>24</v>
      </c>
      <c r="G144" s="90" t="s">
        <v>30</v>
      </c>
      <c r="H144" s="91">
        <v>0.66556187349497342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E2C7-069F-4783-970B-80C573DECEB1}">
  <dimension ref="A1:R45"/>
  <sheetViews>
    <sheetView zoomScaleNormal="100" workbookViewId="0">
      <selection activeCell="J16" sqref="J16"/>
    </sheetView>
  </sheetViews>
  <sheetFormatPr defaultRowHeight="14.4" x14ac:dyDescent="0.3"/>
  <cols>
    <col min="2" max="2" width="16.44140625" customWidth="1"/>
    <col min="3" max="3" width="12.21875" customWidth="1"/>
    <col min="6" max="6" width="16.21875" customWidth="1"/>
    <col min="7" max="7" width="13.5546875" customWidth="1"/>
    <col min="10" max="10" width="14.88671875" customWidth="1"/>
    <col min="11" max="11" width="13.88671875" customWidth="1"/>
    <col min="12" max="12" width="16.21875" customWidth="1"/>
    <col min="13" max="13" width="13.33203125" customWidth="1"/>
    <col min="14" max="14" width="13.88671875" customWidth="1"/>
    <col min="16" max="16" width="11.33203125" bestFit="1" customWidth="1"/>
    <col min="17" max="17" width="11.88671875" bestFit="1" customWidth="1"/>
    <col min="18" max="18" width="11.33203125" bestFit="1" customWidth="1"/>
    <col min="19" max="19" width="11.88671875" bestFit="1" customWidth="1"/>
  </cols>
  <sheetData>
    <row r="1" spans="1:18" ht="15" thickBot="1" x14ac:dyDescent="0.35">
      <c r="B1" t="s">
        <v>135</v>
      </c>
      <c r="G1" t="s">
        <v>136</v>
      </c>
      <c r="J1" s="76"/>
      <c r="K1" s="77"/>
      <c r="L1" s="78" t="s">
        <v>158</v>
      </c>
      <c r="M1" s="77"/>
      <c r="N1" s="77"/>
      <c r="O1" s="77"/>
      <c r="P1" s="78" t="s">
        <v>159</v>
      </c>
      <c r="Q1" s="77"/>
      <c r="R1" s="79"/>
    </row>
    <row r="2" spans="1:18" ht="15" thickBot="1" x14ac:dyDescent="0.35">
      <c r="A2" s="52"/>
      <c r="B2" s="52" t="s">
        <v>93</v>
      </c>
      <c r="C2" s="52" t="s">
        <v>1</v>
      </c>
      <c r="D2" s="52" t="s">
        <v>126</v>
      </c>
      <c r="F2" s="52" t="s">
        <v>93</v>
      </c>
      <c r="G2" s="52" t="s">
        <v>1</v>
      </c>
      <c r="H2" s="52" t="s">
        <v>126</v>
      </c>
      <c r="J2" s="80" t="s">
        <v>160</v>
      </c>
      <c r="K2" s="75" t="s">
        <v>127</v>
      </c>
      <c r="L2" s="75" t="s">
        <v>128</v>
      </c>
      <c r="M2" s="75" t="s">
        <v>129</v>
      </c>
      <c r="N2" s="75" t="s">
        <v>128</v>
      </c>
      <c r="O2" s="75" t="s">
        <v>130</v>
      </c>
      <c r="P2" s="75" t="s">
        <v>131</v>
      </c>
      <c r="Q2" s="75" t="s">
        <v>132</v>
      </c>
      <c r="R2" s="19" t="s">
        <v>133</v>
      </c>
    </row>
    <row r="3" spans="1:18" x14ac:dyDescent="0.3">
      <c r="A3" t="s">
        <v>30</v>
      </c>
      <c r="B3" t="s">
        <v>137</v>
      </c>
      <c r="C3" t="s">
        <v>127</v>
      </c>
      <c r="D3" s="51">
        <v>1.9668576738423607E-2</v>
      </c>
      <c r="F3" t="s">
        <v>137</v>
      </c>
      <c r="G3" t="s">
        <v>130</v>
      </c>
      <c r="H3" s="51">
        <v>1.9051755508340193E-2</v>
      </c>
      <c r="J3" s="9" t="s">
        <v>137</v>
      </c>
      <c r="K3" s="71">
        <v>1.9668576738423607E-2</v>
      </c>
      <c r="L3" s="71">
        <v>-1.782886334610477E-2</v>
      </c>
      <c r="M3" s="71">
        <v>3.9239124785613928E-2</v>
      </c>
      <c r="N3" s="71">
        <v>3.2168387609213527E-2</v>
      </c>
      <c r="O3" s="71">
        <v>1.9051755508340193E-2</v>
      </c>
      <c r="P3" s="71">
        <v>-8.131550415611345E-4</v>
      </c>
      <c r="Q3" s="71">
        <v>3.9261279792514293E-2</v>
      </c>
      <c r="R3" s="72">
        <v>6.7929014180185578E-3</v>
      </c>
    </row>
    <row r="4" spans="1:18" x14ac:dyDescent="0.3">
      <c r="C4" t="s">
        <v>128</v>
      </c>
      <c r="D4" s="51">
        <v>-1.782886334610477E-2</v>
      </c>
      <c r="G4" t="s">
        <v>131</v>
      </c>
      <c r="H4" s="51">
        <v>-8.131550415611345E-4</v>
      </c>
      <c r="J4" s="9" t="s">
        <v>138</v>
      </c>
      <c r="K4" s="71">
        <v>1.7669172932330997E-2</v>
      </c>
      <c r="L4" s="71">
        <v>4.7058823529411806E-2</v>
      </c>
      <c r="M4" s="71">
        <v>2.4964838255977579E-2</v>
      </c>
      <c r="N4" s="71">
        <v>2.0435967302452316E-2</v>
      </c>
      <c r="O4" s="71">
        <v>4.7550750220653158E-2</v>
      </c>
      <c r="P4" s="71">
        <v>6.3351282863477985E-3</v>
      </c>
      <c r="Q4" s="71">
        <v>3.813691778680852E-2</v>
      </c>
      <c r="R4" s="72">
        <v>2.9376498800959095E-2</v>
      </c>
    </row>
    <row r="5" spans="1:18" x14ac:dyDescent="0.3">
      <c r="C5" t="s">
        <v>129</v>
      </c>
      <c r="D5" s="51">
        <v>3.9239124785613928E-2</v>
      </c>
      <c r="G5" t="s">
        <v>132</v>
      </c>
      <c r="H5" s="51">
        <v>3.9261279792514293E-2</v>
      </c>
      <c r="J5" s="9" t="s">
        <v>139</v>
      </c>
      <c r="K5" s="71">
        <v>3.1858407079646017E-2</v>
      </c>
      <c r="L5" s="71">
        <v>8.1911262798634032E-3</v>
      </c>
      <c r="M5" s="71">
        <v>1.3495276653172541E-3</v>
      </c>
      <c r="N5" s="71">
        <v>2.3216689098250257E-2</v>
      </c>
      <c r="O5" s="71">
        <v>-7.0528127950241822E-3</v>
      </c>
      <c r="P5" s="71">
        <v>4.0160642570281124E-2</v>
      </c>
      <c r="Q5" s="71">
        <v>4.3338683788121987E-2</v>
      </c>
      <c r="R5" s="72">
        <v>2.4122137404580083E-2</v>
      </c>
    </row>
    <row r="6" spans="1:18" x14ac:dyDescent="0.3">
      <c r="C6" t="s">
        <v>128</v>
      </c>
      <c r="D6" s="51">
        <v>3.2168387609213527E-2</v>
      </c>
      <c r="G6" t="s">
        <v>133</v>
      </c>
      <c r="H6" s="51">
        <v>6.7929014180185578E-3</v>
      </c>
      <c r="J6" s="9" t="s">
        <v>140</v>
      </c>
      <c r="K6" s="71">
        <v>2.9063566552900901E-2</v>
      </c>
      <c r="L6" s="71">
        <v>3.9755191714181811E-3</v>
      </c>
      <c r="M6" s="71">
        <v>5.3420902932202488E-2</v>
      </c>
      <c r="N6" s="71">
        <v>2.2069977978957628E-2</v>
      </c>
      <c r="O6" s="71">
        <v>3.2968729495858669E-2</v>
      </c>
      <c r="P6" s="71">
        <v>-4.8040900877077408E-3</v>
      </c>
      <c r="Q6" s="71">
        <v>3.0823117338003542E-2</v>
      </c>
      <c r="R6" s="72">
        <v>-6.6794689822174307E-4</v>
      </c>
    </row>
    <row r="7" spans="1:18" x14ac:dyDescent="0.3">
      <c r="B7" t="s">
        <v>138</v>
      </c>
      <c r="C7" t="s">
        <v>127</v>
      </c>
      <c r="D7" s="51">
        <v>1.7669172932330997E-2</v>
      </c>
      <c r="F7" t="s">
        <v>138</v>
      </c>
      <c r="G7" t="s">
        <v>130</v>
      </c>
      <c r="H7" s="51">
        <v>4.7550750220653158E-2</v>
      </c>
      <c r="J7" s="9" t="s">
        <v>141</v>
      </c>
      <c r="K7" s="71">
        <v>2.3328149300155743E-2</v>
      </c>
      <c r="L7" s="71">
        <v>2.4528301886792454E-2</v>
      </c>
      <c r="M7" s="71">
        <v>2.7972027972028055E-2</v>
      </c>
      <c r="N7" s="71">
        <v>2.491990032039872E-2</v>
      </c>
      <c r="O7" s="71">
        <v>5.6556585005399805E-2</v>
      </c>
      <c r="P7" s="71">
        <v>8.7350372047880574E-3</v>
      </c>
      <c r="Q7" s="71">
        <v>2.6424705507799916E-2</v>
      </c>
      <c r="R7" s="72">
        <v>3.4589252625077171E-2</v>
      </c>
    </row>
    <row r="8" spans="1:18" x14ac:dyDescent="0.3">
      <c r="C8" t="s">
        <v>128</v>
      </c>
      <c r="D8" s="51">
        <v>4.7058823529411806E-2</v>
      </c>
      <c r="G8" t="s">
        <v>131</v>
      </c>
      <c r="H8" s="51">
        <v>6.3351282863477985E-3</v>
      </c>
      <c r="J8" s="9" t="s">
        <v>142</v>
      </c>
      <c r="K8" s="71">
        <v>2.4048096192384686E-2</v>
      </c>
      <c r="L8" s="71">
        <v>1.9445794846866024E-3</v>
      </c>
      <c r="M8" s="71">
        <v>1.4471780028944108E-3</v>
      </c>
      <c r="N8" s="71">
        <v>4.075761208343337E-2</v>
      </c>
      <c r="O8" s="71">
        <v>1.1756569847856209E-2</v>
      </c>
      <c r="P8" s="71">
        <v>5.2883519489400468E-2</v>
      </c>
      <c r="Q8" s="71">
        <v>2.6514334985988385E-2</v>
      </c>
      <c r="R8" s="72">
        <v>1.7288064986461179E-2</v>
      </c>
    </row>
    <row r="9" spans="1:18" x14ac:dyDescent="0.3">
      <c r="C9" t="s">
        <v>129</v>
      </c>
      <c r="D9" s="51">
        <v>2.4964838255977579E-2</v>
      </c>
      <c r="G9" t="s">
        <v>132</v>
      </c>
      <c r="H9" s="51">
        <v>3.813691778680852E-2</v>
      </c>
      <c r="J9" s="9" t="s">
        <v>143</v>
      </c>
      <c r="K9" s="71">
        <v>2.3165821262354447E-2</v>
      </c>
      <c r="L9" s="71">
        <v>-9.3877340485892836E-3</v>
      </c>
      <c r="M9" s="71">
        <v>4.459094684385375E-2</v>
      </c>
      <c r="N9" s="71">
        <v>2.8406283964035176E-2</v>
      </c>
      <c r="O9" s="71">
        <v>2.4202154591554764E-2</v>
      </c>
      <c r="P9" s="71">
        <v>-2.4183796856108845E-3</v>
      </c>
      <c r="Q9" s="71">
        <v>3.604243419592517E-2</v>
      </c>
      <c r="R9" s="72">
        <v>4.0959378430876926E-3</v>
      </c>
    </row>
    <row r="10" spans="1:18" x14ac:dyDescent="0.3">
      <c r="C10" t="s">
        <v>128</v>
      </c>
      <c r="D10" s="51">
        <v>2.0435967302452316E-2</v>
      </c>
      <c r="G10" t="s">
        <v>133</v>
      </c>
      <c r="H10" s="51">
        <v>2.9376498800959095E-2</v>
      </c>
      <c r="J10" s="9" t="s">
        <v>144</v>
      </c>
      <c r="K10" s="71">
        <v>2.0190476190476016E-2</v>
      </c>
      <c r="L10" s="71">
        <v>3.8618640920905965E-2</v>
      </c>
      <c r="M10" s="71">
        <v>2.6108726752503413E-2</v>
      </c>
      <c r="N10" s="71">
        <v>2.2168340838240506E-2</v>
      </c>
      <c r="O10" s="71">
        <v>5.0987392614080161E-2</v>
      </c>
      <c r="P10" s="71">
        <v>7.0220236195339568E-3</v>
      </c>
      <c r="Q10" s="71">
        <v>3.3679571923197767E-2</v>
      </c>
      <c r="R10" s="72">
        <v>3.1221582297665997E-2</v>
      </c>
    </row>
    <row r="11" spans="1:18" ht="15" thickBot="1" x14ac:dyDescent="0.35">
      <c r="B11" t="s">
        <v>139</v>
      </c>
      <c r="C11" t="s">
        <v>127</v>
      </c>
      <c r="D11" s="51">
        <v>3.1858407079646017E-2</v>
      </c>
      <c r="F11" t="s">
        <v>139</v>
      </c>
      <c r="G11" t="s">
        <v>130</v>
      </c>
      <c r="H11" s="51">
        <v>-7.0528127950241822E-3</v>
      </c>
      <c r="J11" s="12" t="s">
        <v>145</v>
      </c>
      <c r="K11" s="73">
        <v>2.608065684617231E-2</v>
      </c>
      <c r="L11" s="73">
        <v>7.7229113035337102E-3</v>
      </c>
      <c r="M11" s="73">
        <v>4.855491329479821E-3</v>
      </c>
      <c r="N11" s="73">
        <v>2.8440366972477014E-2</v>
      </c>
      <c r="O11" s="73">
        <v>3.3602150537635684E-3</v>
      </c>
      <c r="P11" s="73">
        <v>4.0820878875752739E-2</v>
      </c>
      <c r="Q11" s="73">
        <v>2.8583617747440223E-2</v>
      </c>
      <c r="R11" s="74">
        <v>1.8716577540107117E-2</v>
      </c>
    </row>
    <row r="12" spans="1:18" x14ac:dyDescent="0.3">
      <c r="C12" t="s">
        <v>128</v>
      </c>
      <c r="D12" s="51">
        <v>8.1911262798634032E-3</v>
      </c>
      <c r="G12" t="s">
        <v>131</v>
      </c>
      <c r="H12" s="51">
        <v>4.0160642570281124E-2</v>
      </c>
    </row>
    <row r="13" spans="1:18" x14ac:dyDescent="0.3">
      <c r="C13" t="s">
        <v>129</v>
      </c>
      <c r="D13" s="51">
        <v>1.3495276653172541E-3</v>
      </c>
      <c r="G13" t="s">
        <v>132</v>
      </c>
      <c r="H13" s="51">
        <v>4.3338683788121987E-2</v>
      </c>
    </row>
    <row r="14" spans="1:18" x14ac:dyDescent="0.3">
      <c r="C14" t="s">
        <v>128</v>
      </c>
      <c r="D14" s="51">
        <v>2.3216689098250257E-2</v>
      </c>
      <c r="G14" t="s">
        <v>133</v>
      </c>
      <c r="H14" s="51">
        <v>2.4122137404580083E-2</v>
      </c>
    </row>
    <row r="18" spans="1:8" x14ac:dyDescent="0.3">
      <c r="A18" s="52"/>
      <c r="B18" s="52" t="s">
        <v>93</v>
      </c>
      <c r="C18" s="52" t="s">
        <v>1</v>
      </c>
      <c r="D18" s="52" t="s">
        <v>126</v>
      </c>
      <c r="F18" s="52" t="s">
        <v>93</v>
      </c>
      <c r="G18" s="52" t="s">
        <v>1</v>
      </c>
      <c r="H18" s="52" t="s">
        <v>126</v>
      </c>
    </row>
    <row r="19" spans="1:8" x14ac:dyDescent="0.3">
      <c r="A19" t="s">
        <v>33</v>
      </c>
      <c r="B19" t="s">
        <v>140</v>
      </c>
      <c r="C19" t="s">
        <v>127</v>
      </c>
      <c r="D19" s="51">
        <v>2.9063566552900901E-2</v>
      </c>
      <c r="F19" t="s">
        <v>140</v>
      </c>
      <c r="G19" t="s">
        <v>130</v>
      </c>
      <c r="H19" s="51">
        <v>3.2968729495858669E-2</v>
      </c>
    </row>
    <row r="20" spans="1:8" x14ac:dyDescent="0.3">
      <c r="C20" t="s">
        <v>128</v>
      </c>
      <c r="D20" s="51">
        <v>3.9755191714181811E-3</v>
      </c>
      <c r="G20" t="s">
        <v>131</v>
      </c>
      <c r="H20" s="51">
        <v>-4.8040900877077408E-3</v>
      </c>
    </row>
    <row r="21" spans="1:8" x14ac:dyDescent="0.3">
      <c r="C21" t="s">
        <v>129</v>
      </c>
      <c r="D21" s="51">
        <v>5.3420902932202488E-2</v>
      </c>
      <c r="G21" t="s">
        <v>132</v>
      </c>
      <c r="H21" s="51">
        <v>3.0823117338003542E-2</v>
      </c>
    </row>
    <row r="22" spans="1:8" x14ac:dyDescent="0.3">
      <c r="C22" t="s">
        <v>128</v>
      </c>
      <c r="D22" s="51">
        <v>2.2069977978957628E-2</v>
      </c>
      <c r="G22" t="s">
        <v>133</v>
      </c>
      <c r="H22" s="51">
        <v>-6.6794689822174307E-4</v>
      </c>
    </row>
    <row r="23" spans="1:8" x14ac:dyDescent="0.3">
      <c r="B23" t="s">
        <v>141</v>
      </c>
      <c r="C23" t="s">
        <v>127</v>
      </c>
      <c r="D23" s="51">
        <v>2.3328149300155743E-2</v>
      </c>
      <c r="F23" t="s">
        <v>141</v>
      </c>
      <c r="G23" t="s">
        <v>130</v>
      </c>
      <c r="H23" s="51">
        <v>5.6556585005399805E-2</v>
      </c>
    </row>
    <row r="24" spans="1:8" x14ac:dyDescent="0.3">
      <c r="C24" t="s">
        <v>128</v>
      </c>
      <c r="D24" s="51">
        <v>2.4528301886792454E-2</v>
      </c>
      <c r="G24" t="s">
        <v>131</v>
      </c>
      <c r="H24" s="51">
        <v>8.7350372047880574E-3</v>
      </c>
    </row>
    <row r="25" spans="1:8" x14ac:dyDescent="0.3">
      <c r="C25" t="s">
        <v>129</v>
      </c>
      <c r="D25" s="51">
        <v>2.7972027972028055E-2</v>
      </c>
      <c r="G25" t="s">
        <v>132</v>
      </c>
      <c r="H25" s="51">
        <v>2.6424705507799916E-2</v>
      </c>
    </row>
    <row r="26" spans="1:8" x14ac:dyDescent="0.3">
      <c r="C26" t="s">
        <v>128</v>
      </c>
      <c r="D26" s="51">
        <v>2.491990032039872E-2</v>
      </c>
      <c r="G26" t="s">
        <v>133</v>
      </c>
      <c r="H26" s="51">
        <v>3.4589252625077171E-2</v>
      </c>
    </row>
    <row r="27" spans="1:8" x14ac:dyDescent="0.3">
      <c r="B27" t="s">
        <v>142</v>
      </c>
      <c r="C27" t="s">
        <v>127</v>
      </c>
      <c r="D27" s="51">
        <v>2.4048096192384686E-2</v>
      </c>
      <c r="F27" t="s">
        <v>142</v>
      </c>
      <c r="G27" t="s">
        <v>130</v>
      </c>
      <c r="H27" s="51">
        <v>1.1756569847856209E-2</v>
      </c>
    </row>
    <row r="28" spans="1:8" x14ac:dyDescent="0.3">
      <c r="C28" t="s">
        <v>128</v>
      </c>
      <c r="D28" s="51">
        <v>1.9445794846866024E-3</v>
      </c>
      <c r="G28" t="s">
        <v>131</v>
      </c>
      <c r="H28" s="51">
        <v>5.2883519489400468E-2</v>
      </c>
    </row>
    <row r="29" spans="1:8" x14ac:dyDescent="0.3">
      <c r="C29" t="s">
        <v>129</v>
      </c>
      <c r="D29" s="51">
        <v>1.4471780028944108E-3</v>
      </c>
      <c r="G29" t="s">
        <v>132</v>
      </c>
      <c r="H29" s="51">
        <v>2.6514334985988385E-2</v>
      </c>
    </row>
    <row r="30" spans="1:8" x14ac:dyDescent="0.3">
      <c r="C30" t="s">
        <v>128</v>
      </c>
      <c r="D30" s="51">
        <v>4.075761208343337E-2</v>
      </c>
      <c r="G30" t="s">
        <v>133</v>
      </c>
      <c r="H30" s="51">
        <v>1.7288064986461179E-2</v>
      </c>
    </row>
    <row r="33" spans="1:8" x14ac:dyDescent="0.3">
      <c r="A33" s="52"/>
      <c r="B33" s="52" t="s">
        <v>93</v>
      </c>
      <c r="C33" s="52" t="s">
        <v>1</v>
      </c>
      <c r="D33" s="52" t="s">
        <v>126</v>
      </c>
      <c r="F33" s="52" t="s">
        <v>93</v>
      </c>
      <c r="G33" s="52" t="s">
        <v>1</v>
      </c>
      <c r="H33" s="52" t="s">
        <v>126</v>
      </c>
    </row>
    <row r="34" spans="1:8" x14ac:dyDescent="0.3">
      <c r="A34" t="s">
        <v>134</v>
      </c>
      <c r="B34" t="s">
        <v>143</v>
      </c>
      <c r="C34" t="s">
        <v>127</v>
      </c>
      <c r="D34" s="51">
        <v>2.3165821262354447E-2</v>
      </c>
      <c r="F34" t="s">
        <v>143</v>
      </c>
      <c r="G34" t="s">
        <v>130</v>
      </c>
      <c r="H34" s="51">
        <v>2.4202154591554764E-2</v>
      </c>
    </row>
    <row r="35" spans="1:8" x14ac:dyDescent="0.3">
      <c r="C35" t="s">
        <v>128</v>
      </c>
      <c r="D35" s="51">
        <v>-9.3877340485892836E-3</v>
      </c>
      <c r="G35" t="s">
        <v>131</v>
      </c>
      <c r="H35" s="51">
        <v>-2.4183796856108845E-3</v>
      </c>
    </row>
    <row r="36" spans="1:8" x14ac:dyDescent="0.3">
      <c r="C36" t="s">
        <v>129</v>
      </c>
      <c r="D36" s="51">
        <v>4.459094684385375E-2</v>
      </c>
      <c r="G36" t="s">
        <v>132</v>
      </c>
      <c r="H36" s="51">
        <v>3.604243419592517E-2</v>
      </c>
    </row>
    <row r="37" spans="1:8" x14ac:dyDescent="0.3">
      <c r="C37" t="s">
        <v>128</v>
      </c>
      <c r="D37" s="51">
        <v>2.8406283964035176E-2</v>
      </c>
      <c r="G37" t="s">
        <v>133</v>
      </c>
      <c r="H37" s="51">
        <v>4.0959378430876926E-3</v>
      </c>
    </row>
    <row r="38" spans="1:8" x14ac:dyDescent="0.3">
      <c r="B38" t="s">
        <v>144</v>
      </c>
      <c r="C38" t="s">
        <v>127</v>
      </c>
      <c r="D38" s="51">
        <v>2.0190476190476016E-2</v>
      </c>
      <c r="F38" t="s">
        <v>144</v>
      </c>
      <c r="G38" t="s">
        <v>130</v>
      </c>
      <c r="H38" s="51">
        <v>5.0987392614080161E-2</v>
      </c>
    </row>
    <row r="39" spans="1:8" x14ac:dyDescent="0.3">
      <c r="C39" t="s">
        <v>128</v>
      </c>
      <c r="D39" s="51">
        <v>3.8618640920905965E-2</v>
      </c>
      <c r="G39" t="s">
        <v>131</v>
      </c>
      <c r="H39" s="51">
        <v>7.0220236195339568E-3</v>
      </c>
    </row>
    <row r="40" spans="1:8" x14ac:dyDescent="0.3">
      <c r="C40" t="s">
        <v>129</v>
      </c>
      <c r="D40" s="51">
        <v>2.6108726752503413E-2</v>
      </c>
      <c r="G40" t="s">
        <v>132</v>
      </c>
      <c r="H40" s="51">
        <v>3.3679571923197767E-2</v>
      </c>
    </row>
    <row r="41" spans="1:8" x14ac:dyDescent="0.3">
      <c r="C41" t="s">
        <v>128</v>
      </c>
      <c r="D41" s="51">
        <v>2.2168340838240506E-2</v>
      </c>
      <c r="G41" t="s">
        <v>133</v>
      </c>
      <c r="H41" s="51">
        <v>3.1221582297665997E-2</v>
      </c>
    </row>
    <row r="42" spans="1:8" x14ac:dyDescent="0.3">
      <c r="B42" t="s">
        <v>145</v>
      </c>
      <c r="C42" t="s">
        <v>127</v>
      </c>
      <c r="D42" s="51">
        <v>2.608065684617231E-2</v>
      </c>
      <c r="F42" t="s">
        <v>145</v>
      </c>
      <c r="G42" t="s">
        <v>130</v>
      </c>
      <c r="H42" s="51">
        <v>3.3602150537635684E-3</v>
      </c>
    </row>
    <row r="43" spans="1:8" x14ac:dyDescent="0.3">
      <c r="C43" t="s">
        <v>128</v>
      </c>
      <c r="D43" s="51">
        <v>7.7229113035337102E-3</v>
      </c>
      <c r="G43" t="s">
        <v>131</v>
      </c>
      <c r="H43" s="51">
        <v>4.0820878875752739E-2</v>
      </c>
    </row>
    <row r="44" spans="1:8" x14ac:dyDescent="0.3">
      <c r="C44" t="s">
        <v>129</v>
      </c>
      <c r="D44" s="51">
        <v>4.855491329479821E-3</v>
      </c>
      <c r="G44" t="s">
        <v>132</v>
      </c>
      <c r="H44" s="51">
        <v>2.8583617747440223E-2</v>
      </c>
    </row>
    <row r="45" spans="1:8" x14ac:dyDescent="0.3">
      <c r="C45" t="s">
        <v>128</v>
      </c>
      <c r="D45" s="51">
        <v>2.8440366972477014E-2</v>
      </c>
      <c r="G45" t="s">
        <v>133</v>
      </c>
      <c r="H45" s="51">
        <v>1.8716577540107117E-2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CPI V</vt:lpstr>
      <vt:lpstr>Main Sheet</vt:lpstr>
      <vt:lpstr>Catogery</vt:lpstr>
      <vt:lpstr>1.Contribution</vt:lpstr>
      <vt:lpstr>2.Y-O-Y</vt:lpstr>
      <vt:lpstr>3.Question</vt:lpstr>
      <vt:lpstr>Sector</vt:lpstr>
      <vt:lpstr>Sheet3</vt:lpstr>
      <vt:lpstr>4.Pre &amp; Post Covid</vt:lpstr>
      <vt:lpstr>Crude oil</vt:lpstr>
      <vt:lpstr>Summary</vt:lpstr>
      <vt:lpstr>Sheet15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dc:creator>
  <cp:lastModifiedBy>visha</cp:lastModifiedBy>
  <dcterms:created xsi:type="dcterms:W3CDTF">2025-03-05T16:50:44Z</dcterms:created>
  <dcterms:modified xsi:type="dcterms:W3CDTF">2025-03-25T14:23:11Z</dcterms:modified>
</cp:coreProperties>
</file>