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310" windowHeight="537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M202" i="2"/>
  <c r="L202"/>
  <c r="M215"/>
  <c r="L215"/>
  <c r="I210"/>
  <c r="K210"/>
  <c r="L210"/>
  <c r="M210"/>
  <c r="I211"/>
  <c r="K211"/>
  <c r="L211"/>
  <c r="M211"/>
  <c r="I212"/>
  <c r="K212"/>
  <c r="L212"/>
  <c r="M212"/>
  <c r="M209"/>
  <c r="L209"/>
  <c r="K209"/>
  <c r="I209"/>
  <c r="M206"/>
  <c r="L206"/>
  <c r="K206"/>
  <c r="I206"/>
  <c r="M205"/>
  <c r="L205"/>
  <c r="K205"/>
  <c r="I205"/>
  <c r="M214"/>
  <c r="L214"/>
  <c r="K214"/>
  <c r="I214"/>
  <c r="M208"/>
  <c r="L208"/>
  <c r="K208"/>
  <c r="I208"/>
  <c r="M213"/>
  <c r="L213"/>
  <c r="K213"/>
  <c r="I213"/>
  <c r="M207"/>
  <c r="L207"/>
  <c r="K207"/>
  <c r="I207"/>
  <c r="K198"/>
  <c r="L198"/>
  <c r="M198"/>
  <c r="K199"/>
  <c r="L199"/>
  <c r="M199"/>
  <c r="K200"/>
  <c r="L200"/>
  <c r="M200"/>
  <c r="K201"/>
  <c r="L201"/>
  <c r="M201"/>
  <c r="K196"/>
  <c r="L196"/>
  <c r="M196"/>
  <c r="K195"/>
  <c r="L195"/>
  <c r="M195"/>
  <c r="M197"/>
  <c r="L197"/>
  <c r="K197"/>
  <c r="I198"/>
  <c r="I199"/>
  <c r="I200"/>
  <c r="I201"/>
  <c r="I196"/>
  <c r="I195"/>
  <c r="I197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K183"/>
  <c r="L183"/>
  <c r="M183"/>
  <c r="K184"/>
  <c r="L184"/>
  <c r="M184"/>
  <c r="K185"/>
  <c r="L185"/>
  <c r="M185"/>
  <c r="K186"/>
  <c r="L186"/>
  <c r="M186"/>
  <c r="K187"/>
  <c r="L187"/>
  <c r="M187"/>
  <c r="K188"/>
  <c r="L188"/>
  <c r="M188"/>
  <c r="K189"/>
  <c r="L189"/>
  <c r="M189"/>
  <c r="K190"/>
  <c r="L190"/>
  <c r="M190"/>
  <c r="K191"/>
  <c r="L191"/>
  <c r="M191"/>
  <c r="M168"/>
  <c r="M192" s="1"/>
  <c r="N192" s="1"/>
  <c r="L168"/>
  <c r="L192" s="1"/>
  <c r="K168"/>
  <c r="I183"/>
  <c r="I180"/>
  <c r="I176"/>
  <c r="I177"/>
  <c r="I188"/>
  <c r="I181"/>
  <c r="I187"/>
  <c r="I191"/>
  <c r="I174"/>
  <c r="I189"/>
  <c r="I184"/>
  <c r="I168"/>
  <c r="I182"/>
  <c r="I190"/>
  <c r="I185"/>
  <c r="I169"/>
  <c r="I170"/>
  <c r="I171"/>
  <c r="I175"/>
  <c r="I178"/>
  <c r="I172"/>
  <c r="I173"/>
  <c r="I179"/>
  <c r="I186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4"/>
  <c r="M154"/>
  <c r="L152"/>
  <c r="M152"/>
  <c r="L155"/>
  <c r="M155"/>
  <c r="L153"/>
  <c r="M153"/>
  <c r="L156"/>
  <c r="M156"/>
  <c r="L157"/>
  <c r="M157"/>
  <c r="L160"/>
  <c r="M160"/>
  <c r="L161"/>
  <c r="M161"/>
  <c r="L162"/>
  <c r="M162"/>
  <c r="L163"/>
  <c r="M163"/>
  <c r="L158"/>
  <c r="M158"/>
  <c r="L164"/>
  <c r="M164"/>
  <c r="L159"/>
  <c r="M159"/>
  <c r="L135"/>
  <c r="L165" s="1"/>
  <c r="M135"/>
  <c r="K136"/>
  <c r="K137"/>
  <c r="K138"/>
  <c r="K139"/>
  <c r="K140"/>
  <c r="K141"/>
  <c r="K142"/>
  <c r="K143"/>
  <c r="K144"/>
  <c r="K145"/>
  <c r="K146"/>
  <c r="K147"/>
  <c r="K148"/>
  <c r="K149"/>
  <c r="K150"/>
  <c r="K151"/>
  <c r="K154"/>
  <c r="K152"/>
  <c r="K155"/>
  <c r="K153"/>
  <c r="K156"/>
  <c r="K157"/>
  <c r="K160"/>
  <c r="K161"/>
  <c r="K162"/>
  <c r="K163"/>
  <c r="K158"/>
  <c r="K164"/>
  <c r="K159"/>
  <c r="K135"/>
  <c r="N215" l="1"/>
  <c r="K215"/>
  <c r="M165"/>
  <c r="N165" s="1"/>
  <c r="K2"/>
  <c r="K17"/>
  <c r="K18"/>
  <c r="K4"/>
  <c r="K15"/>
  <c r="K12"/>
  <c r="K13"/>
  <c r="K10"/>
  <c r="K14"/>
  <c r="K9"/>
  <c r="K8"/>
  <c r="K7"/>
  <c r="K16"/>
  <c r="K11"/>
  <c r="K6"/>
  <c r="K5"/>
  <c r="K3"/>
  <c r="K36"/>
  <c r="K37"/>
  <c r="K35"/>
  <c r="K34"/>
  <c r="K33"/>
  <c r="K31"/>
  <c r="K32"/>
  <c r="K30"/>
  <c r="K25"/>
  <c r="K24"/>
  <c r="K23"/>
  <c r="K22"/>
  <c r="K28"/>
  <c r="K29"/>
  <c r="K27"/>
  <c r="K26"/>
  <c r="K70"/>
  <c r="K69"/>
  <c r="K68"/>
  <c r="K67"/>
  <c r="K66"/>
  <c r="K65"/>
  <c r="K64"/>
  <c r="K62"/>
  <c r="K63"/>
  <c r="K59"/>
  <c r="K61"/>
  <c r="K60"/>
  <c r="K57"/>
  <c r="K58"/>
  <c r="K56"/>
  <c r="K55"/>
  <c r="K54"/>
  <c r="K42"/>
  <c r="K41"/>
  <c r="K39"/>
  <c r="K38"/>
  <c r="K74"/>
  <c r="K73"/>
  <c r="K72"/>
  <c r="K71"/>
  <c r="K81"/>
  <c r="K79"/>
  <c r="K80"/>
  <c r="K78"/>
  <c r="K77"/>
  <c r="K113"/>
  <c r="K88"/>
  <c r="K112"/>
  <c r="K111"/>
  <c r="K110"/>
  <c r="K109"/>
  <c r="K108"/>
  <c r="K107"/>
  <c r="K105"/>
  <c r="K106"/>
  <c r="K103"/>
  <c r="K104"/>
  <c r="K102"/>
  <c r="K101"/>
  <c r="K100"/>
  <c r="K99"/>
  <c r="K97"/>
  <c r="K96"/>
  <c r="K76"/>
  <c r="K98"/>
  <c r="K95"/>
  <c r="K43"/>
  <c r="K94"/>
  <c r="K93"/>
  <c r="K91"/>
  <c r="K89"/>
  <c r="K53"/>
  <c r="K52"/>
  <c r="K51"/>
  <c r="K85"/>
  <c r="K50"/>
  <c r="K44"/>
  <c r="K40"/>
  <c r="K48"/>
  <c r="K47"/>
  <c r="K46"/>
  <c r="K126"/>
  <c r="K120"/>
  <c r="K122"/>
  <c r="K116"/>
  <c r="K114"/>
  <c r="K49"/>
  <c r="K45"/>
  <c r="K115"/>
  <c r="K92"/>
  <c r="K121"/>
  <c r="K90"/>
  <c r="K119"/>
  <c r="K87"/>
  <c r="K86"/>
  <c r="K21"/>
  <c r="K130"/>
  <c r="K131"/>
  <c r="K127"/>
  <c r="K128"/>
  <c r="K129"/>
  <c r="K20"/>
  <c r="K82"/>
  <c r="K83"/>
  <c r="K84"/>
  <c r="K117"/>
  <c r="K118"/>
  <c r="K124"/>
  <c r="K125"/>
  <c r="K75"/>
  <c r="K123"/>
  <c r="K19"/>
  <c r="L21"/>
  <c r="M21" s="1"/>
  <c r="L130"/>
  <c r="M130" s="1"/>
  <c r="L131"/>
  <c r="M131" s="1"/>
  <c r="L127"/>
  <c r="M127" s="1"/>
  <c r="L128"/>
  <c r="M128" s="1"/>
  <c r="L129"/>
  <c r="M129" s="1"/>
  <c r="L20"/>
  <c r="M20" s="1"/>
  <c r="L82"/>
  <c r="M82" s="1"/>
  <c r="L83"/>
  <c r="M83" s="1"/>
  <c r="L84"/>
  <c r="M84" s="1"/>
  <c r="L117"/>
  <c r="M117" s="1"/>
  <c r="L118"/>
  <c r="M118" s="1"/>
  <c r="L124"/>
  <c r="M124" s="1"/>
  <c r="L125"/>
  <c r="M125" s="1"/>
  <c r="L75"/>
  <c r="M75" s="1"/>
  <c r="L123"/>
  <c r="M123" s="1"/>
  <c r="I21"/>
  <c r="I130"/>
  <c r="I131"/>
  <c r="I127"/>
  <c r="I128"/>
  <c r="I129"/>
  <c r="I20"/>
  <c r="I82"/>
  <c r="I83"/>
  <c r="I84"/>
  <c r="I117"/>
  <c r="I118"/>
  <c r="I124"/>
  <c r="I125"/>
  <c r="I75"/>
  <c r="I123"/>
  <c r="N202" l="1"/>
  <c r="L19"/>
  <c r="L2"/>
  <c r="M2" s="1"/>
  <c r="L17"/>
  <c r="M17" s="1"/>
  <c r="L18"/>
  <c r="M18" s="1"/>
  <c r="L4"/>
  <c r="M4" s="1"/>
  <c r="L15"/>
  <c r="M15" s="1"/>
  <c r="L12"/>
  <c r="M12" s="1"/>
  <c r="L13"/>
  <c r="M13" s="1"/>
  <c r="L10"/>
  <c r="M10" s="1"/>
  <c r="L14"/>
  <c r="M14" s="1"/>
  <c r="L9"/>
  <c r="M9" s="1"/>
  <c r="L8"/>
  <c r="M8" s="1"/>
  <c r="L7"/>
  <c r="M7" s="1"/>
  <c r="L16"/>
  <c r="M16" s="1"/>
  <c r="L11"/>
  <c r="M11" s="1"/>
  <c r="L6"/>
  <c r="M6" s="1"/>
  <c r="L5"/>
  <c r="M5" s="1"/>
  <c r="L3"/>
  <c r="M3" s="1"/>
  <c r="L36"/>
  <c r="M36" s="1"/>
  <c r="L37"/>
  <c r="M37" s="1"/>
  <c r="L35"/>
  <c r="M35" s="1"/>
  <c r="L34"/>
  <c r="M34" s="1"/>
  <c r="L33"/>
  <c r="M33" s="1"/>
  <c r="L31"/>
  <c r="M31" s="1"/>
  <c r="L32"/>
  <c r="M32" s="1"/>
  <c r="L30"/>
  <c r="M30" s="1"/>
  <c r="L25"/>
  <c r="M25" s="1"/>
  <c r="L24"/>
  <c r="M24" s="1"/>
  <c r="L23"/>
  <c r="M23" s="1"/>
  <c r="L22"/>
  <c r="M22" s="1"/>
  <c r="L28"/>
  <c r="M28" s="1"/>
  <c r="L29"/>
  <c r="M29" s="1"/>
  <c r="L27"/>
  <c r="M27" s="1"/>
  <c r="L26"/>
  <c r="M26" s="1"/>
  <c r="L70"/>
  <c r="M70" s="1"/>
  <c r="L69"/>
  <c r="M69" s="1"/>
  <c r="L68"/>
  <c r="M68" s="1"/>
  <c r="L67"/>
  <c r="M67" s="1"/>
  <c r="L66"/>
  <c r="M66" s="1"/>
  <c r="L65"/>
  <c r="M65" s="1"/>
  <c r="L64"/>
  <c r="M64" s="1"/>
  <c r="L62"/>
  <c r="M62" s="1"/>
  <c r="L63"/>
  <c r="M63" s="1"/>
  <c r="L59"/>
  <c r="M59" s="1"/>
  <c r="L61"/>
  <c r="M61" s="1"/>
  <c r="L60"/>
  <c r="M60" s="1"/>
  <c r="L57"/>
  <c r="M57" s="1"/>
  <c r="L58"/>
  <c r="M58" s="1"/>
  <c r="L56"/>
  <c r="M56" s="1"/>
  <c r="L55"/>
  <c r="M55" s="1"/>
  <c r="L54"/>
  <c r="M54" s="1"/>
  <c r="L42"/>
  <c r="M42" s="1"/>
  <c r="L41"/>
  <c r="M41" s="1"/>
  <c r="L39"/>
  <c r="M39" s="1"/>
  <c r="L38"/>
  <c r="M38" s="1"/>
  <c r="L74"/>
  <c r="M74" s="1"/>
  <c r="L73"/>
  <c r="M73" s="1"/>
  <c r="L72"/>
  <c r="M72" s="1"/>
  <c r="L71"/>
  <c r="M71" s="1"/>
  <c r="L81"/>
  <c r="M81" s="1"/>
  <c r="L79"/>
  <c r="M79" s="1"/>
  <c r="L80"/>
  <c r="M80" s="1"/>
  <c r="L78"/>
  <c r="M78" s="1"/>
  <c r="L77"/>
  <c r="M77" s="1"/>
  <c r="L113"/>
  <c r="M113" s="1"/>
  <c r="L88"/>
  <c r="M88" s="1"/>
  <c r="L112"/>
  <c r="M112" s="1"/>
  <c r="L111"/>
  <c r="M111" s="1"/>
  <c r="L110"/>
  <c r="M110" s="1"/>
  <c r="L109"/>
  <c r="M109" s="1"/>
  <c r="L108"/>
  <c r="M108" s="1"/>
  <c r="L107"/>
  <c r="M107" s="1"/>
  <c r="L105"/>
  <c r="M105" s="1"/>
  <c r="L106"/>
  <c r="M106" s="1"/>
  <c r="L103"/>
  <c r="M103" s="1"/>
  <c r="L104"/>
  <c r="M104" s="1"/>
  <c r="L102"/>
  <c r="M102" s="1"/>
  <c r="L101"/>
  <c r="M101" s="1"/>
  <c r="L100"/>
  <c r="M100" s="1"/>
  <c r="L99"/>
  <c r="M99" s="1"/>
  <c r="L97"/>
  <c r="M97" s="1"/>
  <c r="L96"/>
  <c r="M96" s="1"/>
  <c r="L76"/>
  <c r="M76" s="1"/>
  <c r="L98"/>
  <c r="M98" s="1"/>
  <c r="L95"/>
  <c r="M95" s="1"/>
  <c r="L43"/>
  <c r="M43" s="1"/>
  <c r="L94"/>
  <c r="M94" s="1"/>
  <c r="L93"/>
  <c r="M93" s="1"/>
  <c r="L91"/>
  <c r="M91" s="1"/>
  <c r="L89"/>
  <c r="M89" s="1"/>
  <c r="L53"/>
  <c r="M53" s="1"/>
  <c r="L52"/>
  <c r="M52" s="1"/>
  <c r="L51"/>
  <c r="M51" s="1"/>
  <c r="L85"/>
  <c r="M85" s="1"/>
  <c r="L50"/>
  <c r="M50" s="1"/>
  <c r="L44"/>
  <c r="M44" s="1"/>
  <c r="L40"/>
  <c r="M40" s="1"/>
  <c r="L48"/>
  <c r="M48" s="1"/>
  <c r="L47"/>
  <c r="M47" s="1"/>
  <c r="L46"/>
  <c r="M46" s="1"/>
  <c r="L126"/>
  <c r="M126" s="1"/>
  <c r="L120"/>
  <c r="M120" s="1"/>
  <c r="L122"/>
  <c r="M122" s="1"/>
  <c r="L116"/>
  <c r="M116" s="1"/>
  <c r="L114"/>
  <c r="M114" s="1"/>
  <c r="L49"/>
  <c r="M49" s="1"/>
  <c r="L45"/>
  <c r="M45" s="1"/>
  <c r="L115"/>
  <c r="M115" s="1"/>
  <c r="L92"/>
  <c r="M92" s="1"/>
  <c r="L121"/>
  <c r="M121" s="1"/>
  <c r="L90"/>
  <c r="M90" s="1"/>
  <c r="L119"/>
  <c r="M119" s="1"/>
  <c r="L87"/>
  <c r="M87" s="1"/>
  <c r="L86"/>
  <c r="M86" s="1"/>
  <c r="M19" l="1"/>
  <c r="M132" s="1"/>
  <c r="L132"/>
  <c r="I19"/>
  <c r="I2"/>
  <c r="I135"/>
  <c r="I17"/>
  <c r="I18"/>
  <c r="I136"/>
  <c r="I138"/>
  <c r="I137"/>
  <c r="I36"/>
  <c r="I4"/>
  <c r="I37"/>
  <c r="I15"/>
  <c r="I35"/>
  <c r="I12"/>
  <c r="I13"/>
  <c r="I10"/>
  <c r="I14"/>
  <c r="I34"/>
  <c r="I33"/>
  <c r="I9"/>
  <c r="I31"/>
  <c r="I32"/>
  <c r="I8"/>
  <c r="I7"/>
  <c r="I16"/>
  <c r="I11"/>
  <c r="I74"/>
  <c r="I73"/>
  <c r="I28"/>
  <c r="I29"/>
  <c r="I72"/>
  <c r="I27"/>
  <c r="I71"/>
  <c r="I6"/>
  <c r="I81"/>
  <c r="I79"/>
  <c r="I30"/>
  <c r="I80"/>
  <c r="I26"/>
  <c r="I78"/>
  <c r="I77"/>
  <c r="I5"/>
  <c r="I70"/>
  <c r="I88"/>
  <c r="I113"/>
  <c r="I112"/>
  <c r="I69"/>
  <c r="I111"/>
  <c r="I68"/>
  <c r="I25"/>
  <c r="I110"/>
  <c r="I139"/>
  <c r="I67"/>
  <c r="I66"/>
  <c r="I140"/>
  <c r="I109"/>
  <c r="I65"/>
  <c r="I64"/>
  <c r="I62"/>
  <c r="I63"/>
  <c r="I3"/>
  <c r="I59"/>
  <c r="I61"/>
  <c r="I60"/>
  <c r="I141"/>
  <c r="I108"/>
  <c r="I142"/>
  <c r="I126"/>
  <c r="I143"/>
  <c r="I144"/>
  <c r="I57"/>
  <c r="I58"/>
  <c r="I107"/>
  <c r="I105"/>
  <c r="I106"/>
  <c r="I103"/>
  <c r="I104"/>
  <c r="I145"/>
  <c r="I56"/>
  <c r="I102"/>
  <c r="I55"/>
  <c r="I101"/>
  <c r="I146"/>
  <c r="I147"/>
  <c r="I100"/>
  <c r="I24"/>
  <c r="I120"/>
  <c r="I99"/>
  <c r="I97"/>
  <c r="I96"/>
  <c r="I76"/>
  <c r="I98"/>
  <c r="I160"/>
  <c r="I23"/>
  <c r="I54"/>
  <c r="I95"/>
  <c r="I43"/>
  <c r="I161"/>
  <c r="I151"/>
  <c r="I162"/>
  <c r="I163"/>
  <c r="I94"/>
  <c r="I22"/>
  <c r="I122"/>
  <c r="I116"/>
  <c r="I154"/>
  <c r="I158"/>
  <c r="I93"/>
  <c r="I114"/>
  <c r="I152"/>
  <c r="I155"/>
  <c r="I164"/>
  <c r="I153"/>
  <c r="I49"/>
  <c r="I159"/>
  <c r="I156"/>
  <c r="I157"/>
  <c r="I45"/>
  <c r="I115"/>
  <c r="I148"/>
  <c r="I92"/>
  <c r="I149"/>
  <c r="I91"/>
  <c r="I150"/>
  <c r="I121"/>
  <c r="I90"/>
  <c r="I89"/>
  <c r="I119"/>
  <c r="I53"/>
  <c r="I52"/>
  <c r="I87"/>
  <c r="I51"/>
  <c r="I86"/>
  <c r="I85"/>
  <c r="I50"/>
  <c r="I44"/>
  <c r="I40"/>
  <c r="I48"/>
  <c r="I47"/>
  <c r="I46"/>
  <c r="I42"/>
  <c r="I41"/>
  <c r="I39"/>
  <c r="I38"/>
  <c r="N132" l="1"/>
</calcChain>
</file>

<file path=xl/sharedStrings.xml><?xml version="1.0" encoding="utf-8"?>
<sst xmlns="http://schemas.openxmlformats.org/spreadsheetml/2006/main" count="677" uniqueCount="342">
  <si>
    <t>款号</t>
  </si>
  <si>
    <t>短袖Ｔ恤</t>
  </si>
  <si>
    <t>2009-3-10 10:07:28</t>
  </si>
  <si>
    <t>草绿/深灰色/6cm翻领/2.5cm窄门襟/100%棉/下摆罗纹收口/6cm修身/短袖商务T恤</t>
  </si>
  <si>
    <t>双领/6cm布面翻领/3cm立领/3cm、3粒扣门襟/彩条/100%棉/修身短袖T恤</t>
  </si>
  <si>
    <t>2009-4-16 9:00:47</t>
  </si>
  <si>
    <t>双领/6cm布面翻领/3cm立领/深灰多彩条文/100%棉/6cm修身/短袖商务T恤</t>
  </si>
  <si>
    <t>100%棉/深蓝/海蓝/天蓝色/横条纹/POLO领/短袖T恤</t>
  </si>
  <si>
    <t>2009-7-8 11:35:26</t>
  </si>
  <si>
    <t>POLO领/米色/水粉/卡其/橙色/宽间条/短袖T恤</t>
  </si>
  <si>
    <t>2009-6-16 16:07:25</t>
  </si>
  <si>
    <t>宽窄黑条纹/四粒扣窄门襟/针织领带/美国平纹T恤</t>
  </si>
  <si>
    <t>2009-5-11 17:56:42</t>
  </si>
  <si>
    <t>莱卡棉/英国博柏丽Burberry条纹/深紫/白色领子/横条纹/短袖T恤</t>
  </si>
  <si>
    <t>2009-6-25 14:49:00</t>
  </si>
  <si>
    <t>莱卡棉/英国博柏丽Burberry条纹/粉紫/白色领子/横条纹/短袖T恤</t>
  </si>
  <si>
    <t>2009-6-25 15:05:22</t>
  </si>
  <si>
    <t>莱卡棉/英国博柏丽Burberry条纹/灰兰/白色领子/横条纹/短袖T恤</t>
  </si>
  <si>
    <t>2009-6-25 14:51:37</t>
  </si>
  <si>
    <t>莱卡棉/英国博柏丽Burberry条纹/橄榄绿/白色领子/横条纹/短袖T恤</t>
  </si>
  <si>
    <t>2009-6-25 15:06:37</t>
  </si>
  <si>
    <t>100支高支纱/100%棉/收腰6cm/双珠地/橙色/门襟拼条罗纹收口/短袖T恤</t>
  </si>
  <si>
    <t>2009-7-13 17:28:08</t>
  </si>
  <si>
    <t>100%棉/80支双股高支纱/收腰6cm/双珠地/粉红色/门襟拼条罗纹收口/短袖T恤</t>
  </si>
  <si>
    <t>2009-7-10 11:06:36</t>
  </si>
  <si>
    <t>80支双股高支纱/100%棉/收腰6cm/双珠地/淡黄色/门襟拼条罗纹收口/短袖T恤</t>
  </si>
  <si>
    <t>2009-7-13 17:22:56</t>
  </si>
  <si>
    <t>80支双股高支纱/100%棉/收腰6cm/双珠地/粉绿色/门襟拼条罗纹收口/短袖T恤</t>
  </si>
  <si>
    <t>2009-7-10 11:02:18</t>
  </si>
  <si>
    <t>100%棉/100支高支纱/收腰6cm/双珠地/粉红/小尖领/绣花/短袖T恤</t>
  </si>
  <si>
    <t>2009-7-16 18:18:19</t>
  </si>
  <si>
    <t>100%棉/100支高支纱/收腰6cm/双珠地/孔雀蓝/小尖领/绣花/短袖T恤</t>
  </si>
  <si>
    <t>2009-7-16 18:19:33</t>
  </si>
  <si>
    <t>100%棉/80支双股高支纱/收腰6cm/双珠地/粉绿/白领/绣花/短袖T恤</t>
  </si>
  <si>
    <t>2009-7-10 11:04:11</t>
  </si>
  <si>
    <t>100%棉/80支双股高支纱/收腰6cm/双珠地/浅蓝/小尖领/绣花/短袖T恤</t>
  </si>
  <si>
    <t>2009-7-16 18:21:24</t>
  </si>
  <si>
    <t>100%棉/80支双股高支纱/收腰6cm/双珠地/浅黄/小尖领/绣花/短袖T恤</t>
  </si>
  <si>
    <t>2009-7-16 18:22:30</t>
  </si>
  <si>
    <t>黑条/白色/花灰/横条/双层领/短袖T恤</t>
  </si>
  <si>
    <t>2010-4-6 17:49:41</t>
  </si>
  <si>
    <t>100%棉/宝石蓝/漂白/连帽/短袖T恤</t>
  </si>
  <si>
    <t>2010-4-6 15:05:08</t>
  </si>
  <si>
    <t>100%棉/深紫/黑/灰花纱/双层领/短袖T恤</t>
  </si>
  <si>
    <t>2010-3-30 17:57:59</t>
  </si>
  <si>
    <t>100%棉/森林绿/米白/间条/翻领/T恤</t>
  </si>
  <si>
    <t>100%棉/紫色/黑色/横条/双层领/短袖T恤</t>
  </si>
  <si>
    <t>2010-4-1 18:00:02</t>
  </si>
  <si>
    <t>100%棉/深蓝/彩蓝/横条/短袖T恤</t>
  </si>
  <si>
    <t>100%棉/黑色/宝蓝/白/短袖T恤</t>
  </si>
  <si>
    <t>2010-3-28 9:27:38</t>
  </si>
  <si>
    <t>100%棉/上青/深银灰/白/短袖T恤</t>
  </si>
  <si>
    <t>100%棉/宝蓝/银灰/白/黑色/短袖T恤</t>
  </si>
  <si>
    <t>100%棉/绿色/银灰/白/黑色/短袖T恤</t>
  </si>
  <si>
    <t>100%棉/青色/白/雀蓝/格石蓝/短袖T恤</t>
  </si>
  <si>
    <t>100%棉/青色/白/雪青/紫色/短袖T恤</t>
  </si>
  <si>
    <t>天丝棉/黑色/铁灰/横条/短袖T恤</t>
  </si>
  <si>
    <t>2010-3-5 17:51:27</t>
  </si>
  <si>
    <t>天丝棉/深紫色/米白/横条/短袖T恤</t>
  </si>
  <si>
    <t>100%棉/深蓝/浅紫/净色/短袖T恤</t>
  </si>
  <si>
    <t>2010-4-20 17:07:36</t>
  </si>
  <si>
    <t>100%棉/雀蓝色/白色/黑色/横条/双领/短袖T恤</t>
  </si>
  <si>
    <t>2010-4-30 11:50:11</t>
  </si>
  <si>
    <t>100%棉/海洋蓝/花灰/横间条/立翻领/短袖T恤</t>
  </si>
  <si>
    <t>2010-3-12 17:29:06</t>
  </si>
  <si>
    <t>100%棉/花灰/横细间条/翻领/短袖T恤</t>
  </si>
  <si>
    <t>2010-4-13 16:08:43</t>
  </si>
  <si>
    <t>100%棉/面料双面丝光处理/紫色/绣花/翻领/短袖T恤</t>
  </si>
  <si>
    <t>95%棉5%氨纶/黑色/灰色/印花/短袖T恤</t>
  </si>
  <si>
    <t>95%棉5%氨纶/丝光处理//紫色/立体胶印/短袖T恤</t>
  </si>
  <si>
    <t>2010-5-1 14:03:17</t>
  </si>
  <si>
    <t>95%棉5%氨纶/丝光处理/黑色/立体胶印/短袖T恤</t>
  </si>
  <si>
    <t>2010-5-1 14:09:25</t>
  </si>
  <si>
    <t>95%棉5%氨纶/茄紫色/印花/圆领/短袖T恤</t>
  </si>
  <si>
    <t>2010-3-2 9:28:36</t>
  </si>
  <si>
    <t>95%棉5%氨纶/绚彩蓝/印花/圆领/短袖T恤</t>
  </si>
  <si>
    <t>95%棉5%氨纶/橄榄绿/印花/圆领/短袖T恤</t>
  </si>
  <si>
    <t>95%棉5%氨纶/深宝蓝/烫钻印/圆领/男式/短袖T恤</t>
  </si>
  <si>
    <t>2010-4-29 18:09:24</t>
  </si>
  <si>
    <t>100%棉/海洋蓝/横细条纹/短袖T恤</t>
  </si>
  <si>
    <t>2010-4-8 17:15:20</t>
  </si>
  <si>
    <t>100%棉/黑色/白色/横条提花/大循环/短袖T恤</t>
  </si>
  <si>
    <t>2010-4-6 17:53:33</t>
  </si>
  <si>
    <t>100%棉/深海蓝/海洋蓝/扎孔/圆领/短袖T恤</t>
  </si>
  <si>
    <t>2010-5-20 17:38:57</t>
  </si>
  <si>
    <t>100%棉/浅紫蓝/白色/细横条/翻领/短袖T恤</t>
  </si>
  <si>
    <t>100%棉/深灰/花灰/横条/短袖T恤</t>
  </si>
  <si>
    <t>95%棉5%氨纶/黑色/立体印花/圆领/短袖T恤</t>
  </si>
  <si>
    <t>2010-4-29 13:18:57</t>
  </si>
  <si>
    <t>100%棉/深蓝/紫红/灰色/横间条/立翻领/短袖T恤</t>
  </si>
  <si>
    <t>100%棉/砖红/黑色/灰色/横条/短袖T恤</t>
  </si>
  <si>
    <t>2010-4-20 17:05:44</t>
  </si>
  <si>
    <t>100%棉/黑色/白色/净色/短袖T恤</t>
  </si>
  <si>
    <t>2010-4-15 16:05:50</t>
  </si>
  <si>
    <t>100%棉/灰色/黑色/白色/横条/短袖T恤</t>
  </si>
  <si>
    <t>100%棉/黑色/灰色/印花/衬衫款/短袖T恤</t>
  </si>
  <si>
    <t>2010-4-7 17:32:57</t>
  </si>
  <si>
    <t>100%棉/黑色/米白色/印花/衬衫款/短袖T恤</t>
  </si>
  <si>
    <t>2010-4-29 13:14:50</t>
  </si>
  <si>
    <t>100%棉/黑色/绿色/黄色/印花/衬衫款/短袖T恤</t>
  </si>
  <si>
    <t>100%棉/黑色/紫红/印花/衬衫款/短袖T恤</t>
  </si>
  <si>
    <t>100%棉/靛蓝/绿色/竖条/短袖T恤</t>
  </si>
  <si>
    <t>100%棉/深紫色/浅紫/竖条/短袖T恤</t>
  </si>
  <si>
    <t>100%棉/深蓝/花灰/横条/短袖T恤</t>
  </si>
  <si>
    <t>2010-4-15 11:44:59</t>
  </si>
  <si>
    <t>100%棉/深粉绿/紫红/横条/光影印/短袖T恤</t>
  </si>
  <si>
    <t>2010-4-21 16:17:27</t>
  </si>
  <si>
    <t>100%棉/黑色/灰色/横细条/短袖T恤</t>
  </si>
  <si>
    <t>2010-5-1 14:21:53</t>
  </si>
  <si>
    <t>100%棉/墨绿/草绿/横细条/短袖T恤</t>
  </si>
  <si>
    <t>2010-5-1 14:17:27</t>
  </si>
  <si>
    <t>100%棉/浅花灰/彩条/POLO领/短袖T恤</t>
  </si>
  <si>
    <t>2010-4-14 18:03:50</t>
  </si>
  <si>
    <t>100%棉/浅花灰/紫色/横条纹/短袖T恤</t>
  </si>
  <si>
    <t>100%棉/浅花灰/紫色/蓝色/POLO领/短袖T恤</t>
  </si>
  <si>
    <t>100%棉/浅花灰/紫色/蓝色/圆领/短袖T恤</t>
  </si>
  <si>
    <t>丝棉/深花蓝/扎空/POLO领/短袖T恤</t>
  </si>
  <si>
    <t>2010-4-13 17:44:48</t>
  </si>
  <si>
    <t>100%棉/紫色/浅花紫/深蓝/横间条/短袖T恤</t>
  </si>
  <si>
    <t>2010-4-15 17:10:48</t>
  </si>
  <si>
    <t>100%棉/鹅黄/黑色/横间条/短袖T恤</t>
  </si>
  <si>
    <t>2010-4-30 12:57:36</t>
  </si>
  <si>
    <t>100%棉/玫紫/黑色/横间条/短袖T恤</t>
  </si>
  <si>
    <t>100%棉/草绿/水印花/翻领/短袖T恤</t>
  </si>
  <si>
    <t>2010-3-31 15:40:13</t>
  </si>
  <si>
    <t>100%棉/灰色/水印花/翻领/短袖T恤</t>
  </si>
  <si>
    <t>100%棉/宝蓝色/白色横条/短袖T恤</t>
  </si>
  <si>
    <t>2010-5-15 17:55:56</t>
  </si>
  <si>
    <t>100%棉/橄榄绿/短袖T恤</t>
  </si>
  <si>
    <t>100%棉/宝蓝色/草绿横条/短袖T恤</t>
  </si>
  <si>
    <t>100%棉/草绿色/蓝色细横条/短袖T恤</t>
  </si>
  <si>
    <t>100%棉/水洗蓝/红色横条/短袖T恤</t>
  </si>
  <si>
    <t>70%莱赛尔纤维/10%桑蚕丝/黑色/白色/提花/短袖/T恤</t>
  </si>
  <si>
    <t>2010-3-25 11:16:05</t>
  </si>
  <si>
    <t>70%莱赛尔纤维/10%桑蚕丝/黑色/白色/横条提花/短袖/T恤</t>
  </si>
  <si>
    <t>100%棉/白色/海蓝色/方格提花/短袖/T恤</t>
  </si>
  <si>
    <t>95%棉5%氨纶/宝蓝色/烫钻/儿童短袖T恤</t>
  </si>
  <si>
    <t>95%棉5%氨纶/宝蓝色/烫钻/女式短袖T恤</t>
  </si>
  <si>
    <t>100%棉/深紫/银灰/V领/短袖T恤</t>
  </si>
  <si>
    <t>2010-4-12 15:44:45</t>
  </si>
  <si>
    <t>100%棉/增白/浅宝蓝/圆领/短袖T恤</t>
  </si>
  <si>
    <t>100%棉/灰/兰/天兰/翻领/短袖T恤</t>
  </si>
  <si>
    <t>2010-3-29 17:57:49</t>
  </si>
  <si>
    <t>100%棉/深宝蓝/翻领/短袖T恤</t>
  </si>
  <si>
    <t>2010-4-23 11:54:25</t>
  </si>
  <si>
    <t>100%棉/面料珠地工艺/海蓝/翻领/短袖T恤</t>
  </si>
  <si>
    <t>2010-5-21 15:36:07</t>
  </si>
  <si>
    <t>100%棉/酱紫/翻领/多袋/短袖T恤</t>
  </si>
  <si>
    <t>2010-5-4 16:09:57</t>
  </si>
  <si>
    <t>100%棉/细腻双珠地织法/米白/灰/灰绿/深绿/翻领/大横条/短袖T恤</t>
  </si>
  <si>
    <t>2010-5-21 17:48:45</t>
  </si>
  <si>
    <t>100%棉/黑色/白色/翻领/横条/短袖T恤</t>
  </si>
  <si>
    <t>100%棉/细腻双珠地织法/紫色/宽间条/短袖/T恤</t>
  </si>
  <si>
    <t>2010-5-31 17:43:08</t>
  </si>
  <si>
    <t>100%棉/玫粉色/珠地/短袖T恤</t>
  </si>
  <si>
    <t>莱卡棉/Burberry博柏丽条纹/白色领子/英国风格/短袖T恤</t>
  </si>
  <si>
    <t>2010-4-30 15:41:07</t>
  </si>
  <si>
    <t>莱卡棉/英国博柏丽Burberry条纹/天蓝色/白色领子/横条纹/短袖T恤</t>
  </si>
  <si>
    <t>100%棉/深蓝色/中蓝色/间条/白色梭织面料3扣翻领/短袖T恤</t>
  </si>
  <si>
    <t>2010-7-3 17:33:37</t>
  </si>
  <si>
    <t>100%棉/黑色/鱼骨纹印花/短袖T恤/鱼骨纹印花/短袖T恤</t>
  </si>
  <si>
    <t>2010-7-8 18:09:10</t>
  </si>
  <si>
    <t>100%棉/紫色/千鸟格领/短袖T恤</t>
  </si>
  <si>
    <t>2010-7-26 17:44:45</t>
  </si>
  <si>
    <t>100%棉/深灰色/千鸟格领/短袖T恤</t>
  </si>
  <si>
    <t>深蓝/银灰/白/黑色/牛仔蓝/高支精疏棉/短袖T恤</t>
  </si>
  <si>
    <t>深蓝色/银灰/高支精疏棉/立领短袖T恤</t>
  </si>
  <si>
    <t>100%棉/深紫色/淡蓝色/数码印花/印染效果/3扣翻领/短T恤</t>
  </si>
  <si>
    <t>2010-7-24 17:34:13</t>
  </si>
  <si>
    <t>100%棉/中灰/深紫/横条/翻领/短袖T恤</t>
  </si>
  <si>
    <t>2010-7-19 17:56:50</t>
  </si>
  <si>
    <t>95%棉5%氨纶/深蓝/字母印花/圆领/短袖T恤</t>
  </si>
  <si>
    <t>2010-7-12 18:06:41</t>
  </si>
  <si>
    <t>95%棉5%氨纶/字母烫钻印花/深蓝/圆领/短袖T恤</t>
  </si>
  <si>
    <t>2010-7-27 11:40:40</t>
  </si>
  <si>
    <t>100%棉/黑色/蓝色/紫色/方格/白色翻领/短袖T恤</t>
  </si>
  <si>
    <t>2010-8-6 15:57:09</t>
  </si>
  <si>
    <t>100%棉/黑色/绿色/紫色/方格/白色翻领/短袖T恤</t>
  </si>
  <si>
    <t>100%棉/印花/衬衫款/短袖T恤</t>
  </si>
  <si>
    <t>莱卡棉/英国博柏丽Burberry条纹/深紫/白色条纹/横条纹/儿童款/短袖T恤</t>
  </si>
  <si>
    <t>2010-5-24 18:04:04</t>
  </si>
  <si>
    <t>莱卡棉/英国博柏丽Burberry条纹/粉紫/白色条纹/横条纹/儿童款/短袖T恤</t>
  </si>
  <si>
    <t>莱卡棉/英国Burberry条纹/橄榄绿/白色领子/横条纹/儿童款/短袖T恤</t>
  </si>
  <si>
    <t>莱卡棉/英国Burberry条纹/灰蓝色/白色领子/横条纹/儿童款/短袖T恤</t>
  </si>
  <si>
    <t>莱卡棉/英国Burberry条纹/天蓝色/白色领子/横条纹/儿童款/短袖T恤</t>
  </si>
  <si>
    <t>短袖衬衫</t>
  </si>
  <si>
    <t>100%棉/海兰色/印花/休闲短袖衬衫</t>
  </si>
  <si>
    <t>2010-4-12 15:33:01</t>
  </si>
  <si>
    <t>100%棉/90支双股/浅蓝色/条纹/短袖衬衫</t>
  </si>
  <si>
    <t>2010-2-8 18:54:18</t>
  </si>
  <si>
    <t>23.5%丝76.5%棉/100支双股/白色/紫色/提花/短袖衬衫</t>
  </si>
  <si>
    <t>2010-7-9 17:46:26</t>
  </si>
  <si>
    <t>23.5%丝76.5%棉/100支双股/白色/蓝色/提花/短袖衬衫</t>
  </si>
  <si>
    <t>100%棉/100支双股/白色/蓝色/条纹/短袖衬衫</t>
  </si>
  <si>
    <t>100%棉/100支双股/白色/紫色/短袖衬衫</t>
  </si>
  <si>
    <t>2010-7-9 17:58:17</t>
  </si>
  <si>
    <t>2010-7-10 17:43:03</t>
  </si>
  <si>
    <t>22%丝78%棉/白色/紫色/竖条纹/真丝棉/短袖衬衫</t>
  </si>
  <si>
    <t>2010-7-10 10:03:44</t>
  </si>
  <si>
    <t>21.9%丝78.1%棉/120支纱/紫色/条纹/短袖衬衫</t>
  </si>
  <si>
    <t>2010-6-8 17:54:39</t>
  </si>
  <si>
    <t>22%丝、78%棉/120支纱/深紫色/细条纹/短袖衬衫</t>
  </si>
  <si>
    <t>2010-6-8 15:05:54</t>
  </si>
  <si>
    <t>真丝棉/白色/提花/短袖衬衫</t>
  </si>
  <si>
    <t>100%棉/100支纱双股/紫色/蓝色/细条/短袖衬衫</t>
  </si>
  <si>
    <t>2010-7-10 17:37:38</t>
  </si>
  <si>
    <t>22%丝78%棉/120支纱双股/紫色/蓝绿/细条/短袖衬衫</t>
  </si>
  <si>
    <t>23.1%丝76.9%棉/白色/紫色/蓝色/条纹提花/短袖衬衫</t>
  </si>
  <si>
    <t>2010-7-10 17:48:04</t>
  </si>
  <si>
    <t>2010-6-7 17:32:01</t>
  </si>
  <si>
    <t>100%棉/140支双股/白色/蓝色/条纹/短袖衬衫</t>
  </si>
  <si>
    <t>100%棉/140支双股/蓝色/条纹/短袖衬衫</t>
  </si>
  <si>
    <t>2010-6-8 16:15:14</t>
  </si>
  <si>
    <t>100%棉/120支纱双股/白色/紫色/蓝色/条纹/短袖衬衫</t>
  </si>
  <si>
    <t>2010-6-7 18:04:06</t>
  </si>
  <si>
    <t>100%棉/80支双股/白色/紫色/黑色/格子/短袖衬衫</t>
  </si>
  <si>
    <t>2010-6-14 17:48:45</t>
  </si>
  <si>
    <t>100%棉/100支双股/白色/蓝色/条纹/大提花/短袖衬衫</t>
  </si>
  <si>
    <t>2010-6-13 16:52:18</t>
  </si>
  <si>
    <t>100%棉/100支双股/浅蓝色/条纹/大提花/短袖衬衫</t>
  </si>
  <si>
    <t>100%棉/80支纱/博百利格纹/大提花/短袖衬衫</t>
  </si>
  <si>
    <t>2010-6-12 17:30:50</t>
  </si>
  <si>
    <t>100%棉/100支双股/白色/蓝色/大提花/短袖衬衫</t>
  </si>
  <si>
    <t>100%棉/120支双股/白色/蓝色/小方格/短袖衬衫</t>
  </si>
  <si>
    <t>78%棉22%丝/白色/蓝色/条纹/短袖衬衫</t>
  </si>
  <si>
    <t>2010-6-30 15:15:52</t>
  </si>
  <si>
    <t>浅蓝色/蓝色/条纹/短袖衬衫</t>
  </si>
  <si>
    <t>浅蓝色/蓝色/小格子/短袖衬衫</t>
  </si>
  <si>
    <t>2010-6-29 14:48:33</t>
  </si>
  <si>
    <t>100%棉/80支纱/白色/条纹提花/短袖衬衫</t>
  </si>
  <si>
    <t>100%棉/100支双股/白色/条纹提花/短袖衬衫</t>
  </si>
  <si>
    <t>白色/条纹提花/短袖衬衫</t>
  </si>
  <si>
    <t>凉鞋</t>
  </si>
  <si>
    <t>防滑橡胶底/牛皮带/舒适凉鞋</t>
  </si>
  <si>
    <t>2009-5-31 15:23:21</t>
  </si>
  <si>
    <t>古典压纹小牛皮/黑色/全猪里/舒适PU底/凉鞋</t>
  </si>
  <si>
    <t>2010-5-18 17:12:55</t>
  </si>
  <si>
    <t>细纹小牛皮/灰色/全牛里/舒适橡筋底/凉鞋</t>
  </si>
  <si>
    <t>2010-5-20 9:29:41</t>
  </si>
  <si>
    <t>白色/夹脚/牛皮/凉拖</t>
  </si>
  <si>
    <t>2010-6-24 16:34:30</t>
  </si>
  <si>
    <t>牛皮/黑色/凉拖</t>
  </si>
  <si>
    <t>牛皮/白色/夹脚/凉拖</t>
  </si>
  <si>
    <t>2010-6-23 17:30:34</t>
  </si>
  <si>
    <t>牛皮/黑色/夹脚/凉拖</t>
  </si>
  <si>
    <t>黑色/牛皮/凉鞋</t>
  </si>
  <si>
    <t>2010-6-23 17:20:15</t>
  </si>
  <si>
    <t>白色/牛皮/凉鞋</t>
  </si>
  <si>
    <t>帆布/迷彩/咖啡/夹脚/凉拖</t>
  </si>
  <si>
    <t>迷彩/黑色/夹脚/凉拖</t>
  </si>
  <si>
    <t>迷彩/深咖/夹脚/凉拖</t>
  </si>
  <si>
    <t>帆布/迷彩/深蓝/凉拖</t>
  </si>
  <si>
    <t>帆布/迷彩/黄色/凉拖</t>
  </si>
  <si>
    <t>2010-7-7 16:21:44</t>
  </si>
  <si>
    <t>牛皮/黑色/夹脚/粘扣/凉拖</t>
  </si>
  <si>
    <t>2010-7-7 17:44:58</t>
  </si>
  <si>
    <t>牛皮/深棕色/夹脚/凉拖</t>
  </si>
  <si>
    <t>2010-7-7 16:19:45</t>
  </si>
  <si>
    <t>牛皮/深棕色/夹脚/粘扣/凉拖</t>
  </si>
  <si>
    <t>2010-7-8 15:22:30</t>
  </si>
  <si>
    <t>牛皮/黑色/压花/凉鞋</t>
  </si>
  <si>
    <t>2010-7-19 17:47:44</t>
  </si>
  <si>
    <t>牛皮/深棕色/夹脚/盘带/凉拖</t>
  </si>
  <si>
    <t>2010-7-26 11:38:51</t>
  </si>
  <si>
    <t>牛皮/深棕色/夹脚/编带盘带/凉拖</t>
  </si>
  <si>
    <t>帽子</t>
  </si>
  <si>
    <t>100% STRAW（拉菲草）/白色/蓝色/草编/女式草帽</t>
  </si>
  <si>
    <t>2010-7-6 17:55:35</t>
  </si>
  <si>
    <t>100% STRAW（拉菲草）/灰色/葡萄紫/草编/女式草帽</t>
  </si>
  <si>
    <t>100% STRAW（拉菲草）/黑色/紫色/草编/女式/时尚草帽</t>
  </si>
  <si>
    <t>2010-7-25 17:10:22</t>
  </si>
  <si>
    <t>草编/米色/啡色/女式/时尚草帽</t>
  </si>
  <si>
    <t>100% PAPER/黑色/镂空/草编/男帽</t>
  </si>
  <si>
    <t>100% PAPER/草编/咖啡色/镂空/男帽</t>
  </si>
  <si>
    <t>草编/米色/镂空/男帽</t>
  </si>
  <si>
    <t>草编/稻草色/织带/男帽</t>
  </si>
  <si>
    <t>草编/黑色/织带装饰/时尚草帽</t>
  </si>
  <si>
    <t>草编/米色/织带装饰/时尚草帽</t>
  </si>
  <si>
    <t>沙滩裤</t>
  </si>
  <si>
    <t>100%棉/紫色/格纹仿丝绸面料/腰里宽橡筋/沙滩裤</t>
  </si>
  <si>
    <t>2010-6-12 16:31:41</t>
  </si>
  <si>
    <t>98%棉+2%弹力/灰色/条纹磨毛整理面料/腰里宽橡筋/沙滩裤</t>
  </si>
  <si>
    <t>2010-6-12 17:56:36</t>
  </si>
  <si>
    <t>100%棉/蓝色/条纹磨毛整理面料/腰里宽橡筋/沙滩裤</t>
  </si>
  <si>
    <t>2010-6-9 10:08:28</t>
  </si>
  <si>
    <t>100%棉/黄色/格纹磨毛整理面料/腰里宽橡筋/沙滩裤</t>
  </si>
  <si>
    <t>2010-6-24 16:59:25</t>
  </si>
  <si>
    <t>100%棉/蓝绿色/格纹仿丝绸面料/腰里宽橡筋/沙滩裤</t>
  </si>
  <si>
    <t>97%棉+3%弹力/蓝色/条纹面料/腰里宽橡筋/沙滩裤</t>
  </si>
  <si>
    <t>2010-6-8 17:59:39</t>
  </si>
  <si>
    <t>品名</t>
    <phoneticPr fontId="1" type="noConversion"/>
  </si>
  <si>
    <t>名称</t>
    <phoneticPr fontId="1" type="noConversion"/>
  </si>
  <si>
    <t>价格</t>
    <phoneticPr fontId="1" type="noConversion"/>
  </si>
  <si>
    <t>日期</t>
    <phoneticPr fontId="1" type="noConversion"/>
  </si>
  <si>
    <t>入库</t>
    <phoneticPr fontId="1" type="noConversion"/>
  </si>
  <si>
    <t>销售</t>
    <phoneticPr fontId="1" type="noConversion"/>
  </si>
  <si>
    <t>库存</t>
    <phoneticPr fontId="1" type="noConversion"/>
  </si>
  <si>
    <t>产销比</t>
    <phoneticPr fontId="1" type="noConversion"/>
  </si>
  <si>
    <t>1、库存50件以下的，3折（黄色）</t>
    <phoneticPr fontId="1" type="noConversion"/>
  </si>
  <si>
    <t>2、入库时间09年前的，3折（burrey除外）</t>
    <phoneticPr fontId="1" type="noConversion"/>
  </si>
  <si>
    <t>3、burrey系列，4折</t>
    <phoneticPr fontId="1" type="noConversion"/>
  </si>
  <si>
    <t>4、韩国首尔系列，4折</t>
    <phoneticPr fontId="1" type="noConversion"/>
  </si>
  <si>
    <t>5、库存&gt;1500的，5折</t>
    <phoneticPr fontId="1" type="noConversion"/>
  </si>
  <si>
    <t>6、&gt;1500库存&gt;1000的，6折</t>
    <phoneticPr fontId="1" type="noConversion"/>
  </si>
  <si>
    <t>7、产销比&lt;50%的，且库存300以下的，5折（入库需在5月1日前）</t>
    <phoneticPr fontId="1" type="noConversion"/>
  </si>
  <si>
    <t>8、产销比&gt;70%的，且库存500-1000的，7折</t>
    <phoneticPr fontId="1" type="noConversion"/>
  </si>
  <si>
    <t>9、7月1日后入库的，且库存&gt;200的，7折</t>
    <phoneticPr fontId="1" type="noConversion"/>
  </si>
  <si>
    <t>10、其余6折扣</t>
    <phoneticPr fontId="1" type="noConversion"/>
  </si>
  <si>
    <t>折扣</t>
    <phoneticPr fontId="1" type="noConversion"/>
  </si>
  <si>
    <t>100%棉/紫色/灰色/白色/横条/翻领/短袖T恤</t>
  </si>
  <si>
    <t>100%棉/紫色/白色/小马印花/衬衫款/短袖T恤</t>
  </si>
  <si>
    <t>100%棉/铁灰/白色/黑色/翻领/短袖T恤</t>
  </si>
  <si>
    <t>100%棉/蓝色/黑色/白色/横条/白色翻领/短袖T恤</t>
  </si>
  <si>
    <t>100%棉/白色/净色/翻领/短袖T恤</t>
  </si>
  <si>
    <t>100%棉/绿色/蓝色/玫红/印花/衬衫款/短袖T恤</t>
  </si>
  <si>
    <t>100%棉/灰蓝/白色/印花/白色翻领/短袖T恤</t>
  </si>
  <si>
    <t>100%棉/白色/黑色/绿色/横条/翻领/短袖T恤</t>
  </si>
  <si>
    <t>55%绢丝45%棉/米色底黑色水波纹/字母印花/立领T恤</t>
  </si>
  <si>
    <t>双领/6cm布面翻领/3cm立领/绿色多彩条文/双丝光棉/100%美国PIMA棉/6cm修身/短袖商务T恤</t>
  </si>
  <si>
    <t>100%棉/浅蓝/白色/黑色/横条条纹/翻白领/短袖T恤</t>
  </si>
  <si>
    <t>100%棉/黑色/净色/翻领/短袖T恤</t>
  </si>
  <si>
    <t>100%棉/卡其/白色/黑色/绿色/横条条纹/翻白领/短袖T恤</t>
  </si>
  <si>
    <t>100%棉/紫色/白色/彩条/横条条纹/翻白领/短袖T恤</t>
  </si>
  <si>
    <t>100%棉/浅蓝/白色/彩条/横条条纹/翻白领/短袖T恤</t>
  </si>
  <si>
    <t>2010-8-12 1:09:22</t>
  </si>
  <si>
    <t>2010-8-16 10:05:00</t>
  </si>
  <si>
    <t>2010-8-16 10:01:12</t>
  </si>
  <si>
    <t>2010-8-14 17:05:52</t>
  </si>
  <si>
    <t>2010-8-17 16:42:33</t>
  </si>
  <si>
    <t>2010-8-14 16:59:53</t>
  </si>
  <si>
    <t>2010-8-14 15:26:54</t>
  </si>
  <si>
    <t>2010-7-29 14:36:52</t>
  </si>
  <si>
    <t>2008-6-5 15:03:16</t>
  </si>
  <si>
    <t>折后价</t>
    <phoneticPr fontId="1" type="noConversion"/>
  </si>
  <si>
    <t>折后总价</t>
    <phoneticPr fontId="1" type="noConversion"/>
  </si>
  <si>
    <t>原总价</t>
    <phoneticPr fontId="1" type="noConversion"/>
  </si>
  <si>
    <t>男款凉拖细纹小牛皮/黑色/全牛里/舒适橡筋底/凉鞋</t>
  </si>
  <si>
    <t>黑色/白色/夹角/凉拖</t>
  </si>
  <si>
    <t>8月27日23点59分4折及以下商品下线，9月1日0点上线。</t>
    <phoneticPr fontId="1" type="noConversion"/>
  </si>
  <si>
    <t>夏季商品抢购不可使用优惠券。可下在同一定单中，做区分。</t>
    <phoneticPr fontId="1" type="noConversion"/>
  </si>
  <si>
    <t>特价区内包含的夏日商品同时下线并转移出特价区进夏日商品专区。</t>
    <phoneticPr fontId="1" type="noConversion"/>
  </si>
  <si>
    <t>特价区4折抢购活动27日23点59分同时下线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</si>
</sst>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0" fontId="0" fillId="6" borderId="0" xfId="0" applyNumberFormat="1" applyFill="1">
      <alignment vertical="center"/>
    </xf>
    <xf numFmtId="1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workbookViewId="0">
      <selection activeCell="O22" sqref="O22"/>
    </sheetView>
  </sheetViews>
  <sheetFormatPr defaultRowHeight="13.5"/>
  <cols>
    <col min="2" max="2" width="5.5" bestFit="1" customWidth="1"/>
    <col min="3" max="3" width="18" customWidth="1"/>
    <col min="9" max="9" width="9" style="2"/>
    <col min="10" max="11" width="9" style="16"/>
    <col min="12" max="12" width="9.5" style="16" bestFit="1" customWidth="1"/>
    <col min="13" max="13" width="9" style="16"/>
  </cols>
  <sheetData>
    <row r="1" spans="1:14">
      <c r="A1" t="s">
        <v>290</v>
      </c>
      <c r="B1" t="s">
        <v>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s="2" t="s">
        <v>297</v>
      </c>
      <c r="J1" s="16" t="s">
        <v>308</v>
      </c>
      <c r="K1" s="16" t="s">
        <v>333</v>
      </c>
      <c r="L1" s="16" t="s">
        <v>335</v>
      </c>
      <c r="M1" s="16" t="s">
        <v>334</v>
      </c>
    </row>
    <row r="2" spans="1:14">
      <c r="A2" s="4" t="s">
        <v>1</v>
      </c>
      <c r="B2" s="4">
        <v>5300</v>
      </c>
      <c r="C2" s="1" t="s">
        <v>140</v>
      </c>
      <c r="D2" s="1">
        <v>325</v>
      </c>
      <c r="E2" s="1" t="s">
        <v>139</v>
      </c>
      <c r="F2" s="1">
        <v>503</v>
      </c>
      <c r="G2" s="1">
        <v>298</v>
      </c>
      <c r="H2" s="1">
        <v>205</v>
      </c>
      <c r="I2" s="3">
        <f>G2/F2</f>
        <v>0.59244532803180916</v>
      </c>
      <c r="J2" s="17">
        <v>3</v>
      </c>
      <c r="K2" s="17">
        <f>D2*J2/10</f>
        <v>97.5</v>
      </c>
      <c r="L2" s="16">
        <f>D2*H2</f>
        <v>66625</v>
      </c>
      <c r="M2" s="16">
        <f>L2*J2/10</f>
        <v>19987.5</v>
      </c>
      <c r="N2" s="1" t="s">
        <v>298</v>
      </c>
    </row>
    <row r="3" spans="1:14">
      <c r="A3" s="22" t="s">
        <v>1</v>
      </c>
      <c r="B3" s="22">
        <v>5243</v>
      </c>
      <c r="C3" s="12" t="s">
        <v>3</v>
      </c>
      <c r="D3" s="12">
        <v>160</v>
      </c>
      <c r="E3" s="1" t="s">
        <v>2</v>
      </c>
      <c r="F3" s="1">
        <v>2679</v>
      </c>
      <c r="G3" s="1">
        <v>2478</v>
      </c>
      <c r="H3" s="1">
        <v>195</v>
      </c>
      <c r="I3" s="3">
        <f>G3/F3</f>
        <v>0.92497200447928329</v>
      </c>
      <c r="J3" s="16">
        <v>3</v>
      </c>
      <c r="K3" s="17">
        <f>D3*J3/10</f>
        <v>48</v>
      </c>
      <c r="L3" s="16">
        <f>D3*H3</f>
        <v>31200</v>
      </c>
      <c r="M3" s="16">
        <f>L3*J3/10</f>
        <v>9360</v>
      </c>
      <c r="N3" s="12" t="s">
        <v>299</v>
      </c>
    </row>
    <row r="4" spans="1:14">
      <c r="A4" s="22" t="s">
        <v>1</v>
      </c>
      <c r="B4" s="22">
        <v>5262</v>
      </c>
      <c r="C4" s="1" t="s">
        <v>128</v>
      </c>
      <c r="D4" s="1">
        <v>188</v>
      </c>
      <c r="E4" s="1" t="s">
        <v>127</v>
      </c>
      <c r="F4" s="1">
        <v>1603</v>
      </c>
      <c r="G4" s="1">
        <v>1486</v>
      </c>
      <c r="H4" s="1">
        <v>103</v>
      </c>
      <c r="I4" s="3">
        <f>G4/F4</f>
        <v>0.92701185277604492</v>
      </c>
      <c r="J4" s="16">
        <v>3</v>
      </c>
      <c r="K4" s="17">
        <f>D4*J4/10</f>
        <v>56.4</v>
      </c>
      <c r="L4" s="16">
        <f>D4*H4</f>
        <v>19364</v>
      </c>
      <c r="M4" s="16">
        <f>L4*J4/10</f>
        <v>5809.2</v>
      </c>
      <c r="N4" s="13" t="s">
        <v>300</v>
      </c>
    </row>
    <row r="5" spans="1:14">
      <c r="A5" s="22" t="s">
        <v>1</v>
      </c>
      <c r="B5" s="22">
        <v>5259</v>
      </c>
      <c r="C5" s="12" t="s">
        <v>27</v>
      </c>
      <c r="D5" s="12">
        <v>108</v>
      </c>
      <c r="E5" s="1" t="s">
        <v>28</v>
      </c>
      <c r="F5" s="1">
        <v>298</v>
      </c>
      <c r="G5" s="1">
        <v>215</v>
      </c>
      <c r="H5" s="1">
        <v>78</v>
      </c>
      <c r="I5" s="3">
        <f>G5/F5</f>
        <v>0.72147651006711411</v>
      </c>
      <c r="J5" s="16">
        <v>3</v>
      </c>
      <c r="K5" s="17">
        <f>D5*J5/10</f>
        <v>32.4</v>
      </c>
      <c r="L5" s="16">
        <f>D5*H5</f>
        <v>8424</v>
      </c>
      <c r="M5" s="16">
        <f>L5*J5/10</f>
        <v>2527.1999999999998</v>
      </c>
      <c r="N5" s="13" t="s">
        <v>301</v>
      </c>
    </row>
    <row r="6" spans="1:14">
      <c r="A6" s="10" t="s">
        <v>1</v>
      </c>
      <c r="B6" s="10">
        <v>5275</v>
      </c>
      <c r="C6" s="12" t="s">
        <v>9</v>
      </c>
      <c r="D6" s="12">
        <v>165</v>
      </c>
      <c r="E6" s="1" t="s">
        <v>10</v>
      </c>
      <c r="F6" s="1">
        <v>832</v>
      </c>
      <c r="G6" s="1">
        <v>772</v>
      </c>
      <c r="H6" s="1">
        <v>47</v>
      </c>
      <c r="I6" s="3">
        <f>G6/F6</f>
        <v>0.92788461538461542</v>
      </c>
      <c r="J6" s="16">
        <v>3</v>
      </c>
      <c r="K6" s="17">
        <f>D6*J6/10</f>
        <v>49.5</v>
      </c>
      <c r="L6" s="16">
        <f>D6*H6</f>
        <v>7755</v>
      </c>
      <c r="M6" s="16">
        <f>L6*J6/10</f>
        <v>2326.5</v>
      </c>
      <c r="N6" s="4" t="s">
        <v>302</v>
      </c>
    </row>
    <row r="7" spans="1:14">
      <c r="A7" s="10" t="s">
        <v>1</v>
      </c>
      <c r="B7" s="10">
        <v>5266</v>
      </c>
      <c r="C7" s="1" t="s">
        <v>116</v>
      </c>
      <c r="D7" s="1">
        <v>325</v>
      </c>
      <c r="E7" s="1" t="s">
        <v>117</v>
      </c>
      <c r="F7" s="1">
        <v>465</v>
      </c>
      <c r="G7" s="1">
        <v>417</v>
      </c>
      <c r="H7" s="1">
        <v>44</v>
      </c>
      <c r="I7" s="3">
        <f>G7/F7</f>
        <v>0.89677419354838706</v>
      </c>
      <c r="J7" s="17">
        <v>3</v>
      </c>
      <c r="K7" s="17">
        <f>D7*J7/10</f>
        <v>97.5</v>
      </c>
      <c r="L7" s="16">
        <f>D7*H7</f>
        <v>14300</v>
      </c>
      <c r="M7" s="16">
        <f>L7*J7/10</f>
        <v>4290</v>
      </c>
      <c r="N7" s="6" t="s">
        <v>303</v>
      </c>
    </row>
    <row r="8" spans="1:14">
      <c r="A8" s="10" t="s">
        <v>1</v>
      </c>
      <c r="B8" s="22">
        <v>5462</v>
      </c>
      <c r="C8" s="1" t="s">
        <v>183</v>
      </c>
      <c r="D8" s="1">
        <v>129</v>
      </c>
      <c r="E8" s="1" t="s">
        <v>180</v>
      </c>
      <c r="F8" s="1">
        <v>115</v>
      </c>
      <c r="G8" s="1">
        <v>70</v>
      </c>
      <c r="H8" s="1">
        <v>43</v>
      </c>
      <c r="I8" s="3">
        <f>G8/F8</f>
        <v>0.60869565217391308</v>
      </c>
      <c r="J8" s="17">
        <v>3</v>
      </c>
      <c r="K8" s="17">
        <f>D8*J8/10</f>
        <v>38.700000000000003</v>
      </c>
      <c r="L8" s="16">
        <f>D8*H8</f>
        <v>5547</v>
      </c>
      <c r="M8" s="16">
        <f>L8*J8/10</f>
        <v>1664.1</v>
      </c>
      <c r="N8" s="5" t="s">
        <v>304</v>
      </c>
    </row>
    <row r="9" spans="1:14">
      <c r="A9" s="10" t="s">
        <v>1</v>
      </c>
      <c r="B9" s="22">
        <v>5459</v>
      </c>
      <c r="C9" s="1" t="s">
        <v>181</v>
      </c>
      <c r="D9" s="1">
        <v>129</v>
      </c>
      <c r="E9" s="1" t="s">
        <v>180</v>
      </c>
      <c r="F9" s="1">
        <v>140</v>
      </c>
      <c r="G9" s="1">
        <v>101</v>
      </c>
      <c r="H9" s="1">
        <v>37</v>
      </c>
      <c r="I9" s="3">
        <f>G9/F9</f>
        <v>0.72142857142857142</v>
      </c>
      <c r="J9" s="17">
        <v>3</v>
      </c>
      <c r="K9" s="17">
        <f>D9*J9/10</f>
        <v>38.700000000000003</v>
      </c>
      <c r="L9" s="16">
        <f>D9*H9</f>
        <v>4773</v>
      </c>
      <c r="M9" s="16">
        <f>L9*J9/10</f>
        <v>1431.9</v>
      </c>
      <c r="N9" s="10" t="s">
        <v>305</v>
      </c>
    </row>
    <row r="10" spans="1:14">
      <c r="A10" s="10" t="s">
        <v>1</v>
      </c>
      <c r="B10" s="10">
        <v>5309</v>
      </c>
      <c r="C10" s="1" t="s">
        <v>162</v>
      </c>
      <c r="D10" s="1">
        <v>265</v>
      </c>
      <c r="E10" s="1" t="s">
        <v>163</v>
      </c>
      <c r="F10" s="1">
        <v>190</v>
      </c>
      <c r="G10" s="1">
        <v>151</v>
      </c>
      <c r="H10" s="1">
        <v>36</v>
      </c>
      <c r="I10" s="3">
        <f>G10/F10</f>
        <v>0.79473684210526319</v>
      </c>
      <c r="J10" s="17">
        <v>3</v>
      </c>
      <c r="K10" s="17">
        <f>D10*J10/10</f>
        <v>79.5</v>
      </c>
      <c r="L10" s="16">
        <f>D10*H10</f>
        <v>9540</v>
      </c>
      <c r="M10" s="16">
        <f>L10*J10/10</f>
        <v>2862</v>
      </c>
      <c r="N10" s="10" t="s">
        <v>306</v>
      </c>
    </row>
    <row r="11" spans="1:14">
      <c r="A11" s="10" t="s">
        <v>1</v>
      </c>
      <c r="B11" s="22">
        <v>5421</v>
      </c>
      <c r="C11" s="12" t="s">
        <v>11</v>
      </c>
      <c r="D11" s="12">
        <v>95</v>
      </c>
      <c r="E11" s="1" t="s">
        <v>12</v>
      </c>
      <c r="F11" s="1">
        <v>924</v>
      </c>
      <c r="G11" s="1">
        <v>887</v>
      </c>
      <c r="H11" s="1">
        <v>29</v>
      </c>
      <c r="I11" s="3">
        <f>G11/F11</f>
        <v>0.95995670995671001</v>
      </c>
      <c r="J11" s="16">
        <v>3</v>
      </c>
      <c r="K11" s="17">
        <f>D11*J11/10</f>
        <v>28.5</v>
      </c>
      <c r="L11" s="16">
        <f>D11*H11</f>
        <v>2755</v>
      </c>
      <c r="M11" s="16">
        <f>L11*J11/10</f>
        <v>826.5</v>
      </c>
      <c r="N11" t="s">
        <v>307</v>
      </c>
    </row>
    <row r="12" spans="1:14">
      <c r="A12" s="10" t="s">
        <v>1</v>
      </c>
      <c r="B12" s="22">
        <v>5457</v>
      </c>
      <c r="C12" s="1" t="s">
        <v>182</v>
      </c>
      <c r="D12" s="1">
        <v>129</v>
      </c>
      <c r="E12" s="1" t="s">
        <v>180</v>
      </c>
      <c r="F12" s="1">
        <v>91</v>
      </c>
      <c r="G12" s="1">
        <v>59</v>
      </c>
      <c r="H12" s="1">
        <v>29</v>
      </c>
      <c r="I12" s="3">
        <f>G12/F12</f>
        <v>0.64835164835164838</v>
      </c>
      <c r="J12" s="17">
        <v>3</v>
      </c>
      <c r="K12" s="17">
        <f>D12*J12/10</f>
        <v>38.700000000000003</v>
      </c>
      <c r="L12" s="16">
        <f>D12*H12</f>
        <v>3741</v>
      </c>
      <c r="M12" s="16">
        <f>L12*J12/10</f>
        <v>1122.3</v>
      </c>
    </row>
    <row r="13" spans="1:14">
      <c r="A13" s="10" t="s">
        <v>1</v>
      </c>
      <c r="B13" s="22">
        <v>5422</v>
      </c>
      <c r="C13" s="1" t="s">
        <v>131</v>
      </c>
      <c r="D13" s="1">
        <v>188</v>
      </c>
      <c r="E13" s="1" t="s">
        <v>127</v>
      </c>
      <c r="F13" s="1">
        <v>1262</v>
      </c>
      <c r="G13" s="1">
        <v>1226</v>
      </c>
      <c r="H13" s="1">
        <v>27</v>
      </c>
      <c r="I13" s="3">
        <f>G13/F13</f>
        <v>0.97147385103011097</v>
      </c>
      <c r="J13" s="16">
        <v>3</v>
      </c>
      <c r="K13" s="17">
        <f>D13*J13/10</f>
        <v>56.4</v>
      </c>
      <c r="L13" s="16">
        <f>D13*H13</f>
        <v>5076</v>
      </c>
      <c r="M13" s="16">
        <f>L13*J13/10</f>
        <v>1522.8</v>
      </c>
      <c r="N13" s="22" t="s">
        <v>338</v>
      </c>
    </row>
    <row r="14" spans="1:14">
      <c r="A14" s="10" t="s">
        <v>1</v>
      </c>
      <c r="B14" s="22">
        <v>5423</v>
      </c>
      <c r="C14" s="1" t="s">
        <v>164</v>
      </c>
      <c r="D14" s="1">
        <v>265</v>
      </c>
      <c r="E14" s="1" t="s">
        <v>163</v>
      </c>
      <c r="F14" s="1">
        <v>210</v>
      </c>
      <c r="G14" s="1">
        <v>181</v>
      </c>
      <c r="H14" s="1">
        <v>25</v>
      </c>
      <c r="I14" s="3">
        <f>G14/F14</f>
        <v>0.86190476190476195</v>
      </c>
      <c r="J14" s="17">
        <v>3</v>
      </c>
      <c r="K14" s="17">
        <f>D14*J14/10</f>
        <v>79.5</v>
      </c>
      <c r="L14" s="16">
        <f>D14*H14</f>
        <v>6625</v>
      </c>
      <c r="M14" s="16">
        <f>L14*J14/10</f>
        <v>1987.5</v>
      </c>
      <c r="N14" s="22" t="s">
        <v>340</v>
      </c>
    </row>
    <row r="15" spans="1:14">
      <c r="A15" s="10" t="s">
        <v>1</v>
      </c>
      <c r="B15" s="22">
        <v>5424</v>
      </c>
      <c r="C15" s="1" t="s">
        <v>6</v>
      </c>
      <c r="D15" s="1">
        <v>178</v>
      </c>
      <c r="E15" s="1" t="s">
        <v>5</v>
      </c>
      <c r="F15" s="1">
        <v>1998</v>
      </c>
      <c r="G15" s="1">
        <v>1953</v>
      </c>
      <c r="H15" s="1">
        <v>24</v>
      </c>
      <c r="I15" s="3">
        <f>G15/F15</f>
        <v>0.97747747747747749</v>
      </c>
      <c r="J15" s="16">
        <v>3</v>
      </c>
      <c r="K15" s="17">
        <f>D15*J15/10</f>
        <v>53.4</v>
      </c>
      <c r="L15" s="16">
        <f>D15*H15</f>
        <v>4272</v>
      </c>
      <c r="M15" s="16">
        <f>L15*J15/10</f>
        <v>1281.5999999999999</v>
      </c>
      <c r="N15" s="22" t="s">
        <v>341</v>
      </c>
    </row>
    <row r="16" spans="1:14">
      <c r="A16" s="10" t="s">
        <v>1</v>
      </c>
      <c r="B16" s="22">
        <v>5460</v>
      </c>
      <c r="C16" s="12" t="s">
        <v>7</v>
      </c>
      <c r="D16" s="12">
        <v>148</v>
      </c>
      <c r="E16" s="1" t="s">
        <v>8</v>
      </c>
      <c r="F16" s="1">
        <v>833</v>
      </c>
      <c r="G16" s="1">
        <v>810</v>
      </c>
      <c r="H16" s="1">
        <v>20</v>
      </c>
      <c r="I16" s="3">
        <f>G16/F16</f>
        <v>0.97238895558223293</v>
      </c>
      <c r="J16" s="16">
        <v>3</v>
      </c>
      <c r="K16" s="17">
        <f>D16*J16/10</f>
        <v>44.4</v>
      </c>
      <c r="L16" s="16">
        <f>D16*H16</f>
        <v>2960</v>
      </c>
      <c r="M16" s="16">
        <f>L16*J16/10</f>
        <v>888</v>
      </c>
      <c r="N16" s="22" t="s">
        <v>339</v>
      </c>
    </row>
    <row r="17" spans="1:13">
      <c r="A17" s="10" t="s">
        <v>1</v>
      </c>
      <c r="B17" s="22">
        <v>5456</v>
      </c>
      <c r="C17" s="1" t="s">
        <v>4</v>
      </c>
      <c r="D17" s="1">
        <v>178</v>
      </c>
      <c r="E17" s="1" t="s">
        <v>5</v>
      </c>
      <c r="F17" s="1">
        <v>2200</v>
      </c>
      <c r="G17" s="1">
        <v>2185</v>
      </c>
      <c r="H17" s="1">
        <v>5</v>
      </c>
      <c r="I17" s="3">
        <f>G17/F17</f>
        <v>0.99318181818181817</v>
      </c>
      <c r="J17" s="16">
        <v>3</v>
      </c>
      <c r="K17" s="17">
        <f>D17*J17/10</f>
        <v>53.4</v>
      </c>
      <c r="L17" s="16">
        <f>D17*H17</f>
        <v>890</v>
      </c>
      <c r="M17" s="16">
        <f>L17*J17/10</f>
        <v>267</v>
      </c>
    </row>
    <row r="18" spans="1:13">
      <c r="A18" s="22" t="s">
        <v>1</v>
      </c>
      <c r="B18" s="22">
        <v>5430</v>
      </c>
      <c r="C18" s="1" t="s">
        <v>154</v>
      </c>
      <c r="D18" s="1">
        <v>228</v>
      </c>
      <c r="E18" s="1" t="s">
        <v>153</v>
      </c>
      <c r="F18" s="1">
        <v>196</v>
      </c>
      <c r="G18" s="1">
        <v>184</v>
      </c>
      <c r="H18" s="1">
        <v>3</v>
      </c>
      <c r="I18" s="3">
        <f>G18/F18</f>
        <v>0.93877551020408168</v>
      </c>
      <c r="J18" s="17">
        <v>3</v>
      </c>
      <c r="K18" s="17">
        <f>D18*J18/10</f>
        <v>68.400000000000006</v>
      </c>
      <c r="L18" s="16">
        <f>D18*H18</f>
        <v>684</v>
      </c>
      <c r="M18" s="16">
        <f>L18*J18/10</f>
        <v>205.2</v>
      </c>
    </row>
    <row r="19" spans="1:13">
      <c r="A19" s="22" t="s">
        <v>1</v>
      </c>
      <c r="B19" s="22">
        <v>5419</v>
      </c>
      <c r="C19" s="1" t="s">
        <v>39</v>
      </c>
      <c r="D19" s="1">
        <v>160</v>
      </c>
      <c r="E19" s="1" t="s">
        <v>40</v>
      </c>
      <c r="F19" s="1">
        <v>598</v>
      </c>
      <c r="G19" s="1">
        <v>589</v>
      </c>
      <c r="H19" s="1">
        <v>2</v>
      </c>
      <c r="I19" s="3">
        <f>G19/F19</f>
        <v>0.98494983277591974</v>
      </c>
      <c r="J19" s="17">
        <v>3</v>
      </c>
      <c r="K19" s="17">
        <f>D19*J19/10</f>
        <v>48</v>
      </c>
      <c r="L19" s="16">
        <f>D19*H19</f>
        <v>320</v>
      </c>
      <c r="M19" s="16">
        <f>L19*J19/10</f>
        <v>96</v>
      </c>
    </row>
    <row r="20" spans="1:13">
      <c r="A20" s="22" t="s">
        <v>1</v>
      </c>
      <c r="B20" s="22">
        <v>5418</v>
      </c>
      <c r="C20" s="22" t="s">
        <v>317</v>
      </c>
      <c r="D20" s="22">
        <v>365</v>
      </c>
      <c r="E20" s="1" t="s">
        <v>331</v>
      </c>
      <c r="F20" s="1">
        <v>77</v>
      </c>
      <c r="G20" s="1">
        <v>73</v>
      </c>
      <c r="H20" s="1">
        <v>2</v>
      </c>
      <c r="I20" s="3">
        <f>G20/F20</f>
        <v>0.94805194805194803</v>
      </c>
      <c r="J20" s="17">
        <v>3</v>
      </c>
      <c r="K20" s="17">
        <f>D20*J20/10</f>
        <v>109.5</v>
      </c>
      <c r="L20" s="16">
        <f>D20*H20</f>
        <v>730</v>
      </c>
      <c r="M20" s="16">
        <f>L20*J20/10</f>
        <v>219</v>
      </c>
    </row>
    <row r="21" spans="1:13">
      <c r="A21" s="6" t="s">
        <v>1</v>
      </c>
      <c r="B21" s="6">
        <v>5429</v>
      </c>
      <c r="C21" s="22" t="s">
        <v>318</v>
      </c>
      <c r="D21" s="22">
        <v>208</v>
      </c>
      <c r="E21" s="1" t="s">
        <v>332</v>
      </c>
      <c r="F21" s="1">
        <v>2147</v>
      </c>
      <c r="G21" s="1">
        <v>2139</v>
      </c>
      <c r="H21" s="1">
        <v>1</v>
      </c>
      <c r="I21" s="3">
        <f>G21/F21</f>
        <v>0.99627387051700045</v>
      </c>
      <c r="J21" s="17">
        <v>3</v>
      </c>
      <c r="K21" s="17">
        <f>D21*J21/10</f>
        <v>62.4</v>
      </c>
      <c r="L21" s="16">
        <f>D21*H21</f>
        <v>208</v>
      </c>
      <c r="M21" s="16">
        <f>L21*J21/10</f>
        <v>62.4</v>
      </c>
    </row>
    <row r="22" spans="1:13">
      <c r="A22" s="5" t="s">
        <v>1</v>
      </c>
      <c r="B22" s="5">
        <v>5303</v>
      </c>
      <c r="C22" s="13" t="s">
        <v>17</v>
      </c>
      <c r="D22" s="13">
        <v>268</v>
      </c>
      <c r="E22" s="1" t="s">
        <v>18</v>
      </c>
      <c r="F22" s="1">
        <v>1119</v>
      </c>
      <c r="G22" s="1">
        <v>615</v>
      </c>
      <c r="H22" s="1">
        <v>494</v>
      </c>
      <c r="I22" s="3">
        <f>G22/F22</f>
        <v>0.54959785522788207</v>
      </c>
      <c r="J22" s="16">
        <v>4</v>
      </c>
      <c r="K22" s="17">
        <f>D22*J22/10</f>
        <v>107.2</v>
      </c>
      <c r="L22" s="16">
        <f>D22*H22</f>
        <v>132392</v>
      </c>
      <c r="M22" s="16">
        <f>L22*J22/10</f>
        <v>52956.800000000003</v>
      </c>
    </row>
    <row r="23" spans="1:13">
      <c r="A23" s="22" t="s">
        <v>1</v>
      </c>
      <c r="B23" s="22">
        <v>5271</v>
      </c>
      <c r="C23" s="13" t="s">
        <v>19</v>
      </c>
      <c r="D23" s="13">
        <v>268</v>
      </c>
      <c r="E23" s="1" t="s">
        <v>20</v>
      </c>
      <c r="F23" s="1">
        <v>1073</v>
      </c>
      <c r="G23" s="1">
        <v>628</v>
      </c>
      <c r="H23" s="1">
        <v>434</v>
      </c>
      <c r="I23" s="3">
        <f>G23/F23</f>
        <v>0.5852749301025163</v>
      </c>
      <c r="J23" s="16">
        <v>4</v>
      </c>
      <c r="K23" s="17">
        <f>D23*J23/10</f>
        <v>107.2</v>
      </c>
      <c r="L23" s="16">
        <f>D23*H23</f>
        <v>116312</v>
      </c>
      <c r="M23" s="16">
        <f>L23*J23/10</f>
        <v>46524.800000000003</v>
      </c>
    </row>
    <row r="24" spans="1:13">
      <c r="A24" s="5" t="s">
        <v>1</v>
      </c>
      <c r="B24" s="5">
        <v>5315</v>
      </c>
      <c r="C24" s="13" t="s">
        <v>15</v>
      </c>
      <c r="D24" s="13">
        <v>268</v>
      </c>
      <c r="E24" s="1" t="s">
        <v>16</v>
      </c>
      <c r="F24" s="1">
        <v>1117</v>
      </c>
      <c r="G24" s="1">
        <v>729</v>
      </c>
      <c r="H24" s="1">
        <v>379</v>
      </c>
      <c r="I24" s="3">
        <f>G24/F24</f>
        <v>0.65264100268576541</v>
      </c>
      <c r="J24" s="16">
        <v>4</v>
      </c>
      <c r="K24" s="17">
        <f>D24*J24/10</f>
        <v>107.2</v>
      </c>
      <c r="L24" s="16">
        <f>D24*H24</f>
        <v>101572</v>
      </c>
      <c r="M24" s="16">
        <f>L24*J24/10</f>
        <v>40628.800000000003</v>
      </c>
    </row>
    <row r="25" spans="1:13">
      <c r="A25" s="22" t="s">
        <v>1</v>
      </c>
      <c r="B25" s="22">
        <v>5278</v>
      </c>
      <c r="C25" s="13" t="s">
        <v>25</v>
      </c>
      <c r="D25" s="13">
        <v>108</v>
      </c>
      <c r="E25" s="1" t="s">
        <v>26</v>
      </c>
      <c r="F25" s="1">
        <v>290</v>
      </c>
      <c r="G25" s="1">
        <v>159</v>
      </c>
      <c r="H25" s="1">
        <v>124</v>
      </c>
      <c r="I25" s="3">
        <f>G25/F25</f>
        <v>0.5482758620689655</v>
      </c>
      <c r="J25" s="16">
        <v>4</v>
      </c>
      <c r="K25" s="17">
        <f>D25*J25/10</f>
        <v>43.2</v>
      </c>
      <c r="L25" s="16">
        <f>D25*H25</f>
        <v>13392</v>
      </c>
      <c r="M25" s="16">
        <f>L25*J25/10</f>
        <v>5356.8</v>
      </c>
    </row>
    <row r="26" spans="1:13">
      <c r="A26" s="22" t="s">
        <v>1</v>
      </c>
      <c r="B26" s="22">
        <v>5216</v>
      </c>
      <c r="C26" s="22" t="s">
        <v>173</v>
      </c>
      <c r="D26" s="22">
        <v>228</v>
      </c>
      <c r="E26" s="1" t="s">
        <v>174</v>
      </c>
      <c r="F26" s="1">
        <v>225</v>
      </c>
      <c r="G26" s="1">
        <v>122</v>
      </c>
      <c r="H26" s="1">
        <v>90</v>
      </c>
      <c r="I26" s="3">
        <f>G26/F26</f>
        <v>0.54222222222222227</v>
      </c>
      <c r="J26" s="16">
        <v>4</v>
      </c>
      <c r="K26" s="17">
        <f>D26*J26/10</f>
        <v>91.2</v>
      </c>
      <c r="L26" s="16">
        <f>D26*H26</f>
        <v>20520</v>
      </c>
      <c r="M26" s="16">
        <f>L26*J26/10</f>
        <v>8208</v>
      </c>
    </row>
    <row r="27" spans="1:13">
      <c r="A27" s="22" t="s">
        <v>1</v>
      </c>
      <c r="B27" s="22">
        <v>5268</v>
      </c>
      <c r="C27" s="22" t="s">
        <v>179</v>
      </c>
      <c r="D27" s="22">
        <v>129</v>
      </c>
      <c r="E27" s="1" t="s">
        <v>180</v>
      </c>
      <c r="F27" s="1">
        <v>195</v>
      </c>
      <c r="G27" s="1">
        <v>128</v>
      </c>
      <c r="H27" s="1">
        <v>64</v>
      </c>
      <c r="I27" s="3">
        <f>G27/F27</f>
        <v>0.65641025641025641</v>
      </c>
      <c r="J27" s="16">
        <v>4</v>
      </c>
      <c r="K27" s="17">
        <f>D27*J27/10</f>
        <v>51.6</v>
      </c>
      <c r="L27" s="16">
        <f>D27*H27</f>
        <v>8256</v>
      </c>
      <c r="M27" s="16">
        <f>L27*J27/10</f>
        <v>3302.4</v>
      </c>
    </row>
    <row r="28" spans="1:13">
      <c r="A28" s="22" t="s">
        <v>1</v>
      </c>
      <c r="B28" s="22">
        <v>5250</v>
      </c>
      <c r="C28" s="22" t="s">
        <v>184</v>
      </c>
      <c r="D28" s="22">
        <v>129</v>
      </c>
      <c r="E28" s="1" t="s">
        <v>180</v>
      </c>
      <c r="F28" s="1">
        <v>224</v>
      </c>
      <c r="G28" s="1">
        <v>160</v>
      </c>
      <c r="H28" s="1">
        <v>61</v>
      </c>
      <c r="I28" s="3">
        <f>G28/F28</f>
        <v>0.7142857142857143</v>
      </c>
      <c r="J28" s="16">
        <v>4</v>
      </c>
      <c r="K28" s="17">
        <f>D28*J28/10</f>
        <v>51.6</v>
      </c>
      <c r="L28" s="16">
        <f>D28*H28</f>
        <v>7869</v>
      </c>
      <c r="M28" s="16">
        <f>L28*J28/10</f>
        <v>3147.6</v>
      </c>
    </row>
    <row r="29" spans="1:13">
      <c r="A29" s="22" t="s">
        <v>1</v>
      </c>
      <c r="B29" s="22">
        <v>5270</v>
      </c>
      <c r="C29" s="11" t="s">
        <v>171</v>
      </c>
      <c r="D29" s="11">
        <v>228</v>
      </c>
      <c r="E29" s="1" t="s">
        <v>172</v>
      </c>
      <c r="F29" s="1">
        <v>183</v>
      </c>
      <c r="G29" s="1">
        <v>109</v>
      </c>
      <c r="H29" s="1">
        <v>60</v>
      </c>
      <c r="I29" s="15">
        <f>G29/F29</f>
        <v>0.59562841530054644</v>
      </c>
      <c r="J29" s="16">
        <v>4</v>
      </c>
      <c r="K29" s="17">
        <f>D29*J29/10</f>
        <v>91.2</v>
      </c>
      <c r="L29" s="16">
        <f>D29*H29</f>
        <v>13680</v>
      </c>
      <c r="M29" s="16">
        <f>L29*J29/10</f>
        <v>5472</v>
      </c>
    </row>
    <row r="30" spans="1:13">
      <c r="A30" s="22" t="s">
        <v>1</v>
      </c>
      <c r="B30" s="22">
        <v>5222</v>
      </c>
      <c r="C30" s="13" t="s">
        <v>21</v>
      </c>
      <c r="D30" s="13">
        <v>120</v>
      </c>
      <c r="E30" s="1" t="s">
        <v>22</v>
      </c>
      <c r="F30" s="1">
        <v>304</v>
      </c>
      <c r="G30" s="1">
        <v>253</v>
      </c>
      <c r="H30" s="1">
        <v>45</v>
      </c>
      <c r="I30" s="3">
        <f>G30/F30</f>
        <v>0.83223684210526316</v>
      </c>
      <c r="J30" s="16">
        <v>4</v>
      </c>
      <c r="K30" s="17">
        <f>D30*J30/10</f>
        <v>48</v>
      </c>
      <c r="L30" s="16">
        <f>D30*H30</f>
        <v>5400</v>
      </c>
      <c r="M30" s="16">
        <f>L30*J30/10</f>
        <v>2160</v>
      </c>
    </row>
    <row r="31" spans="1:13">
      <c r="A31" s="10" t="s">
        <v>1</v>
      </c>
      <c r="B31" s="22">
        <v>5458</v>
      </c>
      <c r="C31" s="13" t="s">
        <v>35</v>
      </c>
      <c r="D31" s="13">
        <v>168</v>
      </c>
      <c r="E31" s="1" t="s">
        <v>36</v>
      </c>
      <c r="F31" s="1">
        <v>501</v>
      </c>
      <c r="G31" s="1">
        <v>458</v>
      </c>
      <c r="H31" s="1">
        <v>39</v>
      </c>
      <c r="I31" s="3">
        <f>G31/F31</f>
        <v>0.9141716566866267</v>
      </c>
      <c r="J31" s="16">
        <v>4</v>
      </c>
      <c r="K31" s="17">
        <f>D31*J31/10</f>
        <v>67.2</v>
      </c>
      <c r="L31" s="16">
        <f>D31*H31</f>
        <v>6552</v>
      </c>
      <c r="M31" s="16">
        <f>L31*J31/10</f>
        <v>2620.8000000000002</v>
      </c>
    </row>
    <row r="32" spans="1:13">
      <c r="A32" s="10" t="s">
        <v>1</v>
      </c>
      <c r="B32" s="22">
        <v>5465</v>
      </c>
      <c r="C32" s="13" t="s">
        <v>23</v>
      </c>
      <c r="D32" s="13">
        <v>168</v>
      </c>
      <c r="E32" s="1" t="s">
        <v>24</v>
      </c>
      <c r="F32" s="1">
        <v>296</v>
      </c>
      <c r="G32" s="1">
        <v>257</v>
      </c>
      <c r="H32" s="1">
        <v>39</v>
      </c>
      <c r="I32" s="3">
        <f>G32/F32</f>
        <v>0.8682432432432432</v>
      </c>
      <c r="J32" s="16">
        <v>4</v>
      </c>
      <c r="K32" s="17">
        <f>D32*J32/10</f>
        <v>67.2</v>
      </c>
      <c r="L32" s="16">
        <f>D32*H32</f>
        <v>6552</v>
      </c>
      <c r="M32" s="16">
        <f>L32*J32/10</f>
        <v>2620.8000000000002</v>
      </c>
    </row>
    <row r="33" spans="1:13">
      <c r="A33" s="10" t="s">
        <v>1</v>
      </c>
      <c r="B33" s="10">
        <v>5228</v>
      </c>
      <c r="C33" s="13" t="s">
        <v>37</v>
      </c>
      <c r="D33" s="13">
        <v>168</v>
      </c>
      <c r="E33" s="1" t="s">
        <v>38</v>
      </c>
      <c r="F33" s="1">
        <v>289</v>
      </c>
      <c r="G33" s="1">
        <v>242</v>
      </c>
      <c r="H33" s="1">
        <v>37</v>
      </c>
      <c r="I33" s="3">
        <f>G33/F33</f>
        <v>0.83737024221453282</v>
      </c>
      <c r="J33" s="16">
        <v>4</v>
      </c>
      <c r="K33" s="17">
        <f>D33*J33/10</f>
        <v>67.2</v>
      </c>
      <c r="L33" s="16">
        <f>D33*H33</f>
        <v>6216</v>
      </c>
      <c r="M33" s="16">
        <f>L33*J33/10</f>
        <v>2486.4</v>
      </c>
    </row>
    <row r="34" spans="1:13">
      <c r="A34" s="22" t="s">
        <v>1</v>
      </c>
      <c r="B34" s="22">
        <v>5236</v>
      </c>
      <c r="C34" s="13" t="s">
        <v>29</v>
      </c>
      <c r="D34" s="13">
        <v>168</v>
      </c>
      <c r="E34" s="1" t="s">
        <v>30</v>
      </c>
      <c r="F34" s="1">
        <v>676</v>
      </c>
      <c r="G34" s="1">
        <v>640</v>
      </c>
      <c r="H34" s="1">
        <v>34</v>
      </c>
      <c r="I34" s="3">
        <f>G34/F34</f>
        <v>0.94674556213017746</v>
      </c>
      <c r="J34" s="16">
        <v>4</v>
      </c>
      <c r="K34" s="17">
        <f>D34*J34/10</f>
        <v>67.2</v>
      </c>
      <c r="L34" s="16">
        <f>D34*H34</f>
        <v>5712</v>
      </c>
      <c r="M34" s="16">
        <f>L34*J34/10</f>
        <v>2284.8000000000002</v>
      </c>
    </row>
    <row r="35" spans="1:13">
      <c r="A35" s="10" t="s">
        <v>1</v>
      </c>
      <c r="B35" s="10">
        <v>5414</v>
      </c>
      <c r="C35" s="13" t="s">
        <v>13</v>
      </c>
      <c r="D35" s="13">
        <v>268</v>
      </c>
      <c r="E35" s="1" t="s">
        <v>14</v>
      </c>
      <c r="F35" s="1">
        <v>1018</v>
      </c>
      <c r="G35" s="1">
        <v>993</v>
      </c>
      <c r="H35" s="1">
        <v>23</v>
      </c>
      <c r="I35" s="3">
        <f>G35/F35</f>
        <v>0.9754420432220039</v>
      </c>
      <c r="J35" s="16">
        <v>4</v>
      </c>
      <c r="K35" s="17">
        <f>D35*J35/10</f>
        <v>107.2</v>
      </c>
      <c r="L35" s="16">
        <f>D35*H35</f>
        <v>6164</v>
      </c>
      <c r="M35" s="16">
        <f>L35*J35/10</f>
        <v>2465.6</v>
      </c>
    </row>
    <row r="36" spans="1:13">
      <c r="A36" s="10" t="s">
        <v>1</v>
      </c>
      <c r="B36" s="10">
        <v>5292</v>
      </c>
      <c r="C36" s="13" t="s">
        <v>33</v>
      </c>
      <c r="D36" s="13">
        <v>168</v>
      </c>
      <c r="E36" s="1" t="s">
        <v>34</v>
      </c>
      <c r="F36" s="1">
        <v>488</v>
      </c>
      <c r="G36" s="1">
        <v>457</v>
      </c>
      <c r="H36" s="1">
        <v>20</v>
      </c>
      <c r="I36" s="3">
        <f>G36/F36</f>
        <v>0.93647540983606559</v>
      </c>
      <c r="J36" s="16">
        <v>4</v>
      </c>
      <c r="K36" s="17">
        <f>D36*J36/10</f>
        <v>67.2</v>
      </c>
      <c r="L36" s="16">
        <f>D36*H36</f>
        <v>3360</v>
      </c>
      <c r="M36" s="16">
        <f>L36*J36/10</f>
        <v>1344</v>
      </c>
    </row>
    <row r="37" spans="1:13">
      <c r="A37" s="10" t="s">
        <v>1</v>
      </c>
      <c r="B37" s="22">
        <v>5461</v>
      </c>
      <c r="C37" s="13" t="s">
        <v>31</v>
      </c>
      <c r="D37" s="13">
        <v>168</v>
      </c>
      <c r="E37" s="1" t="s">
        <v>32</v>
      </c>
      <c r="F37" s="1">
        <v>546</v>
      </c>
      <c r="G37" s="1">
        <v>524</v>
      </c>
      <c r="H37" s="1">
        <v>20</v>
      </c>
      <c r="I37" s="3">
        <f>G37/F37</f>
        <v>0.95970695970695974</v>
      </c>
      <c r="J37" s="16">
        <v>4</v>
      </c>
      <c r="K37" s="17">
        <f>D37*J37/10</f>
        <v>67.2</v>
      </c>
      <c r="L37" s="16">
        <f>D37*H37</f>
        <v>3360</v>
      </c>
      <c r="M37" s="16">
        <f>L37*J37/10</f>
        <v>1344</v>
      </c>
    </row>
    <row r="38" spans="1:13">
      <c r="A38" s="10" t="s">
        <v>1</v>
      </c>
      <c r="B38" s="22">
        <v>2101</v>
      </c>
      <c r="C38" s="4" t="s">
        <v>109</v>
      </c>
      <c r="D38" s="4">
        <v>295</v>
      </c>
      <c r="E38" s="1" t="s">
        <v>110</v>
      </c>
      <c r="F38" s="1">
        <v>3712</v>
      </c>
      <c r="G38" s="1">
        <v>1546</v>
      </c>
      <c r="H38" s="1">
        <v>2154</v>
      </c>
      <c r="I38" s="7">
        <f>G38/F38</f>
        <v>0.41648706896551724</v>
      </c>
      <c r="J38" s="21">
        <v>5</v>
      </c>
      <c r="K38" s="17">
        <f>D38*J38/10</f>
        <v>147.5</v>
      </c>
      <c r="L38" s="16">
        <f>D38*H38</f>
        <v>635430</v>
      </c>
      <c r="M38" s="16">
        <f>L38*J38/10</f>
        <v>317715</v>
      </c>
    </row>
    <row r="39" spans="1:13">
      <c r="A39" s="1" t="s">
        <v>1</v>
      </c>
      <c r="B39" s="1">
        <v>5211</v>
      </c>
      <c r="C39" s="4" t="s">
        <v>143</v>
      </c>
      <c r="D39" s="4">
        <v>265</v>
      </c>
      <c r="E39" s="1" t="s">
        <v>144</v>
      </c>
      <c r="F39" s="1">
        <v>3025</v>
      </c>
      <c r="G39" s="1">
        <v>1194</v>
      </c>
      <c r="H39" s="1">
        <v>1825</v>
      </c>
      <c r="I39" s="7">
        <f>G39/F39</f>
        <v>0.39471074380165289</v>
      </c>
      <c r="J39" s="21">
        <v>5</v>
      </c>
      <c r="K39" s="17">
        <f>D39*J39/10</f>
        <v>132.5</v>
      </c>
      <c r="L39" s="16">
        <f>D39*H39</f>
        <v>483625</v>
      </c>
      <c r="M39" s="16">
        <f>L39*J39/10</f>
        <v>241812.5</v>
      </c>
    </row>
    <row r="40" spans="1:13">
      <c r="A40" s="1" t="s">
        <v>1</v>
      </c>
      <c r="B40" s="1">
        <v>5321</v>
      </c>
      <c r="C40" s="6" t="s">
        <v>49</v>
      </c>
      <c r="D40" s="6">
        <v>325</v>
      </c>
      <c r="E40" s="1" t="s">
        <v>50</v>
      </c>
      <c r="F40" s="1">
        <v>3496</v>
      </c>
      <c r="G40" s="1">
        <v>1678</v>
      </c>
      <c r="H40" s="1">
        <v>1808</v>
      </c>
      <c r="I40" s="9">
        <f>G40/F40</f>
        <v>0.47997711670480547</v>
      </c>
      <c r="J40" s="18">
        <v>5</v>
      </c>
      <c r="K40" s="17">
        <f>D40*J40/10</f>
        <v>162.5</v>
      </c>
      <c r="L40" s="16">
        <f>D40*H40</f>
        <v>587600</v>
      </c>
      <c r="M40" s="16">
        <f>L40*J40/10</f>
        <v>293800</v>
      </c>
    </row>
    <row r="41" spans="1:13">
      <c r="A41" s="10" t="s">
        <v>1</v>
      </c>
      <c r="B41" s="22">
        <v>5463</v>
      </c>
      <c r="C41" s="4" t="s">
        <v>120</v>
      </c>
      <c r="D41" s="4">
        <v>265</v>
      </c>
      <c r="E41" s="1" t="s">
        <v>121</v>
      </c>
      <c r="F41" s="1">
        <v>2544</v>
      </c>
      <c r="G41" s="1">
        <v>797</v>
      </c>
      <c r="H41" s="1">
        <v>1734</v>
      </c>
      <c r="I41" s="7">
        <f>G41/F41</f>
        <v>0.31328616352201261</v>
      </c>
      <c r="J41" s="21">
        <v>5</v>
      </c>
      <c r="K41" s="17">
        <f>D41*J41/10</f>
        <v>132.5</v>
      </c>
      <c r="L41" s="16">
        <f>D41*H41</f>
        <v>459510</v>
      </c>
      <c r="M41" s="16">
        <f>L41*J41/10</f>
        <v>229755</v>
      </c>
    </row>
    <row r="42" spans="1:13">
      <c r="A42" s="1" t="s">
        <v>1</v>
      </c>
      <c r="B42" s="1">
        <v>5043</v>
      </c>
      <c r="C42" s="4" t="s">
        <v>135</v>
      </c>
      <c r="D42" s="4">
        <v>365</v>
      </c>
      <c r="E42" s="1" t="s">
        <v>133</v>
      </c>
      <c r="F42" s="1">
        <v>2929</v>
      </c>
      <c r="G42" s="1">
        <v>1416</v>
      </c>
      <c r="H42" s="1">
        <v>1502</v>
      </c>
      <c r="I42" s="7">
        <f>G42/F42</f>
        <v>0.48344144759303515</v>
      </c>
      <c r="J42" s="16">
        <v>5</v>
      </c>
      <c r="K42" s="17">
        <f>D42*J42/10</f>
        <v>182.5</v>
      </c>
      <c r="L42" s="16">
        <f>D42*H42</f>
        <v>548230</v>
      </c>
      <c r="M42" s="16">
        <f>L42*J42/10</f>
        <v>274115</v>
      </c>
    </row>
    <row r="43" spans="1:13">
      <c r="A43" s="12" t="s">
        <v>1</v>
      </c>
      <c r="B43" s="12">
        <v>5072</v>
      </c>
      <c r="C43" s="22" t="s">
        <v>63</v>
      </c>
      <c r="D43" s="22">
        <v>265</v>
      </c>
      <c r="E43" s="1" t="s">
        <v>64</v>
      </c>
      <c r="F43" s="1">
        <v>2427</v>
      </c>
      <c r="G43" s="1">
        <v>931</v>
      </c>
      <c r="H43" s="1">
        <v>1485</v>
      </c>
      <c r="I43" s="3">
        <f>G43/F43</f>
        <v>0.38360115368768027</v>
      </c>
      <c r="J43" s="16">
        <v>5</v>
      </c>
      <c r="K43" s="17">
        <f>D43*J43/10</f>
        <v>132.5</v>
      </c>
      <c r="L43" s="16">
        <f>D43*H43</f>
        <v>393525</v>
      </c>
      <c r="M43" s="16">
        <f>L43*J43/10</f>
        <v>196762.5</v>
      </c>
    </row>
    <row r="44" spans="1:13">
      <c r="A44" s="12" t="s">
        <v>1</v>
      </c>
      <c r="B44" s="12">
        <v>5069</v>
      </c>
      <c r="C44" s="6" t="s">
        <v>51</v>
      </c>
      <c r="D44" s="6">
        <v>325</v>
      </c>
      <c r="E44" s="1" t="s">
        <v>50</v>
      </c>
      <c r="F44" s="1">
        <v>2782</v>
      </c>
      <c r="G44" s="1">
        <v>1280</v>
      </c>
      <c r="H44" s="1">
        <v>1483</v>
      </c>
      <c r="I44" s="9">
        <f>G44/F44</f>
        <v>0.46010064701653486</v>
      </c>
      <c r="J44" s="18">
        <v>5</v>
      </c>
      <c r="K44" s="17">
        <f>D44*J44/10</f>
        <v>162.5</v>
      </c>
      <c r="L44" s="16">
        <f>D44*H44</f>
        <v>481975</v>
      </c>
      <c r="M44" s="16">
        <f>L44*J44/10</f>
        <v>240987.5</v>
      </c>
    </row>
    <row r="45" spans="1:13">
      <c r="A45" s="1" t="s">
        <v>1</v>
      </c>
      <c r="B45" s="1">
        <v>7503</v>
      </c>
      <c r="C45" s="10" t="s">
        <v>52</v>
      </c>
      <c r="D45" s="10">
        <v>325</v>
      </c>
      <c r="E45" s="1" t="s">
        <v>50</v>
      </c>
      <c r="F45" s="1">
        <v>2630</v>
      </c>
      <c r="G45" s="1">
        <v>1145</v>
      </c>
      <c r="H45" s="1">
        <v>1470</v>
      </c>
      <c r="I45" s="14">
        <f>G45/F45</f>
        <v>0.43536121673003803</v>
      </c>
      <c r="J45" s="19">
        <v>5</v>
      </c>
      <c r="K45" s="17">
        <f>D45*J45/10</f>
        <v>162.5</v>
      </c>
      <c r="L45" s="16">
        <f>D45*H45</f>
        <v>477750</v>
      </c>
      <c r="M45" s="16">
        <f>L45*J45/10</f>
        <v>238875</v>
      </c>
    </row>
    <row r="46" spans="1:13">
      <c r="A46" s="1" t="s">
        <v>1</v>
      </c>
      <c r="B46" s="1">
        <v>5045</v>
      </c>
      <c r="C46" s="6" t="s">
        <v>79</v>
      </c>
      <c r="D46" s="6">
        <v>265</v>
      </c>
      <c r="E46" s="1" t="s">
        <v>80</v>
      </c>
      <c r="F46" s="1">
        <v>1961</v>
      </c>
      <c r="G46" s="1">
        <v>670</v>
      </c>
      <c r="H46" s="1">
        <v>1285</v>
      </c>
      <c r="I46" s="9">
        <f>G46/F46</f>
        <v>0.34166241713411527</v>
      </c>
      <c r="J46" s="18">
        <v>5</v>
      </c>
      <c r="K46" s="17">
        <f>D46*J46/10</f>
        <v>132.5</v>
      </c>
      <c r="L46" s="16">
        <f>D46*H46</f>
        <v>340525</v>
      </c>
      <c r="M46" s="16">
        <f>L46*J46/10</f>
        <v>170262.5</v>
      </c>
    </row>
    <row r="47" spans="1:13">
      <c r="A47" s="1" t="s">
        <v>1</v>
      </c>
      <c r="B47" s="1">
        <v>7502</v>
      </c>
      <c r="C47" s="6" t="s">
        <v>48</v>
      </c>
      <c r="D47" s="6">
        <v>295</v>
      </c>
      <c r="E47" s="1" t="s">
        <v>47</v>
      </c>
      <c r="F47" s="1">
        <v>2197</v>
      </c>
      <c r="G47" s="1">
        <v>916</v>
      </c>
      <c r="H47" s="1">
        <v>1271</v>
      </c>
      <c r="I47" s="9">
        <f>G47/F47</f>
        <v>0.41693218024578971</v>
      </c>
      <c r="J47" s="18">
        <v>5</v>
      </c>
      <c r="K47" s="17">
        <f>D47*J47/10</f>
        <v>147.5</v>
      </c>
      <c r="L47" s="16">
        <f>D47*H47</f>
        <v>374945</v>
      </c>
      <c r="M47" s="16">
        <f>L47*J47/10</f>
        <v>187472.5</v>
      </c>
    </row>
    <row r="48" spans="1:13">
      <c r="A48" s="1" t="s">
        <v>1</v>
      </c>
      <c r="B48" s="1">
        <v>5297</v>
      </c>
      <c r="C48" s="6" t="s">
        <v>107</v>
      </c>
      <c r="D48" s="6">
        <v>295</v>
      </c>
      <c r="E48" s="1" t="s">
        <v>108</v>
      </c>
      <c r="F48" s="1">
        <v>1958</v>
      </c>
      <c r="G48" s="1">
        <v>763</v>
      </c>
      <c r="H48" s="1">
        <v>1187</v>
      </c>
      <c r="I48" s="9">
        <f>G48/F48</f>
        <v>0.38968335035750767</v>
      </c>
      <c r="J48" s="18">
        <v>5</v>
      </c>
      <c r="K48" s="17">
        <f>D48*J48/10</f>
        <v>147.5</v>
      </c>
      <c r="L48" s="16">
        <f>D48*H48</f>
        <v>350165</v>
      </c>
      <c r="M48" s="16">
        <f>L48*J48/10</f>
        <v>175082.5</v>
      </c>
    </row>
    <row r="49" spans="1:13">
      <c r="A49" s="1" t="s">
        <v>1</v>
      </c>
      <c r="B49" s="1">
        <v>7504</v>
      </c>
      <c r="C49" s="10" t="s">
        <v>138</v>
      </c>
      <c r="D49" s="10">
        <v>325</v>
      </c>
      <c r="E49" s="1" t="s">
        <v>139</v>
      </c>
      <c r="F49" s="1">
        <v>1892</v>
      </c>
      <c r="G49" s="1">
        <v>783</v>
      </c>
      <c r="H49" s="1">
        <v>1104</v>
      </c>
      <c r="I49" s="14">
        <f>G49/F49</f>
        <v>0.41384778012684992</v>
      </c>
      <c r="J49" s="19">
        <v>5</v>
      </c>
      <c r="K49" s="17">
        <f>D49*J49/10</f>
        <v>162.5</v>
      </c>
      <c r="L49" s="16">
        <f>D49*H49</f>
        <v>358800</v>
      </c>
      <c r="M49" s="16">
        <f>L49*J49/10</f>
        <v>179400</v>
      </c>
    </row>
    <row r="50" spans="1:13">
      <c r="A50" s="1" t="s">
        <v>1</v>
      </c>
      <c r="B50" s="1">
        <v>5417</v>
      </c>
      <c r="C50" s="6" t="s">
        <v>45</v>
      </c>
      <c r="D50" s="6">
        <v>265</v>
      </c>
      <c r="E50" s="1" t="s">
        <v>44</v>
      </c>
      <c r="F50" s="1">
        <v>1889</v>
      </c>
      <c r="G50" s="1">
        <v>819</v>
      </c>
      <c r="H50" s="1">
        <v>1057</v>
      </c>
      <c r="I50" s="9">
        <f>G50/F50</f>
        <v>0.43356273160402331</v>
      </c>
      <c r="J50" s="18">
        <v>5</v>
      </c>
      <c r="K50" s="17">
        <f>D50*J50/10</f>
        <v>132.5</v>
      </c>
      <c r="L50" s="16">
        <f>D50*H50</f>
        <v>280105</v>
      </c>
      <c r="M50" s="16">
        <f>L50*J50/10</f>
        <v>140052.5</v>
      </c>
    </row>
    <row r="51" spans="1:13">
      <c r="A51" s="13" t="s">
        <v>1</v>
      </c>
      <c r="B51" s="13">
        <v>5089</v>
      </c>
      <c r="C51" s="22" t="s">
        <v>123</v>
      </c>
      <c r="D51" s="22">
        <v>295</v>
      </c>
      <c r="E51" s="1" t="s">
        <v>124</v>
      </c>
      <c r="F51" s="1">
        <v>1876</v>
      </c>
      <c r="G51" s="1">
        <v>928</v>
      </c>
      <c r="H51" s="1">
        <v>944</v>
      </c>
      <c r="I51" s="3">
        <f>G51/F51</f>
        <v>0.49466950959488271</v>
      </c>
      <c r="J51" s="16">
        <v>5</v>
      </c>
      <c r="K51" s="17">
        <f>D51*J51/10</f>
        <v>147.5</v>
      </c>
      <c r="L51" s="16">
        <f>D51*H51</f>
        <v>278480</v>
      </c>
      <c r="M51" s="16">
        <f>L51*J51/10</f>
        <v>139240</v>
      </c>
    </row>
    <row r="52" spans="1:13">
      <c r="A52" s="13" t="s">
        <v>1</v>
      </c>
      <c r="B52" s="13">
        <v>5075</v>
      </c>
      <c r="C52" s="22" t="s">
        <v>43</v>
      </c>
      <c r="D52" s="22">
        <v>295</v>
      </c>
      <c r="E52" s="1" t="s">
        <v>44</v>
      </c>
      <c r="F52" s="1">
        <v>1557</v>
      </c>
      <c r="G52" s="1">
        <v>695</v>
      </c>
      <c r="H52" s="1">
        <v>852</v>
      </c>
      <c r="I52" s="3">
        <f>G52/F52</f>
        <v>0.44637122671804752</v>
      </c>
      <c r="J52" s="16">
        <v>5</v>
      </c>
      <c r="K52" s="17">
        <f>D52*J52/10</f>
        <v>147.5</v>
      </c>
      <c r="L52" s="16">
        <f>D52*H52</f>
        <v>251340</v>
      </c>
      <c r="M52" s="16">
        <f>L52*J52/10</f>
        <v>125670</v>
      </c>
    </row>
    <row r="53" spans="1:13">
      <c r="A53" s="13" t="s">
        <v>1</v>
      </c>
      <c r="B53" s="13">
        <v>5100</v>
      </c>
      <c r="C53" s="22" t="s">
        <v>113</v>
      </c>
      <c r="D53" s="22">
        <v>265</v>
      </c>
      <c r="E53" s="1" t="s">
        <v>112</v>
      </c>
      <c r="F53" s="1">
        <v>1406</v>
      </c>
      <c r="G53" s="1">
        <v>563</v>
      </c>
      <c r="H53" s="1">
        <v>832</v>
      </c>
      <c r="I53" s="3">
        <f>G53/F53</f>
        <v>0.40042674253200566</v>
      </c>
      <c r="J53" s="16">
        <v>5</v>
      </c>
      <c r="K53" s="17">
        <f>D53*J53/10</f>
        <v>132.5</v>
      </c>
      <c r="L53" s="16">
        <f>D53*H53</f>
        <v>220480</v>
      </c>
      <c r="M53" s="16">
        <f>L53*J53/10</f>
        <v>110240</v>
      </c>
    </row>
    <row r="54" spans="1:13">
      <c r="A54" s="22" t="s">
        <v>1</v>
      </c>
      <c r="B54" s="22">
        <v>5415</v>
      </c>
      <c r="C54" s="5" t="s">
        <v>97</v>
      </c>
      <c r="D54" s="5">
        <v>325</v>
      </c>
      <c r="E54" s="1" t="s">
        <v>98</v>
      </c>
      <c r="F54" s="1">
        <v>806</v>
      </c>
      <c r="G54" s="1">
        <v>358</v>
      </c>
      <c r="H54" s="1">
        <v>438</v>
      </c>
      <c r="I54" s="8">
        <f>G54/F54</f>
        <v>0.44416873449131511</v>
      </c>
      <c r="J54" s="20">
        <v>5</v>
      </c>
      <c r="K54" s="17">
        <f>D54*J54/10</f>
        <v>162.5</v>
      </c>
      <c r="L54" s="16">
        <f>D54*H54</f>
        <v>142350</v>
      </c>
      <c r="M54" s="16">
        <f>L54*J54/10</f>
        <v>71175</v>
      </c>
    </row>
    <row r="55" spans="1:13">
      <c r="A55" s="22" t="s">
        <v>1</v>
      </c>
      <c r="B55" s="22">
        <v>5261</v>
      </c>
      <c r="C55" s="22" t="s">
        <v>122</v>
      </c>
      <c r="D55" s="22">
        <v>265</v>
      </c>
      <c r="E55" s="1" t="s">
        <v>121</v>
      </c>
      <c r="F55" s="1">
        <v>691</v>
      </c>
      <c r="G55" s="1">
        <v>367</v>
      </c>
      <c r="H55" s="1">
        <v>316</v>
      </c>
      <c r="I55" s="3">
        <f>G55/F55</f>
        <v>0.53111432706222861</v>
      </c>
      <c r="J55" s="16">
        <v>5</v>
      </c>
      <c r="K55" s="17">
        <f>D55*J55/10</f>
        <v>132.5</v>
      </c>
      <c r="L55" s="16">
        <f>D55*H55</f>
        <v>83740</v>
      </c>
      <c r="M55" s="16">
        <f>L55*J55/10</f>
        <v>41870</v>
      </c>
    </row>
    <row r="56" spans="1:13">
      <c r="A56" s="22" t="s">
        <v>1</v>
      </c>
      <c r="B56" s="22">
        <v>5298</v>
      </c>
      <c r="C56" s="22" t="s">
        <v>132</v>
      </c>
      <c r="D56" s="22">
        <v>295</v>
      </c>
      <c r="E56" s="1" t="s">
        <v>133</v>
      </c>
      <c r="F56" s="1">
        <v>520</v>
      </c>
      <c r="G56" s="1">
        <v>206</v>
      </c>
      <c r="H56" s="1">
        <v>311</v>
      </c>
      <c r="I56" s="3">
        <f>G56/F56</f>
        <v>0.39615384615384613</v>
      </c>
      <c r="J56" s="16">
        <v>5</v>
      </c>
      <c r="K56" s="17">
        <f>D56*J56/10</f>
        <v>147.5</v>
      </c>
      <c r="L56" s="16">
        <f>D56*H56</f>
        <v>91745</v>
      </c>
      <c r="M56" s="16">
        <f>L56*J56/10</f>
        <v>45872.5</v>
      </c>
    </row>
    <row r="57" spans="1:13">
      <c r="A57" s="6" t="s">
        <v>1</v>
      </c>
      <c r="B57" s="6">
        <v>5248</v>
      </c>
      <c r="C57" s="5" t="s">
        <v>137</v>
      </c>
      <c r="D57" s="5">
        <v>228</v>
      </c>
      <c r="E57" s="1" t="s">
        <v>66</v>
      </c>
      <c r="F57" s="1">
        <v>463</v>
      </c>
      <c r="G57" s="1">
        <v>195</v>
      </c>
      <c r="H57" s="1">
        <v>265</v>
      </c>
      <c r="I57" s="8">
        <f>G57/F57</f>
        <v>0.42116630669546434</v>
      </c>
      <c r="J57" s="20">
        <v>5</v>
      </c>
      <c r="K57" s="17">
        <f>D57*J57/10</f>
        <v>114</v>
      </c>
      <c r="L57" s="16">
        <f>D57*H57</f>
        <v>60420</v>
      </c>
      <c r="M57" s="16">
        <f>L57*J57/10</f>
        <v>30210</v>
      </c>
    </row>
    <row r="58" spans="1:13">
      <c r="A58" s="6" t="s">
        <v>1</v>
      </c>
      <c r="B58" s="6">
        <v>5272</v>
      </c>
      <c r="C58" s="22" t="s">
        <v>92</v>
      </c>
      <c r="D58" s="22">
        <v>295</v>
      </c>
      <c r="E58" s="1" t="s">
        <v>93</v>
      </c>
      <c r="F58" s="1">
        <v>714</v>
      </c>
      <c r="G58" s="1">
        <v>442</v>
      </c>
      <c r="H58" s="1">
        <v>263</v>
      </c>
      <c r="I58" s="3">
        <f>G58/F58</f>
        <v>0.61904761904761907</v>
      </c>
      <c r="J58" s="16">
        <v>5</v>
      </c>
      <c r="K58" s="17">
        <f>D58*J58/10</f>
        <v>147.5</v>
      </c>
      <c r="L58" s="16">
        <f>D58*H58</f>
        <v>77585</v>
      </c>
      <c r="M58" s="16">
        <f>L58*J58/10</f>
        <v>38792.5</v>
      </c>
    </row>
    <row r="59" spans="1:13">
      <c r="A59" s="10" t="s">
        <v>1</v>
      </c>
      <c r="B59" s="10">
        <v>5220</v>
      </c>
      <c r="C59" t="s">
        <v>141</v>
      </c>
      <c r="D59">
        <v>265</v>
      </c>
      <c r="E59" s="1" t="s">
        <v>142</v>
      </c>
      <c r="F59" s="1">
        <v>642</v>
      </c>
      <c r="G59" s="1">
        <v>402</v>
      </c>
      <c r="H59" s="1">
        <v>229</v>
      </c>
      <c r="I59" s="3">
        <f>G59/F59</f>
        <v>0.62616822429906538</v>
      </c>
      <c r="J59" s="16">
        <v>5</v>
      </c>
      <c r="K59" s="17">
        <f>D59*J59/10</f>
        <v>132.5</v>
      </c>
      <c r="L59" s="16">
        <f>D59*H59</f>
        <v>60685</v>
      </c>
      <c r="M59" s="16">
        <f>L59*J59/10</f>
        <v>30342.5</v>
      </c>
    </row>
    <row r="60" spans="1:13">
      <c r="A60" s="6" t="s">
        <v>1</v>
      </c>
      <c r="B60" s="6">
        <v>5219</v>
      </c>
      <c r="C60" s="5" t="s">
        <v>147</v>
      </c>
      <c r="D60" s="5">
        <v>265</v>
      </c>
      <c r="E60" s="1" t="s">
        <v>148</v>
      </c>
      <c r="F60" s="1">
        <v>406</v>
      </c>
      <c r="G60" s="1">
        <v>178</v>
      </c>
      <c r="H60" s="1">
        <v>226</v>
      </c>
      <c r="I60" s="8">
        <f>G60/F60</f>
        <v>0.43842364532019706</v>
      </c>
      <c r="J60" s="20">
        <v>5</v>
      </c>
      <c r="K60" s="17">
        <f>D60*J60/10</f>
        <v>132.5</v>
      </c>
      <c r="L60" s="16">
        <f>D60*H60</f>
        <v>59890</v>
      </c>
      <c r="M60" s="16">
        <f>L60*J60/10</f>
        <v>29945</v>
      </c>
    </row>
    <row r="61" spans="1:13">
      <c r="A61" s="4" t="s">
        <v>1</v>
      </c>
      <c r="B61" s="4">
        <v>5312</v>
      </c>
      <c r="C61" t="s">
        <v>68</v>
      </c>
      <c r="D61">
        <v>228</v>
      </c>
      <c r="E61" s="1" t="s">
        <v>64</v>
      </c>
      <c r="F61" s="1">
        <v>568</v>
      </c>
      <c r="G61" s="1">
        <v>341</v>
      </c>
      <c r="H61" s="1">
        <v>224</v>
      </c>
      <c r="I61" s="3">
        <f>G61/F61</f>
        <v>0.60035211267605637</v>
      </c>
      <c r="J61" s="16">
        <v>5</v>
      </c>
      <c r="K61" s="17">
        <f>D61*J61/10</f>
        <v>114</v>
      </c>
      <c r="L61" s="16">
        <f>D61*H61</f>
        <v>51072</v>
      </c>
      <c r="M61" s="16">
        <f>L61*J61/10</f>
        <v>25536</v>
      </c>
    </row>
    <row r="62" spans="1:13">
      <c r="A62" s="6" t="s">
        <v>1</v>
      </c>
      <c r="B62" s="6">
        <v>5218</v>
      </c>
      <c r="C62" s="22" t="s">
        <v>86</v>
      </c>
      <c r="D62" s="22">
        <v>265</v>
      </c>
      <c r="E62" s="1" t="s">
        <v>47</v>
      </c>
      <c r="F62" s="1">
        <v>495</v>
      </c>
      <c r="G62" s="1">
        <v>294</v>
      </c>
      <c r="H62" s="1">
        <v>202</v>
      </c>
      <c r="I62" s="3">
        <f>G62/F62</f>
        <v>0.59393939393939399</v>
      </c>
      <c r="J62" s="16">
        <v>5</v>
      </c>
      <c r="K62" s="17">
        <f>D62*J62/10</f>
        <v>132.5</v>
      </c>
      <c r="L62" s="16">
        <f>D62*H62</f>
        <v>53530</v>
      </c>
      <c r="M62" s="16">
        <f>L62*J62/10</f>
        <v>26765</v>
      </c>
    </row>
    <row r="63" spans="1:13">
      <c r="A63" s="4" t="s">
        <v>1</v>
      </c>
      <c r="B63" s="4">
        <v>5273</v>
      </c>
      <c r="C63" s="22" t="s">
        <v>87</v>
      </c>
      <c r="D63" s="22">
        <v>228</v>
      </c>
      <c r="E63" s="1" t="s">
        <v>88</v>
      </c>
      <c r="F63" s="1">
        <v>549</v>
      </c>
      <c r="G63" s="1">
        <v>346</v>
      </c>
      <c r="H63" s="1">
        <v>199</v>
      </c>
      <c r="I63" s="3">
        <f>G63/F63</f>
        <v>0.63023679417122036</v>
      </c>
      <c r="J63" s="16">
        <v>5</v>
      </c>
      <c r="K63" s="17">
        <f>D63*J63/10</f>
        <v>114</v>
      </c>
      <c r="L63" s="16">
        <f>D63*H63</f>
        <v>45372</v>
      </c>
      <c r="M63" s="16">
        <f>L63*J63/10</f>
        <v>22686</v>
      </c>
    </row>
    <row r="64" spans="1:13">
      <c r="A64" s="22" t="s">
        <v>1</v>
      </c>
      <c r="B64" s="22">
        <v>5237</v>
      </c>
      <c r="C64" s="5" t="s">
        <v>102</v>
      </c>
      <c r="D64" s="5">
        <v>295</v>
      </c>
      <c r="E64" s="1" t="s">
        <v>47</v>
      </c>
      <c r="F64" s="1">
        <v>390</v>
      </c>
      <c r="G64" s="1">
        <v>191</v>
      </c>
      <c r="H64" s="1">
        <v>196</v>
      </c>
      <c r="I64" s="8">
        <f>G64/F64</f>
        <v>0.48974358974358972</v>
      </c>
      <c r="J64" s="20">
        <v>5</v>
      </c>
      <c r="K64" s="17">
        <f>D64*J64/10</f>
        <v>147.5</v>
      </c>
      <c r="L64" s="16">
        <f>D64*H64</f>
        <v>57820</v>
      </c>
      <c r="M64" s="16">
        <f>L64*J64/10</f>
        <v>28910</v>
      </c>
    </row>
    <row r="65" spans="1:13">
      <c r="A65" s="22" t="s">
        <v>1</v>
      </c>
      <c r="B65" s="22">
        <v>5249</v>
      </c>
      <c r="C65" s="22" t="s">
        <v>118</v>
      </c>
      <c r="D65" s="22">
        <v>265</v>
      </c>
      <c r="E65" s="1" t="s">
        <v>119</v>
      </c>
      <c r="F65" s="1">
        <v>415</v>
      </c>
      <c r="G65" s="1">
        <v>219</v>
      </c>
      <c r="H65" s="1">
        <v>189</v>
      </c>
      <c r="I65" s="3">
        <f>G65/F65</f>
        <v>0.52771084337349394</v>
      </c>
      <c r="J65" s="16">
        <v>5</v>
      </c>
      <c r="K65" s="17">
        <f>D65*J65/10</f>
        <v>132.5</v>
      </c>
      <c r="L65" s="16">
        <f>D65*H65</f>
        <v>50085</v>
      </c>
      <c r="M65" s="16">
        <f>L65*J65/10</f>
        <v>25042.5</v>
      </c>
    </row>
    <row r="66" spans="1:13">
      <c r="A66" s="22" t="s">
        <v>1</v>
      </c>
      <c r="B66" s="22">
        <v>5313</v>
      </c>
      <c r="C66" s="22" t="s">
        <v>105</v>
      </c>
      <c r="D66" s="22">
        <v>265</v>
      </c>
      <c r="E66" s="1" t="s">
        <v>106</v>
      </c>
      <c r="F66" s="1">
        <v>490</v>
      </c>
      <c r="G66" s="1">
        <v>315</v>
      </c>
      <c r="H66" s="1">
        <v>164</v>
      </c>
      <c r="I66" s="3">
        <f>G66/F66</f>
        <v>0.6428571428571429</v>
      </c>
      <c r="J66" s="16">
        <v>5</v>
      </c>
      <c r="K66" s="17">
        <f>D66*J66/10</f>
        <v>132.5</v>
      </c>
      <c r="L66" s="16">
        <f>D66*H66</f>
        <v>43460</v>
      </c>
      <c r="M66" s="16">
        <f>L66*J66/10</f>
        <v>21730</v>
      </c>
    </row>
    <row r="67" spans="1:13">
      <c r="A67" s="22" t="s">
        <v>1</v>
      </c>
      <c r="B67" s="22">
        <v>5319</v>
      </c>
      <c r="C67" s="11" t="s">
        <v>167</v>
      </c>
      <c r="D67" s="11">
        <v>295</v>
      </c>
      <c r="E67" s="1" t="s">
        <v>168</v>
      </c>
      <c r="F67" s="1">
        <v>318</v>
      </c>
      <c r="G67" s="1">
        <v>169</v>
      </c>
      <c r="H67" s="1">
        <v>142</v>
      </c>
      <c r="I67" s="15">
        <f>G67/F67</f>
        <v>0.53144654088050314</v>
      </c>
      <c r="J67" s="16">
        <v>5</v>
      </c>
      <c r="K67" s="17">
        <f>D67*J67/10</f>
        <v>147.5</v>
      </c>
      <c r="L67" s="16">
        <f>D67*H67</f>
        <v>41890</v>
      </c>
      <c r="M67" s="16">
        <f>L67*J67/10</f>
        <v>20945</v>
      </c>
    </row>
    <row r="68" spans="1:13">
      <c r="A68" s="22" t="s">
        <v>1</v>
      </c>
      <c r="B68" s="22">
        <v>5223</v>
      </c>
      <c r="C68" s="22" t="s">
        <v>71</v>
      </c>
      <c r="D68" s="22">
        <v>265</v>
      </c>
      <c r="E68" s="1" t="s">
        <v>72</v>
      </c>
      <c r="F68" s="1">
        <v>289</v>
      </c>
      <c r="G68" s="1">
        <v>149</v>
      </c>
      <c r="H68" s="1">
        <v>132</v>
      </c>
      <c r="I68" s="3">
        <f>G68/F68</f>
        <v>0.51557093425605538</v>
      </c>
      <c r="J68" s="16">
        <v>5</v>
      </c>
      <c r="K68" s="17">
        <f>D68*J68/10</f>
        <v>132.5</v>
      </c>
      <c r="L68" s="16">
        <f>D68*H68</f>
        <v>34980</v>
      </c>
      <c r="M68" s="16">
        <f>L68*J68/10</f>
        <v>17490</v>
      </c>
    </row>
    <row r="69" spans="1:13">
      <c r="A69" s="22" t="s">
        <v>1</v>
      </c>
      <c r="B69" s="22">
        <v>5295</v>
      </c>
      <c r="C69" s="22" t="s">
        <v>160</v>
      </c>
      <c r="D69" s="22">
        <v>295</v>
      </c>
      <c r="E69" s="1" t="s">
        <v>161</v>
      </c>
      <c r="F69" s="1">
        <v>320</v>
      </c>
      <c r="G69" s="1">
        <v>186</v>
      </c>
      <c r="H69" s="1">
        <v>128</v>
      </c>
      <c r="I69" s="3">
        <f>G69/F69</f>
        <v>0.58125000000000004</v>
      </c>
      <c r="J69" s="16">
        <v>5</v>
      </c>
      <c r="K69" s="17">
        <f>D69*J69/10</f>
        <v>147.5</v>
      </c>
      <c r="L69" s="16">
        <f>D69*H69</f>
        <v>37760</v>
      </c>
      <c r="M69" s="16">
        <f>L69*J69/10</f>
        <v>18880</v>
      </c>
    </row>
    <row r="70" spans="1:13">
      <c r="A70" s="22" t="s">
        <v>1</v>
      </c>
      <c r="B70" s="22">
        <v>5323</v>
      </c>
      <c r="C70" s="5" t="s">
        <v>136</v>
      </c>
      <c r="D70" s="5">
        <v>165</v>
      </c>
      <c r="E70" s="1" t="s">
        <v>66</v>
      </c>
      <c r="F70" s="1">
        <v>202</v>
      </c>
      <c r="G70" s="1">
        <v>87</v>
      </c>
      <c r="H70" s="1">
        <v>113</v>
      </c>
      <c r="I70" s="8">
        <f>G70/F70</f>
        <v>0.43069306930693069</v>
      </c>
      <c r="J70" s="20">
        <v>5</v>
      </c>
      <c r="K70" s="17">
        <f>D70*J70/10</f>
        <v>82.5</v>
      </c>
      <c r="L70" s="16">
        <f>D70*H70</f>
        <v>18645</v>
      </c>
      <c r="M70" s="16">
        <f>L70*J70/10</f>
        <v>9322.5</v>
      </c>
    </row>
    <row r="71" spans="1:13">
      <c r="A71" s="22" t="s">
        <v>1</v>
      </c>
      <c r="B71" s="22">
        <v>5251</v>
      </c>
      <c r="C71" s="22" t="s">
        <v>114</v>
      </c>
      <c r="D71" s="22">
        <v>265</v>
      </c>
      <c r="E71" s="1" t="s">
        <v>112</v>
      </c>
      <c r="F71" s="1">
        <v>450</v>
      </c>
      <c r="G71" s="1">
        <v>373</v>
      </c>
      <c r="H71" s="1">
        <v>68</v>
      </c>
      <c r="I71" s="3">
        <f>G71/F71</f>
        <v>0.8288888888888889</v>
      </c>
      <c r="J71" s="16">
        <v>5</v>
      </c>
      <c r="K71" s="17">
        <f>D71*J71/10</f>
        <v>132.5</v>
      </c>
      <c r="L71" s="16">
        <f>D71*H71</f>
        <v>18020</v>
      </c>
      <c r="M71" s="16">
        <f>L71*J71/10</f>
        <v>9010</v>
      </c>
    </row>
    <row r="72" spans="1:13">
      <c r="A72" s="10" t="s">
        <v>1</v>
      </c>
      <c r="B72" s="10">
        <v>5212</v>
      </c>
      <c r="C72" s="22" t="s">
        <v>69</v>
      </c>
      <c r="D72" s="22">
        <v>265</v>
      </c>
      <c r="E72" s="1" t="s">
        <v>70</v>
      </c>
      <c r="F72" s="1">
        <v>248</v>
      </c>
      <c r="G72" s="1">
        <v>179</v>
      </c>
      <c r="H72" s="1">
        <v>59</v>
      </c>
      <c r="I72" s="3">
        <f>G72/F72</f>
        <v>0.72177419354838712</v>
      </c>
      <c r="J72" s="16">
        <v>5</v>
      </c>
      <c r="K72" s="17">
        <f>D72*J72/10</f>
        <v>132.5</v>
      </c>
      <c r="L72" s="16">
        <f>D72*H72</f>
        <v>15635</v>
      </c>
      <c r="M72" s="16">
        <f>L72*J72/10</f>
        <v>7817.5</v>
      </c>
    </row>
    <row r="73" spans="1:13">
      <c r="A73" s="22" t="s">
        <v>1</v>
      </c>
      <c r="B73" s="22">
        <v>5260</v>
      </c>
      <c r="C73" s="22" t="s">
        <v>73</v>
      </c>
      <c r="D73" s="22">
        <v>228</v>
      </c>
      <c r="E73" s="1" t="s">
        <v>74</v>
      </c>
      <c r="F73" s="1">
        <v>303</v>
      </c>
      <c r="G73" s="1">
        <v>240</v>
      </c>
      <c r="H73" s="1">
        <v>57</v>
      </c>
      <c r="I73" s="3">
        <f>G73/F73</f>
        <v>0.79207920792079212</v>
      </c>
      <c r="J73" s="16">
        <v>5</v>
      </c>
      <c r="K73" s="17">
        <f>D73*J73/10</f>
        <v>114</v>
      </c>
      <c r="L73" s="16">
        <f>D73*H73</f>
        <v>12996</v>
      </c>
      <c r="M73" s="16">
        <f>L73*J73/10</f>
        <v>6498</v>
      </c>
    </row>
    <row r="74" spans="1:13">
      <c r="A74" s="22" t="s">
        <v>1</v>
      </c>
      <c r="B74" s="22">
        <v>5263</v>
      </c>
      <c r="C74" s="22" t="s">
        <v>56</v>
      </c>
      <c r="D74" s="22">
        <v>325</v>
      </c>
      <c r="E74" s="1" t="s">
        <v>57</v>
      </c>
      <c r="F74" s="1">
        <v>518</v>
      </c>
      <c r="G74" s="1">
        <v>455</v>
      </c>
      <c r="H74" s="1">
        <v>55</v>
      </c>
      <c r="I74" s="3">
        <f>G74/F74</f>
        <v>0.8783783783783784</v>
      </c>
      <c r="J74" s="16">
        <v>5</v>
      </c>
      <c r="K74" s="17">
        <f>D74*J74/10</f>
        <v>162.5</v>
      </c>
      <c r="L74" s="16">
        <f>D74*H74</f>
        <v>17875</v>
      </c>
      <c r="M74" s="16">
        <f>L74*J74/10</f>
        <v>8937.5</v>
      </c>
    </row>
    <row r="75" spans="1:13">
      <c r="A75" s="12" t="s">
        <v>1</v>
      </c>
      <c r="B75" s="12">
        <v>5071</v>
      </c>
      <c r="C75" s="22" t="s">
        <v>315</v>
      </c>
      <c r="D75" s="22">
        <v>265</v>
      </c>
      <c r="E75" s="1" t="s">
        <v>330</v>
      </c>
      <c r="F75" s="1">
        <v>1076</v>
      </c>
      <c r="G75" s="1">
        <v>22</v>
      </c>
      <c r="H75" s="1">
        <v>1048</v>
      </c>
      <c r="I75" s="14">
        <f>G75/F75</f>
        <v>2.0446096654275093E-2</v>
      </c>
      <c r="J75" s="19">
        <v>5</v>
      </c>
      <c r="K75" s="17">
        <f>D75*J75/10</f>
        <v>132.5</v>
      </c>
      <c r="L75" s="16">
        <f>D75*H75</f>
        <v>277720</v>
      </c>
      <c r="M75" s="16">
        <f>L75*J75/10</f>
        <v>138860</v>
      </c>
    </row>
    <row r="76" spans="1:13">
      <c r="A76" s="12" t="s">
        <v>1</v>
      </c>
      <c r="B76" s="12">
        <v>5095</v>
      </c>
      <c r="C76" t="s">
        <v>53</v>
      </c>
      <c r="D76">
        <v>325</v>
      </c>
      <c r="E76" s="1" t="s">
        <v>50</v>
      </c>
      <c r="F76" s="1">
        <v>2004</v>
      </c>
      <c r="G76" s="1">
        <v>949</v>
      </c>
      <c r="H76" s="1">
        <v>1043</v>
      </c>
      <c r="I76" s="3">
        <f>G76/F76</f>
        <v>0.47355289421157687</v>
      </c>
      <c r="J76" s="16">
        <v>5</v>
      </c>
      <c r="K76" s="17">
        <f>D76*J76/10</f>
        <v>162.5</v>
      </c>
      <c r="L76" s="16">
        <f>D76*H76</f>
        <v>338975</v>
      </c>
      <c r="M76" s="16">
        <f>L76*J76/10</f>
        <v>169487.5</v>
      </c>
    </row>
    <row r="77" spans="1:13">
      <c r="A77" s="22" t="s">
        <v>1</v>
      </c>
      <c r="B77" s="22">
        <v>5229</v>
      </c>
      <c r="C77" s="22" t="s">
        <v>145</v>
      </c>
      <c r="D77" s="22">
        <v>228</v>
      </c>
      <c r="E77" s="1" t="s">
        <v>146</v>
      </c>
      <c r="F77" s="1">
        <v>519</v>
      </c>
      <c r="G77" s="1">
        <v>416</v>
      </c>
      <c r="H77" s="1">
        <v>95</v>
      </c>
      <c r="I77" s="3">
        <f>G77/F77</f>
        <v>0.80154142581888244</v>
      </c>
      <c r="J77" s="16">
        <v>5</v>
      </c>
      <c r="K77" s="17">
        <f>D77*J77/10</f>
        <v>114</v>
      </c>
      <c r="L77" s="16">
        <f>D77*H77</f>
        <v>21660</v>
      </c>
      <c r="M77" s="16">
        <f>L77*J77/10</f>
        <v>10830</v>
      </c>
    </row>
    <row r="78" spans="1:13">
      <c r="A78" s="22" t="s">
        <v>1</v>
      </c>
      <c r="B78" s="22">
        <v>5238</v>
      </c>
      <c r="C78" s="22" t="s">
        <v>76</v>
      </c>
      <c r="D78" s="22">
        <v>228</v>
      </c>
      <c r="E78" s="1" t="s">
        <v>74</v>
      </c>
      <c r="F78" s="1">
        <v>301</v>
      </c>
      <c r="G78" s="1">
        <v>205</v>
      </c>
      <c r="H78" s="1">
        <v>90</v>
      </c>
      <c r="I78" s="3">
        <f>G78/F78</f>
        <v>0.68106312292358806</v>
      </c>
      <c r="J78" s="16">
        <v>5</v>
      </c>
      <c r="K78" s="17">
        <f>D78*J78/10</f>
        <v>114</v>
      </c>
      <c r="L78" s="16">
        <f>D78*H78</f>
        <v>20520</v>
      </c>
      <c r="M78" s="16">
        <f>L78*J78/10</f>
        <v>10260</v>
      </c>
    </row>
    <row r="79" spans="1:13">
      <c r="A79" s="22" t="s">
        <v>1</v>
      </c>
      <c r="B79" s="22">
        <v>5246</v>
      </c>
      <c r="C79" s="22" t="s">
        <v>81</v>
      </c>
      <c r="D79" s="22">
        <v>228</v>
      </c>
      <c r="E79" s="1" t="s">
        <v>82</v>
      </c>
      <c r="F79" s="1">
        <v>317</v>
      </c>
      <c r="G79" s="1">
        <v>236</v>
      </c>
      <c r="H79" s="1">
        <v>80</v>
      </c>
      <c r="I79" s="3">
        <f>G79/F79</f>
        <v>0.74447949526813884</v>
      </c>
      <c r="J79" s="16">
        <v>5</v>
      </c>
      <c r="K79" s="17">
        <f>D79*J79/10</f>
        <v>114</v>
      </c>
      <c r="L79" s="16">
        <f>D79*H79</f>
        <v>18240</v>
      </c>
      <c r="M79" s="16">
        <f>L79*J79/10</f>
        <v>9120</v>
      </c>
    </row>
    <row r="80" spans="1:13">
      <c r="A80" t="s">
        <v>1</v>
      </c>
      <c r="B80">
        <v>5322</v>
      </c>
      <c r="C80" s="22" t="s">
        <v>75</v>
      </c>
      <c r="D80" s="22">
        <v>228</v>
      </c>
      <c r="E80" s="1" t="s">
        <v>74</v>
      </c>
      <c r="F80" s="1">
        <v>301</v>
      </c>
      <c r="G80" s="1">
        <v>213</v>
      </c>
      <c r="H80" s="1">
        <v>79</v>
      </c>
      <c r="I80" s="3">
        <f>G80/F80</f>
        <v>0.70764119601328901</v>
      </c>
      <c r="J80" s="16">
        <v>5</v>
      </c>
      <c r="K80" s="17">
        <f>D80*J80/10</f>
        <v>114</v>
      </c>
      <c r="L80" s="16">
        <f>D80*H80</f>
        <v>18012</v>
      </c>
      <c r="M80" s="16">
        <f>L80*J80/10</f>
        <v>9006</v>
      </c>
    </row>
    <row r="81" spans="1:13">
      <c r="A81" s="22" t="s">
        <v>1</v>
      </c>
      <c r="B81" s="22">
        <v>5299</v>
      </c>
      <c r="C81" s="22" t="s">
        <v>65</v>
      </c>
      <c r="D81" s="22">
        <v>228</v>
      </c>
      <c r="E81" s="1" t="s">
        <v>66</v>
      </c>
      <c r="F81" s="1">
        <v>457</v>
      </c>
      <c r="G81" s="1">
        <v>383</v>
      </c>
      <c r="H81" s="1">
        <v>69</v>
      </c>
      <c r="I81" s="3">
        <f>G81/F81</f>
        <v>0.83807439824945296</v>
      </c>
      <c r="J81" s="16">
        <v>5</v>
      </c>
      <c r="K81" s="17">
        <f>D81*J81/10</f>
        <v>114</v>
      </c>
      <c r="L81" s="16">
        <f>D81*H81</f>
        <v>15732</v>
      </c>
      <c r="M81" s="16">
        <f>L81*J81/10</f>
        <v>7866</v>
      </c>
    </row>
    <row r="82" spans="1:13">
      <c r="A82" s="1" t="s">
        <v>1</v>
      </c>
      <c r="B82" s="1">
        <v>5416</v>
      </c>
      <c r="C82" t="s">
        <v>309</v>
      </c>
      <c r="D82">
        <v>265</v>
      </c>
      <c r="E82" s="1" t="s">
        <v>325</v>
      </c>
      <c r="F82" s="1">
        <v>1045</v>
      </c>
      <c r="G82" s="1">
        <v>1</v>
      </c>
      <c r="H82" s="1">
        <v>1043</v>
      </c>
      <c r="I82" s="14">
        <f>G82/F82</f>
        <v>9.5693779904306223E-4</v>
      </c>
      <c r="J82" s="19">
        <v>5</v>
      </c>
      <c r="K82" s="17">
        <f>D82*J82/10</f>
        <v>132.5</v>
      </c>
      <c r="L82" s="16">
        <f>D82*H82</f>
        <v>276395</v>
      </c>
      <c r="M82" s="16">
        <f>L82*J82/10</f>
        <v>138197.5</v>
      </c>
    </row>
    <row r="83" spans="1:13">
      <c r="A83" s="1" t="s">
        <v>1</v>
      </c>
      <c r="B83" s="1">
        <v>5279</v>
      </c>
      <c r="C83" s="22" t="s">
        <v>178</v>
      </c>
      <c r="D83" s="22">
        <v>265</v>
      </c>
      <c r="E83" s="1" t="s">
        <v>326</v>
      </c>
      <c r="F83" s="1">
        <v>1039</v>
      </c>
      <c r="G83" s="1">
        <v>7</v>
      </c>
      <c r="H83" s="1">
        <v>1031</v>
      </c>
      <c r="I83" s="14">
        <f>G83/F83</f>
        <v>6.7372473532242537E-3</v>
      </c>
      <c r="J83" s="19">
        <v>5</v>
      </c>
      <c r="K83" s="17">
        <f>D83*J83/10</f>
        <v>132.5</v>
      </c>
      <c r="L83" s="16">
        <f>D83*H83</f>
        <v>273215</v>
      </c>
      <c r="M83" s="16">
        <f>L83*J83/10</f>
        <v>136607.5</v>
      </c>
    </row>
    <row r="84" spans="1:13">
      <c r="A84" s="1" t="s">
        <v>1</v>
      </c>
      <c r="B84" s="1">
        <v>5293</v>
      </c>
      <c r="C84" t="s">
        <v>310</v>
      </c>
      <c r="D84">
        <v>265</v>
      </c>
      <c r="E84" s="1" t="s">
        <v>326</v>
      </c>
      <c r="F84" s="1">
        <v>1032</v>
      </c>
      <c r="G84" s="1">
        <v>7</v>
      </c>
      <c r="H84" s="1">
        <v>1023</v>
      </c>
      <c r="I84" s="14">
        <f>G84/F84</f>
        <v>6.7829457364341084E-3</v>
      </c>
      <c r="J84" s="19">
        <v>5</v>
      </c>
      <c r="K84" s="17">
        <f>D84*J84/10</f>
        <v>132.5</v>
      </c>
      <c r="L84" s="16">
        <f>D84*H84</f>
        <v>271095</v>
      </c>
      <c r="M84" s="16">
        <f>L84*J84/10</f>
        <v>135547.5</v>
      </c>
    </row>
    <row r="85" spans="1:13">
      <c r="A85" s="12" t="s">
        <v>1</v>
      </c>
      <c r="B85" s="12">
        <v>5035</v>
      </c>
      <c r="C85" s="6" t="s">
        <v>175</v>
      </c>
      <c r="D85" s="6">
        <v>265</v>
      </c>
      <c r="E85" s="1" t="s">
        <v>176</v>
      </c>
      <c r="F85" s="1">
        <v>1048</v>
      </c>
      <c r="G85" s="1">
        <v>19</v>
      </c>
      <c r="H85" s="1">
        <v>1010</v>
      </c>
      <c r="I85" s="9">
        <f>G85/F85</f>
        <v>1.8129770992366411E-2</v>
      </c>
      <c r="J85" s="19">
        <v>5</v>
      </c>
      <c r="K85" s="17">
        <f>D85*J85/10</f>
        <v>132.5</v>
      </c>
      <c r="L85" s="16">
        <f>D85*H85</f>
        <v>267650</v>
      </c>
      <c r="M85" s="16">
        <f>L85*J85/10</f>
        <v>133825</v>
      </c>
    </row>
    <row r="86" spans="1:13">
      <c r="A86" s="13" t="s">
        <v>1</v>
      </c>
      <c r="B86" s="13">
        <v>5097</v>
      </c>
      <c r="C86" s="10" t="s">
        <v>59</v>
      </c>
      <c r="D86" s="10">
        <v>365</v>
      </c>
      <c r="E86" s="1" t="s">
        <v>60</v>
      </c>
      <c r="F86" s="1">
        <v>1920</v>
      </c>
      <c r="G86" s="1">
        <v>966</v>
      </c>
      <c r="H86" s="1">
        <v>953</v>
      </c>
      <c r="I86" s="14">
        <f>G86/F86</f>
        <v>0.50312500000000004</v>
      </c>
      <c r="J86" s="19">
        <v>6</v>
      </c>
      <c r="K86" s="17">
        <f>D86*J86/10</f>
        <v>219</v>
      </c>
      <c r="L86" s="16">
        <f>D86*H86</f>
        <v>347845</v>
      </c>
      <c r="M86" s="16">
        <f>L86*J86/10</f>
        <v>208707</v>
      </c>
    </row>
    <row r="87" spans="1:13">
      <c r="A87" s="13" t="s">
        <v>1</v>
      </c>
      <c r="B87" s="13">
        <v>5096</v>
      </c>
      <c r="C87" s="10" t="s">
        <v>111</v>
      </c>
      <c r="D87" s="10">
        <v>265</v>
      </c>
      <c r="E87" s="1" t="s">
        <v>112</v>
      </c>
      <c r="F87" s="1">
        <v>2065</v>
      </c>
      <c r="G87" s="1">
        <v>1161</v>
      </c>
      <c r="H87" s="1">
        <v>893</v>
      </c>
      <c r="I87" s="14">
        <f>G87/F87</f>
        <v>0.56222760290556906</v>
      </c>
      <c r="J87" s="19">
        <v>6</v>
      </c>
      <c r="K87" s="17">
        <f>D87*J87/10</f>
        <v>159</v>
      </c>
      <c r="L87" s="16">
        <f>D87*H87</f>
        <v>236645</v>
      </c>
      <c r="M87" s="16">
        <f>L87*J87/10</f>
        <v>141987</v>
      </c>
    </row>
    <row r="88" spans="1:13">
      <c r="A88" s="13" t="s">
        <v>1</v>
      </c>
      <c r="B88" s="13">
        <v>5099</v>
      </c>
      <c r="C88" s="22" t="s">
        <v>54</v>
      </c>
      <c r="D88" s="22">
        <v>295</v>
      </c>
      <c r="E88" s="1" t="s">
        <v>50</v>
      </c>
      <c r="F88" s="1">
        <v>1501</v>
      </c>
      <c r="G88" s="1">
        <v>671</v>
      </c>
      <c r="H88" s="1">
        <v>826</v>
      </c>
      <c r="I88" s="3">
        <f>G88/F88</f>
        <v>0.447035309793471</v>
      </c>
      <c r="J88" s="16">
        <v>6</v>
      </c>
      <c r="K88" s="17">
        <f>D88*J88/10</f>
        <v>177</v>
      </c>
      <c r="L88" s="16">
        <f>D88*H88</f>
        <v>243670</v>
      </c>
      <c r="M88" s="16">
        <f>L88*J88/10</f>
        <v>146202</v>
      </c>
    </row>
    <row r="89" spans="1:13">
      <c r="A89" t="s">
        <v>1</v>
      </c>
      <c r="B89">
        <v>7505</v>
      </c>
      <c r="C89" t="s">
        <v>90</v>
      </c>
      <c r="D89">
        <v>265</v>
      </c>
      <c r="E89" s="1" t="s">
        <v>91</v>
      </c>
      <c r="F89" s="1">
        <v>1348</v>
      </c>
      <c r="G89" s="1">
        <v>544</v>
      </c>
      <c r="H89" s="1">
        <v>799</v>
      </c>
      <c r="I89" s="3">
        <f>G89/F89</f>
        <v>0.40356083086053413</v>
      </c>
      <c r="J89" s="16">
        <v>6</v>
      </c>
      <c r="K89" s="17">
        <f>D89*J89/10</f>
        <v>159</v>
      </c>
      <c r="L89" s="16">
        <f>D89*H89</f>
        <v>211735</v>
      </c>
      <c r="M89" s="16">
        <f>L89*J89/10</f>
        <v>127041</v>
      </c>
    </row>
    <row r="90" spans="1:13">
      <c r="A90" s="13" t="s">
        <v>1</v>
      </c>
      <c r="B90" s="13">
        <v>5093</v>
      </c>
      <c r="C90" s="10" t="s">
        <v>99</v>
      </c>
      <c r="D90" s="10">
        <v>325</v>
      </c>
      <c r="E90" s="1" t="s">
        <v>62</v>
      </c>
      <c r="F90" s="1">
        <v>1824</v>
      </c>
      <c r="G90" s="1">
        <v>1045</v>
      </c>
      <c r="H90" s="1">
        <v>763</v>
      </c>
      <c r="I90" s="14">
        <f>G90/F90</f>
        <v>0.57291666666666663</v>
      </c>
      <c r="J90" s="19">
        <v>6</v>
      </c>
      <c r="K90" s="17">
        <f>D90*J90/10</f>
        <v>195</v>
      </c>
      <c r="L90" s="16">
        <f>D90*H90</f>
        <v>247975</v>
      </c>
      <c r="M90" s="16">
        <f>L90*J90/10</f>
        <v>148785</v>
      </c>
    </row>
    <row r="91" spans="1:13">
      <c r="A91" s="13" t="s">
        <v>1</v>
      </c>
      <c r="B91" s="13">
        <v>5076</v>
      </c>
      <c r="C91" t="s">
        <v>95</v>
      </c>
      <c r="D91">
        <v>325</v>
      </c>
      <c r="E91" s="1" t="s">
        <v>96</v>
      </c>
      <c r="F91" s="1">
        <v>1242</v>
      </c>
      <c r="G91" s="1">
        <v>512</v>
      </c>
      <c r="H91" s="1">
        <v>725</v>
      </c>
      <c r="I91" s="3">
        <f>G91/F91</f>
        <v>0.41223832528180354</v>
      </c>
      <c r="J91" s="16">
        <v>6</v>
      </c>
      <c r="K91" s="17">
        <f>D91*J91/10</f>
        <v>195</v>
      </c>
      <c r="L91" s="16">
        <f>D91*H91</f>
        <v>235625</v>
      </c>
      <c r="M91" s="16">
        <f>L91*J91/10</f>
        <v>141375</v>
      </c>
    </row>
    <row r="92" spans="1:13">
      <c r="A92" s="13" t="s">
        <v>1</v>
      </c>
      <c r="B92" s="13">
        <v>5078</v>
      </c>
      <c r="C92" s="10" t="s">
        <v>41</v>
      </c>
      <c r="D92" s="10">
        <v>265</v>
      </c>
      <c r="E92" s="1" t="s">
        <v>42</v>
      </c>
      <c r="F92" s="1">
        <v>1463</v>
      </c>
      <c r="G92" s="1">
        <v>747</v>
      </c>
      <c r="H92" s="1">
        <v>705</v>
      </c>
      <c r="I92" s="14">
        <f>G92/F92</f>
        <v>0.51059466848940538</v>
      </c>
      <c r="J92" s="19">
        <v>6</v>
      </c>
      <c r="K92" s="17">
        <f>D92*J92/10</f>
        <v>159</v>
      </c>
      <c r="L92" s="16">
        <f>D92*H92</f>
        <v>186825</v>
      </c>
      <c r="M92" s="16">
        <f>L92*J92/10</f>
        <v>112095</v>
      </c>
    </row>
    <row r="93" spans="1:13">
      <c r="A93" s="22" t="s">
        <v>1</v>
      </c>
      <c r="B93" s="22">
        <v>5242</v>
      </c>
      <c r="C93" t="s">
        <v>103</v>
      </c>
      <c r="D93">
        <v>265</v>
      </c>
      <c r="E93" s="1" t="s">
        <v>104</v>
      </c>
      <c r="F93" s="1">
        <v>1138</v>
      </c>
      <c r="G93" s="1">
        <v>567</v>
      </c>
      <c r="H93" s="1">
        <v>558</v>
      </c>
      <c r="I93" s="3">
        <f>G93/F93</f>
        <v>0.49824253075571179</v>
      </c>
      <c r="J93" s="16">
        <v>6</v>
      </c>
      <c r="K93" s="17">
        <f>D93*J93/10</f>
        <v>159</v>
      </c>
      <c r="L93" s="16">
        <f>D93*H93</f>
        <v>147870</v>
      </c>
      <c r="M93" s="16">
        <f>L93*J93/10</f>
        <v>88722</v>
      </c>
    </row>
    <row r="94" spans="1:13">
      <c r="A94" s="22" t="s">
        <v>1</v>
      </c>
      <c r="B94">
        <v>5241</v>
      </c>
      <c r="C94" s="22" t="s">
        <v>101</v>
      </c>
      <c r="D94" s="22">
        <v>295</v>
      </c>
      <c r="E94" s="1" t="s">
        <v>47</v>
      </c>
      <c r="F94" s="1">
        <v>809</v>
      </c>
      <c r="G94" s="1">
        <v>323</v>
      </c>
      <c r="H94" s="1">
        <v>483</v>
      </c>
      <c r="I94" s="3">
        <f>G94/F94</f>
        <v>0.39925834363411622</v>
      </c>
      <c r="J94" s="16">
        <v>6</v>
      </c>
      <c r="K94" s="17">
        <f>D94*J94/10</f>
        <v>177</v>
      </c>
      <c r="L94" s="16">
        <f>D94*H94</f>
        <v>142485</v>
      </c>
      <c r="M94" s="16">
        <f>L94*J94/10</f>
        <v>85491</v>
      </c>
    </row>
    <row r="95" spans="1:13">
      <c r="A95" s="11" t="s">
        <v>1</v>
      </c>
      <c r="B95" s="11">
        <v>5420</v>
      </c>
      <c r="C95" s="22" t="s">
        <v>77</v>
      </c>
      <c r="D95" s="22">
        <v>228</v>
      </c>
      <c r="E95" s="1" t="s">
        <v>78</v>
      </c>
      <c r="F95" s="1">
        <v>740</v>
      </c>
      <c r="G95" s="1">
        <v>300</v>
      </c>
      <c r="H95" s="1">
        <v>436</v>
      </c>
      <c r="I95" s="3">
        <f>G95/F95</f>
        <v>0.40540540540540543</v>
      </c>
      <c r="J95" s="16">
        <v>6</v>
      </c>
      <c r="K95" s="17">
        <f>D95*J95/10</f>
        <v>136.80000000000001</v>
      </c>
      <c r="L95" s="16">
        <f>D95*H95</f>
        <v>99408</v>
      </c>
      <c r="M95" s="16">
        <f>L95*J95/10</f>
        <v>59644.800000000003</v>
      </c>
    </row>
    <row r="96" spans="1:13">
      <c r="A96" s="22" t="s">
        <v>1</v>
      </c>
      <c r="B96" s="22">
        <v>5280</v>
      </c>
      <c r="C96" s="22" t="s">
        <v>85</v>
      </c>
      <c r="D96" s="22">
        <v>295</v>
      </c>
      <c r="E96" s="1" t="s">
        <v>84</v>
      </c>
      <c r="F96" s="1">
        <v>1125</v>
      </c>
      <c r="G96" s="1">
        <v>716</v>
      </c>
      <c r="H96" s="1">
        <v>406</v>
      </c>
      <c r="I96" s="3">
        <f>G96/F96</f>
        <v>0.63644444444444448</v>
      </c>
      <c r="J96" s="16">
        <v>6</v>
      </c>
      <c r="K96" s="17">
        <f>D96*J96/10</f>
        <v>177</v>
      </c>
      <c r="L96" s="16">
        <f>D96*H96</f>
        <v>119770</v>
      </c>
      <c r="M96" s="16">
        <f>L96*J96/10</f>
        <v>71862</v>
      </c>
    </row>
    <row r="97" spans="1:13">
      <c r="A97" s="22" t="s">
        <v>1</v>
      </c>
      <c r="B97" s="22">
        <v>5239</v>
      </c>
      <c r="C97" s="22" t="s">
        <v>83</v>
      </c>
      <c r="D97" s="22">
        <v>365</v>
      </c>
      <c r="E97" s="1" t="s">
        <v>84</v>
      </c>
      <c r="F97" s="1">
        <v>915</v>
      </c>
      <c r="G97" s="1">
        <v>506</v>
      </c>
      <c r="H97" s="1">
        <v>400</v>
      </c>
      <c r="I97" s="3">
        <f>G97/F97</f>
        <v>0.55300546448087429</v>
      </c>
      <c r="J97" s="16">
        <v>6</v>
      </c>
      <c r="K97" s="17">
        <f>D97*J97/10</f>
        <v>219</v>
      </c>
      <c r="L97" s="16">
        <f>D97*H97</f>
        <v>146000</v>
      </c>
      <c r="M97" s="16">
        <f>L97*J97/10</f>
        <v>87600</v>
      </c>
    </row>
    <row r="98" spans="1:13">
      <c r="A98" s="22" t="s">
        <v>1</v>
      </c>
      <c r="B98" s="22">
        <v>5257</v>
      </c>
      <c r="C98" s="22" t="s">
        <v>89</v>
      </c>
      <c r="D98" s="22">
        <v>265</v>
      </c>
      <c r="E98" s="1" t="s">
        <v>64</v>
      </c>
      <c r="F98" s="1">
        <v>879</v>
      </c>
      <c r="G98" s="1">
        <v>474</v>
      </c>
      <c r="H98" s="1">
        <v>396</v>
      </c>
      <c r="I98" s="3">
        <f>G98/F98</f>
        <v>0.53924914675767921</v>
      </c>
      <c r="J98" s="16">
        <v>6</v>
      </c>
      <c r="K98" s="17">
        <f>D98*J98/10</f>
        <v>159</v>
      </c>
      <c r="L98" s="16">
        <f>D98*H98</f>
        <v>104940</v>
      </c>
      <c r="M98" s="16">
        <f>L98*J98/10</f>
        <v>62964</v>
      </c>
    </row>
    <row r="99" spans="1:13">
      <c r="A99" s="5" t="s">
        <v>1</v>
      </c>
      <c r="B99" s="5">
        <v>5269</v>
      </c>
      <c r="C99" s="22" t="s">
        <v>155</v>
      </c>
      <c r="D99" s="22">
        <v>268</v>
      </c>
      <c r="E99" s="1" t="s">
        <v>156</v>
      </c>
      <c r="F99" s="1">
        <v>1002</v>
      </c>
      <c r="G99" s="1">
        <v>604</v>
      </c>
      <c r="H99" s="1">
        <v>390</v>
      </c>
      <c r="I99" s="3">
        <f>G99/F99</f>
        <v>0.60279441117764476</v>
      </c>
      <c r="J99" s="16">
        <v>6</v>
      </c>
      <c r="K99" s="17">
        <f>D99*J99/10</f>
        <v>160.80000000000001</v>
      </c>
      <c r="L99" s="16">
        <f>D99*H99</f>
        <v>104520</v>
      </c>
      <c r="M99" s="16">
        <f>L99*J99/10</f>
        <v>62712</v>
      </c>
    </row>
    <row r="100" spans="1:13">
      <c r="A100" s="5" t="s">
        <v>1</v>
      </c>
      <c r="B100" s="5">
        <v>5305</v>
      </c>
      <c r="C100" s="22" t="s">
        <v>67</v>
      </c>
      <c r="D100" s="22">
        <v>265</v>
      </c>
      <c r="E100" s="1" t="s">
        <v>66</v>
      </c>
      <c r="F100" s="1">
        <v>820</v>
      </c>
      <c r="G100" s="1">
        <v>458</v>
      </c>
      <c r="H100" s="1">
        <v>353</v>
      </c>
      <c r="I100" s="3">
        <f>G100/F100</f>
        <v>0.55853658536585371</v>
      </c>
      <c r="J100" s="16">
        <v>6</v>
      </c>
      <c r="K100" s="17">
        <f>D100*J100/10</f>
        <v>159</v>
      </c>
      <c r="L100" s="16">
        <f>D100*H100</f>
        <v>93545</v>
      </c>
      <c r="M100" s="16">
        <f>L100*J100/10</f>
        <v>56127</v>
      </c>
    </row>
    <row r="101" spans="1:13">
      <c r="A101" s="22" t="s">
        <v>1</v>
      </c>
      <c r="B101" s="22">
        <v>5311</v>
      </c>
      <c r="C101" s="22" t="s">
        <v>129</v>
      </c>
      <c r="D101" s="22">
        <v>188</v>
      </c>
      <c r="E101" s="1" t="s">
        <v>127</v>
      </c>
      <c r="F101" s="1">
        <v>1506</v>
      </c>
      <c r="G101" s="1">
        <v>1167</v>
      </c>
      <c r="H101" s="1">
        <v>327</v>
      </c>
      <c r="I101" s="3">
        <f>G101/F101</f>
        <v>0.77490039840637448</v>
      </c>
      <c r="J101" s="16">
        <v>6</v>
      </c>
      <c r="K101" s="17">
        <f>D101*J101/10</f>
        <v>112.8</v>
      </c>
      <c r="L101" s="16">
        <f>D101*H101</f>
        <v>61476</v>
      </c>
      <c r="M101" s="16">
        <f>L101*J101/10</f>
        <v>36885.599999999999</v>
      </c>
    </row>
    <row r="102" spans="1:13">
      <c r="A102" s="5" t="s">
        <v>1</v>
      </c>
      <c r="B102" s="5">
        <v>5265</v>
      </c>
      <c r="C102" s="22" t="s">
        <v>46</v>
      </c>
      <c r="D102" s="22">
        <v>295</v>
      </c>
      <c r="E102" s="1" t="s">
        <v>47</v>
      </c>
      <c r="F102" s="1">
        <v>1334</v>
      </c>
      <c r="G102" s="1">
        <v>1020</v>
      </c>
      <c r="H102" s="1">
        <v>307</v>
      </c>
      <c r="I102" s="3">
        <f>G102/F102</f>
        <v>0.7646176911544228</v>
      </c>
      <c r="J102" s="16">
        <v>6</v>
      </c>
      <c r="K102" s="17">
        <f>D102*J102/10</f>
        <v>177</v>
      </c>
      <c r="L102" s="16">
        <f>D102*H102</f>
        <v>90565</v>
      </c>
      <c r="M102" s="16">
        <f>L102*J102/10</f>
        <v>54339</v>
      </c>
    </row>
    <row r="103" spans="1:13">
      <c r="A103" s="22" t="s">
        <v>1</v>
      </c>
      <c r="B103" s="22">
        <v>5276</v>
      </c>
      <c r="C103" s="22" t="s">
        <v>94</v>
      </c>
      <c r="D103" s="22">
        <v>265</v>
      </c>
      <c r="E103" s="1" t="s">
        <v>93</v>
      </c>
      <c r="F103" s="1">
        <v>609</v>
      </c>
      <c r="G103" s="1">
        <v>309</v>
      </c>
      <c r="H103" s="1">
        <v>295</v>
      </c>
      <c r="I103" s="3">
        <f>G103/F103</f>
        <v>0.5073891625615764</v>
      </c>
      <c r="J103" s="16">
        <v>6</v>
      </c>
      <c r="K103" s="17">
        <f>D103*J103/10</f>
        <v>159</v>
      </c>
      <c r="L103" s="16">
        <f>D103*H103</f>
        <v>78175</v>
      </c>
      <c r="M103" s="16">
        <f>L103*J103/10</f>
        <v>46905</v>
      </c>
    </row>
    <row r="104" spans="1:13">
      <c r="A104" s="22" t="s">
        <v>1</v>
      </c>
      <c r="B104" s="22">
        <v>5213</v>
      </c>
      <c r="C104" s="22" t="s">
        <v>157</v>
      </c>
      <c r="D104" s="22">
        <v>268</v>
      </c>
      <c r="E104" s="1" t="s">
        <v>156</v>
      </c>
      <c r="F104" s="1">
        <v>1024</v>
      </c>
      <c r="G104" s="1">
        <v>718</v>
      </c>
      <c r="H104" s="1">
        <v>291</v>
      </c>
      <c r="I104" s="3">
        <f>G104/F104</f>
        <v>0.701171875</v>
      </c>
      <c r="J104" s="16">
        <v>6</v>
      </c>
      <c r="K104" s="17">
        <f>D104*J104/10</f>
        <v>160.80000000000001</v>
      </c>
      <c r="L104" s="16">
        <f>D104*H104</f>
        <v>77988</v>
      </c>
      <c r="M104" s="16">
        <f>L104*J104/10</f>
        <v>46792.800000000003</v>
      </c>
    </row>
    <row r="105" spans="1:13">
      <c r="A105" s="22" t="s">
        <v>1</v>
      </c>
      <c r="B105" s="22">
        <v>5290</v>
      </c>
      <c r="C105" s="22" t="s">
        <v>61</v>
      </c>
      <c r="D105" s="22">
        <v>295</v>
      </c>
      <c r="E105" s="1" t="s">
        <v>62</v>
      </c>
      <c r="F105" s="1">
        <v>713</v>
      </c>
      <c r="G105" s="1">
        <v>411</v>
      </c>
      <c r="H105" s="1">
        <v>288</v>
      </c>
      <c r="I105" s="3">
        <f>G105/F105</f>
        <v>0.57643758765778397</v>
      </c>
      <c r="J105" s="16">
        <v>6</v>
      </c>
      <c r="K105" s="17">
        <f>D105*J105/10</f>
        <v>177</v>
      </c>
      <c r="L105" s="16">
        <f>D105*H105</f>
        <v>84960</v>
      </c>
      <c r="M105" s="16">
        <f>L105*J105/10</f>
        <v>50976</v>
      </c>
    </row>
    <row r="106" spans="1:13">
      <c r="A106" s="6" t="s">
        <v>1</v>
      </c>
      <c r="B106" s="6">
        <v>5215</v>
      </c>
      <c r="C106" s="22" t="s">
        <v>134</v>
      </c>
      <c r="D106" s="22">
        <v>365</v>
      </c>
      <c r="E106" s="1" t="s">
        <v>133</v>
      </c>
      <c r="F106" s="1">
        <v>731</v>
      </c>
      <c r="G106" s="1">
        <v>438</v>
      </c>
      <c r="H106" s="1">
        <v>288</v>
      </c>
      <c r="I106" s="3">
        <f>G106/F106</f>
        <v>0.59917920656634749</v>
      </c>
      <c r="J106" s="16">
        <v>6</v>
      </c>
      <c r="K106" s="17">
        <f>D106*J106/10</f>
        <v>219</v>
      </c>
      <c r="L106" s="16">
        <f>D106*H106</f>
        <v>105120</v>
      </c>
      <c r="M106" s="16">
        <f>L106*J106/10</f>
        <v>63072</v>
      </c>
    </row>
    <row r="107" spans="1:13">
      <c r="A107" s="22" t="s">
        <v>1</v>
      </c>
      <c r="B107" s="22">
        <v>5221</v>
      </c>
      <c r="C107" s="22" t="s">
        <v>115</v>
      </c>
      <c r="D107" s="22">
        <v>228</v>
      </c>
      <c r="E107" s="1" t="s">
        <v>112</v>
      </c>
      <c r="F107" s="1">
        <v>669</v>
      </c>
      <c r="G107" s="1">
        <v>390</v>
      </c>
      <c r="H107" s="1">
        <v>275</v>
      </c>
      <c r="I107" s="3">
        <f>G107/F107</f>
        <v>0.5829596412556054</v>
      </c>
      <c r="J107" s="16">
        <v>6</v>
      </c>
      <c r="K107" s="17">
        <f>D107*J107/10</f>
        <v>136.80000000000001</v>
      </c>
      <c r="L107" s="16">
        <f>D107*H107</f>
        <v>62700</v>
      </c>
      <c r="M107" s="16">
        <f>L107*J107/10</f>
        <v>37620</v>
      </c>
    </row>
    <row r="108" spans="1:13">
      <c r="A108" s="4" t="s">
        <v>1</v>
      </c>
      <c r="B108" s="4">
        <v>5288</v>
      </c>
      <c r="C108" s="22" t="s">
        <v>149</v>
      </c>
      <c r="D108" s="22">
        <v>265</v>
      </c>
      <c r="E108" s="1" t="s">
        <v>150</v>
      </c>
      <c r="F108" s="1">
        <v>829</v>
      </c>
      <c r="G108" s="1">
        <v>588</v>
      </c>
      <c r="H108" s="1">
        <v>239</v>
      </c>
      <c r="I108" s="3">
        <f>G108/F108</f>
        <v>0.7092882991556092</v>
      </c>
      <c r="J108" s="16">
        <v>6</v>
      </c>
      <c r="K108" s="17">
        <f>D108*J108/10</f>
        <v>159</v>
      </c>
      <c r="L108" s="16">
        <f>D108*H108</f>
        <v>63335</v>
      </c>
      <c r="M108" s="16">
        <f>L108*J108/10</f>
        <v>38001</v>
      </c>
    </row>
    <row r="109" spans="1:13">
      <c r="A109" s="22" t="s">
        <v>1</v>
      </c>
      <c r="B109">
        <v>5245</v>
      </c>
      <c r="C109" s="22" t="s">
        <v>100</v>
      </c>
      <c r="D109" s="22">
        <v>325</v>
      </c>
      <c r="E109" s="1" t="s">
        <v>62</v>
      </c>
      <c r="F109" s="1">
        <v>696</v>
      </c>
      <c r="G109" s="1">
        <v>509</v>
      </c>
      <c r="H109" s="1">
        <v>178</v>
      </c>
      <c r="I109" s="3">
        <f>G109/F109</f>
        <v>0.73132183908045978</v>
      </c>
      <c r="J109" s="16">
        <v>6</v>
      </c>
      <c r="K109" s="17">
        <f>D109*J109/10</f>
        <v>195</v>
      </c>
      <c r="L109" s="16">
        <f>D109*H109</f>
        <v>57850</v>
      </c>
      <c r="M109" s="16">
        <f>L109*J109/10</f>
        <v>34710</v>
      </c>
    </row>
    <row r="110" spans="1:13">
      <c r="A110" s="22" t="s">
        <v>1</v>
      </c>
      <c r="B110" s="22">
        <v>5291</v>
      </c>
      <c r="C110" s="22" t="s">
        <v>152</v>
      </c>
      <c r="D110" s="22">
        <v>265</v>
      </c>
      <c r="E110" s="1" t="s">
        <v>153</v>
      </c>
      <c r="F110" s="1">
        <v>521</v>
      </c>
      <c r="G110" s="1">
        <v>377</v>
      </c>
      <c r="H110" s="1">
        <v>143</v>
      </c>
      <c r="I110" s="3">
        <f>G110/F110</f>
        <v>0.72360844529750479</v>
      </c>
      <c r="J110" s="16">
        <v>6</v>
      </c>
      <c r="K110" s="17">
        <f>D110*J110/10</f>
        <v>159</v>
      </c>
      <c r="L110" s="16">
        <f>D110*H110</f>
        <v>37895</v>
      </c>
      <c r="M110" s="16">
        <f>L110*J110/10</f>
        <v>22737</v>
      </c>
    </row>
    <row r="111" spans="1:13">
      <c r="A111" s="22" t="s">
        <v>1</v>
      </c>
      <c r="B111" s="22">
        <v>5227</v>
      </c>
      <c r="C111" s="22" t="s">
        <v>55</v>
      </c>
      <c r="D111" s="22">
        <v>295</v>
      </c>
      <c r="E111" s="1" t="s">
        <v>50</v>
      </c>
      <c r="F111" s="1">
        <v>506</v>
      </c>
      <c r="G111" s="1">
        <v>373</v>
      </c>
      <c r="H111" s="1">
        <v>130</v>
      </c>
      <c r="I111" s="3">
        <f>G111/F111</f>
        <v>0.73715415019762842</v>
      </c>
      <c r="J111" s="16">
        <v>6</v>
      </c>
      <c r="K111" s="17">
        <f>D111*J111/10</f>
        <v>177</v>
      </c>
      <c r="L111" s="16">
        <f>D111*H111</f>
        <v>38350</v>
      </c>
      <c r="M111" s="16">
        <f>L111*J111/10</f>
        <v>23010</v>
      </c>
    </row>
    <row r="112" spans="1:13">
      <c r="A112" s="22" t="s">
        <v>1</v>
      </c>
      <c r="B112" s="22">
        <v>5267</v>
      </c>
      <c r="C112" s="22" t="s">
        <v>125</v>
      </c>
      <c r="D112" s="22">
        <v>265</v>
      </c>
      <c r="E112" s="1" t="s">
        <v>64</v>
      </c>
      <c r="F112" s="1">
        <v>469</v>
      </c>
      <c r="G112" s="1">
        <v>338</v>
      </c>
      <c r="H112" s="1">
        <v>129</v>
      </c>
      <c r="I112" s="3">
        <f>G112/F112</f>
        <v>0.72068230277185497</v>
      </c>
      <c r="J112" s="16">
        <v>6</v>
      </c>
      <c r="K112" s="17">
        <f>D112*J112/10</f>
        <v>159</v>
      </c>
      <c r="L112" s="16">
        <f>D112*H112</f>
        <v>34185</v>
      </c>
      <c r="M112" s="16">
        <f>L112*J112/10</f>
        <v>20511</v>
      </c>
    </row>
    <row r="113" spans="1:13">
      <c r="A113" s="22" t="s">
        <v>1</v>
      </c>
      <c r="B113" s="22">
        <v>5317</v>
      </c>
      <c r="C113" s="22" t="s">
        <v>58</v>
      </c>
      <c r="D113" s="22">
        <v>325</v>
      </c>
      <c r="E113" s="1" t="s">
        <v>57</v>
      </c>
      <c r="F113" s="1">
        <v>510</v>
      </c>
      <c r="G113" s="1">
        <v>386</v>
      </c>
      <c r="H113" s="1">
        <v>123</v>
      </c>
      <c r="I113" s="3">
        <f>G113/F113</f>
        <v>0.75686274509803919</v>
      </c>
      <c r="J113" s="16">
        <v>6</v>
      </c>
      <c r="K113" s="17">
        <f>D113*J113/10</f>
        <v>195</v>
      </c>
      <c r="L113" s="16">
        <f>D113*H113</f>
        <v>39975</v>
      </c>
      <c r="M113" s="16">
        <f>L113*J113/10</f>
        <v>23985</v>
      </c>
    </row>
    <row r="114" spans="1:13">
      <c r="A114" s="22" t="s">
        <v>1</v>
      </c>
      <c r="B114" s="22">
        <v>5427</v>
      </c>
      <c r="C114" s="10" t="s">
        <v>130</v>
      </c>
      <c r="D114" s="10">
        <v>188</v>
      </c>
      <c r="E114" s="1" t="s">
        <v>127</v>
      </c>
      <c r="F114" s="1">
        <v>1676</v>
      </c>
      <c r="G114" s="1">
        <v>921</v>
      </c>
      <c r="H114" s="1">
        <v>742</v>
      </c>
      <c r="I114" s="14">
        <f>G114/F114</f>
        <v>0.5495226730310262</v>
      </c>
      <c r="J114" s="19">
        <v>6</v>
      </c>
      <c r="K114" s="17">
        <f>D114*J114/10</f>
        <v>112.8</v>
      </c>
      <c r="L114" s="16">
        <f>D114*H114</f>
        <v>139496</v>
      </c>
      <c r="M114" s="16">
        <f>L114*J114/10</f>
        <v>83697.600000000006</v>
      </c>
    </row>
    <row r="115" spans="1:13">
      <c r="A115" s="13" t="s">
        <v>1</v>
      </c>
      <c r="B115" s="13">
        <v>5077</v>
      </c>
      <c r="C115" s="10" t="s">
        <v>151</v>
      </c>
      <c r="D115" s="10">
        <v>295</v>
      </c>
      <c r="E115" s="1" t="s">
        <v>148</v>
      </c>
      <c r="F115" s="1">
        <v>1469</v>
      </c>
      <c r="G115" s="1">
        <v>787</v>
      </c>
      <c r="H115" s="1">
        <v>662</v>
      </c>
      <c r="I115" s="14">
        <f>G115/F115</f>
        <v>0.53573859768550036</v>
      </c>
      <c r="J115" s="19">
        <v>6</v>
      </c>
      <c r="K115" s="17">
        <f>D115*J115/10</f>
        <v>177</v>
      </c>
      <c r="L115" s="16">
        <f>D115*H115</f>
        <v>195290</v>
      </c>
      <c r="M115" s="16">
        <f>L115*J115/10</f>
        <v>117174</v>
      </c>
    </row>
    <row r="116" spans="1:13">
      <c r="A116" s="22" t="s">
        <v>1</v>
      </c>
      <c r="B116" s="22">
        <v>5240</v>
      </c>
      <c r="C116" s="10" t="s">
        <v>126</v>
      </c>
      <c r="D116" s="10">
        <v>188</v>
      </c>
      <c r="E116" s="1" t="s">
        <v>127</v>
      </c>
      <c r="F116" s="1">
        <v>1514</v>
      </c>
      <c r="G116" s="1">
        <v>992</v>
      </c>
      <c r="H116" s="1">
        <v>508</v>
      </c>
      <c r="I116" s="14">
        <f>G116/F116</f>
        <v>0.65521796565389701</v>
      </c>
      <c r="J116" s="19">
        <v>6</v>
      </c>
      <c r="K116" s="17">
        <f>D116*J116/10</f>
        <v>112.8</v>
      </c>
      <c r="L116" s="16">
        <f>D116*H116</f>
        <v>95504</v>
      </c>
      <c r="M116" s="16">
        <f>L116*J116/10</f>
        <v>57302.400000000001</v>
      </c>
    </row>
    <row r="117" spans="1:13">
      <c r="A117" s="1" t="s">
        <v>1</v>
      </c>
      <c r="B117" s="1">
        <v>5310</v>
      </c>
      <c r="C117" s="22" t="s">
        <v>311</v>
      </c>
      <c r="D117" s="22">
        <v>265</v>
      </c>
      <c r="E117" s="1" t="s">
        <v>327</v>
      </c>
      <c r="F117" s="1">
        <v>997</v>
      </c>
      <c r="G117" s="1">
        <v>8</v>
      </c>
      <c r="H117" s="1">
        <v>987</v>
      </c>
      <c r="I117" s="14">
        <f>G117/F117</f>
        <v>8.0240722166499499E-3</v>
      </c>
      <c r="J117" s="19">
        <v>6</v>
      </c>
      <c r="K117" s="17">
        <f>D117*J117/10</f>
        <v>159</v>
      </c>
      <c r="L117" s="16">
        <f>D117*H117</f>
        <v>261555</v>
      </c>
      <c r="M117" s="16">
        <f>L117*J117/10</f>
        <v>156933</v>
      </c>
    </row>
    <row r="118" spans="1:13" s="22" customFormat="1">
      <c r="A118" s="13" t="s">
        <v>1</v>
      </c>
      <c r="B118" s="13">
        <v>5098</v>
      </c>
      <c r="C118" s="22" t="s">
        <v>312</v>
      </c>
      <c r="D118" s="22">
        <v>265</v>
      </c>
      <c r="E118" s="1" t="s">
        <v>325</v>
      </c>
      <c r="F118" s="1">
        <v>1000</v>
      </c>
      <c r="G118" s="1">
        <v>10</v>
      </c>
      <c r="H118" s="1">
        <v>986</v>
      </c>
      <c r="I118" s="14">
        <f>G118/F118</f>
        <v>0.01</v>
      </c>
      <c r="J118" s="19">
        <v>6</v>
      </c>
      <c r="K118" s="17">
        <f>D118*J118/10</f>
        <v>159</v>
      </c>
      <c r="L118" s="16">
        <f>D118*H118</f>
        <v>261290</v>
      </c>
      <c r="M118" s="16">
        <f>L118*J118/10</f>
        <v>156774</v>
      </c>
    </row>
    <row r="119" spans="1:13" s="22" customFormat="1">
      <c r="A119" s="13" t="s">
        <v>1</v>
      </c>
      <c r="B119" s="13">
        <v>5091</v>
      </c>
      <c r="C119" s="10" t="s">
        <v>165</v>
      </c>
      <c r="D119" s="10">
        <v>325</v>
      </c>
      <c r="E119" s="1" t="s">
        <v>324</v>
      </c>
      <c r="F119" s="1">
        <v>805</v>
      </c>
      <c r="G119" s="1">
        <v>2</v>
      </c>
      <c r="H119" s="1">
        <v>801</v>
      </c>
      <c r="I119" s="14">
        <f>G119/F119</f>
        <v>2.4844720496894411E-3</v>
      </c>
      <c r="J119" s="19">
        <v>6</v>
      </c>
      <c r="K119" s="17">
        <f>D119*J119/10</f>
        <v>195</v>
      </c>
      <c r="L119" s="16">
        <f>D119*H119</f>
        <v>260325</v>
      </c>
      <c r="M119" s="16">
        <f>L119*J119/10</f>
        <v>156195</v>
      </c>
    </row>
    <row r="120" spans="1:13" s="22" customFormat="1">
      <c r="A120" s="22" t="s">
        <v>1</v>
      </c>
      <c r="B120" s="22">
        <v>7501</v>
      </c>
      <c r="C120" s="10" t="s">
        <v>166</v>
      </c>
      <c r="D120" s="10">
        <v>325</v>
      </c>
      <c r="E120" s="1" t="s">
        <v>324</v>
      </c>
      <c r="F120" s="1">
        <v>798</v>
      </c>
      <c r="G120" s="1">
        <v>0</v>
      </c>
      <c r="H120" s="1">
        <v>797</v>
      </c>
      <c r="I120" s="14">
        <f>G120/F120</f>
        <v>0</v>
      </c>
      <c r="J120" s="19">
        <v>6</v>
      </c>
      <c r="K120" s="17">
        <f>D120*J120/10</f>
        <v>195</v>
      </c>
      <c r="L120" s="16">
        <f>D120*H120</f>
        <v>259025</v>
      </c>
      <c r="M120" s="16">
        <f>L120*J120/10</f>
        <v>155415</v>
      </c>
    </row>
    <row r="121" spans="1:13" s="22" customFormat="1">
      <c r="A121" s="11" t="s">
        <v>1</v>
      </c>
      <c r="B121" s="11">
        <v>5426</v>
      </c>
      <c r="C121" s="10" t="s">
        <v>169</v>
      </c>
      <c r="D121" s="10">
        <v>265</v>
      </c>
      <c r="E121" s="1" t="s">
        <v>170</v>
      </c>
      <c r="F121" s="1">
        <v>1093</v>
      </c>
      <c r="G121" s="1">
        <v>335</v>
      </c>
      <c r="H121" s="1">
        <v>746</v>
      </c>
      <c r="I121" s="14">
        <f>G121/F121</f>
        <v>0.30649588289112534</v>
      </c>
      <c r="J121" s="19">
        <v>6</v>
      </c>
      <c r="K121" s="17">
        <f>D121*J121/10</f>
        <v>159</v>
      </c>
      <c r="L121" s="16">
        <f>D121*H121</f>
        <v>197690</v>
      </c>
      <c r="M121" s="16">
        <f>L121*J121/10</f>
        <v>118614</v>
      </c>
    </row>
    <row r="122" spans="1:13" s="22" customFormat="1">
      <c r="A122" s="22" t="s">
        <v>1</v>
      </c>
      <c r="B122" s="22">
        <v>5226</v>
      </c>
      <c r="C122" s="10" t="s">
        <v>177</v>
      </c>
      <c r="D122" s="10">
        <v>265</v>
      </c>
      <c r="E122" s="1" t="s">
        <v>176</v>
      </c>
      <c r="F122" s="1">
        <v>518</v>
      </c>
      <c r="G122" s="1">
        <v>14</v>
      </c>
      <c r="H122" s="1">
        <v>502</v>
      </c>
      <c r="I122" s="14">
        <f>G122/F122</f>
        <v>2.7027027027027029E-2</v>
      </c>
      <c r="J122" s="19">
        <v>6</v>
      </c>
      <c r="K122" s="17">
        <f>D122*J122/10</f>
        <v>159</v>
      </c>
      <c r="L122" s="16">
        <f>D122*H122</f>
        <v>133030</v>
      </c>
      <c r="M122" s="16">
        <f>L122*J122/10</f>
        <v>79818</v>
      </c>
    </row>
    <row r="123" spans="1:13" s="22" customFormat="1">
      <c r="A123" s="22" t="s">
        <v>1</v>
      </c>
      <c r="B123" s="22">
        <v>5277</v>
      </c>
      <c r="C123" s="22" t="s">
        <v>316</v>
      </c>
      <c r="D123" s="22">
        <v>265</v>
      </c>
      <c r="E123" s="1" t="s">
        <v>330</v>
      </c>
      <c r="F123" s="1">
        <v>512</v>
      </c>
      <c r="G123" s="1">
        <v>13</v>
      </c>
      <c r="H123" s="1">
        <v>496</v>
      </c>
      <c r="I123" s="14">
        <f>G123/F123</f>
        <v>2.5390625E-2</v>
      </c>
      <c r="J123" s="19">
        <v>6</v>
      </c>
      <c r="K123" s="17">
        <f>D123*J123/10</f>
        <v>159</v>
      </c>
      <c r="L123" s="16">
        <f>D123*H123</f>
        <v>131440</v>
      </c>
      <c r="M123" s="16">
        <f>L123*J123/10</f>
        <v>78864</v>
      </c>
    </row>
    <row r="124" spans="1:13" s="22" customFormat="1">
      <c r="A124" s="22" t="s">
        <v>1</v>
      </c>
      <c r="B124" s="22">
        <v>5258</v>
      </c>
      <c r="C124" s="22" t="s">
        <v>313</v>
      </c>
      <c r="D124" s="22">
        <v>265</v>
      </c>
      <c r="E124" s="1" t="s">
        <v>328</v>
      </c>
      <c r="F124" s="1">
        <v>428</v>
      </c>
      <c r="G124" s="1">
        <v>3</v>
      </c>
      <c r="H124" s="1">
        <v>421</v>
      </c>
      <c r="I124" s="14">
        <f>G124/F124</f>
        <v>7.0093457943925233E-3</v>
      </c>
      <c r="J124" s="19">
        <v>6</v>
      </c>
      <c r="K124" s="17">
        <f>D124*J124/10</f>
        <v>159</v>
      </c>
      <c r="L124" s="16">
        <f>D124*H124</f>
        <v>111565</v>
      </c>
      <c r="M124" s="16">
        <f>L124*J124/10</f>
        <v>66939</v>
      </c>
    </row>
    <row r="125" spans="1:13" s="22" customFormat="1">
      <c r="A125" s="22" t="s">
        <v>1</v>
      </c>
      <c r="B125" s="22">
        <v>5289</v>
      </c>
      <c r="C125" s="22" t="s">
        <v>314</v>
      </c>
      <c r="D125" s="22">
        <v>295</v>
      </c>
      <c r="E125" s="1" t="s">
        <v>329</v>
      </c>
      <c r="F125" s="1">
        <v>323</v>
      </c>
      <c r="G125" s="1">
        <v>6</v>
      </c>
      <c r="H125" s="1">
        <v>316</v>
      </c>
      <c r="I125" s="14">
        <f>G125/F125</f>
        <v>1.8575851393188854E-2</v>
      </c>
      <c r="J125" s="19">
        <v>6</v>
      </c>
      <c r="K125" s="17">
        <f>D125*J125/10</f>
        <v>177</v>
      </c>
      <c r="L125" s="16">
        <f>D125*H125</f>
        <v>93220</v>
      </c>
      <c r="M125" s="16">
        <f>L125*J125/10</f>
        <v>55932</v>
      </c>
    </row>
    <row r="126" spans="1:13" s="22" customFormat="1">
      <c r="A126" s="6" t="s">
        <v>1</v>
      </c>
      <c r="B126" s="6">
        <v>5217</v>
      </c>
      <c r="C126" s="10" t="s">
        <v>158</v>
      </c>
      <c r="D126" s="10">
        <v>295</v>
      </c>
      <c r="E126" s="1" t="s">
        <v>159</v>
      </c>
      <c r="F126" s="1">
        <v>353</v>
      </c>
      <c r="G126" s="1">
        <v>104</v>
      </c>
      <c r="H126" s="1">
        <v>247</v>
      </c>
      <c r="I126" s="14">
        <f>G126/F126</f>
        <v>0.29461756373937675</v>
      </c>
      <c r="J126" s="19">
        <v>6</v>
      </c>
      <c r="K126" s="17">
        <f>D126*J126/10</f>
        <v>177</v>
      </c>
      <c r="L126" s="16">
        <f>D126*H126</f>
        <v>72865</v>
      </c>
      <c r="M126" s="16">
        <f>L126*J126/10</f>
        <v>43719</v>
      </c>
    </row>
    <row r="127" spans="1:13" s="22" customFormat="1">
      <c r="A127" s="10" t="s">
        <v>1</v>
      </c>
      <c r="B127" s="10">
        <v>5296</v>
      </c>
      <c r="C127" s="22" t="s">
        <v>321</v>
      </c>
      <c r="D127" s="22">
        <v>265</v>
      </c>
      <c r="E127" s="1">
        <v>0</v>
      </c>
      <c r="F127" s="1">
        <v>4</v>
      </c>
      <c r="G127" s="1">
        <v>0</v>
      </c>
      <c r="H127" s="1">
        <v>3</v>
      </c>
      <c r="I127" s="14">
        <f>G127/F127</f>
        <v>0</v>
      </c>
      <c r="J127" s="19">
        <v>6</v>
      </c>
      <c r="K127" s="17">
        <f>D127*J127/10</f>
        <v>159</v>
      </c>
      <c r="L127" s="16">
        <f>D127*H127</f>
        <v>795</v>
      </c>
      <c r="M127" s="16">
        <f>L127*J127/10</f>
        <v>477</v>
      </c>
    </row>
    <row r="128" spans="1:13" s="22" customFormat="1">
      <c r="A128" s="22" t="s">
        <v>1</v>
      </c>
      <c r="B128" s="22">
        <v>5318</v>
      </c>
      <c r="C128" s="22" t="s">
        <v>322</v>
      </c>
      <c r="D128" s="22">
        <v>265</v>
      </c>
      <c r="E128" s="1">
        <v>0</v>
      </c>
      <c r="F128" s="1">
        <v>4</v>
      </c>
      <c r="G128" s="1">
        <v>0</v>
      </c>
      <c r="H128" s="1">
        <v>3</v>
      </c>
      <c r="I128" s="14">
        <f>G128/F128</f>
        <v>0</v>
      </c>
      <c r="J128" s="19">
        <v>6</v>
      </c>
      <c r="K128" s="17">
        <f>D128*J128/10</f>
        <v>159</v>
      </c>
      <c r="L128" s="16">
        <f>D128*H128</f>
        <v>795</v>
      </c>
      <c r="M128" s="16">
        <f>L128*J128/10</f>
        <v>477</v>
      </c>
    </row>
    <row r="129" spans="1:14" s="22" customFormat="1">
      <c r="A129" s="10" t="s">
        <v>1</v>
      </c>
      <c r="B129" s="10">
        <v>5425</v>
      </c>
      <c r="C129" s="22" t="s">
        <v>323</v>
      </c>
      <c r="D129" s="22">
        <v>265</v>
      </c>
      <c r="E129" s="1">
        <v>0</v>
      </c>
      <c r="F129" s="1">
        <v>4</v>
      </c>
      <c r="G129" s="1">
        <v>0</v>
      </c>
      <c r="H129" s="1">
        <v>3</v>
      </c>
      <c r="I129" s="14">
        <f>G129/F129</f>
        <v>0</v>
      </c>
      <c r="J129" s="19">
        <v>6</v>
      </c>
      <c r="K129" s="17">
        <f>D129*J129/10</f>
        <v>159</v>
      </c>
      <c r="L129" s="16">
        <f>D129*H129</f>
        <v>795</v>
      </c>
      <c r="M129" s="16">
        <f>L129*J129/10</f>
        <v>477</v>
      </c>
    </row>
    <row r="130" spans="1:14" s="22" customFormat="1">
      <c r="A130" s="10" t="s">
        <v>1</v>
      </c>
      <c r="B130" s="22">
        <v>5464</v>
      </c>
      <c r="C130" s="22" t="s">
        <v>319</v>
      </c>
      <c r="D130" s="22">
        <v>265</v>
      </c>
      <c r="E130" s="1">
        <v>0</v>
      </c>
      <c r="F130" s="1">
        <v>4</v>
      </c>
      <c r="G130" s="1">
        <v>0</v>
      </c>
      <c r="H130" s="1">
        <v>2</v>
      </c>
      <c r="I130" s="14">
        <f>G130/F130</f>
        <v>0</v>
      </c>
      <c r="J130" s="19">
        <v>6</v>
      </c>
      <c r="K130" s="17">
        <f>D130*J130/10</f>
        <v>159</v>
      </c>
      <c r="L130" s="16">
        <f>D130*H130</f>
        <v>530</v>
      </c>
      <c r="M130" s="16">
        <f>L130*J130/10</f>
        <v>318</v>
      </c>
    </row>
    <row r="131" spans="1:14" s="22" customFormat="1">
      <c r="A131" s="10" t="s">
        <v>1</v>
      </c>
      <c r="B131" s="22">
        <v>5466</v>
      </c>
      <c r="C131" s="22" t="s">
        <v>320</v>
      </c>
      <c r="D131" s="22">
        <v>265</v>
      </c>
      <c r="E131" s="1">
        <v>0</v>
      </c>
      <c r="F131" s="1">
        <v>3</v>
      </c>
      <c r="G131" s="1">
        <v>1</v>
      </c>
      <c r="H131" s="1">
        <v>2</v>
      </c>
      <c r="I131" s="14">
        <f>G131/F131</f>
        <v>0.33333333333333331</v>
      </c>
      <c r="J131" s="19">
        <v>6</v>
      </c>
      <c r="K131" s="17">
        <f>D131*J131/10</f>
        <v>159</v>
      </c>
      <c r="L131" s="16">
        <f>D131*H131</f>
        <v>530</v>
      </c>
      <c r="M131" s="16">
        <f>L131*J131/10</f>
        <v>318</v>
      </c>
    </row>
    <row r="132" spans="1:14" s="22" customFormat="1">
      <c r="A132" s="10"/>
      <c r="B132" s="10"/>
      <c r="C132" s="10"/>
      <c r="D132" s="10"/>
      <c r="E132" s="10"/>
      <c r="F132" s="10"/>
      <c r="G132" s="10"/>
      <c r="H132" s="10"/>
      <c r="I132" s="14"/>
      <c r="J132" s="19"/>
      <c r="K132" s="19"/>
      <c r="L132" s="16">
        <f>SUM(L2:L131)</f>
        <v>15767524</v>
      </c>
      <c r="M132" s="16">
        <f>SUM(M2:M131)</f>
        <v>8370590.4999999991</v>
      </c>
      <c r="N132" s="11">
        <f>M132/L132</f>
        <v>0.53087539299131548</v>
      </c>
    </row>
    <row r="133" spans="1:14" s="22" customFormat="1">
      <c r="A133" s="10"/>
      <c r="B133" s="10"/>
      <c r="C133" s="10"/>
      <c r="D133" s="10"/>
      <c r="E133" s="10"/>
      <c r="F133" s="10"/>
      <c r="G133" s="10"/>
      <c r="H133" s="10"/>
      <c r="I133" s="14"/>
      <c r="J133" s="19"/>
      <c r="K133" s="19"/>
      <c r="L133" s="16"/>
      <c r="M133" s="16"/>
    </row>
    <row r="134" spans="1:14" s="22" customFormat="1">
      <c r="A134" s="22" t="s">
        <v>290</v>
      </c>
      <c r="B134" s="22" t="s">
        <v>0</v>
      </c>
      <c r="C134" s="22" t="s">
        <v>291</v>
      </c>
      <c r="D134" s="22" t="s">
        <v>292</v>
      </c>
      <c r="E134" s="22" t="s">
        <v>293</v>
      </c>
      <c r="F134" s="22" t="s">
        <v>294</v>
      </c>
      <c r="G134" s="22" t="s">
        <v>295</v>
      </c>
      <c r="H134" s="22" t="s">
        <v>296</v>
      </c>
      <c r="I134" s="2" t="s">
        <v>297</v>
      </c>
      <c r="J134" s="16" t="s">
        <v>308</v>
      </c>
      <c r="K134" s="16" t="s">
        <v>333</v>
      </c>
      <c r="L134" s="16" t="s">
        <v>335</v>
      </c>
      <c r="M134" s="16" t="s">
        <v>334</v>
      </c>
    </row>
    <row r="135" spans="1:14" s="22" customFormat="1">
      <c r="A135" s="1" t="s">
        <v>185</v>
      </c>
      <c r="B135" s="1">
        <v>3315</v>
      </c>
      <c r="C135" s="1" t="s">
        <v>230</v>
      </c>
      <c r="D135" s="1">
        <v>168</v>
      </c>
      <c r="E135" s="1" t="s">
        <v>216</v>
      </c>
      <c r="F135" s="1">
        <v>236</v>
      </c>
      <c r="G135" s="1">
        <v>227</v>
      </c>
      <c r="H135" s="1">
        <v>1</v>
      </c>
      <c r="I135" s="3">
        <f>G135/F135</f>
        <v>0.96186440677966101</v>
      </c>
      <c r="J135" s="17">
        <v>3</v>
      </c>
      <c r="K135" s="17">
        <f>D135*J135/10</f>
        <v>50.4</v>
      </c>
      <c r="L135" s="22">
        <f>D135*H135</f>
        <v>168</v>
      </c>
      <c r="M135" s="22">
        <f>D135*J135*H135/10</f>
        <v>50.4</v>
      </c>
    </row>
    <row r="136" spans="1:14" s="11" customFormat="1">
      <c r="A136" s="1" t="s">
        <v>185</v>
      </c>
      <c r="B136" s="1">
        <v>3311</v>
      </c>
      <c r="C136" s="1" t="s">
        <v>226</v>
      </c>
      <c r="D136" s="1">
        <v>135</v>
      </c>
      <c r="E136" s="1" t="s">
        <v>216</v>
      </c>
      <c r="F136" s="1">
        <v>118</v>
      </c>
      <c r="G136" s="1">
        <v>109</v>
      </c>
      <c r="H136" s="1">
        <v>9</v>
      </c>
      <c r="I136" s="3">
        <f>G136/F136</f>
        <v>0.92372881355932202</v>
      </c>
      <c r="J136" s="17">
        <v>3</v>
      </c>
      <c r="K136" s="17">
        <f>D136*J136/10</f>
        <v>40.5</v>
      </c>
      <c r="L136" s="22">
        <f>D136*H136</f>
        <v>1215</v>
      </c>
      <c r="M136" s="22">
        <f>D136*J136*H136/10</f>
        <v>364.5</v>
      </c>
      <c r="N136" s="22"/>
    </row>
    <row r="137" spans="1:14">
      <c r="A137" s="1" t="s">
        <v>185</v>
      </c>
      <c r="B137" s="1">
        <v>3317</v>
      </c>
      <c r="C137" s="1" t="s">
        <v>231</v>
      </c>
      <c r="D137" s="1">
        <v>120</v>
      </c>
      <c r="E137" s="1" t="s">
        <v>216</v>
      </c>
      <c r="F137" s="1">
        <v>78</v>
      </c>
      <c r="G137" s="1">
        <v>70</v>
      </c>
      <c r="H137" s="1">
        <v>6</v>
      </c>
      <c r="I137" s="3">
        <f>G137/F137</f>
        <v>0.89743589743589747</v>
      </c>
      <c r="J137" s="17">
        <v>3</v>
      </c>
      <c r="K137" s="17">
        <f>D137*J137/10</f>
        <v>36</v>
      </c>
      <c r="L137" s="22">
        <f>D137*H137</f>
        <v>720</v>
      </c>
      <c r="M137" s="22">
        <f>D137*J137*H137/10</f>
        <v>216</v>
      </c>
      <c r="N137" s="22"/>
    </row>
    <row r="138" spans="1:14">
      <c r="A138" s="1" t="s">
        <v>185</v>
      </c>
      <c r="B138" s="1">
        <v>3312</v>
      </c>
      <c r="C138" s="1" t="s">
        <v>227</v>
      </c>
      <c r="D138" s="1">
        <v>168</v>
      </c>
      <c r="E138" s="1" t="s">
        <v>228</v>
      </c>
      <c r="F138" s="1">
        <v>107</v>
      </c>
      <c r="G138" s="1">
        <v>96</v>
      </c>
      <c r="H138" s="1">
        <v>10</v>
      </c>
      <c r="I138" s="3">
        <f>G138/F138</f>
        <v>0.89719626168224298</v>
      </c>
      <c r="J138" s="17">
        <v>3</v>
      </c>
      <c r="K138" s="17">
        <f>D138*J138/10</f>
        <v>50.4</v>
      </c>
      <c r="L138" s="22">
        <f>D138*H138</f>
        <v>1680</v>
      </c>
      <c r="M138" s="22">
        <f>D138*J138*H138/10</f>
        <v>504</v>
      </c>
      <c r="N138" s="22"/>
    </row>
    <row r="139" spans="1:14">
      <c r="A139" t="s">
        <v>185</v>
      </c>
      <c r="B139">
        <v>3207</v>
      </c>
      <c r="C139" t="s">
        <v>215</v>
      </c>
      <c r="D139">
        <v>268</v>
      </c>
      <c r="E139" t="s">
        <v>216</v>
      </c>
      <c r="F139">
        <v>874</v>
      </c>
      <c r="G139" s="1">
        <v>729</v>
      </c>
      <c r="H139" s="1">
        <v>120</v>
      </c>
      <c r="I139" s="3">
        <f>G139/F139</f>
        <v>0.83409610983981697</v>
      </c>
      <c r="J139" s="17">
        <v>4</v>
      </c>
      <c r="K139" s="17">
        <f>D139*J139/10</f>
        <v>107.2</v>
      </c>
      <c r="L139" s="22">
        <f>D139*H139</f>
        <v>32160</v>
      </c>
      <c r="M139" s="22">
        <f>D139*J139*H139/10</f>
        <v>12864</v>
      </c>
      <c r="N139" s="22"/>
    </row>
    <row r="140" spans="1:14">
      <c r="A140" t="s">
        <v>185</v>
      </c>
      <c r="B140">
        <v>3184</v>
      </c>
      <c r="C140" t="s">
        <v>188</v>
      </c>
      <c r="D140">
        <v>265</v>
      </c>
      <c r="E140" t="s">
        <v>189</v>
      </c>
      <c r="F140">
        <v>953</v>
      </c>
      <c r="G140" s="1">
        <v>765</v>
      </c>
      <c r="H140" s="1">
        <v>176</v>
      </c>
      <c r="I140" s="3">
        <f>G140/F140</f>
        <v>0.80272822665267574</v>
      </c>
      <c r="J140" s="16">
        <v>4</v>
      </c>
      <c r="K140" s="17">
        <f>D140*J140/10</f>
        <v>106</v>
      </c>
      <c r="L140" s="22">
        <f>D140*H140</f>
        <v>46640</v>
      </c>
      <c r="M140" s="22">
        <f>D140*J140*H140/10</f>
        <v>18656</v>
      </c>
      <c r="N140" s="22"/>
    </row>
    <row r="141" spans="1:14">
      <c r="A141" s="5" t="s">
        <v>185</v>
      </c>
      <c r="B141" s="5">
        <v>3201</v>
      </c>
      <c r="C141" s="5" t="s">
        <v>207</v>
      </c>
      <c r="D141" s="5">
        <v>298</v>
      </c>
      <c r="E141" s="5" t="s">
        <v>208</v>
      </c>
      <c r="F141" s="5">
        <v>412</v>
      </c>
      <c r="G141" s="1">
        <v>174</v>
      </c>
      <c r="H141" s="1">
        <v>238</v>
      </c>
      <c r="I141" s="8">
        <f>G141/F141</f>
        <v>0.42233009708737862</v>
      </c>
      <c r="J141" s="17">
        <v>4</v>
      </c>
      <c r="K141" s="17">
        <f>D141*J141/10</f>
        <v>119.2</v>
      </c>
      <c r="L141" s="22">
        <f>D141*H141</f>
        <v>70924</v>
      </c>
      <c r="M141" s="22">
        <f>D141*J141*H141/10</f>
        <v>28369.599999999999</v>
      </c>
      <c r="N141" s="22"/>
    </row>
    <row r="142" spans="1:14">
      <c r="A142" s="10" t="s">
        <v>185</v>
      </c>
      <c r="B142" s="10">
        <v>3186</v>
      </c>
      <c r="C142" s="10" t="s">
        <v>190</v>
      </c>
      <c r="D142" s="10">
        <v>298</v>
      </c>
      <c r="E142" s="10" t="s">
        <v>191</v>
      </c>
      <c r="F142" s="10">
        <v>422</v>
      </c>
      <c r="G142" s="1">
        <v>171</v>
      </c>
      <c r="H142" s="1">
        <v>252</v>
      </c>
      <c r="I142" s="14">
        <f>G142/F142</f>
        <v>0.40521327014218012</v>
      </c>
      <c r="J142" s="17">
        <v>4</v>
      </c>
      <c r="K142" s="17">
        <f>D142*J142/10</f>
        <v>119.2</v>
      </c>
      <c r="L142" s="22">
        <f>D142*H142</f>
        <v>75096</v>
      </c>
      <c r="M142" s="22">
        <f>D142*J142*H142/10</f>
        <v>30038.400000000001</v>
      </c>
      <c r="N142" s="22"/>
    </row>
    <row r="143" spans="1:14">
      <c r="A143" t="s">
        <v>185</v>
      </c>
      <c r="B143">
        <v>3313</v>
      </c>
      <c r="C143" t="s">
        <v>229</v>
      </c>
      <c r="D143">
        <v>268</v>
      </c>
      <c r="E143" t="s">
        <v>216</v>
      </c>
      <c r="F143">
        <v>373</v>
      </c>
      <c r="G143" s="1">
        <v>115</v>
      </c>
      <c r="H143" s="1">
        <v>246</v>
      </c>
      <c r="I143" s="3">
        <f>G143/F143</f>
        <v>0.30831099195710454</v>
      </c>
      <c r="J143" s="16">
        <v>4</v>
      </c>
      <c r="K143" s="17">
        <f>D143*J143/10</f>
        <v>107.2</v>
      </c>
      <c r="L143" s="22">
        <f>D143*H143</f>
        <v>65928</v>
      </c>
      <c r="M143" s="22">
        <f>D143*J143*H143/10</f>
        <v>26371.200000000001</v>
      </c>
      <c r="N143" s="22"/>
    </row>
    <row r="144" spans="1:14">
      <c r="A144" t="s">
        <v>185</v>
      </c>
      <c r="B144">
        <v>3209</v>
      </c>
      <c r="C144" t="s">
        <v>219</v>
      </c>
      <c r="D144">
        <v>368</v>
      </c>
      <c r="E144" t="s">
        <v>218</v>
      </c>
      <c r="F144">
        <v>353</v>
      </c>
      <c r="G144" s="1">
        <v>88</v>
      </c>
      <c r="H144" s="1">
        <v>254</v>
      </c>
      <c r="I144" s="3">
        <f>G144/F144</f>
        <v>0.24929178470254956</v>
      </c>
      <c r="J144" s="17">
        <v>4</v>
      </c>
      <c r="K144" s="17">
        <f>D144*J144/10</f>
        <v>147.19999999999999</v>
      </c>
      <c r="L144" s="22">
        <f>D144*H144</f>
        <v>93472</v>
      </c>
      <c r="M144" s="22">
        <f>D144*J144*H144/10</f>
        <v>37388.800000000003</v>
      </c>
      <c r="N144" s="22"/>
    </row>
    <row r="145" spans="1:14">
      <c r="A145" s="10" t="s">
        <v>185</v>
      </c>
      <c r="B145" s="10">
        <v>3188</v>
      </c>
      <c r="C145" s="10" t="s">
        <v>192</v>
      </c>
      <c r="D145" s="10">
        <v>268</v>
      </c>
      <c r="E145" s="10" t="s">
        <v>191</v>
      </c>
      <c r="F145" s="10">
        <v>460</v>
      </c>
      <c r="G145" s="1">
        <v>155</v>
      </c>
      <c r="H145" s="1">
        <v>303</v>
      </c>
      <c r="I145" s="14">
        <f>G145/F145</f>
        <v>0.33695652173913043</v>
      </c>
      <c r="J145" s="17">
        <v>5</v>
      </c>
      <c r="K145" s="17">
        <f>D145*J145/10</f>
        <v>134</v>
      </c>
      <c r="L145" s="22">
        <f>D145*H145</f>
        <v>81204</v>
      </c>
      <c r="M145" s="22">
        <f>D145*J145*H145/10</f>
        <v>40602</v>
      </c>
      <c r="N145" s="22"/>
    </row>
    <row r="146" spans="1:14">
      <c r="A146" t="s">
        <v>185</v>
      </c>
      <c r="B146">
        <v>3217</v>
      </c>
      <c r="C146" t="s">
        <v>223</v>
      </c>
      <c r="D146">
        <v>398</v>
      </c>
      <c r="E146" t="s">
        <v>221</v>
      </c>
      <c r="F146">
        <v>686</v>
      </c>
      <c r="G146" s="1">
        <v>351</v>
      </c>
      <c r="H146" s="1">
        <v>327</v>
      </c>
      <c r="I146" s="3">
        <f>G146/F146</f>
        <v>0.51166180758017488</v>
      </c>
      <c r="J146" s="17">
        <v>5</v>
      </c>
      <c r="K146" s="17">
        <f>D146*J146/10</f>
        <v>199</v>
      </c>
      <c r="L146" s="22">
        <f>D146*H146</f>
        <v>130146</v>
      </c>
      <c r="M146" s="22">
        <f>D146*J146*H146/10</f>
        <v>65073</v>
      </c>
      <c r="N146" s="22"/>
    </row>
    <row r="147" spans="1:14">
      <c r="A147" t="s">
        <v>185</v>
      </c>
      <c r="B147">
        <v>3192</v>
      </c>
      <c r="C147" s="10" t="s">
        <v>194</v>
      </c>
      <c r="D147" s="10">
        <v>268</v>
      </c>
      <c r="E147" s="10" t="s">
        <v>195</v>
      </c>
      <c r="F147" s="10">
        <v>435</v>
      </c>
      <c r="G147" s="1">
        <v>102</v>
      </c>
      <c r="H147" s="1">
        <v>333</v>
      </c>
      <c r="I147" s="14">
        <f>G147/F147</f>
        <v>0.23448275862068965</v>
      </c>
      <c r="J147" s="17">
        <v>5</v>
      </c>
      <c r="K147" s="17">
        <f>D147*J147/10</f>
        <v>134</v>
      </c>
      <c r="L147" s="22">
        <f>D147*H147</f>
        <v>89244</v>
      </c>
      <c r="M147" s="22">
        <f>D147*J147*H147/10</f>
        <v>44622</v>
      </c>
      <c r="N147" s="22"/>
    </row>
    <row r="148" spans="1:14">
      <c r="A148" t="s">
        <v>185</v>
      </c>
      <c r="B148">
        <v>3200</v>
      </c>
      <c r="C148" s="10" t="s">
        <v>206</v>
      </c>
      <c r="D148" s="10">
        <v>298</v>
      </c>
      <c r="E148" s="10" t="s">
        <v>195</v>
      </c>
      <c r="F148" s="10">
        <v>854</v>
      </c>
      <c r="G148" s="1">
        <v>159</v>
      </c>
      <c r="H148" s="1">
        <v>692</v>
      </c>
      <c r="I148" s="14">
        <f>G148/F148</f>
        <v>0.18618266978922718</v>
      </c>
      <c r="J148" s="19">
        <v>5</v>
      </c>
      <c r="K148" s="17">
        <f>D148*J148/10</f>
        <v>149</v>
      </c>
      <c r="L148" s="22">
        <f>D148*H148</f>
        <v>206216</v>
      </c>
      <c r="M148" s="22">
        <f>D148*J148*H148/10</f>
        <v>103108</v>
      </c>
      <c r="N148" s="22"/>
    </row>
    <row r="149" spans="1:14">
      <c r="A149" t="s">
        <v>185</v>
      </c>
      <c r="B149">
        <v>3194</v>
      </c>
      <c r="C149" s="10" t="s">
        <v>197</v>
      </c>
      <c r="D149" s="10">
        <v>298</v>
      </c>
      <c r="E149" s="10" t="s">
        <v>198</v>
      </c>
      <c r="F149" s="10">
        <v>856</v>
      </c>
      <c r="G149" s="1">
        <v>131</v>
      </c>
      <c r="H149" s="1">
        <v>721</v>
      </c>
      <c r="I149" s="14">
        <f>G149/F149</f>
        <v>0.1530373831775701</v>
      </c>
      <c r="J149" s="19">
        <v>5</v>
      </c>
      <c r="K149" s="17">
        <f>D149*J149/10</f>
        <v>149</v>
      </c>
      <c r="L149" s="22">
        <f>D149*H149</f>
        <v>214858</v>
      </c>
      <c r="M149" s="22">
        <f>D149*J149*H149/10</f>
        <v>107429</v>
      </c>
      <c r="N149" s="22"/>
    </row>
    <row r="150" spans="1:14">
      <c r="A150" t="s">
        <v>185</v>
      </c>
      <c r="B150">
        <v>3199</v>
      </c>
      <c r="C150" s="10" t="s">
        <v>204</v>
      </c>
      <c r="D150" s="10">
        <v>268</v>
      </c>
      <c r="E150" s="10" t="s">
        <v>205</v>
      </c>
      <c r="F150" s="10">
        <v>875</v>
      </c>
      <c r="G150" s="1">
        <v>138</v>
      </c>
      <c r="H150" s="1">
        <v>735</v>
      </c>
      <c r="I150" s="14">
        <f>G150/F150</f>
        <v>0.15771428571428572</v>
      </c>
      <c r="J150" s="19">
        <v>5</v>
      </c>
      <c r="K150" s="17">
        <f>D150*J150/10</f>
        <v>134</v>
      </c>
      <c r="L150" s="22">
        <f>D150*H150</f>
        <v>196980</v>
      </c>
      <c r="M150" s="22">
        <f>D150*J150*H150/10</f>
        <v>98490</v>
      </c>
      <c r="N150" s="22"/>
    </row>
    <row r="151" spans="1:14">
      <c r="A151" t="s">
        <v>185</v>
      </c>
      <c r="B151">
        <v>3202</v>
      </c>
      <c r="C151" t="s">
        <v>193</v>
      </c>
      <c r="D151">
        <v>268</v>
      </c>
      <c r="E151" t="s">
        <v>209</v>
      </c>
      <c r="F151">
        <v>600</v>
      </c>
      <c r="G151" s="1">
        <v>130</v>
      </c>
      <c r="H151" s="1">
        <v>456</v>
      </c>
      <c r="I151" s="3">
        <f>G151/F151</f>
        <v>0.21666666666666667</v>
      </c>
      <c r="J151" s="17">
        <v>5</v>
      </c>
      <c r="K151" s="17">
        <f>D151*J151/10</f>
        <v>134</v>
      </c>
      <c r="L151" s="22">
        <f>D151*H151</f>
        <v>122208</v>
      </c>
      <c r="M151" s="22">
        <f>D151*J151*H151/10</f>
        <v>61104</v>
      </c>
      <c r="N151" s="22"/>
    </row>
    <row r="152" spans="1:14">
      <c r="A152" t="s">
        <v>185</v>
      </c>
      <c r="B152">
        <v>3195</v>
      </c>
      <c r="C152" t="s">
        <v>199</v>
      </c>
      <c r="D152">
        <v>298</v>
      </c>
      <c r="E152" t="s">
        <v>200</v>
      </c>
      <c r="F152">
        <v>772</v>
      </c>
      <c r="G152" s="1">
        <v>183</v>
      </c>
      <c r="H152" s="1">
        <v>575</v>
      </c>
      <c r="I152" s="3">
        <f>G152/F152</f>
        <v>0.23704663212435234</v>
      </c>
      <c r="J152" s="17">
        <v>5</v>
      </c>
      <c r="K152" s="17">
        <f>D152*J152/10</f>
        <v>149</v>
      </c>
      <c r="L152" s="22">
        <f>D152*H152</f>
        <v>171350</v>
      </c>
      <c r="M152" s="22">
        <f>D152*J152*H152/10</f>
        <v>85675</v>
      </c>
      <c r="N152" s="22"/>
    </row>
    <row r="153" spans="1:14">
      <c r="A153" t="s">
        <v>185</v>
      </c>
      <c r="B153">
        <v>3196</v>
      </c>
      <c r="C153" t="s">
        <v>201</v>
      </c>
      <c r="D153">
        <v>298</v>
      </c>
      <c r="E153" t="s">
        <v>202</v>
      </c>
      <c r="F153">
        <v>786</v>
      </c>
      <c r="G153" s="1">
        <v>179</v>
      </c>
      <c r="H153" s="1">
        <v>593</v>
      </c>
      <c r="I153" s="3">
        <f>G153/F153</f>
        <v>0.22773536895674301</v>
      </c>
      <c r="J153" s="16">
        <v>5</v>
      </c>
      <c r="K153" s="17">
        <f>D153*J153/10</f>
        <v>149</v>
      </c>
      <c r="L153" s="22">
        <f>D153*H153</f>
        <v>176714</v>
      </c>
      <c r="M153" s="22">
        <f>D153*J153*H153/10</f>
        <v>88357</v>
      </c>
      <c r="N153" s="22"/>
    </row>
    <row r="154" spans="1:14">
      <c r="A154" t="s">
        <v>185</v>
      </c>
      <c r="B154">
        <v>3214</v>
      </c>
      <c r="C154" t="s">
        <v>222</v>
      </c>
      <c r="D154">
        <v>398</v>
      </c>
      <c r="E154" t="s">
        <v>221</v>
      </c>
      <c r="F154">
        <v>710</v>
      </c>
      <c r="G154" s="1">
        <v>173</v>
      </c>
      <c r="H154" s="1">
        <v>525</v>
      </c>
      <c r="I154" s="3">
        <f>G154/F154</f>
        <v>0.24366197183098592</v>
      </c>
      <c r="J154" s="17">
        <v>5</v>
      </c>
      <c r="K154" s="17">
        <f>D154*J154/10</f>
        <v>199</v>
      </c>
      <c r="L154" s="22">
        <f>D154*H154</f>
        <v>208950</v>
      </c>
      <c r="M154" s="22">
        <f>D154*J154*H154/10</f>
        <v>104475</v>
      </c>
      <c r="N154" s="22"/>
    </row>
    <row r="155" spans="1:14">
      <c r="A155" t="s">
        <v>185</v>
      </c>
      <c r="B155">
        <v>3208</v>
      </c>
      <c r="C155" t="s">
        <v>217</v>
      </c>
      <c r="D155">
        <v>368</v>
      </c>
      <c r="E155" t="s">
        <v>218</v>
      </c>
      <c r="F155">
        <v>821</v>
      </c>
      <c r="G155" s="1">
        <v>232</v>
      </c>
      <c r="H155" s="1">
        <v>578</v>
      </c>
      <c r="I155" s="3">
        <f>G155/F155</f>
        <v>0.28258221680876977</v>
      </c>
      <c r="J155" s="16">
        <v>5</v>
      </c>
      <c r="K155" s="17">
        <f>D155*J155/10</f>
        <v>184</v>
      </c>
      <c r="L155" s="22">
        <f>D155*H155</f>
        <v>212704</v>
      </c>
      <c r="M155" s="22">
        <f>D155*J155*H155/10</f>
        <v>106352</v>
      </c>
      <c r="N155" s="22"/>
    </row>
    <row r="156" spans="1:14">
      <c r="A156" t="s">
        <v>185</v>
      </c>
      <c r="B156">
        <v>3285</v>
      </c>
      <c r="C156" t="s">
        <v>224</v>
      </c>
      <c r="D156">
        <v>298</v>
      </c>
      <c r="E156" t="s">
        <v>225</v>
      </c>
      <c r="F156">
        <v>826</v>
      </c>
      <c r="G156" s="1">
        <v>211</v>
      </c>
      <c r="H156" s="1">
        <v>600</v>
      </c>
      <c r="I156" s="3">
        <f>G156/F156</f>
        <v>0.25544794188861986</v>
      </c>
      <c r="J156" s="16">
        <v>6</v>
      </c>
      <c r="K156" s="17">
        <f>D156*J156/10</f>
        <v>178.8</v>
      </c>
      <c r="L156" s="22">
        <f>D156*H156</f>
        <v>178800</v>
      </c>
      <c r="M156" s="22">
        <f>D156*J156*H156/10</f>
        <v>107280</v>
      </c>
      <c r="N156" s="22"/>
    </row>
    <row r="157" spans="1:14">
      <c r="A157" t="s">
        <v>185</v>
      </c>
      <c r="B157">
        <v>3205</v>
      </c>
      <c r="C157" t="s">
        <v>213</v>
      </c>
      <c r="D157">
        <v>268</v>
      </c>
      <c r="E157" t="s">
        <v>214</v>
      </c>
      <c r="F157">
        <v>866</v>
      </c>
      <c r="G157" s="1">
        <v>237</v>
      </c>
      <c r="H157" s="1">
        <v>619</v>
      </c>
      <c r="I157" s="3">
        <f>G157/F157</f>
        <v>0.27367205542725176</v>
      </c>
      <c r="J157" s="16">
        <v>6</v>
      </c>
      <c r="K157" s="17">
        <f>D157*J157/10</f>
        <v>160.80000000000001</v>
      </c>
      <c r="L157" s="22">
        <f>D157*H157</f>
        <v>165892</v>
      </c>
      <c r="M157" s="22">
        <f>D157*J157*H157/10</f>
        <v>99535.2</v>
      </c>
      <c r="N157" s="22"/>
    </row>
    <row r="158" spans="1:14">
      <c r="A158" t="s">
        <v>185</v>
      </c>
      <c r="B158">
        <v>3203</v>
      </c>
      <c r="C158" t="s">
        <v>210</v>
      </c>
      <c r="D158">
        <v>298</v>
      </c>
      <c r="E158" t="s">
        <v>209</v>
      </c>
      <c r="F158">
        <v>819</v>
      </c>
      <c r="G158" s="1">
        <v>265</v>
      </c>
      <c r="H158" s="1">
        <v>542</v>
      </c>
      <c r="I158" s="3">
        <f>G158/F158</f>
        <v>0.32356532356532358</v>
      </c>
      <c r="J158" s="16">
        <v>6</v>
      </c>
      <c r="K158" s="17">
        <f>D158*J158/10</f>
        <v>178.8</v>
      </c>
      <c r="L158" s="22">
        <f>D158*H158</f>
        <v>161516</v>
      </c>
      <c r="M158" s="22">
        <f>D158*J158*H158/10</f>
        <v>96909.6</v>
      </c>
      <c r="N158" s="22"/>
    </row>
    <row r="159" spans="1:14">
      <c r="A159" s="22" t="s">
        <v>185</v>
      </c>
      <c r="B159" s="22">
        <v>3204</v>
      </c>
      <c r="C159" s="22" t="s">
        <v>211</v>
      </c>
      <c r="D159" s="22">
        <v>298</v>
      </c>
      <c r="E159" s="22" t="s">
        <v>212</v>
      </c>
      <c r="F159" s="22">
        <v>890</v>
      </c>
      <c r="G159" s="1">
        <v>286</v>
      </c>
      <c r="H159" s="1">
        <v>594</v>
      </c>
      <c r="I159" s="3">
        <f>G159/F159</f>
        <v>0.32134831460674157</v>
      </c>
      <c r="J159" s="16">
        <v>6</v>
      </c>
      <c r="K159" s="17">
        <f>D159*J159/10</f>
        <v>178.8</v>
      </c>
      <c r="L159" s="22">
        <f>D159*H159</f>
        <v>177012</v>
      </c>
      <c r="M159" s="22">
        <f>D159*J159*H159/10</f>
        <v>106207.2</v>
      </c>
      <c r="N159" s="22"/>
    </row>
    <row r="160" spans="1:14">
      <c r="A160" s="22" t="s">
        <v>185</v>
      </c>
      <c r="B160" s="22">
        <v>3213</v>
      </c>
      <c r="C160" s="22" t="s">
        <v>220</v>
      </c>
      <c r="D160" s="22">
        <v>298</v>
      </c>
      <c r="E160" s="22" t="s">
        <v>221</v>
      </c>
      <c r="F160" s="22">
        <v>611</v>
      </c>
      <c r="G160" s="1">
        <v>179</v>
      </c>
      <c r="H160" s="1">
        <v>418</v>
      </c>
      <c r="I160" s="3">
        <f>G160/F160</f>
        <v>0.29296235679214405</v>
      </c>
      <c r="J160" s="16">
        <v>6</v>
      </c>
      <c r="K160" s="17">
        <f>D160*J160/10</f>
        <v>178.8</v>
      </c>
      <c r="L160" s="22">
        <f>D160*H160</f>
        <v>124564</v>
      </c>
      <c r="M160" s="22">
        <f>D160*J160*H160/10</f>
        <v>74738.399999999994</v>
      </c>
      <c r="N160" s="22"/>
    </row>
    <row r="161" spans="1:14">
      <c r="A161" s="10" t="s">
        <v>185</v>
      </c>
      <c r="B161" s="10">
        <v>3193</v>
      </c>
      <c r="C161" s="10" t="s">
        <v>193</v>
      </c>
      <c r="D161" s="10">
        <v>268</v>
      </c>
      <c r="E161" s="10" t="s">
        <v>196</v>
      </c>
      <c r="F161" s="10">
        <v>868</v>
      </c>
      <c r="G161" s="1">
        <v>425</v>
      </c>
      <c r="H161" s="1">
        <v>442</v>
      </c>
      <c r="I161" s="14">
        <f>G161/F161</f>
        <v>0.48963133640552997</v>
      </c>
      <c r="J161" s="16">
        <v>6</v>
      </c>
      <c r="K161" s="17">
        <f>D161*J161/10</f>
        <v>160.80000000000001</v>
      </c>
      <c r="L161" s="22">
        <f>D161*H161</f>
        <v>118456</v>
      </c>
      <c r="M161" s="22">
        <f>D161*J161*H161/10</f>
        <v>71073.600000000006</v>
      </c>
      <c r="N161" s="22"/>
    </row>
    <row r="162" spans="1:14">
      <c r="A162" s="10" t="s">
        <v>185</v>
      </c>
      <c r="B162" s="10">
        <v>3198</v>
      </c>
      <c r="C162" s="10" t="s">
        <v>203</v>
      </c>
      <c r="D162" s="10">
        <v>298</v>
      </c>
      <c r="E162" s="10" t="s">
        <v>195</v>
      </c>
      <c r="F162" s="10">
        <v>684</v>
      </c>
      <c r="G162" s="1">
        <v>224</v>
      </c>
      <c r="H162" s="1">
        <v>462</v>
      </c>
      <c r="I162" s="14">
        <f>G162/F162</f>
        <v>0.32748538011695905</v>
      </c>
      <c r="J162" s="16">
        <v>6</v>
      </c>
      <c r="K162" s="17">
        <f>D162*J162/10</f>
        <v>178.8</v>
      </c>
      <c r="L162" s="22">
        <f>D162*H162</f>
        <v>137676</v>
      </c>
      <c r="M162" s="22">
        <f>D162*J162*H162/10</f>
        <v>82605.600000000006</v>
      </c>
      <c r="N162" s="22"/>
    </row>
    <row r="163" spans="1:14">
      <c r="A163" s="22" t="s">
        <v>185</v>
      </c>
      <c r="B163" s="22">
        <v>3166</v>
      </c>
      <c r="C163" s="22" t="s">
        <v>186</v>
      </c>
      <c r="D163" s="22">
        <v>268</v>
      </c>
      <c r="E163" s="22" t="s">
        <v>187</v>
      </c>
      <c r="F163" s="22">
        <v>1499</v>
      </c>
      <c r="G163" s="1">
        <v>1023</v>
      </c>
      <c r="H163" s="1">
        <v>474</v>
      </c>
      <c r="I163" s="3">
        <f>G163/F163</f>
        <v>0.68245496997998667</v>
      </c>
      <c r="J163" s="16">
        <v>6</v>
      </c>
      <c r="K163" s="17">
        <f>D163*J163/10</f>
        <v>160.80000000000001</v>
      </c>
      <c r="L163" s="22">
        <f>D163*H163</f>
        <v>127032</v>
      </c>
      <c r="M163" s="22">
        <f>D163*J163*H163/10</f>
        <v>76219.199999999997</v>
      </c>
      <c r="N163" s="22"/>
    </row>
    <row r="164" spans="1:14">
      <c r="A164" s="10" t="s">
        <v>185</v>
      </c>
      <c r="B164" s="10">
        <v>3190</v>
      </c>
      <c r="C164" s="10" t="s">
        <v>193</v>
      </c>
      <c r="D164" s="10">
        <v>268</v>
      </c>
      <c r="E164" s="10" t="s">
        <v>191</v>
      </c>
      <c r="F164" s="10">
        <v>864</v>
      </c>
      <c r="G164" s="1">
        <v>282</v>
      </c>
      <c r="H164" s="1">
        <v>580</v>
      </c>
      <c r="I164" s="14">
        <f>G164/F164</f>
        <v>0.3263888888888889</v>
      </c>
      <c r="J164" s="16">
        <v>6</v>
      </c>
      <c r="K164" s="17">
        <f>D164*J164/10</f>
        <v>160.80000000000001</v>
      </c>
      <c r="L164" s="22">
        <f>D164*H164</f>
        <v>155440</v>
      </c>
      <c r="M164" s="22">
        <f>D164*J164*H164/10</f>
        <v>93264</v>
      </c>
      <c r="N164" s="22"/>
    </row>
    <row r="165" spans="1:14">
      <c r="L165" s="16">
        <f>SUM(L135:L164)</f>
        <v>3544965</v>
      </c>
      <c r="M165" s="16">
        <f>SUM(M135:M164)</f>
        <v>1867942.7</v>
      </c>
      <c r="N165">
        <f>M165/L165</f>
        <v>0.52692838998410418</v>
      </c>
    </row>
    <row r="167" spans="1:14">
      <c r="A167" s="1" t="s">
        <v>290</v>
      </c>
      <c r="B167" s="1" t="s">
        <v>0</v>
      </c>
      <c r="C167" s="1" t="s">
        <v>291</v>
      </c>
      <c r="D167" s="1" t="s">
        <v>292</v>
      </c>
      <c r="E167" s="1" t="s">
        <v>293</v>
      </c>
      <c r="F167" s="1" t="s">
        <v>294</v>
      </c>
      <c r="G167" s="1" t="s">
        <v>295</v>
      </c>
      <c r="H167" s="1" t="s">
        <v>296</v>
      </c>
      <c r="I167" s="3" t="s">
        <v>297</v>
      </c>
      <c r="J167" s="17" t="s">
        <v>308</v>
      </c>
      <c r="K167" s="16" t="s">
        <v>333</v>
      </c>
      <c r="L167" s="16" t="s">
        <v>335</v>
      </c>
      <c r="M167" s="16" t="s">
        <v>334</v>
      </c>
    </row>
    <row r="168" spans="1:14">
      <c r="A168" s="22" t="s">
        <v>232</v>
      </c>
      <c r="B168">
        <v>2491</v>
      </c>
      <c r="C168" s="22" t="s">
        <v>233</v>
      </c>
      <c r="D168" s="22">
        <v>115</v>
      </c>
      <c r="E168" s="22" t="s">
        <v>234</v>
      </c>
      <c r="F168" s="22">
        <v>249</v>
      </c>
      <c r="G168" s="22">
        <v>243</v>
      </c>
      <c r="H168" s="22">
        <v>1</v>
      </c>
      <c r="I168" s="3">
        <f>G168/F168</f>
        <v>0.97590361445783136</v>
      </c>
      <c r="J168" s="16">
        <v>3</v>
      </c>
      <c r="K168" s="17">
        <f>D168*J168/10</f>
        <v>34.5</v>
      </c>
      <c r="L168" s="22">
        <f>D168*H168</f>
        <v>115</v>
      </c>
      <c r="M168" s="22">
        <f>D168*J168*H168/10</f>
        <v>34.5</v>
      </c>
    </row>
    <row r="169" spans="1:14">
      <c r="A169" s="22" t="s">
        <v>232</v>
      </c>
      <c r="B169">
        <v>4068</v>
      </c>
      <c r="C169" s="22" t="s">
        <v>336</v>
      </c>
      <c r="D169" s="22">
        <v>285</v>
      </c>
      <c r="E169" s="22" t="s">
        <v>238</v>
      </c>
      <c r="F169" s="22">
        <v>300</v>
      </c>
      <c r="G169" s="22">
        <v>290</v>
      </c>
      <c r="H169" s="22">
        <v>1</v>
      </c>
      <c r="I169" s="3">
        <f>G169/F169</f>
        <v>0.96666666666666667</v>
      </c>
      <c r="J169" s="16">
        <v>3</v>
      </c>
      <c r="K169" s="17">
        <f t="shared" ref="K169:K191" si="0">D169*J169/10</f>
        <v>85.5</v>
      </c>
      <c r="L169" s="22">
        <f t="shared" ref="L169:L191" si="1">D169*H169</f>
        <v>285</v>
      </c>
      <c r="M169" s="22">
        <f t="shared" ref="M169:M191" si="2">D169*J169*H169/10</f>
        <v>85.5</v>
      </c>
    </row>
    <row r="170" spans="1:14">
      <c r="A170" s="22" t="s">
        <v>232</v>
      </c>
      <c r="B170">
        <v>4165</v>
      </c>
      <c r="C170" s="22" t="s">
        <v>337</v>
      </c>
      <c r="D170" s="22">
        <v>195</v>
      </c>
      <c r="E170" s="22" t="s">
        <v>240</v>
      </c>
      <c r="F170" s="22">
        <v>100</v>
      </c>
      <c r="G170" s="22">
        <v>98</v>
      </c>
      <c r="H170" s="22">
        <v>1</v>
      </c>
      <c r="I170" s="3">
        <f>G170/F170</f>
        <v>0.98</v>
      </c>
      <c r="J170" s="16">
        <v>3</v>
      </c>
      <c r="K170" s="17">
        <f t="shared" si="0"/>
        <v>58.5</v>
      </c>
      <c r="L170" s="22">
        <f t="shared" si="1"/>
        <v>195</v>
      </c>
      <c r="M170" s="22">
        <f t="shared" si="2"/>
        <v>58.5</v>
      </c>
    </row>
    <row r="171" spans="1:14">
      <c r="A171" s="22" t="s">
        <v>232</v>
      </c>
      <c r="B171">
        <v>4175</v>
      </c>
      <c r="C171" s="22" t="s">
        <v>247</v>
      </c>
      <c r="D171" s="22">
        <v>268</v>
      </c>
      <c r="E171" s="22" t="s">
        <v>243</v>
      </c>
      <c r="F171" s="22">
        <v>80</v>
      </c>
      <c r="G171" s="22">
        <v>78</v>
      </c>
      <c r="H171" s="22">
        <v>1</v>
      </c>
      <c r="I171" s="3">
        <f>G171/F171</f>
        <v>0.97499999999999998</v>
      </c>
      <c r="J171" s="16">
        <v>3</v>
      </c>
      <c r="K171" s="17">
        <f t="shared" si="0"/>
        <v>80.400000000000006</v>
      </c>
      <c r="L171" s="22">
        <f t="shared" si="1"/>
        <v>268</v>
      </c>
      <c r="M171" s="22">
        <f t="shared" si="2"/>
        <v>80.400000000000006</v>
      </c>
    </row>
    <row r="172" spans="1:14">
      <c r="A172" s="22" t="s">
        <v>232</v>
      </c>
      <c r="B172">
        <v>4172</v>
      </c>
      <c r="C172" s="22" t="s">
        <v>244</v>
      </c>
      <c r="D172" s="22">
        <v>268</v>
      </c>
      <c r="E172" s="22" t="s">
        <v>243</v>
      </c>
      <c r="F172" s="22">
        <v>100</v>
      </c>
      <c r="G172" s="22">
        <v>98</v>
      </c>
      <c r="H172" s="22">
        <v>1</v>
      </c>
      <c r="I172" s="3">
        <f>G172/F172</f>
        <v>0.98</v>
      </c>
      <c r="J172" s="16">
        <v>3</v>
      </c>
      <c r="K172" s="17">
        <f t="shared" si="0"/>
        <v>80.400000000000006</v>
      </c>
      <c r="L172" s="22">
        <f t="shared" si="1"/>
        <v>268</v>
      </c>
      <c r="M172" s="22">
        <f t="shared" si="2"/>
        <v>80.400000000000006</v>
      </c>
    </row>
    <row r="173" spans="1:14">
      <c r="A173" s="22" t="s">
        <v>232</v>
      </c>
      <c r="B173">
        <v>4173</v>
      </c>
      <c r="C173" s="22" t="s">
        <v>245</v>
      </c>
      <c r="D173" s="22">
        <v>268</v>
      </c>
      <c r="E173" s="22" t="s">
        <v>243</v>
      </c>
      <c r="F173" s="22">
        <v>100</v>
      </c>
      <c r="G173" s="22">
        <v>96</v>
      </c>
      <c r="H173" s="22">
        <v>1</v>
      </c>
      <c r="I173" s="3">
        <f>G173/F173</f>
        <v>0.96</v>
      </c>
      <c r="J173" s="16">
        <v>3</v>
      </c>
      <c r="K173" s="17">
        <f t="shared" si="0"/>
        <v>80.400000000000006</v>
      </c>
      <c r="L173" s="22">
        <f t="shared" si="1"/>
        <v>268</v>
      </c>
      <c r="M173" s="22">
        <f t="shared" si="2"/>
        <v>80.400000000000006</v>
      </c>
    </row>
    <row r="174" spans="1:14">
      <c r="A174" s="22" t="s">
        <v>232</v>
      </c>
      <c r="B174">
        <v>4496</v>
      </c>
      <c r="C174" s="22" t="s">
        <v>260</v>
      </c>
      <c r="D174" s="22">
        <v>285</v>
      </c>
      <c r="E174" s="22" t="s">
        <v>261</v>
      </c>
      <c r="F174" s="22">
        <v>200</v>
      </c>
      <c r="G174" s="22">
        <v>195</v>
      </c>
      <c r="H174" s="22">
        <v>2</v>
      </c>
      <c r="I174" s="3">
        <f>G174/F174</f>
        <v>0.97499999999999998</v>
      </c>
      <c r="J174" s="16">
        <v>3</v>
      </c>
      <c r="K174" s="17">
        <f t="shared" si="0"/>
        <v>85.5</v>
      </c>
      <c r="L174" s="22">
        <f t="shared" si="1"/>
        <v>570</v>
      </c>
      <c r="M174" s="22">
        <f t="shared" si="2"/>
        <v>171</v>
      </c>
    </row>
    <row r="175" spans="1:14">
      <c r="A175" s="22" t="s">
        <v>232</v>
      </c>
      <c r="B175">
        <v>4170</v>
      </c>
      <c r="C175" s="22" t="s">
        <v>241</v>
      </c>
      <c r="D175" s="22">
        <v>195</v>
      </c>
      <c r="E175" s="22" t="s">
        <v>240</v>
      </c>
      <c r="F175" s="22">
        <v>100</v>
      </c>
      <c r="G175" s="22">
        <v>97</v>
      </c>
      <c r="H175" s="22">
        <v>2</v>
      </c>
      <c r="I175" s="3">
        <f>G175/F175</f>
        <v>0.97</v>
      </c>
      <c r="J175" s="16">
        <v>3</v>
      </c>
      <c r="K175" s="17">
        <f t="shared" si="0"/>
        <v>58.5</v>
      </c>
      <c r="L175" s="22">
        <f t="shared" si="1"/>
        <v>390</v>
      </c>
      <c r="M175" s="22">
        <f t="shared" si="2"/>
        <v>117</v>
      </c>
    </row>
    <row r="176" spans="1:14">
      <c r="A176" s="22" t="s">
        <v>232</v>
      </c>
      <c r="B176">
        <v>4180</v>
      </c>
      <c r="C176" s="22" t="s">
        <v>251</v>
      </c>
      <c r="D176" s="22">
        <v>180</v>
      </c>
      <c r="E176" s="22" t="s">
        <v>246</v>
      </c>
      <c r="F176" s="22">
        <v>100</v>
      </c>
      <c r="G176" s="22">
        <v>93</v>
      </c>
      <c r="H176" s="22">
        <v>4</v>
      </c>
      <c r="I176" s="3">
        <f>G176/F176</f>
        <v>0.93</v>
      </c>
      <c r="J176" s="16">
        <v>3</v>
      </c>
      <c r="K176" s="17">
        <f t="shared" si="0"/>
        <v>54</v>
      </c>
      <c r="L176" s="22">
        <f t="shared" si="1"/>
        <v>720</v>
      </c>
      <c r="M176" s="22">
        <f t="shared" si="2"/>
        <v>216</v>
      </c>
    </row>
    <row r="177" spans="1:14">
      <c r="A177" s="22" t="s">
        <v>232</v>
      </c>
      <c r="B177">
        <v>4181</v>
      </c>
      <c r="C177" s="22" t="s">
        <v>252</v>
      </c>
      <c r="D177" s="22">
        <v>180</v>
      </c>
      <c r="E177" s="22" t="s">
        <v>246</v>
      </c>
      <c r="F177" s="22">
        <v>99</v>
      </c>
      <c r="G177" s="22">
        <v>93</v>
      </c>
      <c r="H177" s="22">
        <v>4</v>
      </c>
      <c r="I177" s="3">
        <f>G177/F177</f>
        <v>0.93939393939393945</v>
      </c>
      <c r="J177" s="16">
        <v>3</v>
      </c>
      <c r="K177" s="17">
        <f t="shared" si="0"/>
        <v>54</v>
      </c>
      <c r="L177" s="22">
        <f t="shared" si="1"/>
        <v>720</v>
      </c>
      <c r="M177" s="22">
        <f t="shared" si="2"/>
        <v>216</v>
      </c>
    </row>
    <row r="178" spans="1:14">
      <c r="A178" s="22" t="s">
        <v>232</v>
      </c>
      <c r="B178">
        <v>4171</v>
      </c>
      <c r="C178" s="22" t="s">
        <v>242</v>
      </c>
      <c r="D178" s="22">
        <v>268</v>
      </c>
      <c r="E178" s="22" t="s">
        <v>243</v>
      </c>
      <c r="F178" s="22">
        <v>80</v>
      </c>
      <c r="G178" s="22">
        <v>74</v>
      </c>
      <c r="H178" s="22">
        <v>5</v>
      </c>
      <c r="I178" s="3">
        <f>G178/F178</f>
        <v>0.92500000000000004</v>
      </c>
      <c r="J178" s="16">
        <v>3</v>
      </c>
      <c r="K178" s="17">
        <f t="shared" si="0"/>
        <v>80.400000000000006</v>
      </c>
      <c r="L178" s="22">
        <f t="shared" si="1"/>
        <v>1340</v>
      </c>
      <c r="M178" s="22">
        <f t="shared" si="2"/>
        <v>402</v>
      </c>
    </row>
    <row r="179" spans="1:14">
      <c r="A179" s="22" t="s">
        <v>232</v>
      </c>
      <c r="B179">
        <v>4174</v>
      </c>
      <c r="C179" s="22" t="s">
        <v>242</v>
      </c>
      <c r="D179" s="22">
        <v>268</v>
      </c>
      <c r="E179" s="22" t="s">
        <v>246</v>
      </c>
      <c r="F179" s="22">
        <v>80</v>
      </c>
      <c r="G179" s="22">
        <v>60</v>
      </c>
      <c r="H179" s="22">
        <v>18</v>
      </c>
      <c r="I179" s="3">
        <f>G179/F179</f>
        <v>0.75</v>
      </c>
      <c r="J179" s="16">
        <v>4</v>
      </c>
      <c r="K179" s="17">
        <f t="shared" si="0"/>
        <v>107.2</v>
      </c>
      <c r="L179" s="22">
        <f t="shared" si="1"/>
        <v>4824</v>
      </c>
      <c r="M179" s="22">
        <f t="shared" si="2"/>
        <v>1929.6</v>
      </c>
    </row>
    <row r="180" spans="1:14">
      <c r="A180" s="22" t="s">
        <v>232</v>
      </c>
      <c r="B180">
        <v>4179</v>
      </c>
      <c r="C180" s="22" t="s">
        <v>250</v>
      </c>
      <c r="D180" s="22">
        <v>98</v>
      </c>
      <c r="E180" s="22" t="s">
        <v>246</v>
      </c>
      <c r="F180" s="22">
        <v>100</v>
      </c>
      <c r="G180" s="22">
        <v>70</v>
      </c>
      <c r="H180" s="22">
        <v>29</v>
      </c>
      <c r="I180" s="3">
        <f>G180/F180</f>
        <v>0.7</v>
      </c>
      <c r="J180" s="16">
        <v>4</v>
      </c>
      <c r="K180" s="17">
        <f t="shared" si="0"/>
        <v>39.200000000000003</v>
      </c>
      <c r="L180" s="22">
        <f t="shared" si="1"/>
        <v>2842</v>
      </c>
      <c r="M180" s="22">
        <f t="shared" si="2"/>
        <v>1136.8</v>
      </c>
    </row>
    <row r="181" spans="1:14">
      <c r="A181" s="22" t="s">
        <v>232</v>
      </c>
      <c r="B181">
        <v>4177</v>
      </c>
      <c r="C181" s="22" t="s">
        <v>248</v>
      </c>
      <c r="D181" s="22">
        <v>180</v>
      </c>
      <c r="E181" s="22" t="s">
        <v>246</v>
      </c>
      <c r="F181" s="22">
        <v>100</v>
      </c>
      <c r="G181" s="22">
        <v>63</v>
      </c>
      <c r="H181" s="22">
        <v>35</v>
      </c>
      <c r="I181" s="3">
        <f>G181/F181</f>
        <v>0.63</v>
      </c>
      <c r="J181" s="16">
        <v>4</v>
      </c>
      <c r="K181" s="17">
        <f t="shared" si="0"/>
        <v>72</v>
      </c>
      <c r="L181" s="22">
        <f t="shared" si="1"/>
        <v>6300</v>
      </c>
      <c r="M181" s="22">
        <f t="shared" si="2"/>
        <v>2520</v>
      </c>
    </row>
    <row r="182" spans="1:14">
      <c r="A182" s="22" t="s">
        <v>232</v>
      </c>
      <c r="B182">
        <v>4169</v>
      </c>
      <c r="C182" s="22" t="s">
        <v>239</v>
      </c>
      <c r="D182" s="22">
        <v>95</v>
      </c>
      <c r="E182" s="22" t="s">
        <v>240</v>
      </c>
      <c r="F182" s="22">
        <v>100</v>
      </c>
      <c r="G182" s="22">
        <v>54</v>
      </c>
      <c r="H182" s="22">
        <v>45</v>
      </c>
      <c r="I182" s="3">
        <f>G182/F182</f>
        <v>0.54</v>
      </c>
      <c r="J182" s="16">
        <v>4</v>
      </c>
      <c r="K182" s="17">
        <f t="shared" si="0"/>
        <v>38</v>
      </c>
      <c r="L182" s="22">
        <f t="shared" si="1"/>
        <v>4275</v>
      </c>
      <c r="M182" s="22">
        <f t="shared" si="2"/>
        <v>1710</v>
      </c>
    </row>
    <row r="183" spans="1:14">
      <c r="A183" s="22" t="s">
        <v>232</v>
      </c>
      <c r="B183">
        <v>4178</v>
      </c>
      <c r="C183" s="22" t="s">
        <v>249</v>
      </c>
      <c r="D183" s="22">
        <v>88</v>
      </c>
      <c r="E183" s="22" t="s">
        <v>243</v>
      </c>
      <c r="F183" s="22">
        <v>100</v>
      </c>
      <c r="G183" s="22">
        <v>30</v>
      </c>
      <c r="H183" s="22">
        <v>69</v>
      </c>
      <c r="I183" s="3">
        <f>G183/F183</f>
        <v>0.3</v>
      </c>
      <c r="J183" s="16">
        <v>4</v>
      </c>
      <c r="K183" s="17">
        <f t="shared" si="0"/>
        <v>35.200000000000003</v>
      </c>
      <c r="L183" s="22">
        <f t="shared" si="1"/>
        <v>6072</v>
      </c>
      <c r="M183" s="22">
        <f t="shared" si="2"/>
        <v>2428.8000000000002</v>
      </c>
    </row>
    <row r="184" spans="1:14">
      <c r="A184" s="22" t="s">
        <v>232</v>
      </c>
      <c r="B184">
        <v>4554</v>
      </c>
      <c r="C184" s="22" t="s">
        <v>264</v>
      </c>
      <c r="D184" s="22">
        <v>285</v>
      </c>
      <c r="E184" s="22" t="s">
        <v>263</v>
      </c>
      <c r="F184" s="22">
        <v>200</v>
      </c>
      <c r="G184" s="22">
        <v>52</v>
      </c>
      <c r="H184" s="22">
        <v>137</v>
      </c>
      <c r="I184" s="3">
        <f>G184/F184</f>
        <v>0.26</v>
      </c>
      <c r="J184" s="16">
        <v>5</v>
      </c>
      <c r="K184" s="17">
        <f t="shared" si="0"/>
        <v>142.5</v>
      </c>
      <c r="L184" s="22">
        <f t="shared" si="1"/>
        <v>39045</v>
      </c>
      <c r="M184" s="22">
        <f t="shared" si="2"/>
        <v>19522.5</v>
      </c>
    </row>
    <row r="185" spans="1:14">
      <c r="A185" s="22" t="s">
        <v>232</v>
      </c>
      <c r="B185">
        <v>4067</v>
      </c>
      <c r="C185" s="22" t="s">
        <v>237</v>
      </c>
      <c r="D185" s="22">
        <v>138</v>
      </c>
      <c r="E185" s="22" t="s">
        <v>238</v>
      </c>
      <c r="F185" s="22">
        <v>300</v>
      </c>
      <c r="G185" s="22">
        <v>152</v>
      </c>
      <c r="H185" s="22">
        <v>138</v>
      </c>
      <c r="I185" s="3">
        <f>G185/F185</f>
        <v>0.50666666666666671</v>
      </c>
      <c r="J185" s="16">
        <v>5</v>
      </c>
      <c r="K185" s="17">
        <f t="shared" si="0"/>
        <v>69</v>
      </c>
      <c r="L185" s="22">
        <f t="shared" si="1"/>
        <v>19044</v>
      </c>
      <c r="M185" s="22">
        <f t="shared" si="2"/>
        <v>9522</v>
      </c>
    </row>
    <row r="186" spans="1:14">
      <c r="A186" s="22" t="s">
        <v>232</v>
      </c>
      <c r="B186">
        <v>4465</v>
      </c>
      <c r="C186" s="22" t="s">
        <v>254</v>
      </c>
      <c r="D186" s="22">
        <v>285</v>
      </c>
      <c r="E186" s="22" t="s">
        <v>255</v>
      </c>
      <c r="F186" s="22">
        <v>298</v>
      </c>
      <c r="G186" s="22">
        <v>149</v>
      </c>
      <c r="H186" s="22">
        <v>145</v>
      </c>
      <c r="I186" s="3">
        <f>G186/F186</f>
        <v>0.5</v>
      </c>
      <c r="J186" s="16">
        <v>5</v>
      </c>
      <c r="K186" s="17">
        <f t="shared" si="0"/>
        <v>142.5</v>
      </c>
      <c r="L186" s="22">
        <f t="shared" si="1"/>
        <v>41325</v>
      </c>
      <c r="M186" s="22">
        <f t="shared" si="2"/>
        <v>20662.5</v>
      </c>
    </row>
    <row r="187" spans="1:14">
      <c r="A187" s="22" t="s">
        <v>232</v>
      </c>
      <c r="B187">
        <v>4466</v>
      </c>
      <c r="C187" s="22" t="s">
        <v>256</v>
      </c>
      <c r="D187" s="22">
        <v>285</v>
      </c>
      <c r="E187" s="22" t="s">
        <v>257</v>
      </c>
      <c r="F187" s="22">
        <v>303</v>
      </c>
      <c r="G187" s="22">
        <v>146</v>
      </c>
      <c r="H187" s="22">
        <v>154</v>
      </c>
      <c r="I187" s="3">
        <f>G187/F187</f>
        <v>0.48184818481848185</v>
      </c>
      <c r="J187" s="16">
        <v>5</v>
      </c>
      <c r="K187" s="17">
        <f t="shared" si="0"/>
        <v>142.5</v>
      </c>
      <c r="L187" s="22">
        <f t="shared" si="1"/>
        <v>43890</v>
      </c>
      <c r="M187" s="22">
        <f t="shared" si="2"/>
        <v>21945</v>
      </c>
    </row>
    <row r="188" spans="1:14">
      <c r="A188" s="22" t="s">
        <v>232</v>
      </c>
      <c r="B188">
        <v>4464</v>
      </c>
      <c r="C188" s="22" t="s">
        <v>244</v>
      </c>
      <c r="D188" s="22">
        <v>285</v>
      </c>
      <c r="E188" s="22" t="s">
        <v>253</v>
      </c>
      <c r="F188" s="22">
        <v>298</v>
      </c>
      <c r="G188" s="22">
        <v>103</v>
      </c>
      <c r="H188" s="22">
        <v>192</v>
      </c>
      <c r="I188" s="3">
        <f>G188/F188</f>
        <v>0.34563758389261745</v>
      </c>
      <c r="J188" s="16">
        <v>5</v>
      </c>
      <c r="K188" s="17">
        <f t="shared" si="0"/>
        <v>142.5</v>
      </c>
      <c r="L188" s="22">
        <f t="shared" si="1"/>
        <v>54720</v>
      </c>
      <c r="M188" s="22">
        <f t="shared" si="2"/>
        <v>27360</v>
      </c>
    </row>
    <row r="189" spans="1:14">
      <c r="A189" s="22" t="s">
        <v>232</v>
      </c>
      <c r="B189">
        <v>4535</v>
      </c>
      <c r="C189" s="22" t="s">
        <v>262</v>
      </c>
      <c r="D189" s="22">
        <v>285</v>
      </c>
      <c r="E189" s="22" t="s">
        <v>263</v>
      </c>
      <c r="F189" s="22">
        <v>200</v>
      </c>
      <c r="G189" s="22">
        <v>125</v>
      </c>
      <c r="H189" s="22">
        <v>72</v>
      </c>
      <c r="I189" s="3">
        <f>G189/F189</f>
        <v>0.625</v>
      </c>
      <c r="J189" s="16">
        <v>6</v>
      </c>
      <c r="K189" s="17">
        <f t="shared" si="0"/>
        <v>171</v>
      </c>
      <c r="L189" s="22">
        <f t="shared" si="1"/>
        <v>20520</v>
      </c>
      <c r="M189" s="22">
        <f t="shared" si="2"/>
        <v>12312</v>
      </c>
    </row>
    <row r="190" spans="1:14">
      <c r="A190" s="22" t="s">
        <v>232</v>
      </c>
      <c r="B190">
        <v>4066</v>
      </c>
      <c r="C190" s="22" t="s">
        <v>235</v>
      </c>
      <c r="D190" s="22">
        <v>155</v>
      </c>
      <c r="E190" s="22" t="s">
        <v>236</v>
      </c>
      <c r="F190" s="22">
        <v>299</v>
      </c>
      <c r="G190" s="22">
        <v>172</v>
      </c>
      <c r="H190" s="22">
        <v>113</v>
      </c>
      <c r="I190" s="3">
        <f>G190/F190</f>
        <v>0.57525083612040129</v>
      </c>
      <c r="J190" s="16">
        <v>6</v>
      </c>
      <c r="K190" s="17">
        <f t="shared" si="0"/>
        <v>93</v>
      </c>
      <c r="L190" s="22">
        <f t="shared" si="1"/>
        <v>17515</v>
      </c>
      <c r="M190" s="22">
        <f t="shared" si="2"/>
        <v>10509</v>
      </c>
    </row>
    <row r="191" spans="1:14">
      <c r="A191" s="22" t="s">
        <v>232</v>
      </c>
      <c r="B191">
        <v>4467</v>
      </c>
      <c r="C191" s="22" t="s">
        <v>258</v>
      </c>
      <c r="D191" s="22">
        <v>285</v>
      </c>
      <c r="E191" s="22" t="s">
        <v>259</v>
      </c>
      <c r="F191" s="22">
        <v>300</v>
      </c>
      <c r="G191" s="22">
        <v>160</v>
      </c>
      <c r="H191" s="22">
        <v>138</v>
      </c>
      <c r="I191" s="3">
        <f>G191/F191</f>
        <v>0.53333333333333333</v>
      </c>
      <c r="J191" s="16">
        <v>6</v>
      </c>
      <c r="K191" s="17">
        <f t="shared" si="0"/>
        <v>171</v>
      </c>
      <c r="L191" s="22">
        <f t="shared" si="1"/>
        <v>39330</v>
      </c>
      <c r="M191" s="22">
        <f t="shared" si="2"/>
        <v>23598</v>
      </c>
    </row>
    <row r="192" spans="1:14">
      <c r="L192" s="16">
        <f>SUM(L168:L191)</f>
        <v>304841</v>
      </c>
      <c r="M192" s="16">
        <f>SUM(M168:M191)</f>
        <v>156697.9</v>
      </c>
      <c r="N192">
        <f>M192/L192</f>
        <v>0.51403157711725123</v>
      </c>
    </row>
    <row r="194" spans="1:14">
      <c r="A194" s="1" t="s">
        <v>290</v>
      </c>
      <c r="B194" s="1" t="s">
        <v>0</v>
      </c>
      <c r="C194" s="1" t="s">
        <v>291</v>
      </c>
      <c r="D194" s="1" t="s">
        <v>292</v>
      </c>
      <c r="E194" s="1" t="s">
        <v>293</v>
      </c>
      <c r="F194" s="1" t="s">
        <v>294</v>
      </c>
      <c r="G194" s="1" t="s">
        <v>295</v>
      </c>
      <c r="H194" s="1" t="s">
        <v>296</v>
      </c>
      <c r="I194" s="3" t="s">
        <v>297</v>
      </c>
      <c r="J194" s="17" t="s">
        <v>308</v>
      </c>
      <c r="K194" s="16" t="s">
        <v>333</v>
      </c>
      <c r="L194" s="16" t="s">
        <v>335</v>
      </c>
      <c r="M194" s="16" t="s">
        <v>334</v>
      </c>
    </row>
    <row r="195" spans="1:14">
      <c r="A195" s="22" t="s">
        <v>278</v>
      </c>
      <c r="B195">
        <v>6064</v>
      </c>
      <c r="C195" s="22" t="s">
        <v>288</v>
      </c>
      <c r="D195" s="22">
        <v>135</v>
      </c>
      <c r="E195" s="22" t="s">
        <v>289</v>
      </c>
      <c r="F195" s="22">
        <v>622</v>
      </c>
      <c r="G195" s="22">
        <v>617</v>
      </c>
      <c r="H195" s="22">
        <v>1</v>
      </c>
      <c r="I195" s="3">
        <f>G195/F195</f>
        <v>0.99196141479099675</v>
      </c>
      <c r="J195" s="16">
        <v>3</v>
      </c>
      <c r="K195" s="17">
        <f>D195*J195/10</f>
        <v>40.5</v>
      </c>
      <c r="L195" s="22">
        <f>D195*H195</f>
        <v>135</v>
      </c>
      <c r="M195" s="22">
        <f>D195*J195*H195/10</f>
        <v>40.5</v>
      </c>
    </row>
    <row r="196" spans="1:14">
      <c r="A196" s="22" t="s">
        <v>278</v>
      </c>
      <c r="B196">
        <v>6063</v>
      </c>
      <c r="C196" s="22" t="s">
        <v>279</v>
      </c>
      <c r="D196" s="22">
        <v>135</v>
      </c>
      <c r="E196" s="22" t="s">
        <v>286</v>
      </c>
      <c r="F196" s="22">
        <v>1362</v>
      </c>
      <c r="G196" s="22">
        <v>209</v>
      </c>
      <c r="H196" s="22">
        <v>1145</v>
      </c>
      <c r="I196" s="3">
        <f>G196/F196</f>
        <v>0.15345080763582966</v>
      </c>
      <c r="J196" s="16">
        <v>4</v>
      </c>
      <c r="K196" s="17">
        <f>D196*J196/10</f>
        <v>54</v>
      </c>
      <c r="L196" s="22">
        <f>D196*H196</f>
        <v>154575</v>
      </c>
      <c r="M196" s="22">
        <f>D196*J196*H196/10</f>
        <v>61830</v>
      </c>
    </row>
    <row r="197" spans="1:14">
      <c r="A197" s="22" t="s">
        <v>278</v>
      </c>
      <c r="B197">
        <v>6058</v>
      </c>
      <c r="C197" s="22" t="s">
        <v>279</v>
      </c>
      <c r="D197" s="22">
        <v>135</v>
      </c>
      <c r="E197" s="22" t="s">
        <v>280</v>
      </c>
      <c r="F197" s="22">
        <v>1326</v>
      </c>
      <c r="G197" s="22">
        <v>400</v>
      </c>
      <c r="H197" s="22">
        <v>925</v>
      </c>
      <c r="I197" s="3">
        <f>G197/F197</f>
        <v>0.30165912518853694</v>
      </c>
      <c r="J197" s="16">
        <v>5</v>
      </c>
      <c r="K197" s="17">
        <f>D197*J197/10</f>
        <v>67.5</v>
      </c>
      <c r="L197" s="22">
        <f>D197*H197</f>
        <v>124875</v>
      </c>
      <c r="M197" s="22">
        <f>D197*J197*H197/10</f>
        <v>62437.5</v>
      </c>
    </row>
    <row r="198" spans="1:14">
      <c r="A198" s="22" t="s">
        <v>278</v>
      </c>
      <c r="B198">
        <v>6059</v>
      </c>
      <c r="C198" s="22" t="s">
        <v>281</v>
      </c>
      <c r="D198" s="22">
        <v>135</v>
      </c>
      <c r="E198" s="22" t="s">
        <v>282</v>
      </c>
      <c r="F198" s="22">
        <v>1407</v>
      </c>
      <c r="G198" s="22">
        <v>621</v>
      </c>
      <c r="H198" s="22">
        <v>778</v>
      </c>
      <c r="I198" s="3">
        <f>G198/F198</f>
        <v>0.44136460554371004</v>
      </c>
      <c r="J198" s="16">
        <v>5</v>
      </c>
      <c r="K198" s="17">
        <f>D198*J198/10</f>
        <v>67.5</v>
      </c>
      <c r="L198" s="22">
        <f>D198*H198</f>
        <v>105030</v>
      </c>
      <c r="M198" s="22">
        <f>D198*J198*H198/10</f>
        <v>52515</v>
      </c>
    </row>
    <row r="199" spans="1:14">
      <c r="A199" s="22" t="s">
        <v>278</v>
      </c>
      <c r="B199">
        <v>6060</v>
      </c>
      <c r="C199" s="22" t="s">
        <v>283</v>
      </c>
      <c r="D199" s="22">
        <v>135</v>
      </c>
      <c r="E199" s="22" t="s">
        <v>284</v>
      </c>
      <c r="F199" s="22">
        <v>1348</v>
      </c>
      <c r="G199" s="22">
        <v>466</v>
      </c>
      <c r="H199" s="22">
        <v>868</v>
      </c>
      <c r="I199" s="3">
        <f>G199/F199</f>
        <v>0.3456973293768546</v>
      </c>
      <c r="J199" s="16">
        <v>5</v>
      </c>
      <c r="K199" s="17">
        <f>D199*J199/10</f>
        <v>67.5</v>
      </c>
      <c r="L199" s="22">
        <f>D199*H199</f>
        <v>117180</v>
      </c>
      <c r="M199" s="22">
        <f>D199*J199*H199/10</f>
        <v>58590</v>
      </c>
    </row>
    <row r="200" spans="1:14">
      <c r="A200" s="22" t="s">
        <v>278</v>
      </c>
      <c r="B200">
        <v>6061</v>
      </c>
      <c r="C200" s="22" t="s">
        <v>285</v>
      </c>
      <c r="D200" s="22">
        <v>135</v>
      </c>
      <c r="E200" s="22" t="s">
        <v>286</v>
      </c>
      <c r="F200" s="22">
        <v>1265</v>
      </c>
      <c r="G200" s="22">
        <v>394</v>
      </c>
      <c r="H200" s="22">
        <v>865</v>
      </c>
      <c r="I200" s="3">
        <f>G200/F200</f>
        <v>0.31146245059288535</v>
      </c>
      <c r="J200" s="16">
        <v>5</v>
      </c>
      <c r="K200" s="17">
        <f>D200*J200/10</f>
        <v>67.5</v>
      </c>
      <c r="L200" s="22">
        <f>D200*H200</f>
        <v>116775</v>
      </c>
      <c r="M200" s="22">
        <f>D200*J200*H200/10</f>
        <v>58387.5</v>
      </c>
    </row>
    <row r="201" spans="1:14">
      <c r="A201" s="22" t="s">
        <v>278</v>
      </c>
      <c r="B201">
        <v>6062</v>
      </c>
      <c r="C201" s="22" t="s">
        <v>287</v>
      </c>
      <c r="D201" s="22">
        <v>135</v>
      </c>
      <c r="E201" s="22" t="s">
        <v>286</v>
      </c>
      <c r="F201" s="22">
        <v>1425</v>
      </c>
      <c r="G201" s="22">
        <v>548</v>
      </c>
      <c r="H201" s="22">
        <v>870</v>
      </c>
      <c r="I201" s="3">
        <f>G201/F201</f>
        <v>0.38456140350877194</v>
      </c>
      <c r="J201" s="16">
        <v>5</v>
      </c>
      <c r="K201" s="17">
        <f>D201*J201/10</f>
        <v>67.5</v>
      </c>
      <c r="L201" s="22">
        <f>D201*H201</f>
        <v>117450</v>
      </c>
      <c r="M201" s="22">
        <f>D201*J201*H201/10</f>
        <v>58725</v>
      </c>
    </row>
    <row r="202" spans="1:14">
      <c r="L202" s="16">
        <f>SUM(L195:L201)</f>
        <v>736020</v>
      </c>
      <c r="M202" s="16">
        <f>SUM(M195:M201)</f>
        <v>352525.5</v>
      </c>
      <c r="N202" s="22">
        <f>M202/L202</f>
        <v>0.47896184886280263</v>
      </c>
    </row>
    <row r="204" spans="1:14">
      <c r="A204" s="1" t="s">
        <v>290</v>
      </c>
      <c r="B204" s="1" t="s">
        <v>0</v>
      </c>
      <c r="C204" s="1" t="s">
        <v>291</v>
      </c>
      <c r="D204" s="1" t="s">
        <v>292</v>
      </c>
      <c r="E204" s="1" t="s">
        <v>293</v>
      </c>
      <c r="F204" s="1" t="s">
        <v>294</v>
      </c>
      <c r="G204" s="1" t="s">
        <v>295</v>
      </c>
      <c r="H204" s="1" t="s">
        <v>296</v>
      </c>
      <c r="I204" s="3" t="s">
        <v>297</v>
      </c>
      <c r="J204" s="17" t="s">
        <v>308</v>
      </c>
      <c r="K204" s="16" t="s">
        <v>333</v>
      </c>
      <c r="L204" s="16" t="s">
        <v>335</v>
      </c>
      <c r="M204" s="16" t="s">
        <v>334</v>
      </c>
    </row>
    <row r="205" spans="1:14">
      <c r="A205" s="22" t="s">
        <v>265</v>
      </c>
      <c r="B205">
        <v>4559</v>
      </c>
      <c r="C205" s="22" t="s">
        <v>272</v>
      </c>
      <c r="D205" s="22">
        <v>125</v>
      </c>
      <c r="E205" s="22" t="s">
        <v>270</v>
      </c>
      <c r="F205" s="22">
        <v>150</v>
      </c>
      <c r="G205" s="22">
        <v>14</v>
      </c>
      <c r="H205" s="22">
        <v>133</v>
      </c>
      <c r="I205" s="3">
        <f>G205/F205</f>
        <v>9.3333333333333338E-2</v>
      </c>
      <c r="J205" s="16">
        <v>4</v>
      </c>
      <c r="K205" s="17">
        <f>D205*J205/10</f>
        <v>50</v>
      </c>
      <c r="L205" s="22">
        <f>D205*H205</f>
        <v>16625</v>
      </c>
      <c r="M205" s="22">
        <f>D205*J205*H205/10</f>
        <v>6650</v>
      </c>
    </row>
    <row r="206" spans="1:14">
      <c r="A206" s="22" t="s">
        <v>265</v>
      </c>
      <c r="B206">
        <v>4560</v>
      </c>
      <c r="C206" s="22" t="s">
        <v>273</v>
      </c>
      <c r="D206" s="22">
        <v>125</v>
      </c>
      <c r="E206" s="22" t="s">
        <v>270</v>
      </c>
      <c r="F206" s="22">
        <v>150</v>
      </c>
      <c r="G206" s="22">
        <v>18</v>
      </c>
      <c r="H206" s="22">
        <v>129</v>
      </c>
      <c r="I206" s="3">
        <f>G206/F206</f>
        <v>0.12</v>
      </c>
      <c r="J206" s="16">
        <v>4</v>
      </c>
      <c r="K206" s="17">
        <f>D206*J206/10</f>
        <v>50</v>
      </c>
      <c r="L206" s="22">
        <f>D206*H206</f>
        <v>16125</v>
      </c>
      <c r="M206" s="22">
        <f>D206*J206*H206/10</f>
        <v>6450</v>
      </c>
    </row>
    <row r="207" spans="1:14">
      <c r="A207" s="22" t="s">
        <v>265</v>
      </c>
      <c r="B207">
        <v>4509</v>
      </c>
      <c r="C207" s="22" t="s">
        <v>266</v>
      </c>
      <c r="D207" s="22">
        <v>125</v>
      </c>
      <c r="E207" s="22" t="s">
        <v>267</v>
      </c>
      <c r="F207" s="22">
        <v>200</v>
      </c>
      <c r="G207" s="22">
        <v>53</v>
      </c>
      <c r="H207" s="22">
        <v>145</v>
      </c>
      <c r="I207" s="3">
        <f>G207/F207</f>
        <v>0.26500000000000001</v>
      </c>
      <c r="J207" s="16">
        <v>5</v>
      </c>
      <c r="K207" s="17">
        <f>D207*J207/10</f>
        <v>62.5</v>
      </c>
      <c r="L207" s="22">
        <f>D207*H207</f>
        <v>18125</v>
      </c>
      <c r="M207" s="22">
        <f>D207*J207*H207/10</f>
        <v>9062.5</v>
      </c>
    </row>
    <row r="208" spans="1:14">
      <c r="A208" s="22" t="s">
        <v>265</v>
      </c>
      <c r="B208">
        <v>4557</v>
      </c>
      <c r="C208" s="22" t="s">
        <v>269</v>
      </c>
      <c r="D208" s="22">
        <v>155</v>
      </c>
      <c r="E208" s="22" t="s">
        <v>270</v>
      </c>
      <c r="F208" s="22">
        <v>150</v>
      </c>
      <c r="G208" s="22">
        <v>29</v>
      </c>
      <c r="H208" s="22">
        <v>121</v>
      </c>
      <c r="I208" s="3">
        <f>G208/F208</f>
        <v>0.19333333333333333</v>
      </c>
      <c r="J208" s="16">
        <v>5</v>
      </c>
      <c r="K208" s="17">
        <f>D208*J208/10</f>
        <v>77.5</v>
      </c>
      <c r="L208" s="22">
        <f>D208*H208</f>
        <v>18755</v>
      </c>
      <c r="M208" s="22">
        <f>D208*J208*H208/10</f>
        <v>9377.5</v>
      </c>
    </row>
    <row r="209" spans="1:14">
      <c r="A209" s="22" t="s">
        <v>265</v>
      </c>
      <c r="B209">
        <v>4561</v>
      </c>
      <c r="C209" s="22" t="s">
        <v>274</v>
      </c>
      <c r="D209" s="22">
        <v>125</v>
      </c>
      <c r="E209" s="22" t="s">
        <v>270</v>
      </c>
      <c r="F209" s="22">
        <v>150</v>
      </c>
      <c r="G209" s="22">
        <v>30</v>
      </c>
      <c r="H209" s="22">
        <v>117</v>
      </c>
      <c r="I209" s="3">
        <f>G209/F209</f>
        <v>0.2</v>
      </c>
      <c r="J209" s="16">
        <v>5</v>
      </c>
      <c r="K209" s="17">
        <f>D209*J209/10</f>
        <v>62.5</v>
      </c>
      <c r="L209" s="22">
        <f>D209*H209</f>
        <v>14625</v>
      </c>
      <c r="M209" s="22">
        <f>D209*J209*H209/10</f>
        <v>7312.5</v>
      </c>
    </row>
    <row r="210" spans="1:14">
      <c r="A210" s="22" t="s">
        <v>265</v>
      </c>
      <c r="B210">
        <v>4562</v>
      </c>
      <c r="C210" s="22" t="s">
        <v>275</v>
      </c>
      <c r="D210" s="22">
        <v>125</v>
      </c>
      <c r="E210" s="22" t="s">
        <v>270</v>
      </c>
      <c r="F210" s="22">
        <v>150</v>
      </c>
      <c r="G210" s="22">
        <v>24</v>
      </c>
      <c r="H210" s="22">
        <v>123</v>
      </c>
      <c r="I210" s="3">
        <f>G210/F210</f>
        <v>0.16</v>
      </c>
      <c r="J210" s="16">
        <v>5</v>
      </c>
      <c r="K210" s="17">
        <f>D210*J210/10</f>
        <v>62.5</v>
      </c>
      <c r="L210" s="22">
        <f>D210*H210</f>
        <v>15375</v>
      </c>
      <c r="M210" s="22">
        <f>D210*J210*H210/10</f>
        <v>7687.5</v>
      </c>
    </row>
    <row r="211" spans="1:14">
      <c r="A211" s="22" t="s">
        <v>265</v>
      </c>
      <c r="B211">
        <v>4563</v>
      </c>
      <c r="C211" s="22" t="s">
        <v>276</v>
      </c>
      <c r="D211" s="22">
        <v>155</v>
      </c>
      <c r="E211" s="22" t="s">
        <v>270</v>
      </c>
      <c r="F211" s="22">
        <v>150</v>
      </c>
      <c r="G211" s="22">
        <v>17</v>
      </c>
      <c r="H211" s="22">
        <v>130</v>
      </c>
      <c r="I211" s="3">
        <f>G211/F211</f>
        <v>0.11333333333333333</v>
      </c>
      <c r="J211" s="16">
        <v>5</v>
      </c>
      <c r="K211" s="17">
        <f>D211*J211/10</f>
        <v>77.5</v>
      </c>
      <c r="L211" s="22">
        <f>D211*H211</f>
        <v>20150</v>
      </c>
      <c r="M211" s="22">
        <f>D211*J211*H211/10</f>
        <v>10075</v>
      </c>
    </row>
    <row r="212" spans="1:14">
      <c r="A212" s="22" t="s">
        <v>265</v>
      </c>
      <c r="B212">
        <v>4564</v>
      </c>
      <c r="C212" s="22" t="s">
        <v>277</v>
      </c>
      <c r="D212" s="22">
        <v>155</v>
      </c>
      <c r="E212" s="22" t="s">
        <v>270</v>
      </c>
      <c r="F212" s="22">
        <v>150</v>
      </c>
      <c r="G212" s="22">
        <v>30</v>
      </c>
      <c r="H212" s="22">
        <v>117</v>
      </c>
      <c r="I212" s="3">
        <f>G212/F212</f>
        <v>0.2</v>
      </c>
      <c r="J212" s="16">
        <v>5</v>
      </c>
      <c r="K212" s="17">
        <f>D212*J212/10</f>
        <v>77.5</v>
      </c>
      <c r="L212" s="22">
        <f>D212*H212</f>
        <v>18135</v>
      </c>
      <c r="M212" s="22">
        <f>D212*J212*H212/10</f>
        <v>9067.5</v>
      </c>
    </row>
    <row r="213" spans="1:14">
      <c r="A213" s="22" t="s">
        <v>265</v>
      </c>
      <c r="B213">
        <v>4510</v>
      </c>
      <c r="C213" s="22" t="s">
        <v>268</v>
      </c>
      <c r="D213" s="22">
        <v>125</v>
      </c>
      <c r="E213" s="22" t="s">
        <v>267</v>
      </c>
      <c r="F213" s="22">
        <v>200</v>
      </c>
      <c r="G213" s="22">
        <v>71</v>
      </c>
      <c r="H213" s="22">
        <v>129</v>
      </c>
      <c r="I213" s="3">
        <f>G213/F213</f>
        <v>0.35499999999999998</v>
      </c>
      <c r="J213" s="16">
        <v>6</v>
      </c>
      <c r="K213" s="17">
        <f>D213*J213/10</f>
        <v>75</v>
      </c>
      <c r="L213" s="22">
        <f>D213*H213</f>
        <v>16125</v>
      </c>
      <c r="M213" s="22">
        <f>D213*J213*H213/10</f>
        <v>9675</v>
      </c>
    </row>
    <row r="214" spans="1:14">
      <c r="A214" s="22" t="s">
        <v>265</v>
      </c>
      <c r="B214">
        <v>4558</v>
      </c>
      <c r="C214" s="22" t="s">
        <v>271</v>
      </c>
      <c r="D214" s="22">
        <v>155</v>
      </c>
      <c r="E214" s="22" t="s">
        <v>270</v>
      </c>
      <c r="F214" s="22">
        <v>150</v>
      </c>
      <c r="G214" s="22">
        <v>59</v>
      </c>
      <c r="H214" s="22">
        <v>90</v>
      </c>
      <c r="I214" s="3">
        <f>G214/F214</f>
        <v>0.39333333333333331</v>
      </c>
      <c r="J214" s="16">
        <v>6</v>
      </c>
      <c r="K214" s="17">
        <f>D214*J214/10</f>
        <v>93</v>
      </c>
      <c r="L214" s="22">
        <f>D214*H214</f>
        <v>13950</v>
      </c>
      <c r="M214" s="22">
        <f>D214*J214*H214/10</f>
        <v>8370</v>
      </c>
    </row>
    <row r="215" spans="1:14">
      <c r="K215" s="16">
        <f>SUM(K191:K214)</f>
        <v>1291</v>
      </c>
      <c r="L215" s="16">
        <f>SUM(L205:L214)</f>
        <v>167990</v>
      </c>
      <c r="M215" s="16">
        <f>SUM(M205:M214)</f>
        <v>83727.5</v>
      </c>
      <c r="N215" s="22">
        <f>M215/L215</f>
        <v>0.49840764331210191</v>
      </c>
    </row>
  </sheetData>
  <sortState ref="A2:M131">
    <sortCondition ref="J2:J13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2010-08-12T10:47:19Z</dcterms:created>
  <dcterms:modified xsi:type="dcterms:W3CDTF">2010-08-20T13:29:07Z</dcterms:modified>
</cp:coreProperties>
</file>