
<file path=[Content_Types].xml><?xml version="1.0" encoding="utf-8"?>
<Types xmlns="http://schemas.openxmlformats.org/package/2006/content-types">
  <Default ContentType="application/vnd.openxmlformats-package.relationships+xml" Extension="rels"/>
  <Default ContentType="image/png" Extension="png"/>
  <Default ContentType="application/xml" Extension="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<sst xmlns="http://schemas.openxmlformats.org/spreadsheetml/2006/main" count="14" uniqueCount="14">
  <si>
    <t>GPS Time</t>
  </si>
  <si>
    <t>Car speed, kph</t>
  </si>
  <si>
    <t>GPS speed, m/s</t>
  </si>
  <si>
    <t>GPS speed, kph</t>
  </si>
  <si>
    <t>GPS accuracy</t>
  </si>
  <si>
    <t>del speed, kph</t>
  </si>
  <si>
    <t>del speed avg</t>
  </si>
  <si>
    <t>del speed stdev</t>
  </si>
  <si>
    <t>min del speed</t>
  </si>
  <si>
    <t>max del speed</t>
  </si>
  <si>
    <t>sample size</t>
  </si>
  <si>
    <t>avg</t>
  </si>
  <si>
    <t>med</t>
  </si>
  <si>
    <t>std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</si>
</sst>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name val="Arial"/>
    </font>
    <font/>
    <font>
      <b/>
      <sz val="18.0"/>
    </font>
    <font>
      <b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/>
  </cellStyleXfs>
  <cellXfs count="12">
    <xf borderId="0" fillId="0" fontId="0" numFmtId="0"/>
    <xf borderId="1" fillId="2" fontId="1" numFmtId="0" xfId="0" applyAlignment="1" applyBorder="1" applyFill="1" applyFont="1">
      <alignment/>
    </xf>
    <xf borderId="1" fillId="3" fontId="1" numFmtId="0" xfId="0" applyAlignment="1" applyBorder="1" applyFill="1" applyFont="1">
      <alignment/>
    </xf>
    <xf borderId="1" fillId="4" fontId="1" numFmtId="0" xfId="0" applyAlignment="1" applyBorder="1" applyFill="1" applyFont="1">
      <alignment/>
    </xf>
    <xf borderId="1" fillId="0" fontId="1" numFmtId="0" xfId="0" applyBorder="1" applyFont="1"/>
    <xf borderId="1" fillId="0" fontId="1" numFmtId="0" xfId="0" applyBorder="1" applyFont="1"/>
    <xf borderId="1" fillId="0" fontId="1" numFmtId="0" xfId="0" applyAlignment="1" applyBorder="1" applyFont="1">
      <alignment/>
    </xf>
    <xf borderId="2" fillId="0" fontId="1" numFmtId="0" xfId="0" applyAlignment="1" applyFont="1">
      <alignment/>
    </xf>
    <xf borderId="2" fillId="4" fontId="1" numFmtId="164" xfId="0" applyAlignment="1" applyFont="1" applyNumberFormat="1">
      <alignment/>
    </xf>
    <xf borderId="2" fillId="4" fontId="1" numFmtId="0" xfId="0" applyAlignment="1" applyFont="1">
      <alignment/>
    </xf>
    <xf borderId="2" fillId="0" fontId="2" numFmtId="0" xfId="0" applyAlignment="1" applyFont="1">
      <alignment/>
    </xf>
    <xf borderId="2" fillId="4" fontId="3" numFmtId="0" xfId="0" applyAlignment="1" applyFont="1">
      <alignment horizontal="center"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Speed Difference vs. Car Speed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trendline>
            <c:name>Trendline for Data series 1</c:name>
            <c:spPr>
              <a:ln w="19050">
                <a:solidFill>
                  <a:srgbClr val="4684EE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Sheet1!$B$2:$B$62</c:f>
            </c:numRef>
          </c:xVal>
          <c:yVal>
            <c:numRef>
              <c:f>Sheet1!$F$2:$F$62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972886"/>
        <c:axId val="2125525131"/>
      </c:scatterChart>
      <c:valAx>
        <c:axId val="4899728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Car Speed, kph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125525131"/>
      </c:valAx>
      <c:valAx>
        <c:axId val="2125525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Difference in Car and GPS Speeds, kph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489972886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Speed Difference vs. Accuracy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Sheet1!$E$2:$E$59</c:f>
            </c:numRef>
          </c:xVal>
          <c:yVal>
            <c:numRef>
              <c:f>Sheet1!$F$2:$F$62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813764"/>
        <c:axId val="580505758"/>
      </c:scatterChart>
      <c:valAx>
        <c:axId val="10948137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GPS  Location Accuracy (unit unknown)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580505758"/>
      </c:valAx>
      <c:valAx>
        <c:axId val="580505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Difference in Car and GPS Speeds, kph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094813764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Speed Difference vs.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trendline>
            <c:name>Trendline for Data series 1</c:name>
            <c:spPr>
              <a:ln w="19050">
                <a:solidFill>
                  <a:srgbClr val="4684EE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Sheet1!$A$2:$A$62</c:f>
            </c:numRef>
          </c:xVal>
          <c:yVal>
            <c:numRef>
              <c:f>Sheet1!$F$2:$F$62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219562"/>
        <c:axId val="1220928942"/>
      </c:scatterChart>
      <c:valAx>
        <c:axId val="1201219562"/>
        <c:scaling>
          <c:orientation val="minMax"/>
          <c:max val="1.407200832933E12"/>
          <c:min val="1.407200640949E12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GPS Time, EPOCH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220928942"/>
      </c:valAx>
      <c:valAx>
        <c:axId val="12209289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Difference in Car and GPS Speeds, kph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201219562"/>
      </c:valAx>
    </c:plotArea>
    <c:legend>
      <c:legendPos val="r"/>
      <c:overlay val="0"/>
    </c:legend>
  </c:chart>
</c:chartSpace>
</file>

<file path=xl/drawings/_rels/worksheetdrawing1.xml.rels><?xml version="1.0" encoding="UTF-8" standalone="yes"?>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00.png"/><Relationship Id="rId3" Type="http://schemas.openxmlformats.org/officeDocument/2006/relationships/chart" Target="../charts/char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6248400" y="4914900"/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  <xdr:absoluteAnchor>
    <xdr:pos x="6229350" y="904875"/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absoluteAnchor>
  <xdr:absoluteAnchor>
    <xdr:pos x="6286500" y="9001125"/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absoluteAnchor>
  <xdr:absoluteAnchor>
    <xdr:pos x="504825" y="13363575"/>
    <xdr:ext cx="8715375" cy="5067300"/>
    <xdr:pic>
      <xdr:nvPicPr>
        <xdr:cNvPr id="0" name="image00.png" title="Image"/>
        <xdr:cNvPicPr preferRelativeResize="0"/>
      </xdr:nvPicPr>
      <xdr:blipFill>
        <a:blip cstate="print" r:embed="rId4"/>
        <a:stretch>
          <a:fillRect/>
        </a:stretch>
      </xdr:blipFill>
      <xdr:spPr>
        <a:xfrm>
          <a:ext cx="8715375" cy="5067300"/>
        </a:xfrm>
        <a:prstGeom prst="rect">
          <a:avLst/>
        </a:prstGeom>
        <a:noFill/>
      </xdr:spPr>
    </xdr:pic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A2" s="2">
        <v>1.407200640949E12</v>
      </c>
      <c r="B2" s="3">
        <v>53.0</v>
      </c>
      <c r="C2" s="2">
        <v>23.5</v>
      </c>
      <c r="D2" s="4" t="str">
        <f t="shared" ref="D2:D59" si="1">C2*3.6</f>
        <v>84.6</v>
      </c>
      <c r="E2" s="2">
        <v>18.0</v>
      </c>
      <c r="F2" s="5" t="str">
        <f t="shared" ref="F2:F59" si="2">ABS(B2-D2)</f>
        <v>31.6</v>
      </c>
      <c r="H2" s="4" t="str">
        <f>AVERAGE(F2:F59)</f>
        <v>3.526785443</v>
      </c>
      <c r="I2" s="6" t="str">
        <f>STDEV(F2:F59)</f>
        <v>4.570189235</v>
      </c>
      <c r="J2" s="4" t="str">
        <f>min(F2:F59)</f>
        <v>0.1</v>
      </c>
      <c r="K2" s="4" t="str">
        <f>max(F2:F59)</f>
        <v>31.6</v>
      </c>
      <c r="L2" s="6">
        <v>58.0</v>
      </c>
    </row>
    <row r="3">
      <c r="A3" s="2">
        <v>1.407200643922E12</v>
      </c>
      <c r="B3" s="3">
        <v>53.0</v>
      </c>
      <c r="C3" s="2">
        <v>16.0</v>
      </c>
      <c r="D3" s="4" t="str">
        <f t="shared" si="1"/>
        <v>57.6</v>
      </c>
      <c r="E3" s="2">
        <v>10.0</v>
      </c>
      <c r="F3" s="5" t="str">
        <f t="shared" si="2"/>
        <v>4.6</v>
      </c>
    </row>
    <row r="4">
      <c r="A4" s="2">
        <v>1.407200647924E12</v>
      </c>
      <c r="B4" s="3">
        <v>54.0</v>
      </c>
      <c r="C4" s="2">
        <v>15.75</v>
      </c>
      <c r="D4" s="4" t="str">
        <f t="shared" si="1"/>
        <v>56.7</v>
      </c>
      <c r="E4" s="2">
        <v>7.0</v>
      </c>
      <c r="F4" s="5" t="str">
        <f t="shared" si="2"/>
        <v>2.7</v>
      </c>
    </row>
    <row r="5">
      <c r="A5" s="2">
        <v>1.407200650923E12</v>
      </c>
      <c r="B5" s="3">
        <v>55.0</v>
      </c>
      <c r="C5" s="2">
        <v>15.75</v>
      </c>
      <c r="D5" s="4" t="str">
        <f t="shared" si="1"/>
        <v>56.7</v>
      </c>
      <c r="E5" s="2">
        <v>10.0</v>
      </c>
      <c r="F5" s="5" t="str">
        <f t="shared" si="2"/>
        <v>1.7</v>
      </c>
    </row>
    <row r="6">
      <c r="A6" s="2">
        <v>1.407200654933E12</v>
      </c>
      <c r="B6" s="3">
        <v>56.0</v>
      </c>
      <c r="C6" s="2">
        <v>16.0</v>
      </c>
      <c r="D6" s="4" t="str">
        <f t="shared" si="1"/>
        <v>57.6</v>
      </c>
      <c r="E6" s="2">
        <v>8.0</v>
      </c>
      <c r="F6" s="5" t="str">
        <f t="shared" si="2"/>
        <v>1.6</v>
      </c>
    </row>
    <row r="7">
      <c r="A7" s="2">
        <v>1.407200657932E12</v>
      </c>
      <c r="B7" s="3">
        <v>58.0</v>
      </c>
      <c r="C7" s="2">
        <v>16.25</v>
      </c>
      <c r="D7" s="4" t="str">
        <f t="shared" si="1"/>
        <v>58.5</v>
      </c>
      <c r="E7" s="2">
        <v>8.0</v>
      </c>
      <c r="F7" s="5" t="str">
        <f t="shared" si="2"/>
        <v>0.5</v>
      </c>
    </row>
    <row r="8">
      <c r="A8" s="2">
        <v>1.407200660927E12</v>
      </c>
      <c r="B8" s="3">
        <v>60.0</v>
      </c>
      <c r="C8" s="2">
        <v>16.75</v>
      </c>
      <c r="D8" s="4" t="str">
        <f t="shared" si="1"/>
        <v>60.3</v>
      </c>
      <c r="E8" s="2">
        <v>7.0</v>
      </c>
      <c r="F8" s="5" t="str">
        <f t="shared" si="2"/>
        <v>0.3</v>
      </c>
    </row>
    <row r="9">
      <c r="A9" s="2">
        <v>1.407200664933E12</v>
      </c>
      <c r="B9" s="3">
        <v>62.0</v>
      </c>
      <c r="C9" s="2">
        <v>17.75</v>
      </c>
      <c r="D9" s="4" t="str">
        <f t="shared" si="1"/>
        <v>63.9</v>
      </c>
      <c r="E9" s="2">
        <v>7.0</v>
      </c>
      <c r="F9" s="5" t="str">
        <f t="shared" si="2"/>
        <v>1.9</v>
      </c>
    </row>
    <row r="10">
      <c r="A10" s="2">
        <v>1.40720067093E12</v>
      </c>
      <c r="B10" s="3">
        <v>61.0</v>
      </c>
      <c r="C10" s="2">
        <v>16.5</v>
      </c>
      <c r="D10" s="4" t="str">
        <f t="shared" si="1"/>
        <v>59.4</v>
      </c>
      <c r="E10" s="2">
        <v>5.0</v>
      </c>
      <c r="F10" s="5" t="str">
        <f t="shared" si="2"/>
        <v>1.6</v>
      </c>
    </row>
    <row r="11">
      <c r="A11" s="2">
        <v>1.407200671938E12</v>
      </c>
      <c r="B11" s="3">
        <v>53.0</v>
      </c>
      <c r="C11" s="2">
        <v>15.5</v>
      </c>
      <c r="D11" s="4" t="str">
        <f t="shared" si="1"/>
        <v>55.8</v>
      </c>
      <c r="E11" s="2">
        <v>5.0</v>
      </c>
      <c r="F11" s="5" t="str">
        <f t="shared" si="2"/>
        <v>2.8</v>
      </c>
    </row>
    <row r="12">
      <c r="A12" s="2">
        <v>1.407200674934E12</v>
      </c>
      <c r="B12" s="3">
        <v>34.0</v>
      </c>
      <c r="C12" s="2">
        <v>11.25</v>
      </c>
      <c r="D12" s="4" t="str">
        <f t="shared" si="1"/>
        <v>40.5</v>
      </c>
      <c r="E12" s="2">
        <v>5.0</v>
      </c>
      <c r="F12" s="5" t="str">
        <f t="shared" si="2"/>
        <v>6.5</v>
      </c>
    </row>
    <row r="13">
      <c r="A13" s="2">
        <v>1.407200677927E12</v>
      </c>
      <c r="B13" s="3">
        <v>8.0</v>
      </c>
      <c r="C13" s="2">
        <v>4.75</v>
      </c>
      <c r="D13" s="4" t="str">
        <f t="shared" si="1"/>
        <v>17.1</v>
      </c>
      <c r="E13" s="2">
        <v>5.0</v>
      </c>
      <c r="F13" s="5" t="str">
        <f t="shared" si="2"/>
        <v>9.1</v>
      </c>
    </row>
    <row r="14">
      <c r="A14" s="2">
        <v>1.407200681925E12</v>
      </c>
      <c r="B14" s="3">
        <v>20.0</v>
      </c>
      <c r="C14" s="2">
        <v>3.75</v>
      </c>
      <c r="D14" s="4" t="str">
        <f t="shared" si="1"/>
        <v>13.5</v>
      </c>
      <c r="E14" s="2">
        <v>6.0</v>
      </c>
      <c r="F14" s="5" t="str">
        <f t="shared" si="2"/>
        <v>6.5</v>
      </c>
    </row>
    <row r="15">
      <c r="A15" s="2">
        <v>1.407200684927E12</v>
      </c>
      <c r="B15" s="3">
        <v>36.0</v>
      </c>
      <c r="C15" s="2">
        <v>6.5</v>
      </c>
      <c r="D15" s="4" t="str">
        <f t="shared" si="1"/>
        <v>23.4</v>
      </c>
      <c r="E15" s="2">
        <v>8.0</v>
      </c>
      <c r="F15" s="5" t="str">
        <f t="shared" si="2"/>
        <v>12.6</v>
      </c>
    </row>
    <row r="16">
      <c r="A16" s="2">
        <v>1.407200688935E12</v>
      </c>
      <c r="B16" s="3">
        <v>47.0</v>
      </c>
      <c r="C16" s="2">
        <v>12.5</v>
      </c>
      <c r="D16" s="4" t="str">
        <f t="shared" si="1"/>
        <v>45</v>
      </c>
      <c r="E16" s="2">
        <v>6.0</v>
      </c>
      <c r="F16" s="5" t="str">
        <f t="shared" si="2"/>
        <v>2</v>
      </c>
    </row>
    <row r="17">
      <c r="A17" s="2">
        <v>1.407200691934E12</v>
      </c>
      <c r="B17" s="3">
        <v>56.0</v>
      </c>
      <c r="C17" s="2">
        <v>14.5</v>
      </c>
      <c r="D17" s="4" t="str">
        <f t="shared" si="1"/>
        <v>52.2</v>
      </c>
      <c r="E17" s="2">
        <v>8.0</v>
      </c>
      <c r="F17" s="5" t="str">
        <f t="shared" si="2"/>
        <v>3.8</v>
      </c>
    </row>
    <row r="18">
      <c r="A18" s="2">
        <v>1.407200694945E12</v>
      </c>
      <c r="B18" s="3">
        <v>59.0</v>
      </c>
      <c r="C18" s="2">
        <v>15.75</v>
      </c>
      <c r="D18" s="4" t="str">
        <f t="shared" si="1"/>
        <v>56.7</v>
      </c>
      <c r="E18" s="2">
        <v>10.0</v>
      </c>
      <c r="F18" s="5" t="str">
        <f t="shared" si="2"/>
        <v>2.3</v>
      </c>
    </row>
    <row r="19">
      <c r="A19" s="2">
        <v>1.407200698943E12</v>
      </c>
      <c r="B19" s="3">
        <v>60.0</v>
      </c>
      <c r="C19" s="2">
        <v>17.0</v>
      </c>
      <c r="D19" s="4" t="str">
        <f t="shared" si="1"/>
        <v>61.2</v>
      </c>
      <c r="E19" s="2">
        <v>5.0</v>
      </c>
      <c r="F19" s="5" t="str">
        <f t="shared" si="2"/>
        <v>1.2</v>
      </c>
    </row>
    <row r="20">
      <c r="A20" s="2">
        <v>1.407200701919E12</v>
      </c>
      <c r="B20" s="3">
        <v>60.0</v>
      </c>
      <c r="C20" s="2">
        <v>17.25</v>
      </c>
      <c r="D20" s="4" t="str">
        <f t="shared" si="1"/>
        <v>62.1</v>
      </c>
      <c r="E20" s="2">
        <v>7.0</v>
      </c>
      <c r="F20" s="5" t="str">
        <f t="shared" si="2"/>
        <v>2.1</v>
      </c>
    </row>
    <row r="21">
      <c r="A21" s="2">
        <v>1.407200705923E12</v>
      </c>
      <c r="B21" s="3">
        <v>60.0</v>
      </c>
      <c r="C21" s="2">
        <v>17.25</v>
      </c>
      <c r="D21" s="4" t="str">
        <f t="shared" si="1"/>
        <v>62.1</v>
      </c>
      <c r="E21" s="2">
        <v>6.0</v>
      </c>
      <c r="F21" s="5" t="str">
        <f t="shared" si="2"/>
        <v>2.1</v>
      </c>
    </row>
    <row r="22">
      <c r="A22" s="2">
        <v>1.407200708934E12</v>
      </c>
      <c r="B22" s="3">
        <v>64.0</v>
      </c>
      <c r="C22" s="2">
        <v>17.75</v>
      </c>
      <c r="D22" s="4" t="str">
        <f t="shared" si="1"/>
        <v>63.9</v>
      </c>
      <c r="E22" s="2">
        <v>8.0</v>
      </c>
      <c r="F22" s="5" t="str">
        <f t="shared" si="2"/>
        <v>0.1</v>
      </c>
    </row>
    <row r="23">
      <c r="A23" s="2">
        <v>1.407200711927E12</v>
      </c>
      <c r="B23" s="3">
        <v>66.0</v>
      </c>
      <c r="C23" s="2">
        <v>18.5</v>
      </c>
      <c r="D23" s="4" t="str">
        <f t="shared" si="1"/>
        <v>66.6</v>
      </c>
      <c r="E23" s="2">
        <v>7.0</v>
      </c>
      <c r="F23" s="5" t="str">
        <f t="shared" si="2"/>
        <v>0.6</v>
      </c>
    </row>
    <row r="24">
      <c r="A24" s="2">
        <v>1.407200715926E12</v>
      </c>
      <c r="B24" s="3">
        <v>68.0</v>
      </c>
      <c r="C24" s="2">
        <v>19.5</v>
      </c>
      <c r="D24" s="4" t="str">
        <f t="shared" si="1"/>
        <v>70.2</v>
      </c>
      <c r="E24" s="2">
        <v>8.0</v>
      </c>
      <c r="F24" s="5" t="str">
        <f t="shared" si="2"/>
        <v>2.2</v>
      </c>
    </row>
    <row r="25">
      <c r="A25" s="2">
        <v>1.40720071892E12</v>
      </c>
      <c r="B25" s="3">
        <v>70.0</v>
      </c>
      <c r="C25" s="2">
        <v>20.5</v>
      </c>
      <c r="D25" s="4" t="str">
        <f t="shared" si="1"/>
        <v>73.8</v>
      </c>
      <c r="E25" s="2">
        <v>6.0</v>
      </c>
      <c r="F25" s="5" t="str">
        <f t="shared" si="2"/>
        <v>3.8</v>
      </c>
    </row>
    <row r="26">
      <c r="A26" s="2">
        <v>1.407200721916E12</v>
      </c>
      <c r="B26" s="3">
        <v>71.0</v>
      </c>
      <c r="C26" s="2">
        <v>20.5</v>
      </c>
      <c r="D26" s="4" t="str">
        <f t="shared" si="1"/>
        <v>73.8</v>
      </c>
      <c r="E26" s="2">
        <v>6.0</v>
      </c>
      <c r="F26" s="5" t="str">
        <f t="shared" si="2"/>
        <v>2.8</v>
      </c>
    </row>
    <row r="27">
      <c r="A27" s="2">
        <v>1.407200725933E12</v>
      </c>
      <c r="B27" s="3">
        <v>72.0</v>
      </c>
      <c r="C27" s="2">
        <v>20.5</v>
      </c>
      <c r="D27" s="4" t="str">
        <f t="shared" si="1"/>
        <v>73.8</v>
      </c>
      <c r="E27" s="2">
        <v>6.0</v>
      </c>
      <c r="F27" s="5" t="str">
        <f t="shared" si="2"/>
        <v>1.8</v>
      </c>
    </row>
    <row r="28">
      <c r="A28" s="2">
        <v>1.407200728935E12</v>
      </c>
      <c r="B28" s="3">
        <v>72.0</v>
      </c>
      <c r="C28" s="2">
        <v>20.75</v>
      </c>
      <c r="D28" s="4" t="str">
        <f t="shared" si="1"/>
        <v>74.7</v>
      </c>
      <c r="E28" s="2">
        <v>8.0</v>
      </c>
      <c r="F28" s="5" t="str">
        <f t="shared" si="2"/>
        <v>2.7</v>
      </c>
    </row>
    <row r="29">
      <c r="A29" s="2">
        <v>1.407200731919E12</v>
      </c>
      <c r="B29" s="3">
        <v>71.0</v>
      </c>
      <c r="C29" s="2">
        <v>20.5</v>
      </c>
      <c r="D29" s="4" t="str">
        <f t="shared" si="1"/>
        <v>73.8</v>
      </c>
      <c r="E29" s="2">
        <v>9.0</v>
      </c>
      <c r="F29" s="5" t="str">
        <f t="shared" si="2"/>
        <v>2.8</v>
      </c>
    </row>
    <row r="30">
      <c r="A30" s="2">
        <v>1.40720073595E12</v>
      </c>
      <c r="B30" s="3">
        <v>68.0</v>
      </c>
      <c r="C30" s="2">
        <v>19.75</v>
      </c>
      <c r="D30" s="4" t="str">
        <f t="shared" si="1"/>
        <v>71.1</v>
      </c>
      <c r="E30" s="2">
        <v>9.0</v>
      </c>
      <c r="F30" s="5" t="str">
        <f t="shared" si="2"/>
        <v>3.1</v>
      </c>
    </row>
    <row r="31">
      <c r="A31" s="2">
        <v>1.407200738939E12</v>
      </c>
      <c r="B31" s="3">
        <v>63.0</v>
      </c>
      <c r="C31" s="2">
        <v>18.25</v>
      </c>
      <c r="D31" s="4" t="str">
        <f t="shared" si="1"/>
        <v>65.7</v>
      </c>
      <c r="E31" s="2">
        <v>8.0</v>
      </c>
      <c r="F31" s="5" t="str">
        <f t="shared" si="2"/>
        <v>2.7</v>
      </c>
    </row>
    <row r="32">
      <c r="A32" s="2">
        <v>1.40720074193E12</v>
      </c>
      <c r="B32" s="3">
        <v>58.0</v>
      </c>
      <c r="C32" s="2">
        <v>17.5</v>
      </c>
      <c r="D32" s="4" t="str">
        <f t="shared" si="1"/>
        <v>63</v>
      </c>
      <c r="E32" s="2">
        <v>9.0</v>
      </c>
      <c r="F32" s="5" t="str">
        <f t="shared" si="2"/>
        <v>5</v>
      </c>
    </row>
    <row r="33">
      <c r="A33" s="2">
        <v>1.407200744927E12</v>
      </c>
      <c r="B33" s="3">
        <v>49.0</v>
      </c>
      <c r="C33" s="2">
        <v>16.0</v>
      </c>
      <c r="D33" s="4" t="str">
        <f t="shared" si="1"/>
        <v>57.6</v>
      </c>
      <c r="E33" s="2">
        <v>11.0</v>
      </c>
      <c r="F33" s="5" t="str">
        <f t="shared" si="2"/>
        <v>8.6</v>
      </c>
    </row>
    <row r="34">
      <c r="A34" s="2">
        <v>1.407200748938E12</v>
      </c>
      <c r="B34" s="3">
        <v>43.0</v>
      </c>
      <c r="C34" s="2">
        <v>13.25</v>
      </c>
      <c r="D34" s="4" t="str">
        <f t="shared" si="1"/>
        <v>47.7</v>
      </c>
      <c r="E34" s="2">
        <v>14.0</v>
      </c>
      <c r="F34" s="5" t="str">
        <f t="shared" si="2"/>
        <v>4.7</v>
      </c>
    </row>
    <row r="35">
      <c r="A35" s="2">
        <v>1.407200751923E12</v>
      </c>
      <c r="B35" s="3">
        <v>50.0</v>
      </c>
      <c r="C35" s="2">
        <v>12.25</v>
      </c>
      <c r="D35" s="4" t="str">
        <f t="shared" si="1"/>
        <v>44.1</v>
      </c>
      <c r="E35" s="2">
        <v>12.0</v>
      </c>
      <c r="F35" s="5" t="str">
        <f t="shared" si="2"/>
        <v>5.9</v>
      </c>
    </row>
    <row r="36">
      <c r="A36" s="2">
        <v>1.407200754922E12</v>
      </c>
      <c r="B36" s="3">
        <v>55.0</v>
      </c>
      <c r="C36" s="2">
        <v>13.75</v>
      </c>
      <c r="D36" s="4" t="str">
        <f t="shared" si="1"/>
        <v>49.5</v>
      </c>
      <c r="E36" s="2">
        <v>10.0</v>
      </c>
      <c r="F36" s="5" t="str">
        <f t="shared" si="2"/>
        <v>5.5</v>
      </c>
    </row>
    <row r="37">
      <c r="A37" s="2">
        <v>1.407200758959E12</v>
      </c>
      <c r="B37" s="3">
        <v>58.0</v>
      </c>
      <c r="C37" s="2">
        <v>16.2576904296875</v>
      </c>
      <c r="D37" s="4" t="str">
        <f t="shared" si="1"/>
        <v>58.52768555</v>
      </c>
      <c r="E37" s="2">
        <v>10.0</v>
      </c>
      <c r="F37" s="5" t="str">
        <f t="shared" si="2"/>
        <v>0.5276855469</v>
      </c>
    </row>
    <row r="38">
      <c r="A38" s="2">
        <v>1.407200761936E12</v>
      </c>
      <c r="B38" s="3">
        <v>57.0</v>
      </c>
      <c r="C38" s="2">
        <v>15.75</v>
      </c>
      <c r="D38" s="4" t="str">
        <f t="shared" si="1"/>
        <v>56.7</v>
      </c>
      <c r="E38" s="2">
        <v>9.0</v>
      </c>
      <c r="F38" s="5" t="str">
        <f t="shared" si="2"/>
        <v>0.3</v>
      </c>
    </row>
    <row r="39">
      <c r="A39" s="2">
        <v>1.407200764927E12</v>
      </c>
      <c r="B39" s="3">
        <v>57.0</v>
      </c>
      <c r="C39" s="2">
        <v>14.75</v>
      </c>
      <c r="D39" s="4" t="str">
        <f t="shared" si="1"/>
        <v>53.1</v>
      </c>
      <c r="E39" s="2">
        <v>9.0</v>
      </c>
      <c r="F39" s="5" t="str">
        <f t="shared" si="2"/>
        <v>3.9</v>
      </c>
    </row>
    <row r="40">
      <c r="A40" s="2">
        <v>1.40720076896E12</v>
      </c>
      <c r="B40" s="3">
        <v>58.0</v>
      </c>
      <c r="C40" s="2">
        <v>15.25</v>
      </c>
      <c r="D40" s="4" t="str">
        <f t="shared" si="1"/>
        <v>54.9</v>
      </c>
      <c r="E40" s="2">
        <v>10.0</v>
      </c>
      <c r="F40" s="5" t="str">
        <f t="shared" si="2"/>
        <v>3.1</v>
      </c>
    </row>
    <row r="41">
      <c r="A41" s="2">
        <v>1.407200771939E12</v>
      </c>
      <c r="B41" s="3">
        <v>53.0</v>
      </c>
      <c r="C41" s="2">
        <v>15.25</v>
      </c>
      <c r="D41" s="4" t="str">
        <f t="shared" si="1"/>
        <v>54.9</v>
      </c>
      <c r="E41" s="2">
        <v>8.0</v>
      </c>
      <c r="F41" s="5" t="str">
        <f t="shared" si="2"/>
        <v>1.9</v>
      </c>
    </row>
    <row r="42">
      <c r="A42" s="2">
        <v>1.407200774919E12</v>
      </c>
      <c r="B42" s="3">
        <v>40.0</v>
      </c>
      <c r="C42" s="2">
        <v>13.0</v>
      </c>
      <c r="D42" s="4" t="str">
        <f t="shared" si="1"/>
        <v>46.8</v>
      </c>
      <c r="E42" s="2">
        <v>9.0</v>
      </c>
      <c r="F42" s="5" t="str">
        <f t="shared" si="2"/>
        <v>6.8</v>
      </c>
    </row>
    <row r="43">
      <c r="A43" s="2">
        <v>1.407200778922E12</v>
      </c>
      <c r="B43" s="3">
        <v>44.0</v>
      </c>
      <c r="C43" s="2">
        <v>12.0</v>
      </c>
      <c r="D43" s="4" t="str">
        <f t="shared" si="1"/>
        <v>43.2</v>
      </c>
      <c r="E43" s="2">
        <v>9.0</v>
      </c>
      <c r="F43" s="5" t="str">
        <f t="shared" si="2"/>
        <v>0.8</v>
      </c>
    </row>
    <row r="44">
      <c r="A44" s="2">
        <v>1.407200781936E12</v>
      </c>
      <c r="B44" s="3">
        <v>48.0</v>
      </c>
      <c r="C44" s="2">
        <v>13.25</v>
      </c>
      <c r="D44" s="4" t="str">
        <f t="shared" si="1"/>
        <v>47.7</v>
      </c>
      <c r="E44" s="2">
        <v>7.0</v>
      </c>
      <c r="F44" s="5" t="str">
        <f t="shared" si="2"/>
        <v>0.3</v>
      </c>
    </row>
    <row r="45">
      <c r="A45" s="2">
        <v>1.407200784951E12</v>
      </c>
      <c r="B45" s="3">
        <v>38.0</v>
      </c>
      <c r="C45" s="2">
        <v>12.25</v>
      </c>
      <c r="D45" s="4" t="str">
        <f t="shared" si="1"/>
        <v>44.1</v>
      </c>
      <c r="E45" s="2">
        <v>8.0</v>
      </c>
      <c r="F45" s="5" t="str">
        <f t="shared" si="2"/>
        <v>6.1</v>
      </c>
    </row>
    <row r="46">
      <c r="A46" s="2">
        <v>1.407200788942E12</v>
      </c>
      <c r="B46" s="3">
        <v>42.0</v>
      </c>
      <c r="C46" s="2">
        <v>11.25</v>
      </c>
      <c r="D46" s="4" t="str">
        <f t="shared" si="1"/>
        <v>40.5</v>
      </c>
      <c r="E46" s="2">
        <v>11.0</v>
      </c>
      <c r="F46" s="5" t="str">
        <f t="shared" si="2"/>
        <v>1.5</v>
      </c>
    </row>
    <row r="47">
      <c r="A47" s="2">
        <v>1.407200791965E12</v>
      </c>
      <c r="B47" s="3">
        <v>43.0</v>
      </c>
      <c r="C47" s="2">
        <v>12.25</v>
      </c>
      <c r="D47" s="4" t="str">
        <f t="shared" si="1"/>
        <v>44.1</v>
      </c>
      <c r="E47" s="2">
        <v>8.0</v>
      </c>
      <c r="F47" s="5" t="str">
        <f t="shared" si="2"/>
        <v>1.1</v>
      </c>
    </row>
    <row r="48">
      <c r="A48" s="2">
        <v>1.407200794926E12</v>
      </c>
      <c r="B48" s="3">
        <v>48.0</v>
      </c>
      <c r="C48" s="2">
        <v>13.25</v>
      </c>
      <c r="D48" s="4" t="str">
        <f t="shared" si="1"/>
        <v>47.7</v>
      </c>
      <c r="E48" s="2">
        <v>8.0</v>
      </c>
      <c r="F48" s="5" t="str">
        <f t="shared" si="2"/>
        <v>0.3</v>
      </c>
    </row>
    <row r="49">
      <c r="A49" s="2">
        <v>1.407200798934E12</v>
      </c>
      <c r="B49" s="3">
        <v>50.0</v>
      </c>
      <c r="C49" s="2">
        <v>14.25</v>
      </c>
      <c r="D49" s="4" t="str">
        <f t="shared" si="1"/>
        <v>51.3</v>
      </c>
      <c r="E49" s="2">
        <v>6.0</v>
      </c>
      <c r="F49" s="5" t="str">
        <f t="shared" si="2"/>
        <v>1.3</v>
      </c>
    </row>
    <row r="50">
      <c r="A50" s="2">
        <v>1.407200801956E12</v>
      </c>
      <c r="B50" s="3">
        <v>49.0</v>
      </c>
      <c r="C50" s="2">
        <v>14.0</v>
      </c>
      <c r="D50" s="4" t="str">
        <f t="shared" si="1"/>
        <v>50.4</v>
      </c>
      <c r="E50" s="2">
        <v>7.0</v>
      </c>
      <c r="F50" s="5" t="str">
        <f t="shared" si="2"/>
        <v>1.4</v>
      </c>
    </row>
    <row r="51">
      <c r="A51" s="2">
        <v>1.407200805938E12</v>
      </c>
      <c r="B51" s="3">
        <v>49.0</v>
      </c>
      <c r="C51" s="2">
        <v>13.75</v>
      </c>
      <c r="D51" s="4" t="str">
        <f t="shared" si="1"/>
        <v>49.5</v>
      </c>
      <c r="E51" s="2">
        <v>8.0</v>
      </c>
      <c r="F51" s="5" t="str">
        <f t="shared" si="2"/>
        <v>0.5</v>
      </c>
    </row>
    <row r="52">
      <c r="A52" s="2">
        <v>1.407200808919E12</v>
      </c>
      <c r="B52" s="3">
        <v>52.0</v>
      </c>
      <c r="C52" s="2">
        <v>15.0083312988281</v>
      </c>
      <c r="D52" s="4" t="str">
        <f t="shared" si="1"/>
        <v>54.02999268</v>
      </c>
      <c r="E52" s="2">
        <v>8.0</v>
      </c>
      <c r="F52" s="5" t="str">
        <f t="shared" si="2"/>
        <v>2.029992676</v>
      </c>
    </row>
    <row r="53">
      <c r="A53" s="2">
        <v>1.40720081193E12</v>
      </c>
      <c r="B53" s="3">
        <v>52.0</v>
      </c>
      <c r="C53" s="2">
        <v>15.0</v>
      </c>
      <c r="D53" s="4" t="str">
        <f t="shared" si="1"/>
        <v>54</v>
      </c>
      <c r="E53" s="2">
        <v>7.0</v>
      </c>
      <c r="F53" s="5" t="str">
        <f t="shared" si="2"/>
        <v>2</v>
      </c>
    </row>
    <row r="54">
      <c r="A54" s="2">
        <v>1.407200815934E12</v>
      </c>
      <c r="B54" s="3">
        <v>35.0</v>
      </c>
      <c r="C54" s="2">
        <v>12.25</v>
      </c>
      <c r="D54" s="4" t="str">
        <f t="shared" si="1"/>
        <v>44.1</v>
      </c>
      <c r="E54" s="2">
        <v>6.0</v>
      </c>
      <c r="F54" s="5" t="str">
        <f t="shared" si="2"/>
        <v>9.1</v>
      </c>
    </row>
    <row r="55">
      <c r="A55" s="2">
        <v>1.407200818934E12</v>
      </c>
      <c r="B55" s="3">
        <v>22.0</v>
      </c>
      <c r="C55" s="2">
        <v>7.75</v>
      </c>
      <c r="D55" s="4" t="str">
        <f t="shared" si="1"/>
        <v>27.9</v>
      </c>
      <c r="E55" s="2">
        <v>7.0</v>
      </c>
      <c r="F55" s="5" t="str">
        <f t="shared" si="2"/>
        <v>5.9</v>
      </c>
    </row>
    <row r="56">
      <c r="A56" s="2">
        <v>1.40720082292E12</v>
      </c>
      <c r="B56" s="3">
        <v>37.0</v>
      </c>
      <c r="C56" s="2">
        <v>10.443299293518</v>
      </c>
      <c r="D56" s="4" t="str">
        <f t="shared" si="1"/>
        <v>37.59587746</v>
      </c>
      <c r="E56" s="2">
        <v>5.0</v>
      </c>
      <c r="F56" s="5" t="str">
        <f t="shared" si="2"/>
        <v>0.5958774567</v>
      </c>
    </row>
    <row r="57">
      <c r="A57" s="2">
        <v>1.407200825917E12</v>
      </c>
      <c r="B57" s="3">
        <v>46.0</v>
      </c>
      <c r="C57" s="2">
        <v>13.25</v>
      </c>
      <c r="D57" s="4" t="str">
        <f t="shared" si="1"/>
        <v>47.7</v>
      </c>
      <c r="E57" s="2">
        <v>4.0</v>
      </c>
      <c r="F57" s="5" t="str">
        <f t="shared" si="2"/>
        <v>1.7</v>
      </c>
    </row>
    <row r="58">
      <c r="A58" s="2">
        <v>1.407200829933E12</v>
      </c>
      <c r="B58" s="3">
        <v>49.0</v>
      </c>
      <c r="C58" s="2">
        <v>14.0</v>
      </c>
      <c r="D58" s="4" t="str">
        <f t="shared" si="1"/>
        <v>50.4</v>
      </c>
      <c r="E58" s="2">
        <v>4.0</v>
      </c>
      <c r="F58" s="5" t="str">
        <f t="shared" si="2"/>
        <v>1.4</v>
      </c>
    </row>
    <row r="59">
      <c r="A59" s="2">
        <v>1.407200832933E12</v>
      </c>
      <c r="B59" s="3">
        <v>50.0</v>
      </c>
      <c r="C59" s="2">
        <v>14.5</v>
      </c>
      <c r="D59" s="4" t="str">
        <f t="shared" si="1"/>
        <v>52.2</v>
      </c>
      <c r="E59" s="2">
        <v>5.0</v>
      </c>
      <c r="F59" s="5" t="str">
        <f t="shared" si="2"/>
        <v>2.2</v>
      </c>
    </row>
    <row r="60">
      <c r="A60" s="7" t="s">
        <v>11</v>
      </c>
      <c r="B60" t="str">
        <f>AVERAGE($B2:$B59)</f>
        <v>52.10344828</v>
      </c>
      <c r="D60" t="str">
        <f>AVERAGE($D2:$D59)</f>
        <v>53.88885441</v>
      </c>
      <c r="E60" s="8"/>
      <c r="F60" t="str">
        <f>AVERAGE($F2:$F59)</f>
        <v>3.526785443</v>
      </c>
      <c r="G60" s="9"/>
      <c r="H60" s="9"/>
      <c r="I60" s="9"/>
    </row>
    <row r="61">
      <c r="A61" s="7" t="s">
        <v>12</v>
      </c>
      <c r="B61" t="str">
        <f>MEDIAN($B2:$B59)</f>
        <v>53</v>
      </c>
      <c r="D61" t="str">
        <f>MEDIAN($D2:$D59)</f>
        <v>54.9</v>
      </c>
      <c r="E61" s="8"/>
      <c r="F61" t="str">
        <f>MEDIAN($F2:$F59)</f>
        <v>2.15</v>
      </c>
      <c r="G61" s="9"/>
      <c r="H61" s="9"/>
      <c r="I61" s="9"/>
    </row>
    <row r="62">
      <c r="A62" s="7" t="s">
        <v>13</v>
      </c>
      <c r="B62" t="str">
        <f>STDEV($B2:$B59)</f>
        <v>12.78525694</v>
      </c>
      <c r="D62" t="str">
        <f>STDEV($D2:$D59)</f>
        <v>13.61093444</v>
      </c>
      <c r="E62" s="8"/>
      <c r="F62" t="str">
        <f>STDEV($F2:$F59)</f>
        <v>4.570189235</v>
      </c>
      <c r="G62" s="9"/>
      <c r="H62" s="9"/>
      <c r="I62" s="9"/>
    </row>
    <row r="63">
      <c r="E63" s="8"/>
      <c r="G63" s="9"/>
      <c r="H63" s="9"/>
      <c r="I63" s="9"/>
    </row>
    <row r="64">
      <c r="E64" s="8"/>
      <c r="G64" s="9"/>
      <c r="H64" s="9"/>
      <c r="I64" s="9"/>
    </row>
    <row r="65">
      <c r="E65" s="8"/>
      <c r="G65" s="9"/>
      <c r="H65" s="9"/>
      <c r="I65" s="9"/>
    </row>
    <row r="66">
      <c r="E66" s="8"/>
      <c r="G66" s="9"/>
      <c r="H66" s="9"/>
      <c r="I66" s="9"/>
    </row>
    <row r="67">
      <c r="E67" s="8"/>
      <c r="G67" s="9"/>
      <c r="H67" s="9"/>
      <c r="I67" s="9"/>
    </row>
    <row r="68">
      <c r="E68" s="8"/>
      <c r="G68" s="9"/>
      <c r="H68" s="9"/>
      <c r="I68" s="9"/>
    </row>
    <row r="69">
      <c r="E69" s="8"/>
      <c r="G69" s="9"/>
      <c r="H69" s="9"/>
      <c r="I69" s="9"/>
    </row>
    <row r="70">
      <c r="G70" s="7"/>
    </row>
    <row r="71">
      <c r="G71" s="10"/>
    </row>
    <row r="73">
      <c r="G73" s="7"/>
    </row>
    <row r="77">
      <c r="G77" s="11"/>
      <c r="H77" s="11"/>
      <c r="I77" s="11"/>
      <c r="J77" s="11"/>
      <c r="K77" s="11"/>
    </row>
    <row r="78">
      <c r="H78" s="9"/>
      <c r="I78" s="9"/>
      <c r="J78" s="9"/>
      <c r="K78" s="9"/>
    </row>
    <row r="79">
      <c r="H79" s="9"/>
      <c r="I79" s="9"/>
      <c r="J79" s="9"/>
      <c r="K79" s="9"/>
    </row>
    <row r="80">
      <c r="H80" s="9"/>
      <c r="I80" s="9"/>
      <c r="J80" s="9"/>
      <c r="K80" s="9"/>
    </row>
    <row r="81">
      <c r="H81" s="9"/>
      <c r="I81" s="9"/>
      <c r="J81" s="9"/>
      <c r="K81" s="9"/>
    </row>
    <row r="82">
      <c r="H82" s="9"/>
      <c r="I82" s="9"/>
      <c r="J82" s="9"/>
      <c r="K82" s="9"/>
    </row>
    <row r="83">
      <c r="H83" s="9"/>
      <c r="I83" s="9"/>
      <c r="J83" s="9"/>
      <c r="K83" s="9"/>
    </row>
    <row r="84">
      <c r="H84" s="9"/>
      <c r="I84" s="9"/>
      <c r="J84" s="9"/>
      <c r="K84" s="9"/>
    </row>
    <row r="85">
      <c r="H85" s="9"/>
      <c r="I85" s="9"/>
      <c r="J85" s="9"/>
      <c r="K85" s="9"/>
    </row>
    <row r="86">
      <c r="H86" s="9"/>
      <c r="I86" s="9"/>
      <c r="J86" s="9"/>
      <c r="K86" s="9"/>
    </row>
    <row r="87">
      <c r="H87" s="9"/>
      <c r="I87" s="9"/>
      <c r="J87" s="9"/>
      <c r="K87" s="9"/>
    </row>
    <row r="88">
      <c r="H88" s="9"/>
      <c r="I88" s="9"/>
      <c r="J88" s="9"/>
      <c r="K88" s="9"/>
    </row>
    <row r="89">
      <c r="H89" s="9"/>
      <c r="I89" s="9"/>
      <c r="J89" s="9"/>
      <c r="K89" s="9"/>
    </row>
    <row r="90">
      <c r="H90" s="9"/>
      <c r="I90" s="9"/>
      <c r="J90" s="9"/>
      <c r="K90" s="9"/>
    </row>
    <row r="91">
      <c r="H91" s="9"/>
      <c r="I91" s="9"/>
      <c r="J91" s="9"/>
      <c r="K91" s="9"/>
    </row>
    <row r="92">
      <c r="H92" s="9"/>
      <c r="I92" s="9"/>
      <c r="J92" s="9"/>
      <c r="K92" s="9"/>
    </row>
    <row r="93">
      <c r="H93" s="9"/>
      <c r="I93" s="9"/>
      <c r="J93" s="9"/>
      <c r="K93" s="9"/>
    </row>
    <row r="94">
      <c r="H94" s="9"/>
      <c r="I94" s="9"/>
      <c r="J94" s="9"/>
      <c r="K94" s="9"/>
    </row>
    <row r="95">
      <c r="H95" s="9"/>
      <c r="I95" s="9"/>
      <c r="J95" s="9"/>
      <c r="K95" s="9"/>
    </row>
    <row r="96">
      <c r="H96" s="9"/>
      <c r="I96" s="9"/>
      <c r="J96" s="9"/>
      <c r="K96" s="9"/>
    </row>
    <row r="97">
      <c r="H97" s="9"/>
      <c r="I97" s="9"/>
      <c r="J97" s="9"/>
      <c r="K97" s="9"/>
    </row>
    <row r="98">
      <c r="H98" s="9"/>
      <c r="I98" s="9"/>
      <c r="J98" s="9"/>
      <c r="K98" s="9"/>
    </row>
    <row r="99">
      <c r="H99" s="9"/>
      <c r="I99" s="9"/>
      <c r="J99" s="9"/>
      <c r="K99" s="9"/>
    </row>
    <row r="100">
      <c r="H100" s="9"/>
      <c r="I100" s="9"/>
      <c r="J100" s="9"/>
      <c r="K100" s="9"/>
    </row>
    <row r="101">
      <c r="H101" s="9"/>
      <c r="I101" s="9"/>
      <c r="J101" s="9"/>
      <c r="K101" s="9"/>
    </row>
    <row r="102">
      <c r="H102" s="9"/>
      <c r="I102" s="9"/>
      <c r="J102" s="9"/>
      <c r="K102" s="9"/>
    </row>
    <row r="103">
      <c r="H103" s="9"/>
      <c r="I103" s="9"/>
      <c r="J103" s="9"/>
      <c r="K103" s="9"/>
    </row>
    <row r="104">
      <c r="H104" s="9"/>
      <c r="I104" s="9"/>
      <c r="J104" s="9"/>
      <c r="K104" s="9"/>
    </row>
    <row r="105">
      <c r="H105" s="9"/>
      <c r="I105" s="9"/>
      <c r="J105" s="9"/>
      <c r="K105" s="9"/>
    </row>
    <row r="106">
      <c r="H106" s="9"/>
      <c r="I106" s="9"/>
      <c r="J106" s="9"/>
      <c r="K106" s="9"/>
    </row>
    <row r="107">
      <c r="H107" s="9"/>
      <c r="I107" s="9"/>
      <c r="J107" s="9"/>
      <c r="K107" s="9"/>
    </row>
    <row r="108">
      <c r="H108" s="9"/>
      <c r="I108" s="9"/>
      <c r="J108" s="9"/>
      <c r="K108" s="9"/>
    </row>
    <row r="109">
      <c r="H109" s="9"/>
      <c r="I109" s="9"/>
      <c r="J109" s="9"/>
      <c r="K109" s="9"/>
    </row>
    <row r="110">
      <c r="H110" s="9"/>
      <c r="I110" s="9"/>
      <c r="J110" s="9"/>
      <c r="K110" s="9"/>
    </row>
    <row r="111">
      <c r="H111" s="9"/>
      <c r="I111" s="9"/>
      <c r="J111" s="9"/>
      <c r="K111" s="9"/>
    </row>
    <row r="112">
      <c r="H112" s="9"/>
      <c r="I112" s="9"/>
      <c r="J112" s="9"/>
      <c r="K112" s="9"/>
    </row>
    <row r="113">
      <c r="H113" s="9"/>
      <c r="I113" s="9"/>
      <c r="J113" s="9"/>
      <c r="K113" s="9"/>
    </row>
    <row r="114">
      <c r="H114" s="9"/>
      <c r="I114" s="9"/>
      <c r="J114" s="9"/>
      <c r="K114" s="9"/>
    </row>
    <row r="115">
      <c r="H115" s="9"/>
      <c r="I115" s="9"/>
      <c r="J115" s="9"/>
      <c r="K115" s="9"/>
    </row>
    <row r="116">
      <c r="H116" s="9"/>
      <c r="I116" s="9"/>
      <c r="J116" s="9"/>
      <c r="K116" s="9"/>
    </row>
    <row r="117">
      <c r="H117" s="9"/>
      <c r="I117" s="9"/>
      <c r="J117" s="9"/>
      <c r="K117" s="9"/>
    </row>
    <row r="118">
      <c r="H118" s="9"/>
      <c r="I118" s="9"/>
      <c r="J118" s="9"/>
      <c r="K118" s="9"/>
    </row>
    <row r="119">
      <c r="H119" s="9"/>
      <c r="I119" s="9"/>
      <c r="J119" s="9"/>
      <c r="K119" s="9"/>
    </row>
    <row r="120">
      <c r="H120" s="9"/>
      <c r="I120" s="9"/>
      <c r="J120" s="9"/>
      <c r="K120" s="9"/>
    </row>
    <row r="121">
      <c r="H121" s="9"/>
      <c r="I121" s="9"/>
      <c r="J121" s="9"/>
      <c r="K121" s="9"/>
    </row>
    <row r="122">
      <c r="H122" s="9"/>
      <c r="I122" s="9"/>
      <c r="J122" s="9"/>
      <c r="K122" s="9"/>
    </row>
    <row r="123">
      <c r="H123" s="9"/>
      <c r="I123" s="9"/>
      <c r="J123" s="9"/>
      <c r="K123" s="9"/>
    </row>
    <row r="124">
      <c r="H124" s="9"/>
      <c r="I124" s="9"/>
      <c r="J124" s="9"/>
      <c r="K124" s="9"/>
    </row>
    <row r="125">
      <c r="H125" s="9"/>
      <c r="I125" s="9"/>
      <c r="J125" s="9"/>
      <c r="K125" s="9"/>
    </row>
    <row r="126">
      <c r="H126" s="9"/>
      <c r="I126" s="9"/>
      <c r="J126" s="9"/>
      <c r="K126" s="9"/>
    </row>
    <row r="127">
      <c r="H127" s="9"/>
      <c r="I127" s="9"/>
      <c r="J127" s="9"/>
      <c r="K127" s="9"/>
    </row>
    <row r="128">
      <c r="H128" s="9"/>
      <c r="I128" s="9"/>
      <c r="J128" s="9"/>
      <c r="K128" s="9"/>
    </row>
    <row r="129">
      <c r="H129" s="9"/>
      <c r="I129" s="9"/>
      <c r="J129" s="9"/>
      <c r="K129" s="9"/>
    </row>
    <row r="130">
      <c r="H130" s="9"/>
      <c r="I130" s="9"/>
      <c r="J130" s="9"/>
      <c r="K130" s="9"/>
    </row>
    <row r="131">
      <c r="H131" s="9"/>
      <c r="I131" s="9"/>
      <c r="J131" s="9"/>
      <c r="K131" s="9"/>
    </row>
    <row r="132">
      <c r="H132" s="9"/>
      <c r="I132" s="9"/>
      <c r="J132" s="9"/>
      <c r="K132" s="9"/>
    </row>
    <row r="133">
      <c r="H133" s="9"/>
      <c r="I133" s="9"/>
      <c r="J133" s="9"/>
      <c r="K133" s="9"/>
    </row>
    <row r="134">
      <c r="H134" s="9"/>
      <c r="I134" s="9"/>
      <c r="J134" s="9"/>
      <c r="K134" s="9"/>
    </row>
    <row r="135">
      <c r="H135" s="9"/>
      <c r="I135" s="9"/>
      <c r="J135" s="9"/>
      <c r="K135" s="9"/>
    </row>
  </sheetData>
  <drawing r:id="rId1"/>
</worksheet>
</file>