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73_d18O_stack/python/"/>
    </mc:Choice>
  </mc:AlternateContent>
  <xr:revisionPtr revIDLastSave="0" documentId="13_ncr:1_{F623CA01-1D13-DE45-AF30-2A5A9FF98B0C}" xr6:coauthVersionLast="47" xr6:coauthVersionMax="47" xr10:uidLastSave="{00000000-0000-0000-0000-000000000000}"/>
  <bookViews>
    <workbookView xWindow="4500" yWindow="540" windowWidth="21780" windowHeight="19020" xr2:uid="{A8CFB3C5-B88C-426F-BFD3-0B74ABBC4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11" i="1"/>
  <c r="B11" i="1"/>
  <c r="C10" i="1"/>
  <c r="B10" i="1"/>
  <c r="C9" i="1"/>
  <c r="B9" i="1"/>
  <c r="C6" i="1"/>
  <c r="B6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<sst xmlns="http://schemas.openxmlformats.org/spreadsheetml/2006/main" count="64" uniqueCount="56">
  <si>
    <t>ODP677</t>
  </si>
  <si>
    <t>12.83-2483.96</t>
  </si>
  <si>
    <t>Shackleton et al. (1990)</t>
  </si>
  <si>
    <t>doi:10.1017/S0263593300020782</t>
  </si>
  <si>
    <t>ODP846</t>
  </si>
  <si>
    <t>3.65-5334.91</t>
  </si>
  <si>
    <t>Mix et al. (1995a); Shackleton et al.(1995)</t>
  </si>
  <si>
    <t>doi:10.2973/odp.proc.sr.138.160.1995; doi:10.2973/odp.proc.sr.138.117.1995</t>
  </si>
  <si>
    <t>ODP1123</t>
  </si>
  <si>
    <t>0-2990</t>
  </si>
  <si>
    <t>Hall et al. (2001); Harris (2002)</t>
  </si>
  <si>
    <t>doi:10.1038/35090552; doi:10.2973/odp.proc.sr.181.203.2002</t>
  </si>
  <si>
    <t>ODP1143</t>
  </si>
  <si>
    <t>5.66-5050</t>
  </si>
  <si>
    <t>Tian et al. (2002)</t>
  </si>
  <si>
    <t>doi:10.1016/S0012-821X(02)00923-8</t>
  </si>
  <si>
    <t>ODP1241</t>
  </si>
  <si>
    <t>Lalicata and Lea (2011)</t>
  </si>
  <si>
    <t>doi:10.1016/j.marmicro.2011.01.002</t>
  </si>
  <si>
    <t>U1308</t>
  </si>
  <si>
    <t>Hodell et al. (2008)</t>
  </si>
  <si>
    <t>doi:10.1029/2008PA001591</t>
  </si>
  <si>
    <t>ODP929</t>
  </si>
  <si>
    <t>0-3360</t>
  </si>
  <si>
    <t>Bickert et al. (1997); Billups et al. (1998); Franz (1999)</t>
  </si>
  <si>
    <t>doi:10.2973/odp.proc.sr.154.110.1997; doi:10.1029/97PA02995; doi:10.3289/GEOMAR_Report_084_1999</t>
  </si>
  <si>
    <t>DSDP607</t>
  </si>
  <si>
    <t>12-5317.9</t>
  </si>
  <si>
    <t>Ruddiman et al. (1989); Raymo et al. (1989); Raymo et al. (1992); Lisiecki and Raymo (2005)</t>
  </si>
  <si>
    <t>doi:10.1029/PA004i004p00353; doi:10.1029/PA004i004p00413; doi:10.1029/92PA01609; doi:10.1029/2004PA001071</t>
  </si>
  <si>
    <t>ODP659</t>
  </si>
  <si>
    <t>0-4987.94</t>
  </si>
  <si>
    <t>Tiedemann et al. (1994)</t>
  </si>
  <si>
    <t>doi:10.1029/94PA00208</t>
  </si>
  <si>
    <t>ODP625</t>
  </si>
  <si>
    <t>Shakun et al. (2016)</t>
  </si>
  <si>
    <t>https://doi.org/10.1002/2016PA002956</t>
  </si>
  <si>
    <t>ODP849</t>
  </si>
  <si>
    <t>3.41-3731.9</t>
  </si>
  <si>
    <t>Mix et al. (1995b)</t>
  </si>
  <si>
    <t>doi:10.2973/odp.proc.sr.138.120.1995</t>
  </si>
  <si>
    <t>Pac-type</t>
  </si>
  <si>
    <t>Atl-type in Pac</t>
  </si>
  <si>
    <t>Atl-type</t>
  </si>
  <si>
    <t>ODP1267</t>
  </si>
  <si>
    <t>Bell et al. (2014)</t>
  </si>
  <si>
    <t>https://doi.org/10.1002/2014GC005297</t>
  </si>
  <si>
    <t>ambiguous Atl</t>
  </si>
  <si>
    <t>Core</t>
  </si>
  <si>
    <t>Latitude</t>
  </si>
  <si>
    <t>Longitude</t>
  </si>
  <si>
    <t>Water depth</t>
  </si>
  <si>
    <t>1.8-1.9 Ma pattern</t>
  </si>
  <si>
    <t>Age range</t>
  </si>
  <si>
    <t>Reference</t>
  </si>
  <si>
    <t>DOI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</si>
</sst>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B7B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3DBFF"/>
        <bgColor indexed="64"/>
      </patternFill>
    </fill>
    <fill>
      <patternFill patternType="solid">
        <fgColor rgb="FFB5A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0" fillId="4" borderId="0" xfId="0" applyFont="1" applyFill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  <color rgb="FFFF9999"/>
      <color rgb="FF93DBFF"/>
      <color rgb="FFB5AB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7C22-8FEC-470A-B3F2-C21876373EBC}">
  <dimension ref="A1:H13"/>
  <sheetViews>
    <sheetView tabSelected="1" workbookViewId="0">
      <selection activeCell="O9" sqref="O9"/>
    </sheetView>
  </sheetViews>
  <sheetFormatPr baseColWidth="10" defaultColWidth="8.83203125" defaultRowHeight="15" x14ac:dyDescent="0.2"/>
  <cols>
    <col min="5" max="5" width="11.33203125" customWidth="1"/>
  </cols>
  <sheetData>
    <row r="1" spans="1:8" x14ac:dyDescent="0.2">
      <c r="A1" s="16" t="s">
        <v>48</v>
      </c>
      <c r="B1" s="16" t="s">
        <v>49</v>
      </c>
      <c r="C1" s="16" t="s">
        <v>50</v>
      </c>
      <c r="D1" s="16" t="s">
        <v>51</v>
      </c>
      <c r="E1" s="16" t="s">
        <v>52</v>
      </c>
      <c r="F1" s="16" t="s">
        <v>53</v>
      </c>
      <c r="G1" s="16" t="s">
        <v>54</v>
      </c>
      <c r="H1" s="16" t="s">
        <v>55</v>
      </c>
    </row>
    <row r="2" spans="1:8" s="1" customFormat="1" ht="57" customHeight="1" x14ac:dyDescent="0.2">
      <c r="A2" s="8" t="s">
        <v>0</v>
      </c>
      <c r="B2" s="8">
        <f>1+12.138/60</f>
        <v>1.2022999999999999</v>
      </c>
      <c r="C2" s="8">
        <f>-83-44.22/60</f>
        <v>-83.736999999999995</v>
      </c>
      <c r="D2" s="14">
        <v>3472</v>
      </c>
      <c r="E2" s="14" t="s">
        <v>41</v>
      </c>
      <c r="F2" s="1" t="s">
        <v>1</v>
      </c>
      <c r="G2" s="2" t="s">
        <v>2</v>
      </c>
      <c r="H2" s="1" t="s">
        <v>3</v>
      </c>
    </row>
    <row r="3" spans="1:8" s="10" customFormat="1" ht="35.5" customHeight="1" x14ac:dyDescent="0.2">
      <c r="A3" s="8" t="s">
        <v>4</v>
      </c>
      <c r="B3" s="8">
        <f>-3-5.696/60</f>
        <v>-3.0949333333333335</v>
      </c>
      <c r="C3" s="8">
        <f>-90-49.078/60</f>
        <v>-90.817966666666663</v>
      </c>
      <c r="D3" s="14">
        <v>3296</v>
      </c>
      <c r="E3" s="14" t="s">
        <v>41</v>
      </c>
      <c r="F3" s="10" t="s">
        <v>5</v>
      </c>
      <c r="G3" s="11" t="s">
        <v>6</v>
      </c>
      <c r="H3" s="12" t="s">
        <v>7</v>
      </c>
    </row>
    <row r="4" spans="1:8" s="1" customFormat="1" ht="40.25" customHeight="1" x14ac:dyDescent="0.2">
      <c r="A4" s="8" t="s">
        <v>8</v>
      </c>
      <c r="B4" s="8">
        <f>-41-47.16/60</f>
        <v>-41.786000000000001</v>
      </c>
      <c r="C4" s="8">
        <f>-171-29.94/60</f>
        <v>-171.499</v>
      </c>
      <c r="D4" s="14">
        <v>3290</v>
      </c>
      <c r="E4" s="14" t="s">
        <v>41</v>
      </c>
      <c r="F4" s="1" t="s">
        <v>9</v>
      </c>
      <c r="G4" s="2" t="s">
        <v>10</v>
      </c>
      <c r="H4" s="3" t="s">
        <v>11</v>
      </c>
    </row>
    <row r="5" spans="1:8" s="1" customFormat="1" ht="39.5" customHeight="1" x14ac:dyDescent="0.2">
      <c r="A5" s="8" t="s">
        <v>37</v>
      </c>
      <c r="B5" s="8">
        <f>0+10.938/60</f>
        <v>0.18230000000000002</v>
      </c>
      <c r="C5" s="8">
        <f>-110-31.183/60</f>
        <v>-110.51971666666667</v>
      </c>
      <c r="D5" s="14">
        <v>3839</v>
      </c>
      <c r="E5" s="14" t="s">
        <v>41</v>
      </c>
      <c r="F5" s="1" t="s">
        <v>38</v>
      </c>
      <c r="G5" s="2" t="s">
        <v>39</v>
      </c>
      <c r="H5" s="3" t="s">
        <v>40</v>
      </c>
    </row>
    <row r="6" spans="1:8" s="1" customFormat="1" ht="31.25" customHeight="1" x14ac:dyDescent="0.2">
      <c r="A6" s="9" t="s">
        <v>12</v>
      </c>
      <c r="B6" s="9">
        <f>9+21.7194/60</f>
        <v>9.3619900000000005</v>
      </c>
      <c r="C6" s="9">
        <f>113+17.104/60</f>
        <v>113.28506666666667</v>
      </c>
      <c r="D6" s="15">
        <v>2772</v>
      </c>
      <c r="E6" s="15" t="s">
        <v>42</v>
      </c>
      <c r="F6" s="1" t="s">
        <v>13</v>
      </c>
      <c r="G6" s="2" t="s">
        <v>14</v>
      </c>
      <c r="H6" s="1" t="s">
        <v>15</v>
      </c>
    </row>
    <row r="7" spans="1:8" s="1" customFormat="1" ht="42" customHeight="1" x14ac:dyDescent="0.2">
      <c r="A7" s="9" t="s">
        <v>16</v>
      </c>
      <c r="B7" s="9">
        <v>5.8428300000000002</v>
      </c>
      <c r="C7" s="9">
        <v>-86.444500000000005</v>
      </c>
      <c r="D7" s="15">
        <v>2027</v>
      </c>
      <c r="E7" s="15" t="s">
        <v>42</v>
      </c>
      <c r="F7" s="3"/>
      <c r="G7" s="1" t="s">
        <v>17</v>
      </c>
      <c r="H7" s="1" t="s">
        <v>18</v>
      </c>
    </row>
    <row r="8" spans="1:8" s="1" customFormat="1" ht="48" x14ac:dyDescent="0.2">
      <c r="A8" s="5" t="s">
        <v>19</v>
      </c>
      <c r="B8" s="5">
        <v>49.88</v>
      </c>
      <c r="C8" s="5">
        <v>-24.24</v>
      </c>
      <c r="D8" s="5">
        <v>3883</v>
      </c>
      <c r="E8" s="5" t="s">
        <v>43</v>
      </c>
      <c r="F8" s="3"/>
      <c r="G8" s="3" t="s">
        <v>20</v>
      </c>
      <c r="H8" s="3" t="s">
        <v>21</v>
      </c>
    </row>
    <row r="9" spans="1:8" s="10" customFormat="1" ht="40.75" customHeight="1" x14ac:dyDescent="0.2">
      <c r="A9" s="5" t="s">
        <v>22</v>
      </c>
      <c r="B9" s="5">
        <f>5+58.5732/60</f>
        <v>5.9762199999999996</v>
      </c>
      <c r="C9" s="5">
        <f>-43-44.394/60</f>
        <v>-43.739899999999999</v>
      </c>
      <c r="D9" s="5">
        <v>4356</v>
      </c>
      <c r="E9" s="5" t="s">
        <v>43</v>
      </c>
      <c r="F9" s="10" t="s">
        <v>23</v>
      </c>
      <c r="G9" s="13" t="s">
        <v>24</v>
      </c>
      <c r="H9" s="10" t="s">
        <v>25</v>
      </c>
    </row>
    <row r="10" spans="1:8" s="1" customFormat="1" ht="51" customHeight="1" x14ac:dyDescent="0.2">
      <c r="A10" s="5" t="s">
        <v>26</v>
      </c>
      <c r="B10" s="5">
        <f>41+0.072/60</f>
        <v>41.001199999999997</v>
      </c>
      <c r="C10" s="5">
        <f>-32-13.878/60</f>
        <v>-32.231299999999997</v>
      </c>
      <c r="D10" s="5">
        <v>3427</v>
      </c>
      <c r="E10" s="5" t="s">
        <v>43</v>
      </c>
      <c r="F10" s="1" t="s">
        <v>27</v>
      </c>
      <c r="G10" s="2" t="s">
        <v>28</v>
      </c>
      <c r="H10" s="3" t="s">
        <v>29</v>
      </c>
    </row>
    <row r="11" spans="1:8" s="1" customFormat="1" ht="51" customHeight="1" x14ac:dyDescent="0.2">
      <c r="A11" s="5" t="s">
        <v>30</v>
      </c>
      <c r="B11" s="5">
        <f>18+4.632/60</f>
        <v>18.077200000000001</v>
      </c>
      <c r="C11" s="5">
        <f>-21-1.572/60</f>
        <v>-21.026199999999999</v>
      </c>
      <c r="D11" s="5">
        <v>3071</v>
      </c>
      <c r="E11" s="5" t="s">
        <v>43</v>
      </c>
      <c r="F11" s="1" t="s">
        <v>31</v>
      </c>
      <c r="G11" s="2" t="s">
        <v>32</v>
      </c>
      <c r="H11" s="1" t="s">
        <v>33</v>
      </c>
    </row>
    <row r="12" spans="1:8" s="4" customFormat="1" ht="32" x14ac:dyDescent="0.2">
      <c r="A12" s="6" t="s">
        <v>34</v>
      </c>
      <c r="B12" s="6">
        <v>28.83</v>
      </c>
      <c r="C12" s="6">
        <v>-87.16</v>
      </c>
      <c r="D12" s="6">
        <v>889</v>
      </c>
      <c r="E12" s="5" t="s">
        <v>43</v>
      </c>
      <c r="G12" s="4" t="s">
        <v>35</v>
      </c>
      <c r="H12" t="s">
        <v>36</v>
      </c>
    </row>
    <row r="13" spans="1:8" s="4" customFormat="1" ht="30.5" customHeight="1" x14ac:dyDescent="0.2">
      <c r="A13" s="7" t="s">
        <v>44</v>
      </c>
      <c r="B13" s="7">
        <v>-28.097999999999999</v>
      </c>
      <c r="C13" s="7">
        <v>1.7110000000000001</v>
      </c>
      <c r="D13" s="7">
        <v>4355.1000000000004</v>
      </c>
      <c r="E13" s="7" t="s">
        <v>47</v>
      </c>
      <c r="G13" s="4" t="s">
        <v>45</v>
      </c>
      <c r="H13" s="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Lisiecki</dc:creator>
  <cp:lastModifiedBy>Yuxin Zhou</cp:lastModifiedBy>
  <dcterms:created xsi:type="dcterms:W3CDTF">2023-07-20T17:46:12Z</dcterms:created>
  <dcterms:modified xsi:type="dcterms:W3CDTF">2023-08-08T19:40:04Z</dcterms:modified>
</cp:coreProperties>
</file>