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henderson\PycharmProjects\cs151-sky-liv_jalen_lab3\"/>
    </mc:Choice>
  </mc:AlternateContent>
  <xr:revisionPtr revIDLastSave="0" documentId="13_ncr:1_{A9612A03-42DE-4EA2-9645-92563A16DFBC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H11" i="2"/>
  <c r="J11" i="2"/>
  <c r="J10" i="2"/>
  <c r="I11" i="2"/>
  <c r="G11" i="2"/>
  <c r="H10" i="2"/>
  <c r="I10" i="2" s="1"/>
  <c r="G10" i="2"/>
  <c r="J9" i="2"/>
  <c r="I9" i="2"/>
  <c r="H9" i="2"/>
  <c r="G9" i="2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<sst xmlns="http://schemas.openxmlformats.org/spreadsheetml/2006/main" count="29" uniqueCount="24">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</sst>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J13" sqref="J13"/>
    </sheetView>
  </sheetViews>
  <sheetFormatPr defaultColWidth="11" defaultRowHeight="15.75" x14ac:dyDescent="0.25"/>
  <cols>
    <col min="8" max="8" width="11.625" bestFit="1" customWidth="1"/>
    <col min="9" max="9" width="11.375" bestFit="1" customWidth="1"/>
    <col min="10" max="10" width="12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8</v>
      </c>
      <c r="C9" s="1">
        <v>10</v>
      </c>
      <c r="D9" s="1">
        <v>46</v>
      </c>
      <c r="E9" s="1">
        <v>2</v>
      </c>
      <c r="F9" s="1">
        <v>90</v>
      </c>
      <c r="G9" s="1">
        <f>SQRT(((2*46))/9.8)</f>
        <v>3.0639443699324591</v>
      </c>
      <c r="H9" s="2">
        <f>10*G9</f>
        <v>30.639443699324591</v>
      </c>
      <c r="I9" s="2">
        <f>H9</f>
        <v>30.639443699324591</v>
      </c>
      <c r="J9" s="2">
        <f>60+(I9-90)*2</f>
        <v>-58.721112601350825</v>
      </c>
      <c r="K9" s="1"/>
    </row>
    <row r="10" spans="1:11" ht="29.25" x14ac:dyDescent="0.25">
      <c r="A10" s="2" t="s">
        <v>21</v>
      </c>
      <c r="B10" s="1" t="s">
        <v>8</v>
      </c>
      <c r="C10" s="1">
        <v>30</v>
      </c>
      <c r="D10" s="1">
        <v>46</v>
      </c>
      <c r="E10" s="1">
        <v>2</v>
      </c>
      <c r="F10" s="1">
        <v>90</v>
      </c>
      <c r="G10" s="1">
        <f>SQRT((2*46)/9.8)</f>
        <v>3.0639443699324591</v>
      </c>
      <c r="H10" s="2">
        <f>C10*G10</f>
        <v>91.918331097973777</v>
      </c>
      <c r="I10" s="2">
        <f>H10</f>
        <v>91.918331097973777</v>
      </c>
      <c r="J10" s="2">
        <f>60+(H10-90)*2</f>
        <v>63.836662195947554</v>
      </c>
      <c r="K10" s="1"/>
    </row>
    <row r="11" spans="1:11" ht="29.25" x14ac:dyDescent="0.25">
      <c r="A11" s="2" t="s">
        <v>22</v>
      </c>
      <c r="B11" s="1" t="s">
        <v>9</v>
      </c>
      <c r="C11" s="1">
        <v>10</v>
      </c>
      <c r="D11" s="1">
        <v>70</v>
      </c>
      <c r="E11" s="1">
        <v>1.8</v>
      </c>
      <c r="F11" s="1">
        <v>120</v>
      </c>
      <c r="G11" s="1">
        <f>SQRT((2*70)/9.8)</f>
        <v>3.7796447300922722</v>
      </c>
      <c r="H11" s="2">
        <f>C11*G11</f>
        <v>37.796447300922722</v>
      </c>
      <c r="I11" s="2">
        <f>H11</f>
        <v>37.796447300922722</v>
      </c>
      <c r="J11" s="2">
        <f>60+(H11-F11)*2</f>
        <v>-104.40710539815456</v>
      </c>
      <c r="K11" s="1"/>
    </row>
    <row r="12" spans="1:11" ht="29.25" x14ac:dyDescent="0.25">
      <c r="A12" s="2" t="s">
        <v>23</v>
      </c>
      <c r="B12" s="1" t="s">
        <v>9</v>
      </c>
      <c r="C12" s="1">
        <v>30</v>
      </c>
      <c r="D12" s="1">
        <v>70</v>
      </c>
      <c r="E12" s="1">
        <v>1.8</v>
      </c>
      <c r="F12" s="1">
        <v>120</v>
      </c>
      <c r="G12" s="1">
        <f>SQRT((2*70)/9.8)</f>
        <v>3.7796447300922722</v>
      </c>
      <c r="H12" s="2">
        <f>G12*C12</f>
        <v>113.38934190276817</v>
      </c>
      <c r="I12" s="2">
        <f>H12</f>
        <v>113.38934190276817</v>
      </c>
      <c r="J12" s="2">
        <f>60+(H12-120)*2</f>
        <v>46.778683805536332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Jalen Henderson</cp:lastModifiedBy>
  <dcterms:created xsi:type="dcterms:W3CDTF">2024-09-10T19:52:26Z</dcterms:created>
  <dcterms:modified xsi:type="dcterms:W3CDTF">2024-09-25T20:01:12Z</dcterms:modified>
</cp:coreProperties>
</file>