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thomas1\PycharmProjects\cs151-sky-rayan-and-eric\"/>
    </mc:Choice>
  </mc:AlternateContent>
  <xr:revisionPtr revIDLastSave="0" documentId="13_ncr:1_{2F17F826-F2B9-4B0C-8078-881532214FC9}" xr6:coauthVersionLast="47" xr6:coauthVersionMax="47" xr10:uidLastSave="{00000000-0000-0000-0000-000000000000}"/>
  <bookViews>
    <workbookView xWindow="14295" yWindow="0" windowWidth="14610" windowHeight="15585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F12" i="2"/>
  <c r="F11" i="2"/>
  <c r="F9" i="2"/>
  <c r="F10" i="2"/>
  <c r="D10" i="2"/>
  <c r="D12" i="2"/>
  <c r="G12" i="2" s="1"/>
  <c r="D11" i="2"/>
  <c r="G11" i="2" s="1"/>
  <c r="H11" i="2" s="1"/>
  <c r="D9" i="2"/>
  <c r="G10" i="2"/>
  <c r="I10" i="2" s="1"/>
  <c r="J11" i="2" l="1"/>
  <c r="I12" i="2"/>
  <c r="H12" i="2"/>
  <c r="J12" i="2" s="1"/>
  <c r="H10" i="2"/>
  <c r="J10" i="2" s="1"/>
  <c r="I11" i="2"/>
  <c r="G9" i="2"/>
  <c r="I9" i="2" s="1"/>
  <c r="H9" i="2"/>
  <c r="J9" i="2" s="1"/>
</calcChain>
</file>

<file path=xl/sharedStrings.xml><?xml version="1.0" encoding="utf-8"?>
<sst xmlns="http://schemas.openxmlformats.org/spreadsheetml/2006/main" count="29" uniqueCount="24">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</sst>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J9" sqref="J9"/>
    </sheetView>
  </sheetViews>
  <sheetFormatPr defaultColWidth="11" defaultRowHeight="15.75" x14ac:dyDescent="0.25"/>
  <cols>
    <col min="8" max="8" width="11.625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8</v>
      </c>
      <c r="C9" s="1">
        <v>25</v>
      </c>
      <c r="D9" s="1">
        <f>IF(B9 = "Normal",46,70)</f>
        <v>46</v>
      </c>
      <c r="E9" s="1">
        <f>IF(B9=$A$3,C$3,C$4)</f>
        <v>2</v>
      </c>
      <c r="F9" s="1">
        <f>IF(B9=$A$3,D$3,D$4)</f>
        <v>90</v>
      </c>
      <c r="G9" s="1">
        <f>SQRT((2*D9)/9.8)</f>
        <v>3.0639443699324591</v>
      </c>
      <c r="H9" s="2">
        <f>C9*G9</f>
        <v>76.598609248311476</v>
      </c>
      <c r="I9" s="2">
        <f>C9 *G9</f>
        <v>76.598609248311476</v>
      </c>
      <c r="J9" s="2">
        <f>60 + (H9 - F9)*E9</f>
        <v>33.197218496622952</v>
      </c>
      <c r="K9" s="1"/>
    </row>
    <row r="10" spans="1:11" ht="29.25" x14ac:dyDescent="0.25">
      <c r="A10" s="2" t="s">
        <v>21</v>
      </c>
      <c r="B10" s="1" t="s">
        <v>8</v>
      </c>
      <c r="C10" s="1">
        <v>50</v>
      </c>
      <c r="D10" s="1">
        <f>IF(B10 = "Normal",46,70)</f>
        <v>46</v>
      </c>
      <c r="E10" s="1">
        <f>IF(B10=$A$3,C$3,C$4)</f>
        <v>2</v>
      </c>
      <c r="F10" s="1">
        <f>IF(B10=$A$3,D$3,D$4)</f>
        <v>90</v>
      </c>
      <c r="G10" s="1">
        <f t="shared" ref="G10:G12" si="0">SQRT((2*D10)/9.8)</f>
        <v>3.0639443699324591</v>
      </c>
      <c r="H10" s="2">
        <f t="shared" ref="H10:H12" si="1">C10*G10</f>
        <v>153.19721849662295</v>
      </c>
      <c r="I10" s="2">
        <f t="shared" ref="I10:I12" si="2">C10 *G10</f>
        <v>153.19721849662295</v>
      </c>
      <c r="J10" s="2">
        <f t="shared" ref="J10:J12" si="3">60 + (H10 - F10)*E10</f>
        <v>186.3944369932459</v>
      </c>
      <c r="K10" s="1"/>
    </row>
    <row r="11" spans="1:11" ht="29.25" x14ac:dyDescent="0.25">
      <c r="A11" s="2" t="s">
        <v>22</v>
      </c>
      <c r="B11" s="1" t="s">
        <v>9</v>
      </c>
      <c r="C11" s="1">
        <v>25</v>
      </c>
      <c r="D11" s="1">
        <f>IF(B11 = "Large",70,46)</f>
        <v>70</v>
      </c>
      <c r="E11" s="1">
        <f>IF(B11=$A$3,C$3,C$4)</f>
        <v>1.8</v>
      </c>
      <c r="F11" s="1">
        <f>IF(B11=$A$3,D$3,D$4)</f>
        <v>120</v>
      </c>
      <c r="G11" s="1">
        <f t="shared" si="0"/>
        <v>3.7796447300922722</v>
      </c>
      <c r="H11" s="2">
        <f t="shared" si="1"/>
        <v>94.491118252306805</v>
      </c>
      <c r="I11" s="2">
        <f t="shared" si="2"/>
        <v>94.491118252306805</v>
      </c>
      <c r="J11" s="2">
        <f t="shared" si="3"/>
        <v>14.084012854152249</v>
      </c>
      <c r="K11" s="1"/>
    </row>
    <row r="12" spans="1:11" ht="29.25" x14ac:dyDescent="0.25">
      <c r="A12" s="2" t="s">
        <v>23</v>
      </c>
      <c r="B12" s="1" t="s">
        <v>9</v>
      </c>
      <c r="C12" s="1">
        <v>50</v>
      </c>
      <c r="D12" s="1">
        <f>IF(B12 = "Large",70,46)</f>
        <v>70</v>
      </c>
      <c r="E12" s="1">
        <f>IF(B12=$A$3,C$3,C$4)</f>
        <v>1.8</v>
      </c>
      <c r="F12" s="1">
        <f>IF(B12=$A$3,D$3,D$4)</f>
        <v>120</v>
      </c>
      <c r="G12" s="1">
        <f t="shared" si="0"/>
        <v>3.7796447300922722</v>
      </c>
      <c r="H12" s="2">
        <f t="shared" si="1"/>
        <v>188.98223650461361</v>
      </c>
      <c r="I12" s="2">
        <f t="shared" si="2"/>
        <v>188.98223650461361</v>
      </c>
      <c r="J12" s="2">
        <f t="shared" si="3"/>
        <v>184.1680257083045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Thomas</cp:lastModifiedBy>
  <dcterms:created xsi:type="dcterms:W3CDTF">2024-09-10T19:52:26Z</dcterms:created>
  <dcterms:modified xsi:type="dcterms:W3CDTF">2024-09-26T17:06:53Z</dcterms:modified>
</cp:coreProperties>
</file>