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sigs" ContentType="application/vnd.openxmlformats-package.digital-signature-origin"/>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_xmlsignatures/sig1.xml" ContentType="application/vnd.openxmlformats-package.digital-signature-xmlsignatur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digital-signature/origin" Target="_xmlsignatures/origin.sig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8"/>
  <workbookPr filterPrivacy="1" codeName="ThisWorkbook" defaultThemeVersion="124226"/>
  <xr:revisionPtr revIDLastSave="0" documentId="13_ncr:1_{5EA6DC4A-0EFE-47EF-A4F1-BA956193C370}" xr6:coauthVersionLast="36" xr6:coauthVersionMax="36" xr10:uidLastSave="{00000000-0000-0000-0000-000000000000}"/>
  <bookViews>
    <workbookView xWindow="-15" yWindow="30" windowWidth="20715" windowHeight="9345" activeTab="4" xr2:uid="{00000000-000D-0000-FFFF-FFFF00000000}"/>
  </bookViews>
  <sheets>
    <sheet name="ステップ1～2" sheetId="8" r:id="rId1"/>
    <sheet name="ステップ3～4" sheetId="7" r:id="rId2"/>
    <sheet name="ステップ5～6" sheetId="3" r:id="rId3"/>
    <sheet name="ステップ7" sheetId="5" r:id="rId4"/>
    <sheet name="対策要件一覧" sheetId="12" r:id="rId5"/>
  </sheets>
  <definedNames>
    <definedName name="_xlnm.Print_Area" localSheetId="0">'ステップ1～2'!$A$1:$F$27</definedName>
    <definedName name="_xlnm.Print_Area" localSheetId="1">'ステップ3～4'!$A$1:$D$45</definedName>
    <definedName name="_xlnm.Print_Area" localSheetId="2">'ステップ5～6'!$A$1:$I$52</definedName>
    <definedName name="_xlnm.Print_Area" localSheetId="3">ステップ7!$A$1:$E$94</definedName>
    <definedName name="_xlnm.Print_Area" localSheetId="4">対策要件一覧!$A$1:$O$86</definedName>
    <definedName name="_xlnm.Print_Titles" localSheetId="3">ステップ7!$9:$9</definedName>
    <definedName name="_xlnm.Print_Titles" localSheetId="4">対策要件一覧!$2:$2</definedName>
  </definedNames>
  <calcPr calcId="191029"/>
</workbook>
</file>

<file path=xl/calcChain.xml><?xml version="1.0" encoding="utf-8"?>
<calcChain xmlns="http://schemas.openxmlformats.org/spreadsheetml/2006/main">
  <c r="E11" i="5" l="1"/>
  <c r="K39" i="3" l="1"/>
  <c r="H74" i="5" l="1"/>
  <c r="H70" i="5"/>
  <c r="H69" i="5"/>
  <c r="H68" i="5"/>
  <c r="H64" i="5"/>
  <c r="H36" i="5"/>
  <c r="H62" i="5"/>
  <c r="H61" i="5"/>
  <c r="H60" i="5"/>
  <c r="H59" i="5"/>
  <c r="H58" i="5"/>
  <c r="H57" i="5"/>
  <c r="H56" i="5"/>
  <c r="H55" i="5"/>
  <c r="H54" i="5"/>
  <c r="H53" i="5"/>
  <c r="H52" i="5"/>
  <c r="H51" i="5"/>
  <c r="H50" i="5"/>
  <c r="H49" i="5"/>
  <c r="H48" i="5"/>
  <c r="H47" i="5"/>
  <c r="H46" i="5"/>
  <c r="H45" i="5"/>
  <c r="H44" i="5"/>
  <c r="H43" i="5"/>
  <c r="H42" i="5"/>
  <c r="H41" i="5"/>
  <c r="G62" i="5"/>
  <c r="G61" i="5"/>
  <c r="G60" i="5"/>
  <c r="G59" i="5"/>
  <c r="G58" i="5"/>
  <c r="G57" i="5"/>
  <c r="G56" i="5"/>
  <c r="G55" i="5"/>
  <c r="G54" i="5"/>
  <c r="G53" i="5"/>
  <c r="G52" i="5"/>
  <c r="G51" i="5"/>
  <c r="G50" i="5"/>
  <c r="G49" i="5"/>
  <c r="G48" i="5"/>
  <c r="G47" i="5"/>
  <c r="G46" i="5"/>
  <c r="G45" i="5"/>
  <c r="G44" i="5"/>
  <c r="G43" i="5"/>
  <c r="G42" i="5"/>
  <c r="G41" i="5"/>
  <c r="G36" i="5"/>
  <c r="G64" i="5"/>
  <c r="G69" i="5"/>
  <c r="G68" i="5"/>
  <c r="G70" i="5"/>
  <c r="G74" i="5"/>
  <c r="K51" i="3" l="1"/>
  <c r="K50" i="3"/>
  <c r="E74" i="5" l="1"/>
  <c r="E70" i="5"/>
  <c r="E69" i="5"/>
  <c r="E68" i="5"/>
  <c r="E64" i="5"/>
  <c r="E62" i="5"/>
  <c r="E61" i="5"/>
  <c r="E60" i="5"/>
  <c r="E59" i="5"/>
  <c r="E58" i="5"/>
  <c r="E57" i="5"/>
  <c r="E56" i="5"/>
  <c r="E55" i="5"/>
  <c r="E54" i="5"/>
  <c r="E53" i="5"/>
  <c r="E52" i="5"/>
  <c r="E51" i="5"/>
  <c r="E50" i="5"/>
  <c r="E49" i="5"/>
  <c r="E48" i="5"/>
  <c r="E47" i="5"/>
  <c r="E46" i="5"/>
  <c r="E45" i="5"/>
  <c r="E44" i="5"/>
  <c r="E43" i="5"/>
  <c r="E42" i="5"/>
  <c r="E41" i="5"/>
  <c r="E36" i="5"/>
  <c r="H51" i="3" l="1"/>
  <c r="H50" i="3"/>
  <c r="K46" i="3" l="1"/>
  <c r="K43" i="3"/>
  <c r="L42" i="3"/>
  <c r="K42" i="3"/>
  <c r="K41" i="3"/>
  <c r="K38" i="3"/>
  <c r="L37" i="3"/>
  <c r="K37" i="3"/>
  <c r="K36" i="3"/>
  <c r="L35" i="3"/>
  <c r="K35" i="3"/>
  <c r="L33" i="3"/>
  <c r="K33" i="3"/>
  <c r="K32" i="3"/>
  <c r="K31" i="3"/>
  <c r="K29" i="3"/>
  <c r="L27" i="3"/>
  <c r="K27" i="3"/>
  <c r="L26" i="3"/>
  <c r="K26" i="3"/>
  <c r="K25" i="3"/>
  <c r="L24" i="3"/>
  <c r="K24" i="3"/>
  <c r="H24" i="3"/>
  <c r="H46" i="3"/>
  <c r="H43" i="3"/>
  <c r="H42" i="3"/>
  <c r="H41" i="3"/>
  <c r="H39" i="3"/>
  <c r="H38" i="3"/>
  <c r="H37" i="3"/>
  <c r="H36" i="3"/>
  <c r="H35" i="3"/>
  <c r="H33" i="3"/>
  <c r="H32" i="3"/>
  <c r="H31" i="3"/>
  <c r="H29" i="3"/>
  <c r="H27" i="3"/>
  <c r="H26" i="3"/>
  <c r="H25" i="3"/>
</calcChain>
</file>

<file path=xl/sharedStrings.xml><?xml version="1.0" encoding="utf-8"?>
<sst xmlns="http://schemas.openxmlformats.org/spreadsheetml/2006/main" count="966" uniqueCount="651">
  <si>
    <t>対策方針</t>
  </si>
  <si>
    <t>AT-1-2</t>
  </si>
  <si>
    <t>AT-1-3</t>
  </si>
  <si>
    <t>AT-1-4</t>
  </si>
  <si>
    <t>PR-1-3</t>
  </si>
  <si>
    <t>対策要件の名称</t>
    <rPh sb="5" eb="7">
      <t>メイショウ</t>
    </rPh>
    <phoneticPr fontId="1"/>
  </si>
  <si>
    <t>通信のなりすまし防止</t>
    <rPh sb="0" eb="2">
      <t>ツウシン</t>
    </rPh>
    <rPh sb="8" eb="10">
      <t>ボウシ</t>
    </rPh>
    <phoneticPr fontId="1"/>
  </si>
  <si>
    <t>サービス不能化の防止</t>
    <rPh sb="4" eb="6">
      <t>フノウ</t>
    </rPh>
    <rPh sb="6" eb="7">
      <t>カ</t>
    </rPh>
    <rPh sb="8" eb="10">
      <t>ボウシ</t>
    </rPh>
    <phoneticPr fontId="1"/>
  </si>
  <si>
    <t>不正通信の遮断</t>
    <rPh sb="0" eb="2">
      <t>フセイ</t>
    </rPh>
    <rPh sb="2" eb="4">
      <t>ツウシン</t>
    </rPh>
    <rPh sb="5" eb="7">
      <t>シャダン</t>
    </rPh>
    <phoneticPr fontId="1"/>
  </si>
  <si>
    <t>通信経路の分離</t>
    <rPh sb="0" eb="2">
      <t>ツウシン</t>
    </rPh>
    <rPh sb="2" eb="4">
      <t>ケイロ</t>
    </rPh>
    <rPh sb="5" eb="7">
      <t>ブンリ</t>
    </rPh>
    <phoneticPr fontId="1"/>
  </si>
  <si>
    <t>構築時の脆弱性対策</t>
    <rPh sb="0" eb="3">
      <t>コウチクジ</t>
    </rPh>
    <rPh sb="4" eb="7">
      <t>ゼイジャクセイ</t>
    </rPh>
    <rPh sb="7" eb="9">
      <t>タイサク</t>
    </rPh>
    <phoneticPr fontId="1"/>
  </si>
  <si>
    <t>運用時の脆弱性対策</t>
    <rPh sb="0" eb="2">
      <t>ウンヨウ</t>
    </rPh>
    <phoneticPr fontId="1"/>
  </si>
  <si>
    <t>侵入検知</t>
    <rPh sb="0" eb="2">
      <t>シンニュウ</t>
    </rPh>
    <rPh sb="2" eb="4">
      <t>ケンチ</t>
    </rPh>
    <phoneticPr fontId="1"/>
  </si>
  <si>
    <t>サービス不能化の検知</t>
    <rPh sb="4" eb="6">
      <t>フノウ</t>
    </rPh>
    <rPh sb="6" eb="7">
      <t>カ</t>
    </rPh>
    <rPh sb="8" eb="10">
      <t>ケンチ</t>
    </rPh>
    <phoneticPr fontId="1"/>
  </si>
  <si>
    <t>主体認証</t>
    <rPh sb="0" eb="2">
      <t>シュタイ</t>
    </rPh>
    <rPh sb="2" eb="4">
      <t>ニンショウ</t>
    </rPh>
    <phoneticPr fontId="1"/>
  </si>
  <si>
    <t>ライフサイクル管理</t>
    <rPh sb="7" eb="9">
      <t>カンリ</t>
    </rPh>
    <phoneticPr fontId="1"/>
  </si>
  <si>
    <t>アクセス権管理</t>
    <rPh sb="4" eb="5">
      <t>ケン</t>
    </rPh>
    <rPh sb="5" eb="7">
      <t>カンリ</t>
    </rPh>
    <phoneticPr fontId="1"/>
  </si>
  <si>
    <t>管理者権限の保護</t>
    <rPh sb="0" eb="3">
      <t>カンリシャ</t>
    </rPh>
    <rPh sb="3" eb="5">
      <t>ケンゲン</t>
    </rPh>
    <rPh sb="6" eb="8">
      <t>ホゴ</t>
    </rPh>
    <phoneticPr fontId="1"/>
  </si>
  <si>
    <t>通信経路上の盗聴防止</t>
    <rPh sb="0" eb="2">
      <t>ツウシン</t>
    </rPh>
    <rPh sb="2" eb="4">
      <t>ケイロ</t>
    </rPh>
    <rPh sb="4" eb="5">
      <t>ジョウ</t>
    </rPh>
    <rPh sb="6" eb="8">
      <t>トウチョウ</t>
    </rPh>
    <rPh sb="8" eb="10">
      <t>ボウシ</t>
    </rPh>
    <phoneticPr fontId="1"/>
  </si>
  <si>
    <t>情報の物理的保護</t>
    <rPh sb="0" eb="2">
      <t>ジョウホウ</t>
    </rPh>
    <rPh sb="3" eb="6">
      <t>ブツリテキ</t>
    </rPh>
    <rPh sb="6" eb="8">
      <t>ホゴ</t>
    </rPh>
    <phoneticPr fontId="1"/>
  </si>
  <si>
    <t>侵入の物理的対策</t>
    <rPh sb="0" eb="2">
      <t>シンニュウ</t>
    </rPh>
    <rPh sb="3" eb="6">
      <t>ブツリテキ</t>
    </rPh>
    <rPh sb="6" eb="8">
      <t>タイサク</t>
    </rPh>
    <phoneticPr fontId="1"/>
  </si>
  <si>
    <t>システムの構成管理</t>
    <rPh sb="5" eb="7">
      <t>コウセイ</t>
    </rPh>
    <rPh sb="7" eb="9">
      <t>カンリ</t>
    </rPh>
    <phoneticPr fontId="1"/>
  </si>
  <si>
    <t>システムの可用性確保</t>
    <rPh sb="5" eb="8">
      <t>カヨウセイ</t>
    </rPh>
    <rPh sb="8" eb="10">
      <t>カクホ</t>
    </rPh>
    <phoneticPr fontId="1"/>
  </si>
  <si>
    <t>不正監視</t>
    <rPh sb="0" eb="2">
      <t>フセイ</t>
    </rPh>
    <rPh sb="2" eb="4">
      <t>カンシ</t>
    </rPh>
    <phoneticPr fontId="1"/>
  </si>
  <si>
    <t>障害対策
（事業継続対応）</t>
    <rPh sb="0" eb="2">
      <t>ショウガイ</t>
    </rPh>
    <phoneticPr fontId="1"/>
  </si>
  <si>
    <t>-</t>
    <phoneticPr fontId="1"/>
  </si>
  <si>
    <r>
      <t>AT-3-2</t>
    </r>
    <r>
      <rPr>
        <sz val="11"/>
        <rFont val="ＭＳ Ｐゴシック"/>
        <family val="3"/>
        <charset val="128"/>
      </rPr>
      <t/>
    </r>
  </si>
  <si>
    <r>
      <t>AU-1-2</t>
    </r>
    <r>
      <rPr>
        <sz val="11"/>
        <rFont val="ＭＳ Ｐゴシック"/>
        <family val="3"/>
        <charset val="128"/>
      </rPr>
      <t/>
    </r>
  </si>
  <si>
    <r>
      <t>AU-1-3</t>
    </r>
    <r>
      <rPr>
        <sz val="11"/>
        <rFont val="ＭＳ Ｐゴシック"/>
        <family val="3"/>
        <charset val="128"/>
      </rPr>
      <t/>
    </r>
  </si>
  <si>
    <r>
      <t>AU-2-2</t>
    </r>
    <r>
      <rPr>
        <sz val="11"/>
        <rFont val="ＭＳ Ｐゴシック"/>
        <family val="3"/>
        <charset val="128"/>
      </rPr>
      <t/>
    </r>
  </si>
  <si>
    <r>
      <t>AC-2-3</t>
    </r>
    <r>
      <rPr>
        <sz val="11"/>
        <rFont val="ＭＳ Ｐゴシック"/>
        <family val="3"/>
        <charset val="128"/>
      </rPr>
      <t/>
    </r>
  </si>
  <si>
    <t>判断条件
対応関係</t>
    <rPh sb="0" eb="2">
      <t>ハンダン</t>
    </rPh>
    <rPh sb="2" eb="4">
      <t>ジョウケン</t>
    </rPh>
    <rPh sb="5" eb="7">
      <t>タイオウ</t>
    </rPh>
    <rPh sb="7" eb="9">
      <t>カンケイ</t>
    </rPh>
    <phoneticPr fontId="1"/>
  </si>
  <si>
    <t>名称</t>
  </si>
  <si>
    <t>観点分類</t>
  </si>
  <si>
    <t>判断条件</t>
  </si>
  <si>
    <t>A. 外部アクセスの有無</t>
  </si>
  <si>
    <t>B. 情報の重要度</t>
  </si>
  <si>
    <t>情報</t>
  </si>
  <si>
    <t>入退室管理等の物理対策だけでなく、情報システムが保存する情報についてより一層の安全を期すために追加的対策をさらに行うべきと考えるか。</t>
  </si>
  <si>
    <t>D. 利用者の限定要否</t>
  </si>
  <si>
    <t>主体</t>
  </si>
  <si>
    <t>情報システムにアクセスする主体は、利用資格のある者、職員、グループのメンバー等の特定の者に限定されるか。</t>
  </si>
  <si>
    <t>E. アカウントの多様性</t>
  </si>
  <si>
    <t>利用者によって利用可能なサービスや業務が異なる等、利用者の特徴にバリエーションがあるか。</t>
  </si>
  <si>
    <t>F. 複数部局による利用</t>
  </si>
  <si>
    <t>情報の取り扱い方や利用目的等が異なる複数の部局等の間で共用されるか。</t>
  </si>
  <si>
    <t>インターネット等の通信回線を介して（情報の管理ポリシーが異なる）外部から情報システムにアクセスしてサービスの利用、業務の遂行、情報システムの管理等を行うか。</t>
  </si>
  <si>
    <t>漏えいした場合、正常にアクセスできない場合或いは消失した場合に、深刻な損害を被る可能性がある重要性の高い情報を取り扱うか。</t>
  </si>
  <si>
    <t>C. 情報保存時の安全性</t>
  </si>
  <si>
    <t>利用環境・手段</t>
  </si>
  <si>
    <t>判断結果</t>
    <rPh sb="0" eb="2">
      <t>ハンダン</t>
    </rPh>
    <rPh sb="2" eb="4">
      <t>ケッカ</t>
    </rPh>
    <phoneticPr fontId="1"/>
  </si>
  <si>
    <t>大項目</t>
  </si>
  <si>
    <t>小項目</t>
  </si>
  <si>
    <t xml:space="preserve">（※ ステップ3にて作成したシステム概要図を記載） </t>
  </si>
  <si>
    <t>解説</t>
    <rPh sb="0" eb="2">
      <t>カイセツ</t>
    </rPh>
    <phoneticPr fontId="1"/>
  </si>
  <si>
    <t>情報システムを所管する組織の外部（情報管理ポリシーが異なる外部）からアクセスを受ける可能性を検討する。判断にあたっては、ステップ2の利用環境・手段の検討結果、定型設問C-3、C-4等を参考にすると良い。</t>
  </si>
  <si>
    <t>漏えい、改ざん、消失等によって発生するプライバシー侵害や金銭的被害等の損害の度合いを見極め、情報の重要性を検討する。判断にあたっては、例えば、定型設問B-3の情報の取り扱い範囲、B-4、B-5の損害度合の回答を参考にすると良い。</t>
  </si>
  <si>
    <t>情報の重要性が非常に高く物理対策が突破されることも想定する必要がある場合、あるいはモバイルPCによる情報処理が必要な場合などは追加的対策が重要になる。判断にあたっては、定型設問B-7にてシステム内に保存することを確認している場合かつ定型設問B-4、B-5の想定被害の程度を考慮すると良い。</t>
  </si>
  <si>
    <t>情報システムのサービスや業務機能を、特定の利用者や運用者のみに提供するか否かを検討する。判断にあたっては、定型設問A-3にて確認された主体の集合特性を参考にすると良い。</t>
  </si>
  <si>
    <t>利用者や運用者に応じてアクセス権を管理し、アクセス権に応じてサービスや業務機能の提供内容を制御する必要があるか否かを検討する。例えば、ステップ2にて情報システムの利用者として多様な主体が洗い出され、主体の種類ごとに提供する機能やサービスを切り替える等の制御が必要である場合には本判断条件に合致する可能性がある。</t>
  </si>
  <si>
    <t>情報システムを広く共用するが、情報システム内の情報管理体制の異なる部局ごとに分け、互いにアクセスできない状態を保つ必要性があるか否かを検討する。例えば、ステップ2にて情報システムを利用する主体として多様な主体が洗い出され、各主体の所属が情報管理ポリシーの異なる部局である場合に本判断条件に合致する可能性がある。</t>
  </si>
  <si>
    <t>保存情報の完全性確保</t>
    <rPh sb="0" eb="2">
      <t>ホゾン</t>
    </rPh>
    <rPh sb="2" eb="4">
      <t>ジョウホウ</t>
    </rPh>
    <rPh sb="5" eb="8">
      <t>カンゼンセイ</t>
    </rPh>
    <rPh sb="8" eb="10">
      <t>カクホ</t>
    </rPh>
    <phoneticPr fontId="1"/>
  </si>
  <si>
    <t>保存情報の機密性確保</t>
    <rPh sb="0" eb="2">
      <t>ホゾン</t>
    </rPh>
    <rPh sb="2" eb="4">
      <t>ジョウホウ</t>
    </rPh>
    <rPh sb="5" eb="8">
      <t>キミツセイ</t>
    </rPh>
    <rPh sb="8" eb="10">
      <t>カクホ</t>
    </rPh>
    <phoneticPr fontId="1"/>
  </si>
  <si>
    <t>項目</t>
    <rPh sb="0" eb="2">
      <t>コウモク</t>
    </rPh>
    <phoneticPr fontId="1"/>
  </si>
  <si>
    <t>名称</t>
    <rPh sb="0" eb="2">
      <t>メイショウ</t>
    </rPh>
    <phoneticPr fontId="1"/>
  </si>
  <si>
    <t>目的</t>
    <rPh sb="0" eb="2">
      <t>モクテキ</t>
    </rPh>
    <phoneticPr fontId="1"/>
  </si>
  <si>
    <t>業務</t>
    <rPh sb="0" eb="2">
      <t>ギョウム</t>
    </rPh>
    <phoneticPr fontId="1"/>
  </si>
  <si>
    <t>内容</t>
    <rPh sb="0" eb="2">
      <t>ナイヨウ</t>
    </rPh>
    <phoneticPr fontId="1"/>
  </si>
  <si>
    <t>主体</t>
    <rPh sb="0" eb="2">
      <t>シュタイ</t>
    </rPh>
    <phoneticPr fontId="1"/>
  </si>
  <si>
    <t>業務（細分化後）</t>
    <rPh sb="0" eb="2">
      <t>ギョウム</t>
    </rPh>
    <rPh sb="3" eb="6">
      <t>サイブンカ</t>
    </rPh>
    <rPh sb="6" eb="7">
      <t>ゴ</t>
    </rPh>
    <phoneticPr fontId="1"/>
  </si>
  <si>
    <t>業務（細分化後）の概要</t>
    <rPh sb="9" eb="11">
      <t>ガイヨウ</t>
    </rPh>
    <phoneticPr fontId="1"/>
  </si>
  <si>
    <t>情報</t>
    <rPh sb="0" eb="2">
      <t>ジョウホウ</t>
    </rPh>
    <phoneticPr fontId="1"/>
  </si>
  <si>
    <t>利用環境・手段</t>
    <rPh sb="0" eb="2">
      <t>リヨウ</t>
    </rPh>
    <rPh sb="2" eb="4">
      <t>カンキョウ</t>
    </rPh>
    <rPh sb="5" eb="7">
      <t>シュダン</t>
    </rPh>
    <phoneticPr fontId="1"/>
  </si>
  <si>
    <t>ID</t>
    <phoneticPr fontId="1"/>
  </si>
  <si>
    <t>観点</t>
    <rPh sb="0" eb="2">
      <t>カンテン</t>
    </rPh>
    <phoneticPr fontId="1"/>
  </si>
  <si>
    <t>設問</t>
    <rPh sb="0" eb="2">
      <t>セツモン</t>
    </rPh>
    <phoneticPr fontId="1"/>
  </si>
  <si>
    <t>回答</t>
    <rPh sb="0" eb="2">
      <t>カイトウ</t>
    </rPh>
    <phoneticPr fontId="1"/>
  </si>
  <si>
    <t>A-1</t>
    <phoneticPr fontId="1"/>
  </si>
  <si>
    <t>A-2</t>
  </si>
  <si>
    <t>A-3</t>
  </si>
  <si>
    <t>A-4</t>
  </si>
  <si>
    <t>A-5</t>
  </si>
  <si>
    <t>A-6</t>
  </si>
  <si>
    <t>A-7</t>
  </si>
  <si>
    <t>B-1</t>
    <phoneticPr fontId="1"/>
  </si>
  <si>
    <t>B-2</t>
  </si>
  <si>
    <t>B-3</t>
  </si>
  <si>
    <t>B-4</t>
  </si>
  <si>
    <t>B-5</t>
  </si>
  <si>
    <t>B-6</t>
  </si>
  <si>
    <t>B-7</t>
  </si>
  <si>
    <t>B-8</t>
  </si>
  <si>
    <t>C-1</t>
    <phoneticPr fontId="1"/>
  </si>
  <si>
    <t>C-2</t>
  </si>
  <si>
    <t>C-3</t>
  </si>
  <si>
    <t>C-4</t>
  </si>
  <si>
    <t>C-5</t>
  </si>
  <si>
    <t>【数量】　おおよその人数規模は？</t>
  </si>
  <si>
    <t>【主体分類】 主体の分類は？</t>
  </si>
  <si>
    <t>【集合特性】 特定か不特定か？</t>
  </si>
  <si>
    <t>【所属】 システム所管部署との関係は？</t>
  </si>
  <si>
    <t>【頻度】 １人あたりのアクセス頻度は？</t>
  </si>
  <si>
    <t>【利用時間】 １日の主な利用時間帯は？</t>
  </si>
  <si>
    <t>【信頼性】　役割どおりに振る舞えるか？</t>
  </si>
  <si>
    <t>【数量】　おおよそのデータ量は？</t>
  </si>
  <si>
    <t>【所有者】 情報の所有者は誰か？</t>
  </si>
  <si>
    <t>【範囲】 公開・提供可能な範囲は？</t>
  </si>
  <si>
    <t>【漏えい】 漏えい時の影響度は？</t>
  </si>
  <si>
    <t>【改変】 不正改変時の影響度は？</t>
  </si>
  <si>
    <t>【取扱】 閲覧のみか？変更が発生するか？</t>
  </si>
  <si>
    <t>【保存】 システム内に保存するか？</t>
  </si>
  <si>
    <t>【検証】 完全性の事後検証は必要か？</t>
  </si>
  <si>
    <t>【伝達手段】 情報を送受信する方法は？</t>
  </si>
  <si>
    <t>【処理環境】 サーバ又は端末の種類は？</t>
  </si>
  <si>
    <t>【通信環境】 利用するネットワークは？</t>
  </si>
  <si>
    <t>【通信環境】　外部からの遠隔利用は必要か？</t>
  </si>
  <si>
    <t>【信頼性】 異常停止の許容時間は？</t>
  </si>
  <si>
    <t>対策区分</t>
  </si>
  <si>
    <t>対策要件</t>
  </si>
  <si>
    <t>実施レベル</t>
  </si>
  <si>
    <t>通信回線対策（AT-1）</t>
  </si>
  <si>
    <t>A</t>
  </si>
  <si>
    <t>不正プログラム対策（AT-2）</t>
  </si>
  <si>
    <t>-</t>
  </si>
  <si>
    <t>証跡管理（AU-1）</t>
  </si>
  <si>
    <t>B or C</t>
  </si>
  <si>
    <t>不正監視（AU-2）</t>
  </si>
  <si>
    <t>主体認証（AC-1）</t>
  </si>
  <si>
    <t>D</t>
  </si>
  <si>
    <t>アカウント管理（AC-2）</t>
  </si>
  <si>
    <t>E</t>
  </si>
  <si>
    <t>構成管理（DA-1）</t>
  </si>
  <si>
    <t>B</t>
  </si>
  <si>
    <t>セキュリティホール対策（AT-3）</t>
    <phoneticPr fontId="1"/>
  </si>
  <si>
    <t>機密性・完全性の確保（PR-1）</t>
    <phoneticPr fontId="1"/>
  </si>
  <si>
    <t>情報搾取・侵入対策（PH-1）</t>
    <phoneticPr fontId="1"/>
  </si>
  <si>
    <t>可用性確保（DA-2）</t>
    <phoneticPr fontId="1"/>
  </si>
  <si>
    <t>判断条件
対応関係</t>
    <phoneticPr fontId="1"/>
  </si>
  <si>
    <t>表記ルール</t>
  </si>
  <si>
    <t>主体（人やシステム）を表す図形を決定する。</t>
  </si>
  <si>
    <t>調達対象となる情報システムを図の中央付近に記載する。</t>
  </si>
  <si>
    <t>業務（情報のやりとり）が発生する主体の間を矢印で結ぶ。</t>
  </si>
  <si>
    <t>矢印の向きと情報の流れができるだけ一致するように業務及び情報の名称（または略称）を記載する。</t>
  </si>
  <si>
    <t>利用環境・手段のうち、機器は機器を用いる主体の付近に記載し、ネットワークは情報のやりとりを表す矢印の付近（背景部分）に記載する。</t>
  </si>
  <si>
    <t>サーバや端末等の機器が情報を蓄積する場合、その付近にその情報の名称を記載する。</t>
  </si>
  <si>
    <t>すべての情報を書き込み切れない場合は各ステップの検討結果を別表に整理して採番し、図には番号等を記載する。</t>
  </si>
  <si>
    <t>異なる主体であっても情報や利用環境・手段等に共通点がある場合には、一括して記載するなどして、図が難解にならないように工夫する。</t>
  </si>
  <si>
    <t>システム概要図</t>
  </si>
  <si>
    <t>障害対策（事業継続対応）
（DA: Damage）</t>
    <phoneticPr fontId="1"/>
  </si>
  <si>
    <t>アクセス・利用制限
（AC: Access）</t>
    <phoneticPr fontId="1"/>
  </si>
  <si>
    <t>不正監視・追跡
（AU: Audit）</t>
    <phoneticPr fontId="1"/>
  </si>
  <si>
    <t>侵害対策
（AT： Attack）</t>
    <phoneticPr fontId="1"/>
  </si>
  <si>
    <t>データ保護
（PR: Protect）</t>
    <phoneticPr fontId="1"/>
  </si>
  <si>
    <t>物理対策
（PH: Physical）</t>
    <phoneticPr fontId="1"/>
  </si>
  <si>
    <t>A</t>
    <phoneticPr fontId="1"/>
  </si>
  <si>
    <t>A or B</t>
    <phoneticPr fontId="1"/>
  </si>
  <si>
    <t>A or F</t>
    <phoneticPr fontId="1"/>
  </si>
  <si>
    <t>通信経路の分離</t>
    <phoneticPr fontId="1"/>
  </si>
  <si>
    <t>不正通信の遮断</t>
    <phoneticPr fontId="1"/>
  </si>
  <si>
    <t>通信のなりすまし防止</t>
    <phoneticPr fontId="1"/>
  </si>
  <si>
    <t>サービス不能化の防止</t>
    <phoneticPr fontId="1"/>
  </si>
  <si>
    <t>マルウェアの感染防止</t>
    <phoneticPr fontId="1"/>
  </si>
  <si>
    <t>マルウェア対策の管理</t>
    <phoneticPr fontId="1"/>
  </si>
  <si>
    <t>構築時の脆弱性対策</t>
    <phoneticPr fontId="1"/>
  </si>
  <si>
    <t>運用時の脆弱性対策</t>
    <phoneticPr fontId="1"/>
  </si>
  <si>
    <t>証跡の蓄積・管理</t>
    <phoneticPr fontId="1"/>
  </si>
  <si>
    <t>証跡の保護</t>
    <phoneticPr fontId="1"/>
  </si>
  <si>
    <t>時刻の正確性確保</t>
    <phoneticPr fontId="1"/>
  </si>
  <si>
    <t>侵入検知</t>
    <phoneticPr fontId="1"/>
  </si>
  <si>
    <t>サービス不能化の検知</t>
    <phoneticPr fontId="1"/>
  </si>
  <si>
    <t>主体認証</t>
    <phoneticPr fontId="1"/>
  </si>
  <si>
    <t>ライフサイクル管理</t>
    <phoneticPr fontId="1"/>
  </si>
  <si>
    <t>アクセス権管理</t>
    <phoneticPr fontId="1"/>
  </si>
  <si>
    <t>管理者権限の保護</t>
    <phoneticPr fontId="1"/>
  </si>
  <si>
    <t>通信経路上の盗聴防止</t>
    <phoneticPr fontId="1"/>
  </si>
  <si>
    <t>保存情報の機密性確保</t>
    <phoneticPr fontId="1"/>
  </si>
  <si>
    <t>保存情報の完全性確保</t>
    <phoneticPr fontId="1"/>
  </si>
  <si>
    <t>情報の物理的保護</t>
    <phoneticPr fontId="1"/>
  </si>
  <si>
    <t>侵入の物理的対策</t>
    <phoneticPr fontId="1"/>
  </si>
  <si>
    <t>システムの構成管理</t>
    <phoneticPr fontId="1"/>
  </si>
  <si>
    <t>システムの可用性確保</t>
    <phoneticPr fontId="1"/>
  </si>
  <si>
    <t>DA-2-1</t>
    <phoneticPr fontId="1"/>
  </si>
  <si>
    <t>DA-1-1</t>
    <phoneticPr fontId="1"/>
  </si>
  <si>
    <t>PH-1-2</t>
    <phoneticPr fontId="1"/>
  </si>
  <si>
    <t>PH-1-1</t>
    <phoneticPr fontId="1"/>
  </si>
  <si>
    <t>PR-1-3</t>
    <phoneticPr fontId="1"/>
  </si>
  <si>
    <t>PR-1-2</t>
    <phoneticPr fontId="1"/>
  </si>
  <si>
    <t>PR-1-1</t>
    <phoneticPr fontId="1"/>
  </si>
  <si>
    <t>AC-2-3</t>
    <phoneticPr fontId="1"/>
  </si>
  <si>
    <t>AC-2-2</t>
    <phoneticPr fontId="1"/>
  </si>
  <si>
    <t>AC-2-1</t>
    <phoneticPr fontId="1"/>
  </si>
  <si>
    <t>AC-1-1</t>
    <phoneticPr fontId="1"/>
  </si>
  <si>
    <t>AU-2-2</t>
    <phoneticPr fontId="1"/>
  </si>
  <si>
    <t>AU-2-1</t>
    <phoneticPr fontId="1"/>
  </si>
  <si>
    <t>AU-1-3</t>
    <phoneticPr fontId="1"/>
  </si>
  <si>
    <t>AU-1-2</t>
    <phoneticPr fontId="1"/>
  </si>
  <si>
    <t>AU-1-1</t>
    <phoneticPr fontId="1"/>
  </si>
  <si>
    <t>AT-3-2</t>
    <phoneticPr fontId="1"/>
  </si>
  <si>
    <t>AT-3-1</t>
    <phoneticPr fontId="1"/>
  </si>
  <si>
    <t>AT-2-2</t>
    <phoneticPr fontId="1"/>
  </si>
  <si>
    <t>AT-2-1</t>
    <phoneticPr fontId="1"/>
  </si>
  <si>
    <t>AT-1-4</t>
    <phoneticPr fontId="1"/>
  </si>
  <si>
    <t>AT-1-3</t>
    <phoneticPr fontId="1"/>
  </si>
  <si>
    <t>AT-1-2</t>
    <phoneticPr fontId="1"/>
  </si>
  <si>
    <t>AT-1-1</t>
    <phoneticPr fontId="1"/>
  </si>
  <si>
    <t xml:space="preserve">（※ ステップ2及びステップ4の結果を反映） </t>
    <phoneticPr fontId="1"/>
  </si>
  <si>
    <t>-</t>
    <phoneticPr fontId="1"/>
  </si>
  <si>
    <t>※ 必要に応じてワークシートを複数コピーして使用すること。</t>
    <rPh sb="2" eb="4">
      <t>ヒツヨウ</t>
    </rPh>
    <rPh sb="5" eb="6">
      <t>オウ</t>
    </rPh>
    <rPh sb="15" eb="17">
      <t>フクスウ</t>
    </rPh>
    <rPh sb="22" eb="24">
      <t>シヨウ</t>
    </rPh>
    <phoneticPr fontId="1"/>
  </si>
  <si>
    <t>記載内容</t>
    <phoneticPr fontId="1"/>
  </si>
  <si>
    <t xml:space="preserve">【ワークシート１】 </t>
    <phoneticPr fontId="1"/>
  </si>
  <si>
    <t>【ワークシート２】</t>
    <phoneticPr fontId="1"/>
  </si>
  <si>
    <t>情報システムに係る政府調達における情報セキュリティ要件策定マニュアル用ワークシート（1/4）</t>
    <rPh sb="0" eb="2">
      <t>ジョウホウ</t>
    </rPh>
    <rPh sb="7" eb="8">
      <t>カカ</t>
    </rPh>
    <rPh sb="9" eb="11">
      <t>セイフ</t>
    </rPh>
    <rPh sb="11" eb="13">
      <t>チョウタツ</t>
    </rPh>
    <rPh sb="17" eb="19">
      <t>ジョウホウ</t>
    </rPh>
    <rPh sb="25" eb="27">
      <t>ヨウケン</t>
    </rPh>
    <rPh sb="27" eb="29">
      <t>サクテイ</t>
    </rPh>
    <rPh sb="34" eb="35">
      <t>ヨウ</t>
    </rPh>
    <phoneticPr fontId="1"/>
  </si>
  <si>
    <t>情報システムに係る政府調達における情報セキュリティ要件策定マニュアル用ワークシート（2/4）</t>
    <rPh sb="0" eb="2">
      <t>ジョウホウ</t>
    </rPh>
    <rPh sb="7" eb="8">
      <t>カカ</t>
    </rPh>
    <rPh sb="9" eb="11">
      <t>セイフ</t>
    </rPh>
    <rPh sb="11" eb="13">
      <t>チョウタツ</t>
    </rPh>
    <rPh sb="17" eb="19">
      <t>ジョウホウ</t>
    </rPh>
    <rPh sb="25" eb="27">
      <t>ヨウケン</t>
    </rPh>
    <rPh sb="27" eb="29">
      <t>サクテイ</t>
    </rPh>
    <rPh sb="34" eb="35">
      <t>ヨウ</t>
    </rPh>
    <phoneticPr fontId="1"/>
  </si>
  <si>
    <t>【ワークシート3】</t>
    <phoneticPr fontId="1"/>
  </si>
  <si>
    <t>【ワークシート4】</t>
    <phoneticPr fontId="1"/>
  </si>
  <si>
    <t>【ワークシート6】</t>
    <phoneticPr fontId="1"/>
  </si>
  <si>
    <t>【ワークシート5】</t>
    <phoneticPr fontId="1"/>
  </si>
  <si>
    <t>情報システムに係る政府調達における情報セキュリティ要件策定マニュアル用ワークシート（3/4）</t>
    <rPh sb="0" eb="2">
      <t>ジョウホウ</t>
    </rPh>
    <rPh sb="7" eb="8">
      <t>カカ</t>
    </rPh>
    <rPh sb="9" eb="11">
      <t>セイフ</t>
    </rPh>
    <rPh sb="11" eb="13">
      <t>チョウタツ</t>
    </rPh>
    <rPh sb="17" eb="19">
      <t>ジョウホウ</t>
    </rPh>
    <rPh sb="25" eb="27">
      <t>ヨウケン</t>
    </rPh>
    <rPh sb="27" eb="29">
      <t>サクテイ</t>
    </rPh>
    <rPh sb="34" eb="35">
      <t>ヨウ</t>
    </rPh>
    <phoneticPr fontId="1"/>
  </si>
  <si>
    <t>情報システムに係る政府調達における情報セキュリティ要件策定マニュアル用ワークシート（4/4）</t>
    <rPh sb="0" eb="2">
      <t>ジョウホウ</t>
    </rPh>
    <rPh sb="7" eb="8">
      <t>カカ</t>
    </rPh>
    <rPh sb="9" eb="11">
      <t>セイフ</t>
    </rPh>
    <rPh sb="11" eb="13">
      <t>チョウタツ</t>
    </rPh>
    <rPh sb="17" eb="19">
      <t>ジョウホウ</t>
    </rPh>
    <rPh sb="25" eb="27">
      <t>ヨウケン</t>
    </rPh>
    <rPh sb="27" eb="29">
      <t>サクテイ</t>
    </rPh>
    <rPh sb="34" eb="35">
      <t>ヨウ</t>
    </rPh>
    <phoneticPr fontId="1"/>
  </si>
  <si>
    <r>
      <t xml:space="preserve">■ </t>
    </r>
    <r>
      <rPr>
        <b/>
        <sz val="16"/>
        <rFont val="ＭＳ Ｐゴシック"/>
        <family val="3"/>
        <charset val="128"/>
      </rPr>
      <t>ステップ7：</t>
    </r>
    <r>
      <rPr>
        <sz val="16"/>
        <rFont val="ＭＳ Ｐゴシック"/>
        <family val="3"/>
        <charset val="128"/>
      </rPr>
      <t xml:space="preserve"> 調達仕様書記載内容の整理</t>
    </r>
    <r>
      <rPr>
        <b/>
        <sz val="16"/>
        <color indexed="60"/>
        <rFont val="ＭＳ Ｐゴシック"/>
        <family val="3"/>
        <charset val="128"/>
      </rPr>
      <t>　（⇒ マニュアル5.3節）</t>
    </r>
    <rPh sb="9" eb="11">
      <t>チョウタツ</t>
    </rPh>
    <rPh sb="11" eb="14">
      <t>シヨウショ</t>
    </rPh>
    <rPh sb="14" eb="16">
      <t>キサイ</t>
    </rPh>
    <rPh sb="16" eb="18">
      <t>ナイヨウ</t>
    </rPh>
    <rPh sb="19" eb="21">
      <t>セイリ</t>
    </rPh>
    <rPh sb="33" eb="34">
      <t>セツ</t>
    </rPh>
    <phoneticPr fontId="1"/>
  </si>
  <si>
    <r>
      <t xml:space="preserve">■ </t>
    </r>
    <r>
      <rPr>
        <b/>
        <sz val="16"/>
        <rFont val="ＭＳ Ｐゴシック"/>
        <family val="3"/>
        <charset val="128"/>
      </rPr>
      <t xml:space="preserve">ステップ5： </t>
    </r>
    <r>
      <rPr>
        <sz val="16"/>
        <rFont val="ＭＳ Ｐゴシック"/>
        <family val="3"/>
        <charset val="128"/>
      </rPr>
      <t>判断条件による対策方針の検討</t>
    </r>
    <r>
      <rPr>
        <b/>
        <sz val="16"/>
        <color indexed="60"/>
        <rFont val="ＭＳ Ｐゴシック"/>
        <family val="3"/>
        <charset val="128"/>
      </rPr>
      <t>　（⇒ マニュアル5.1節）</t>
    </r>
    <rPh sb="9" eb="11">
      <t>ハンダン</t>
    </rPh>
    <rPh sb="11" eb="13">
      <t>ジョウケン</t>
    </rPh>
    <rPh sb="16" eb="18">
      <t>タイサク</t>
    </rPh>
    <rPh sb="18" eb="20">
      <t>ホウシン</t>
    </rPh>
    <rPh sb="21" eb="23">
      <t>ケントウ</t>
    </rPh>
    <rPh sb="35" eb="36">
      <t>セツ</t>
    </rPh>
    <phoneticPr fontId="1"/>
  </si>
  <si>
    <r>
      <t xml:space="preserve">■ </t>
    </r>
    <r>
      <rPr>
        <b/>
        <sz val="16"/>
        <rFont val="ＭＳ Ｐゴシック"/>
        <family val="3"/>
        <charset val="128"/>
      </rPr>
      <t xml:space="preserve">ステップ3： </t>
    </r>
    <r>
      <rPr>
        <sz val="16"/>
        <rFont val="ＭＳ Ｐゴシック"/>
        <family val="3"/>
        <charset val="128"/>
      </rPr>
      <t>システム概要図の作成</t>
    </r>
    <r>
      <rPr>
        <b/>
        <sz val="16"/>
        <color indexed="60"/>
        <rFont val="ＭＳ Ｐゴシック"/>
        <family val="3"/>
        <charset val="128"/>
      </rPr>
      <t>　（⇒ マニュアル4.3節）</t>
    </r>
    <rPh sb="13" eb="15">
      <t>ガイヨウ</t>
    </rPh>
    <rPh sb="15" eb="16">
      <t>ズ</t>
    </rPh>
    <rPh sb="17" eb="19">
      <t>サクセイ</t>
    </rPh>
    <rPh sb="31" eb="32">
      <t>セツ</t>
    </rPh>
    <phoneticPr fontId="1"/>
  </si>
  <si>
    <r>
      <rPr>
        <b/>
        <sz val="16"/>
        <rFont val="ＭＳ Ｐゴシック"/>
        <family val="3"/>
        <charset val="128"/>
      </rPr>
      <t>■ ステップ1：</t>
    </r>
    <r>
      <rPr>
        <sz val="16"/>
        <rFont val="ＭＳ Ｐゴシック"/>
        <family val="3"/>
        <charset val="128"/>
      </rPr>
      <t xml:space="preserve"> 目的及び業務の洗い出し</t>
    </r>
    <r>
      <rPr>
        <b/>
        <sz val="16"/>
        <rFont val="ＭＳ Ｐゴシック"/>
        <family val="3"/>
        <charset val="128"/>
      </rPr>
      <t>　</t>
    </r>
    <r>
      <rPr>
        <b/>
        <sz val="16"/>
        <color indexed="60"/>
        <rFont val="ＭＳ Ｐゴシック"/>
        <family val="3"/>
        <charset val="128"/>
      </rPr>
      <t>（⇒ マニュアル4.1節）</t>
    </r>
    <rPh sb="9" eb="11">
      <t>モクテキ</t>
    </rPh>
    <rPh sb="11" eb="12">
      <t>オヨ</t>
    </rPh>
    <rPh sb="13" eb="15">
      <t>ギョウム</t>
    </rPh>
    <rPh sb="16" eb="17">
      <t>アラ</t>
    </rPh>
    <rPh sb="18" eb="19">
      <t>ダ</t>
    </rPh>
    <rPh sb="32" eb="33">
      <t>セツ</t>
    </rPh>
    <phoneticPr fontId="1"/>
  </si>
  <si>
    <r>
      <rPr>
        <b/>
        <sz val="16"/>
        <rFont val="ＭＳ Ｐゴシック"/>
        <family val="3"/>
        <charset val="128"/>
      </rPr>
      <t>■ ステップ2：</t>
    </r>
    <r>
      <rPr>
        <sz val="16"/>
        <rFont val="ＭＳ Ｐゴシック"/>
        <family val="3"/>
        <charset val="128"/>
      </rPr>
      <t xml:space="preserve"> 業務の特徴の整理</t>
    </r>
    <r>
      <rPr>
        <b/>
        <sz val="16"/>
        <color indexed="60"/>
        <rFont val="ＭＳ Ｐゴシック"/>
        <family val="3"/>
        <charset val="128"/>
      </rPr>
      <t>　（⇒ マニュアル4.2節）</t>
    </r>
    <rPh sb="9" eb="11">
      <t>ギョウム</t>
    </rPh>
    <rPh sb="12" eb="14">
      <t>トクチョウ</t>
    </rPh>
    <rPh sb="15" eb="17">
      <t>セイリ</t>
    </rPh>
    <phoneticPr fontId="1"/>
  </si>
  <si>
    <r>
      <t xml:space="preserve">■ </t>
    </r>
    <r>
      <rPr>
        <b/>
        <sz val="16"/>
        <rFont val="ＭＳ Ｐゴシック"/>
        <family val="3"/>
        <charset val="128"/>
      </rPr>
      <t>ステップ4：</t>
    </r>
    <r>
      <rPr>
        <sz val="16"/>
        <rFont val="ＭＳ Ｐゴシック"/>
        <family val="3"/>
        <charset val="128"/>
      </rPr>
      <t xml:space="preserve"> 定型設問による業務要件の詳細化</t>
    </r>
    <r>
      <rPr>
        <b/>
        <sz val="16"/>
        <color indexed="60"/>
        <rFont val="ＭＳ Ｐゴシック"/>
        <family val="3"/>
        <charset val="128"/>
      </rPr>
      <t>　（⇒ マニュアル4.4節）</t>
    </r>
    <rPh sb="9" eb="11">
      <t>テイケイ</t>
    </rPh>
    <rPh sb="11" eb="13">
      <t>セツモン</t>
    </rPh>
    <rPh sb="16" eb="18">
      <t>ギョウム</t>
    </rPh>
    <rPh sb="18" eb="20">
      <t>ヨウケン</t>
    </rPh>
    <rPh sb="21" eb="23">
      <t>ショウサイ</t>
    </rPh>
    <rPh sb="23" eb="24">
      <t>カ</t>
    </rPh>
    <rPh sb="36" eb="37">
      <t>セツ</t>
    </rPh>
    <phoneticPr fontId="1"/>
  </si>
  <si>
    <r>
      <t xml:space="preserve">■ </t>
    </r>
    <r>
      <rPr>
        <b/>
        <sz val="16"/>
        <rFont val="ＭＳ Ｐゴシック"/>
        <family val="3"/>
        <charset val="128"/>
      </rPr>
      <t xml:space="preserve">ステップ6： </t>
    </r>
    <r>
      <rPr>
        <sz val="16"/>
        <rFont val="ＭＳ Ｐゴシック"/>
        <family val="3"/>
        <charset val="128"/>
      </rPr>
      <t>対策要件の決定</t>
    </r>
    <r>
      <rPr>
        <b/>
        <sz val="16"/>
        <color indexed="60"/>
        <rFont val="ＭＳ Ｐゴシック"/>
        <family val="3"/>
        <charset val="128"/>
      </rPr>
      <t>　（⇒ マニュアル5.2節）</t>
    </r>
    <rPh sb="9" eb="11">
      <t>タイサク</t>
    </rPh>
    <rPh sb="11" eb="13">
      <t>ヨウケン</t>
    </rPh>
    <rPh sb="14" eb="16">
      <t>ケッテイ</t>
    </rPh>
    <rPh sb="28" eb="29">
      <t>セツ</t>
    </rPh>
    <phoneticPr fontId="1"/>
  </si>
  <si>
    <t>低位</t>
    <phoneticPr fontId="1"/>
  </si>
  <si>
    <t>低位</t>
    <phoneticPr fontId="1"/>
  </si>
  <si>
    <t>検討結果</t>
    <rPh sb="0" eb="2">
      <t>ケントウ</t>
    </rPh>
    <rPh sb="2" eb="4">
      <t>ケッカ</t>
    </rPh>
    <phoneticPr fontId="1"/>
  </si>
  <si>
    <t>推奨レベル</t>
    <rPh sb="0" eb="2">
      <t>スイショウ</t>
    </rPh>
    <phoneticPr fontId="1"/>
  </si>
  <si>
    <t>低位</t>
    <rPh sb="0" eb="2">
      <t>テイイ</t>
    </rPh>
    <phoneticPr fontId="1"/>
  </si>
  <si>
    <t>「推奨レベル」はワークシート5の記入内容に従って自動的に変化します。推奨レベルを参考にして「検討結果」に実施レベルを入力してください。</t>
    <rPh sb="1" eb="3">
      <t>スイショウ</t>
    </rPh>
    <rPh sb="16" eb="18">
      <t>キニュウ</t>
    </rPh>
    <rPh sb="18" eb="20">
      <t>ナイヨウ</t>
    </rPh>
    <rPh sb="21" eb="22">
      <t>シタガ</t>
    </rPh>
    <rPh sb="24" eb="27">
      <t>ジドウテキ</t>
    </rPh>
    <rPh sb="28" eb="30">
      <t>ヘンカ</t>
    </rPh>
    <rPh sb="34" eb="36">
      <t>スイショウ</t>
    </rPh>
    <rPh sb="40" eb="42">
      <t>サンコウ</t>
    </rPh>
    <rPh sb="46" eb="48">
      <t>ケントウ</t>
    </rPh>
    <rPh sb="48" eb="50">
      <t>ケッカ</t>
    </rPh>
    <rPh sb="52" eb="54">
      <t>ジッシ</t>
    </rPh>
    <rPh sb="58" eb="60">
      <t>ニュウリョク</t>
    </rPh>
    <phoneticPr fontId="1"/>
  </si>
  <si>
    <t>対策を省略する対策要件については、検討結果を空欄にしてください。</t>
    <rPh sb="0" eb="2">
      <t>タイサク</t>
    </rPh>
    <rPh sb="3" eb="5">
      <t>ショウリャク</t>
    </rPh>
    <rPh sb="7" eb="9">
      <t>タイサク</t>
    </rPh>
    <rPh sb="9" eb="11">
      <t>ヨウケン</t>
    </rPh>
    <rPh sb="17" eb="19">
      <t>ケントウ</t>
    </rPh>
    <rPh sb="19" eb="21">
      <t>ケッカ</t>
    </rPh>
    <rPh sb="22" eb="24">
      <t>クウラン</t>
    </rPh>
    <phoneticPr fontId="1"/>
  </si>
  <si>
    <t>【ワークシート7】</t>
    <phoneticPr fontId="1"/>
  </si>
  <si>
    <t>各項目の「記載内容」はワークシート1及びワークシート6の内容に従って自動的に変化します。</t>
  </si>
  <si>
    <t>サプライチェーン・リスク対策
（SC: Supply Chain）</t>
    <phoneticPr fontId="1"/>
  </si>
  <si>
    <t>利用者保護
（UP: User Protect）</t>
    <phoneticPr fontId="1"/>
  </si>
  <si>
    <t>プライバシー保護</t>
    <phoneticPr fontId="1"/>
  </si>
  <si>
    <t>情報セキュリティ水準低下の防止（UP-1）</t>
    <phoneticPr fontId="1"/>
  </si>
  <si>
    <t>プライバシー保護（UP-2）</t>
    <phoneticPr fontId="1"/>
  </si>
  <si>
    <t>SC-1-1</t>
    <phoneticPr fontId="1"/>
  </si>
  <si>
    <t>SC-2-1</t>
    <phoneticPr fontId="1"/>
  </si>
  <si>
    <t>UP-1-1</t>
    <phoneticPr fontId="1"/>
  </si>
  <si>
    <t>UP-2-1</t>
    <phoneticPr fontId="1"/>
  </si>
  <si>
    <t>情報セキュリティ水準低下の防止</t>
    <phoneticPr fontId="1"/>
  </si>
  <si>
    <t>A</t>
    <phoneticPr fontId="1"/>
  </si>
  <si>
    <t>低位</t>
    <phoneticPr fontId="1"/>
  </si>
  <si>
    <t>調達案件の概要</t>
    <phoneticPr fontId="1"/>
  </si>
  <si>
    <t>(4) 業務・情報システムの概要</t>
  </si>
  <si>
    <t>(5) 契約期間</t>
  </si>
  <si>
    <t>(1) 作業の内容</t>
  </si>
  <si>
    <t>(1) 業務実施手順</t>
  </si>
  <si>
    <t>(2) 規模</t>
  </si>
  <si>
    <t>(3) 時期・時間</t>
  </si>
  <si>
    <t>(4) 場所等</t>
  </si>
  <si>
    <t>(5) 管理すべき指標</t>
  </si>
  <si>
    <t>(6) 情報システム化の範囲</t>
  </si>
  <si>
    <t>(7) 業務の継続の方針等</t>
  </si>
  <si>
    <t>(8) 情報セキュリティ</t>
  </si>
  <si>
    <t>(2) 画面</t>
  </si>
  <si>
    <t>(3) 帳票</t>
  </si>
  <si>
    <t>(1) ユーザビリティ及びアクセシビリティ</t>
  </si>
  <si>
    <t>(2) システム方式</t>
  </si>
  <si>
    <t>(3) 規模</t>
  </si>
  <si>
    <t>(4) 性能</t>
  </si>
  <si>
    <t>(5) 信頼性</t>
  </si>
  <si>
    <t>(6) 拡張性</t>
  </si>
  <si>
    <t>(7) 上位互換性</t>
  </si>
  <si>
    <t>(8) 中立性</t>
  </si>
  <si>
    <t>(9) 継続性</t>
  </si>
  <si>
    <t>(10) 情報セキュリティ</t>
  </si>
  <si>
    <t>(11) 情報システム稼働環境</t>
  </si>
  <si>
    <t>(12) テスト</t>
  </si>
  <si>
    <t>(13) 移行</t>
  </si>
  <si>
    <t>(14) 引継ぎ</t>
  </si>
  <si>
    <t>(15) 教育</t>
  </si>
  <si>
    <t>(16) 運用</t>
  </si>
  <si>
    <t>(17) 保守</t>
  </si>
  <si>
    <t>(1) 知的財産権の帰属</t>
  </si>
  <si>
    <t>(1) 入札参加要件</t>
  </si>
  <si>
    <t>(2) 入札制限</t>
  </si>
  <si>
    <t>(1) 要件定義書</t>
  </si>
  <si>
    <t>(2) 参考資料</t>
  </si>
  <si>
    <t>(4) 閲覧要領</t>
  </si>
  <si>
    <t>調達案件及び関連調達案件の調達単位、調達の方式等</t>
    <phoneticPr fontId="1"/>
  </si>
  <si>
    <t>作業の実施内容</t>
    <phoneticPr fontId="1"/>
  </si>
  <si>
    <t>業務要件</t>
    <phoneticPr fontId="1"/>
  </si>
  <si>
    <t>機能要件</t>
    <phoneticPr fontId="1"/>
  </si>
  <si>
    <t>非機能要件</t>
    <phoneticPr fontId="1"/>
  </si>
  <si>
    <t>作業の実施体制・方法</t>
    <phoneticPr fontId="1"/>
  </si>
  <si>
    <t>作業の実施</t>
    <phoneticPr fontId="1"/>
  </si>
  <si>
    <t>成果物の取扱い</t>
    <phoneticPr fontId="1"/>
  </si>
  <si>
    <t>入札参加資格</t>
    <phoneticPr fontId="1"/>
  </si>
  <si>
    <t>再委託</t>
    <phoneticPr fontId="1"/>
  </si>
  <si>
    <t>その他特記事項</t>
    <phoneticPr fontId="1"/>
  </si>
  <si>
    <t>附属文書</t>
    <phoneticPr fontId="1"/>
  </si>
  <si>
    <t>(1) 作業実施体制</t>
    <phoneticPr fontId="1"/>
  </si>
  <si>
    <t>(1) 機能</t>
    <phoneticPr fontId="1"/>
  </si>
  <si>
    <t>対策区分</t>
    <phoneticPr fontId="1"/>
  </si>
  <si>
    <t>目的</t>
    <rPh sb="0" eb="2">
      <t>モクテキ</t>
    </rPh>
    <phoneticPr fontId="14"/>
  </si>
  <si>
    <t>実施レベル選定の考え方</t>
    <rPh sb="0" eb="2">
      <t>ジッシ</t>
    </rPh>
    <rPh sb="5" eb="7">
      <t>センテイ</t>
    </rPh>
    <rPh sb="8" eb="9">
      <t>カンガ</t>
    </rPh>
    <rPh sb="10" eb="11">
      <t>カタ</t>
    </rPh>
    <phoneticPr fontId="14"/>
  </si>
  <si>
    <t>仕様書記載時の注意事項</t>
    <rPh sb="0" eb="3">
      <t>シヨウショ</t>
    </rPh>
    <rPh sb="3" eb="5">
      <t>キサイ</t>
    </rPh>
    <rPh sb="5" eb="6">
      <t>ジ</t>
    </rPh>
    <rPh sb="7" eb="9">
      <t>チュウイ</t>
    </rPh>
    <rPh sb="9" eb="11">
      <t>ジコウ</t>
    </rPh>
    <phoneticPr fontId="14"/>
  </si>
  <si>
    <t>実施
レベル</t>
    <rPh sb="0" eb="2">
      <t>ジッシ</t>
    </rPh>
    <phoneticPr fontId="14"/>
  </si>
  <si>
    <t>想定脅威</t>
    <rPh sb="0" eb="2">
      <t>ソウテイ</t>
    </rPh>
    <rPh sb="2" eb="4">
      <t>キョウイ</t>
    </rPh>
    <phoneticPr fontId="1"/>
  </si>
  <si>
    <t>対策の効果</t>
    <rPh sb="0" eb="2">
      <t>タイサク</t>
    </rPh>
    <rPh sb="3" eb="5">
      <t>コウカ</t>
    </rPh>
    <phoneticPr fontId="1"/>
  </si>
  <si>
    <t>仕様記載例</t>
    <phoneticPr fontId="1"/>
  </si>
  <si>
    <t>対策の提案例</t>
    <rPh sb="0" eb="2">
      <t>タイサク</t>
    </rPh>
    <rPh sb="3" eb="5">
      <t>テイアン</t>
    </rPh>
    <rPh sb="5" eb="6">
      <t>レイ</t>
    </rPh>
    <phoneticPr fontId="1"/>
  </si>
  <si>
    <t>AT</t>
    <phoneticPr fontId="1"/>
  </si>
  <si>
    <t>侵害対策</t>
    <phoneticPr fontId="1"/>
  </si>
  <si>
    <t>AT-1</t>
    <phoneticPr fontId="1"/>
  </si>
  <si>
    <t>通信回線対策</t>
    <phoneticPr fontId="1"/>
  </si>
  <si>
    <t>不正行為の影響範囲を限定的にするため、業務に応じて通信経路（ネットワーク）の分離を行うこと。</t>
    <phoneticPr fontId="14"/>
  </si>
  <si>
    <t>ネットワークを情報の管理体制が異なる（情報の共有があってはならない）複数部局で共用する場合、あるいは利用部局が多岐に渡り統制が取りづらい場合等では、不正アクセス等の危険性が高まるため、「高位」の実施レベルが必要となる可能性がある。
分離の方法によってはコストが高まることから、「（AC）アクセス・利用制限」等の他の対策を行い、本対策は「中位」に留める方法が考えられる。
「高位」であっても、情報システムの運用又は管理に用いる通信経路（ネットワーク）のみ分離するに留める方法が考えられる。</t>
    <rPh sb="162" eb="163">
      <t>オコナ</t>
    </rPh>
    <rPh sb="180" eb="181">
      <t>カンガ</t>
    </rPh>
    <phoneticPr fontId="14"/>
  </si>
  <si>
    <t>仕様書記載例をそのまま調達仕様書に記載する場合、提案によっては多大な費用を要する場合があるため、分離の条件（分離単位、分離方法等）をできるだけ具体的に記載すること。</t>
    <phoneticPr fontId="14"/>
  </si>
  <si>
    <t>低位</t>
    <rPh sb="0" eb="2">
      <t>テイイ</t>
    </rPh>
    <phoneticPr fontId="14"/>
  </si>
  <si>
    <t>中位</t>
    <rPh sb="0" eb="2">
      <t>チュウイ</t>
    </rPh>
    <phoneticPr fontId="14"/>
  </si>
  <si>
    <t>通信回線を介して情報の管理ポリシーの異なる外部からのアクセスによって、情報窃取等の不正行為が行われる。</t>
    <rPh sb="37" eb="39">
      <t>セッシュ</t>
    </rPh>
    <phoneticPr fontId="14"/>
  </si>
  <si>
    <t>通信回線を介して外部からアクセス可能な機器等が仮に乗っ取られたとしても内部ネットワークの他の機器等に被害が及ぶ可能性を低くすることができる。</t>
    <rPh sb="21" eb="22">
      <t>トウ</t>
    </rPh>
    <rPh sb="48" eb="49">
      <t>トウ</t>
    </rPh>
    <phoneticPr fontId="14"/>
  </si>
  <si>
    <t>DMZの構築による外部アクセス向けネットワークの分離</t>
    <rPh sb="5" eb="7">
      <t>コウチク</t>
    </rPh>
    <phoneticPr fontId="14"/>
  </si>
  <si>
    <t>高位</t>
    <rPh sb="0" eb="2">
      <t>コウイ</t>
    </rPh>
    <phoneticPr fontId="14"/>
  </si>
  <si>
    <t>なんらかの高度な攻撃手法、あるいは内部関係者によって、内部ネットワークの機器等に不正行為が行われる。</t>
    <rPh sb="38" eb="39">
      <t>トウ</t>
    </rPh>
    <phoneticPr fontId="14"/>
  </si>
  <si>
    <t>内部ネットワークの機器等に対する不正行為の影響範囲をネットワークの一部に限定することができる。</t>
    <rPh sb="11" eb="12">
      <t>トウ</t>
    </rPh>
    <phoneticPr fontId="14"/>
  </si>
  <si>
    <t>通信プロトコルの脆弱性やサーバ装置等の設定不備を悪用して、不正行為が行われる。</t>
    <rPh sb="15" eb="17">
      <t>ソウチ</t>
    </rPh>
    <rPh sb="17" eb="18">
      <t>トウ</t>
    </rPh>
    <rPh sb="19" eb="21">
      <t>セッテイ</t>
    </rPh>
    <rPh sb="21" eb="23">
      <t>フビ</t>
    </rPh>
    <phoneticPr fontId="14"/>
  </si>
  <si>
    <t>許可されていない機器等（端末、サーバ装置、通信回線装置等）がネットワークに接続されることによって、情報窃取等が行われる。</t>
    <rPh sb="10" eb="11">
      <t>トウ</t>
    </rPh>
    <rPh sb="27" eb="28">
      <t>トウ</t>
    </rPh>
    <rPh sb="51" eb="53">
      <t>セッシュ</t>
    </rPh>
    <phoneticPr fontId="14"/>
  </si>
  <si>
    <t>情報システムに対してアクセス可能な機器等を正当なもののみに制限できる。</t>
    <rPh sb="19" eb="20">
      <t>トウ</t>
    </rPh>
    <phoneticPr fontId="14"/>
  </si>
  <si>
    <t>高位レベルが求めるDDoS対策機能を備えた専用装置の導入費用は、中小規模の情報システムにとって負担が大きいため、情報システムの停止した場合の利用者への影響が許容できる場合は中位レベルに留めることが考えられる。</t>
    <rPh sb="99" eb="100">
      <t>カンガ</t>
    </rPh>
    <phoneticPr fontId="14"/>
  </si>
  <si>
    <t>不正プログラムの感染防止</t>
    <rPh sb="0" eb="2">
      <t>フセイ</t>
    </rPh>
    <rPh sb="8" eb="10">
      <t>カンセン</t>
    </rPh>
    <rPh sb="10" eb="12">
      <t>ボウシ</t>
    </rPh>
    <phoneticPr fontId="1"/>
  </si>
  <si>
    <t>不正プログラムによる情報漏えい等の被害を防止するため、不正プログラムの感染防止の対策を行うこと。</t>
    <rPh sb="12" eb="13">
      <t>ロウ</t>
    </rPh>
    <rPh sb="15" eb="16">
      <t>ナド</t>
    </rPh>
    <rPh sb="27" eb="29">
      <t>フセイ</t>
    </rPh>
    <phoneticPr fontId="14"/>
  </si>
  <si>
    <t>情報システムが不正プログラム（ウイルス、ワーム、ボット等）に感染し、情報漏えい等の被害を受ける。</t>
    <rPh sb="7" eb="9">
      <t>フセイ</t>
    </rPh>
    <phoneticPr fontId="14"/>
  </si>
  <si>
    <t>不正プログラムの感染防止、感染時の被害拡大の防止が可能になる。</t>
    <rPh sb="0" eb="2">
      <t>フセイ</t>
    </rPh>
    <phoneticPr fontId="14"/>
  </si>
  <si>
    <t>不正プログラム対策の管理</t>
    <rPh sb="0" eb="2">
      <t>フセイ</t>
    </rPh>
    <rPh sb="7" eb="9">
      <t>タイサク</t>
    </rPh>
    <rPh sb="10" eb="12">
      <t>カンリ</t>
    </rPh>
    <phoneticPr fontId="1"/>
  </si>
  <si>
    <t>不正プログラム対策の最新化を確実に行うため、不正プログラムの対策状況を管理すること。</t>
    <rPh sb="22" eb="24">
      <t>フセイ</t>
    </rPh>
    <phoneticPr fontId="14"/>
  </si>
  <si>
    <t>情報システムを構成する各機器において不正プログラム対策機能の自動更新が可能である場合や、管理する機器が少なく更新漏れが発生する可能性が低い場合には、高位レベルの対策は必要性が低い。</t>
    <rPh sb="19" eb="21">
      <t>フセイ</t>
    </rPh>
    <phoneticPr fontId="14"/>
  </si>
  <si>
    <t>情報システムの一部の構成機器について、不正プログラム対策機能が最新化されていないことが原因で不正プログラムに感染してしまう。</t>
    <rPh sb="19" eb="21">
      <t>フセイ</t>
    </rPh>
    <rPh sb="46" eb="48">
      <t>フセイ</t>
    </rPh>
    <phoneticPr fontId="14"/>
  </si>
  <si>
    <t>情報システム全体について、不正プログラム対策機能の稼働状況を把握し、感染のおそれがある機器を検出し、改善できる。</t>
    <rPh sb="13" eb="15">
      <t>フセイ</t>
    </rPh>
    <phoneticPr fontId="14"/>
  </si>
  <si>
    <t>脆弱性対策</t>
    <rPh sb="0" eb="3">
      <t>ゼイジャクセイ</t>
    </rPh>
    <phoneticPr fontId="1"/>
  </si>
  <si>
    <t>・脆弱性の有無の点検方法については、「対策の提案例」を参考にするなどして、最低限満たすことを求める条件を具体的に記載することが望ましい。</t>
    <rPh sb="52" eb="55">
      <t>グタイテキ</t>
    </rPh>
    <rPh sb="56" eb="58">
      <t>キサイ</t>
    </rPh>
    <phoneticPr fontId="14"/>
  </si>
  <si>
    <t>ログの蓄積・管理</t>
    <rPh sb="3" eb="5">
      <t>チクセキ</t>
    </rPh>
    <rPh sb="6" eb="8">
      <t>カンリ</t>
    </rPh>
    <phoneticPr fontId="1"/>
  </si>
  <si>
    <t xml:space="preserve">ログ管理は、情報システムの利用頻度、不正行為の発生頻度及び侵害発生時の影響を想定し、費用対効果を踏まえた実施レベルを導入することが望ましい。
</t>
    <rPh sb="7" eb="9">
      <t>ジョウホウ</t>
    </rPh>
    <rPh sb="16" eb="18">
      <t>ヒンド</t>
    </rPh>
    <rPh sb="28" eb="29">
      <t>オヨ</t>
    </rPh>
    <rPh sb="30" eb="32">
      <t>シンガイ</t>
    </rPh>
    <rPh sb="32" eb="35">
      <t>ハッセイジ</t>
    </rPh>
    <rPh sb="39" eb="41">
      <t>ソウテイ</t>
    </rPh>
    <rPh sb="49" eb="50">
      <t>フ</t>
    </rPh>
    <rPh sb="53" eb="55">
      <t>ジッシ</t>
    </rPh>
    <phoneticPr fontId="14"/>
  </si>
  <si>
    <t>アクセス記録等のログがないことによって、不正行為の検知、発生原因の特定及び被害内容の把握等が困難になる。また、不正行為に気づかないことで被害のさらなる拡大を招く。</t>
    <rPh sb="4" eb="6">
      <t>キロク</t>
    </rPh>
    <rPh sb="28" eb="30">
      <t>ハッセイ</t>
    </rPh>
    <rPh sb="33" eb="35">
      <t>トクテイ</t>
    </rPh>
    <rPh sb="35" eb="36">
      <t>オヨ</t>
    </rPh>
    <rPh sb="42" eb="44">
      <t>ハアク</t>
    </rPh>
    <rPh sb="55" eb="57">
      <t>フセイ</t>
    </rPh>
    <rPh sb="57" eb="59">
      <t>コウイ</t>
    </rPh>
    <phoneticPr fontId="14"/>
  </si>
  <si>
    <t>必要な情報をログとして確保することで、不正行為の検知、発生原因の特定及び被害内容の把握等の一助となり、不正行為への対応が可能となる。</t>
    <rPh sb="27" eb="29">
      <t>ハッセイ</t>
    </rPh>
    <rPh sb="32" eb="34">
      <t>トクテイ</t>
    </rPh>
    <rPh sb="38" eb="40">
      <t>ナイヨウ</t>
    </rPh>
    <rPh sb="41" eb="43">
      <t>ハアク</t>
    </rPh>
    <rPh sb="45" eb="47">
      <t>イチジョ</t>
    </rPh>
    <rPh sb="51" eb="53">
      <t>フセイ</t>
    </rPh>
    <rPh sb="53" eb="55">
      <t>コウイ</t>
    </rPh>
    <rPh sb="57" eb="59">
      <t>タイオウ</t>
    </rPh>
    <rPh sb="60" eb="62">
      <t>カノウ</t>
    </rPh>
    <phoneticPr fontId="14"/>
  </si>
  <si>
    <t>サーバ装置のアクセス記録、主体認証のログ、操作ログ及び通信回線装置の通信ログの取得</t>
    <rPh sb="11" eb="13">
      <t>キロク</t>
    </rPh>
    <rPh sb="26" eb="27">
      <t>オヨ</t>
    </rPh>
    <rPh sb="40" eb="42">
      <t>シュトク</t>
    </rPh>
    <phoneticPr fontId="14"/>
  </si>
  <si>
    <t>アクセス記録等のログが蓄積されているにもかかわらず、ログの管理機能に不足があることで、不正行為に対する対応に遅れや場当たり的な対処が発生し、被害の拡大・長期化を招く。</t>
    <rPh sb="4" eb="6">
      <t>キロク</t>
    </rPh>
    <rPh sb="43" eb="45">
      <t>フセイ</t>
    </rPh>
    <rPh sb="45" eb="47">
      <t>コウイ</t>
    </rPh>
    <rPh sb="48" eb="49">
      <t>タイ</t>
    </rPh>
    <rPh sb="51" eb="53">
      <t>タイオウ</t>
    </rPh>
    <rPh sb="63" eb="65">
      <t>タイショ</t>
    </rPh>
    <rPh sb="66" eb="68">
      <t>ハッセイ</t>
    </rPh>
    <rPh sb="70" eb="72">
      <t>ヒガイ</t>
    </rPh>
    <rPh sb="73" eb="75">
      <t>カクダイ</t>
    </rPh>
    <rPh sb="80" eb="81">
      <t>マネ</t>
    </rPh>
    <phoneticPr fontId="14"/>
  </si>
  <si>
    <t>ログの保護</t>
    <rPh sb="3" eb="5">
      <t>ホゴ</t>
    </rPh>
    <phoneticPr fontId="1"/>
  </si>
  <si>
    <t>不正行為のログに対する改ざんや削除を防止するため、ログの保護を行うこと。</t>
    <rPh sb="2" eb="4">
      <t>コウイ</t>
    </rPh>
    <rPh sb="8" eb="9">
      <t>タイ</t>
    </rPh>
    <rPh sb="11" eb="12">
      <t>カイ</t>
    </rPh>
    <phoneticPr fontId="14"/>
  </si>
  <si>
    <t>ログの保護は、本対策区分以外（侵害対策、アクセス／利用制限等）の対策状況を踏まえて、実施レベルを選定するのが望ましい。</t>
    <rPh sb="4" eb="6">
      <t>ホゴ</t>
    </rPh>
    <rPh sb="8" eb="9">
      <t>ホン</t>
    </rPh>
    <rPh sb="9" eb="11">
      <t>タイサク</t>
    </rPh>
    <rPh sb="11" eb="13">
      <t>クブン</t>
    </rPh>
    <rPh sb="13" eb="15">
      <t>イガイ</t>
    </rPh>
    <rPh sb="16" eb="18">
      <t>シンガイ</t>
    </rPh>
    <rPh sb="18" eb="20">
      <t>タイサク</t>
    </rPh>
    <rPh sb="26" eb="28">
      <t>リヨウ</t>
    </rPh>
    <rPh sb="28" eb="30">
      <t>セイゲン</t>
    </rPh>
    <rPh sb="30" eb="31">
      <t>トウ</t>
    </rPh>
    <rPh sb="33" eb="35">
      <t>タイサク</t>
    </rPh>
    <rPh sb="35" eb="37">
      <t>ジョウキョウ</t>
    </rPh>
    <rPh sb="38" eb="39">
      <t>フ</t>
    </rPh>
    <rPh sb="43" eb="45">
      <t>ジッシ</t>
    </rPh>
    <rPh sb="49" eb="51">
      <t>センテイ</t>
    </rPh>
    <rPh sb="55" eb="56">
      <t>ノゾ</t>
    </rPh>
    <phoneticPr fontId="14"/>
  </si>
  <si>
    <t>情報システムの運用者または管理者による悪意や誤操作によって、ログの改ざんや削除が行われる。</t>
    <rPh sb="19" eb="21">
      <t>アクイ</t>
    </rPh>
    <rPh sb="33" eb="34">
      <t>カイ</t>
    </rPh>
    <phoneticPr fontId="14"/>
  </si>
  <si>
    <t>ログにアクセス可能な者を必要最小限に絞ることによって、ログの改ざんや削除が行われる可能性を低減できる。</t>
    <rPh sb="30" eb="31">
      <t>カイ</t>
    </rPh>
    <phoneticPr fontId="14"/>
  </si>
  <si>
    <t>情報システムのアクセス制御外になったログのアーカイブデータに対して、改ざんや削除が行われる可能性を低減できる。</t>
    <rPh sb="0" eb="2">
      <t>ジョウホウ</t>
    </rPh>
    <rPh sb="11" eb="13">
      <t>セイギョ</t>
    </rPh>
    <rPh sb="13" eb="14">
      <t>ガイ</t>
    </rPh>
    <rPh sb="34" eb="35">
      <t>カイ</t>
    </rPh>
    <rPh sb="41" eb="42">
      <t>オコナ</t>
    </rPh>
    <phoneticPr fontId="14"/>
  </si>
  <si>
    <t>ログのアーカイブデータの暗号化
ログの定期的なアーカイブ（ログのローテーション及び圧縮等を含む）
・ログ保存メディアのライトワンス（１回書込、追記不可）メディア使用
・鍵付きロッカーによる保管</t>
    <rPh sb="54" eb="56">
      <t>ホゾン</t>
    </rPh>
    <rPh sb="69" eb="70">
      <t>カイ</t>
    </rPh>
    <rPh sb="70" eb="72">
      <t>カキコミ</t>
    </rPh>
    <rPh sb="73" eb="75">
      <t>ツイキ</t>
    </rPh>
    <rPh sb="75" eb="77">
      <t>フカ</t>
    </rPh>
    <rPh sb="82" eb="84">
      <t>シヨウ</t>
    </rPh>
    <phoneticPr fontId="14"/>
  </si>
  <si>
    <t>不正アクセスによるログの改ざんや削除が行われる。また、ログ管理装置の障害によって、ログが破損・消失される。</t>
    <rPh sb="0" eb="2">
      <t>フセイ</t>
    </rPh>
    <rPh sb="12" eb="13">
      <t>カイ</t>
    </rPh>
    <rPh sb="19" eb="20">
      <t>オコナ</t>
    </rPh>
    <rPh sb="44" eb="46">
      <t>ハソン</t>
    </rPh>
    <rPh sb="47" eb="49">
      <t>ショウシツ</t>
    </rPh>
    <phoneticPr fontId="14"/>
  </si>
  <si>
    <t>不正アクセスによるログの改ざんや削除を検知することで、不正行為に対する対応の即時性が向上する。また、装置故障によるログの破損・消失する可能性を低減でき、ログの信頼性向上も図れる。</t>
    <rPh sb="0" eb="2">
      <t>フセイ</t>
    </rPh>
    <rPh sb="12" eb="13">
      <t>カイ</t>
    </rPh>
    <rPh sb="19" eb="21">
      <t>ケンチ</t>
    </rPh>
    <rPh sb="27" eb="29">
      <t>フセイ</t>
    </rPh>
    <rPh sb="29" eb="31">
      <t>コウイ</t>
    </rPh>
    <rPh sb="32" eb="33">
      <t>タイ</t>
    </rPh>
    <rPh sb="35" eb="37">
      <t>タイオウ</t>
    </rPh>
    <rPh sb="38" eb="41">
      <t>ソクジセイ</t>
    </rPh>
    <rPh sb="42" eb="44">
      <t>コウジョウ</t>
    </rPh>
    <rPh sb="50" eb="52">
      <t>ソウチ</t>
    </rPh>
    <rPh sb="52" eb="54">
      <t>コショウ</t>
    </rPh>
    <rPh sb="60" eb="62">
      <t>ハソン</t>
    </rPh>
    <rPh sb="63" eb="65">
      <t>ショウシツ</t>
    </rPh>
    <rPh sb="67" eb="70">
      <t>カノウセイ</t>
    </rPh>
    <rPh sb="71" eb="73">
      <t>テイゲン</t>
    </rPh>
    <rPh sb="79" eb="82">
      <t>シンライセイ</t>
    </rPh>
    <rPh sb="82" eb="84">
      <t>コウジョウ</t>
    </rPh>
    <rPh sb="85" eb="86">
      <t>ハカ</t>
    </rPh>
    <phoneticPr fontId="14"/>
  </si>
  <si>
    <t>標準時刻に対し、情報システムのシステム時刻が不正確であったり、各構成機器間のシステム時刻が不整合であることで、ログの内容を正しく解釈できなくなる。</t>
    <rPh sb="5" eb="6">
      <t>タイ</t>
    </rPh>
    <rPh sb="19" eb="21">
      <t>ジコク</t>
    </rPh>
    <rPh sb="22" eb="25">
      <t>フセイカク</t>
    </rPh>
    <rPh sb="31" eb="32">
      <t>カク</t>
    </rPh>
    <rPh sb="32" eb="34">
      <t>コウセイ</t>
    </rPh>
    <rPh sb="36" eb="37">
      <t>カン</t>
    </rPh>
    <rPh sb="42" eb="44">
      <t>ジコク</t>
    </rPh>
    <rPh sb="58" eb="60">
      <t>ナイヨウ</t>
    </rPh>
    <phoneticPr fontId="14"/>
  </si>
  <si>
    <t>情報システムのシステム時刻を正確かつ整合をとることで、情報システム内部（アクセス制御内）の各種ログ及び、外部保存（アクセス制御外）の各種ログについて、事象及び関係性を正しく解釈でき、正確な分析を行える。</t>
    <rPh sb="18" eb="20">
      <t>セイゴウ</t>
    </rPh>
    <rPh sb="33" eb="35">
      <t>ナイブ</t>
    </rPh>
    <rPh sb="40" eb="42">
      <t>セイギョ</t>
    </rPh>
    <rPh sb="42" eb="43">
      <t>ナイ</t>
    </rPh>
    <rPh sb="45" eb="47">
      <t>カクシュ</t>
    </rPh>
    <rPh sb="49" eb="50">
      <t>オヨ</t>
    </rPh>
    <rPh sb="54" eb="56">
      <t>ホゾン</t>
    </rPh>
    <rPh sb="61" eb="63">
      <t>セイギョ</t>
    </rPh>
    <rPh sb="63" eb="64">
      <t>ガイ</t>
    </rPh>
    <rPh sb="66" eb="68">
      <t>カクシュ</t>
    </rPh>
    <rPh sb="75" eb="77">
      <t>ジショウ</t>
    </rPh>
    <rPh sb="77" eb="78">
      <t>オヨ</t>
    </rPh>
    <rPh sb="81" eb="82">
      <t>セイ</t>
    </rPh>
    <rPh sb="91" eb="93">
      <t>セイカク</t>
    </rPh>
    <rPh sb="94" eb="96">
      <t>ブンセキ</t>
    </rPh>
    <rPh sb="97" eb="98">
      <t>オコナ</t>
    </rPh>
    <phoneticPr fontId="14"/>
  </si>
  <si>
    <t>高位レベルの対策を実施する場合、装置の数に応じて費用が増大するため、費用対効果を踏まえた実施優先度を決めることが望ましい。
情報システムの運用者や利用者が多岐に渡り、運用の統制やセキュリティ確保が困難な場合などには、中位レベルでは迅速に対応できない可能性があるため、高位レベルの対策が有効に働く場合がある。</t>
    <rPh sb="35" eb="37">
      <t>ヒヨウ</t>
    </rPh>
    <rPh sb="37" eb="40">
      <t>タイコウカ</t>
    </rPh>
    <rPh sb="41" eb="42">
      <t>フ</t>
    </rPh>
    <rPh sb="45" eb="47">
      <t>ジッシ</t>
    </rPh>
    <rPh sb="47" eb="50">
      <t>ユウセンド</t>
    </rPh>
    <rPh sb="51" eb="52">
      <t>キ</t>
    </rPh>
    <phoneticPr fontId="14"/>
  </si>
  <si>
    <t>外部からの不正アクセスを検知することで迅速な対処が可能となり、侵入被害を抑制することができる。</t>
    <rPh sb="22" eb="24">
      <t>タイショ</t>
    </rPh>
    <rPh sb="25" eb="27">
      <t>カノウ</t>
    </rPh>
    <rPh sb="31" eb="33">
      <t>シンニュウ</t>
    </rPh>
    <rPh sb="33" eb="35">
      <t>ヒガイ</t>
    </rPh>
    <rPh sb="36" eb="38">
      <t>ヨクセイ</t>
    </rPh>
    <phoneticPr fontId="14"/>
  </si>
  <si>
    <t>高位レベルが求める検知機能の導入は、情報システムが停止した場合の影響度（利用者へのサービス停止が許容可能かどうか等）と、費用対効果を十分に踏まえた上で検討することが望ましい。</t>
    <rPh sb="35" eb="36">
      <t>ド</t>
    </rPh>
    <rPh sb="37" eb="40">
      <t>リヨウシャ</t>
    </rPh>
    <rPh sb="46" eb="48">
      <t>テイシ</t>
    </rPh>
    <rPh sb="49" eb="51">
      <t>キョヨウ</t>
    </rPh>
    <rPh sb="51" eb="53">
      <t>カノウ</t>
    </rPh>
    <rPh sb="57" eb="58">
      <t>トウ</t>
    </rPh>
    <rPh sb="61" eb="63">
      <t>ヒヨウ</t>
    </rPh>
    <rPh sb="63" eb="66">
      <t>タイコウカ</t>
    </rPh>
    <rPh sb="67" eb="69">
      <t>ジュウブン</t>
    </rPh>
    <rPh sb="70" eb="71">
      <t>フ</t>
    </rPh>
    <rPh sb="74" eb="75">
      <t>ウエ</t>
    </rPh>
    <rPh sb="76" eb="78">
      <t>ケントウ</t>
    </rPh>
    <phoneticPr fontId="14"/>
  </si>
  <si>
    <t>他人の主体認証情報（パスワード等）の推測や盗難等によって不正アクセスが行われる。</t>
    <rPh sb="18" eb="20">
      <t>スイソク</t>
    </rPh>
    <rPh sb="21" eb="23">
      <t>トウナン</t>
    </rPh>
    <rPh sb="23" eb="24">
      <t>トウ</t>
    </rPh>
    <phoneticPr fontId="12"/>
  </si>
  <si>
    <t>主体認証情報の推測、盗難等によるリスクを軽減し、主体認証機能の安全性が高まる。</t>
    <rPh sb="7" eb="9">
      <t>スイソク</t>
    </rPh>
    <rPh sb="10" eb="12">
      <t>トウナン</t>
    </rPh>
    <rPh sb="12" eb="13">
      <t>トウ</t>
    </rPh>
    <rPh sb="20" eb="22">
      <t>ケイゲン</t>
    </rPh>
    <phoneticPr fontId="12"/>
  </si>
  <si>
    <t>不要な情報やサービスに誤って又は意図的にアクセスされ、情報漏えいや情報の不正な操作が行われる。</t>
    <rPh sb="14" eb="15">
      <t>マタ</t>
    </rPh>
    <phoneticPr fontId="12"/>
  </si>
  <si>
    <t>情報システムの管理者権限が悪用され、通常の利用者ではアクセスできない情報の窃取等の不正行為が行われる。</t>
    <rPh sb="37" eb="39">
      <t>セッシュ</t>
    </rPh>
    <phoneticPr fontId="12"/>
  </si>
  <si>
    <t>通信回線上に流れるデータの盗聴によって、情報が窃取される。</t>
  </si>
  <si>
    <t>保存されているデータの窃取を防止するため処置及び窃取された場合に影響を低減させるための、措置を行うこと。</t>
  </si>
  <si>
    <t xml:space="preserve">情報にアクセスする必要の無い利用者がアクセスし、情報が窃取される。また、外部との接続のある情報システムにおいて、通信回線を介した外部からの不正アクセスによって情報が窃取される。
</t>
    <rPh sb="64" eb="66">
      <t>ガイブ</t>
    </rPh>
    <phoneticPr fontId="14"/>
  </si>
  <si>
    <t xml:space="preserve">外部からの高度な攻撃手法により情報の保存場所に直接アクセスされ、情報が窃取される。また、内部犯行により情報が窃取される。
</t>
    <rPh sb="0" eb="2">
      <t>ガイブ</t>
    </rPh>
    <rPh sb="54" eb="56">
      <t>セッシュ</t>
    </rPh>
    <phoneticPr fontId="14"/>
  </si>
  <si>
    <t>情報の保存場所から情報が窃取されても、情報の内容が読み取られる可能性を低減できる。</t>
  </si>
  <si>
    <t>通信回線を流れる情報の完全性の確保についてはPR-1-1の対策要件でも効果があり、本対策の必要性は高くない。
サーバ機器、端末等に保存された情報の完全性の確保については、PR-1-2と同様に利用者の信用度、利用環境を考慮し、必要性が認められる場合にのみ高位レベルの対策を採用すると良い。</t>
    <rPh sb="42" eb="43">
      <t>ホン</t>
    </rPh>
    <phoneticPr fontId="14"/>
  </si>
  <si>
    <t>情報窃取・侵入対策</t>
  </si>
  <si>
    <t>機器の盗難、ディスプレイの盗み見、許可されていない持ち出し等の物理的な手段によって情報が窃取される。</t>
  </si>
  <si>
    <t>物理的な手段による情報窃取の可能性を低減することができる。</t>
  </si>
  <si>
    <t>情報システムの設置場所に物理的な侵入を受け、保護すべき情報の窃取や削除・破壊等の被害を受ける。</t>
    <rPh sb="33" eb="35">
      <t>サクジョ</t>
    </rPh>
    <rPh sb="36" eb="38">
      <t>ハカイ</t>
    </rPh>
    <phoneticPr fontId="14"/>
  </si>
  <si>
    <t>情報システムの設置場所に対する物理的な侵入の防止及び検知が可能になり、侵入された場合にも早期対処が可能になる。</t>
    <rPh sb="46" eb="48">
      <t>タイショ</t>
    </rPh>
    <phoneticPr fontId="14"/>
  </si>
  <si>
    <t>サプライチェーン・リスク対策</t>
    <rPh sb="12" eb="14">
      <t>タイサク</t>
    </rPh>
    <phoneticPr fontId="12"/>
  </si>
  <si>
    <t>（特になし）</t>
  </si>
  <si>
    <t>低位</t>
    <rPh sb="0" eb="2">
      <t>テイイ</t>
    </rPh>
    <phoneticPr fontId="12"/>
  </si>
  <si>
    <t>利用者保護</t>
    <rPh sb="0" eb="3">
      <t>リヨウシャ</t>
    </rPh>
    <rPh sb="3" eb="5">
      <t>ホゴ</t>
    </rPh>
    <phoneticPr fontId="12"/>
  </si>
  <si>
    <t>情報セキュリティ水準低下の防止</t>
    <rPh sb="0" eb="2">
      <t>ジョウホウ</t>
    </rPh>
    <rPh sb="8" eb="10">
      <t>スイジュン</t>
    </rPh>
    <rPh sb="10" eb="12">
      <t>テイカ</t>
    </rPh>
    <rPh sb="13" eb="15">
      <t>ボウシ</t>
    </rPh>
    <phoneticPr fontId="12"/>
  </si>
  <si>
    <t>利用者が情報システムによって提供されるアプリケーションプログラムやウェブコンテンツ等を利用する際に、利用者の情報セキュリティ水準の低下を招かないよう対策を行うこと。</t>
    <rPh sb="4" eb="6">
      <t>ジョウホウ</t>
    </rPh>
    <rPh sb="14" eb="16">
      <t>テイキョウ</t>
    </rPh>
    <phoneticPr fontId="12"/>
  </si>
  <si>
    <t>中位</t>
    <rPh sb="0" eb="2">
      <t>チュウイ</t>
    </rPh>
    <phoneticPr fontId="12"/>
  </si>
  <si>
    <t>政府機関が提供するアプリケーションプログラムやウェブコンテンツ等を利用することによって、利用者の情報セキュリティ水準が低下し、不正プログラムへの感染等が発生する。</t>
  </si>
  <si>
    <t>利用者の情報セキュリティ水準が維持されることで、不正プログラム等への感染を防止することができる。</t>
  </si>
  <si>
    <t>プライバシー保護</t>
    <rPh sb="6" eb="8">
      <t>ホゴ</t>
    </rPh>
    <phoneticPr fontId="12"/>
  </si>
  <si>
    <t>情報システムの利用者に関する情報が本人の意思に反して第三者に提供されないよう対策を行うこと。</t>
    <rPh sb="0" eb="2">
      <t>ジョウホウ</t>
    </rPh>
    <rPh sb="7" eb="10">
      <t>リヨウシャ</t>
    </rPh>
    <rPh sb="11" eb="12">
      <t>カン</t>
    </rPh>
    <rPh sb="14" eb="16">
      <t>ジョウホウ</t>
    </rPh>
    <rPh sb="17" eb="19">
      <t>ホンニン</t>
    </rPh>
    <rPh sb="20" eb="22">
      <t>イシ</t>
    </rPh>
    <rPh sb="23" eb="24">
      <t>ハン</t>
    </rPh>
    <rPh sb="26" eb="29">
      <t>ダイサンシャ</t>
    </rPh>
    <rPh sb="30" eb="32">
      <t>テイキョウ</t>
    </rPh>
    <rPh sb="38" eb="40">
      <t>タイサク</t>
    </rPh>
    <rPh sb="41" eb="42">
      <t>オコナ</t>
    </rPh>
    <phoneticPr fontId="12"/>
  </si>
  <si>
    <t>情報システムにアクセスする利用者のアクセス履歴、入力情報等を当該利用者が意図しない形で第三者に送信することによって、利用者のプライバシーを侵害する。</t>
    <rPh sb="13" eb="16">
      <t>リヨウシャ</t>
    </rPh>
    <rPh sb="21" eb="23">
      <t>リレキ</t>
    </rPh>
    <rPh sb="24" eb="26">
      <t>ニュウリョク</t>
    </rPh>
    <rPh sb="26" eb="28">
      <t>ジョウホウ</t>
    </rPh>
    <rPh sb="28" eb="29">
      <t>トウ</t>
    </rPh>
    <rPh sb="30" eb="32">
      <t>トウガイ</t>
    </rPh>
    <rPh sb="32" eb="35">
      <t>リヨウシャ</t>
    </rPh>
    <rPh sb="36" eb="38">
      <t>イト</t>
    </rPh>
    <rPh sb="41" eb="42">
      <t>カタチ</t>
    </rPh>
    <rPh sb="43" eb="46">
      <t>ダイサンシャ</t>
    </rPh>
    <rPh sb="47" eb="49">
      <t>ソウシン</t>
    </rPh>
    <rPh sb="58" eb="61">
      <t>リヨウシャ</t>
    </rPh>
    <rPh sb="69" eb="71">
      <t>シンガイ</t>
    </rPh>
    <phoneticPr fontId="12"/>
  </si>
  <si>
    <t>利用者のアクセス履歴、入力情報等が第三者に送信されないことで、利用者のプライバシーを保護することができる。</t>
    <rPh sb="0" eb="3">
      <t>リヨウシャ</t>
    </rPh>
    <rPh sb="8" eb="10">
      <t>リレキ</t>
    </rPh>
    <rPh sb="11" eb="13">
      <t>ニュウリョク</t>
    </rPh>
    <rPh sb="13" eb="15">
      <t>ジョウホウ</t>
    </rPh>
    <rPh sb="15" eb="16">
      <t>トウ</t>
    </rPh>
    <rPh sb="17" eb="20">
      <t>ダイサンシャ</t>
    </rPh>
    <rPh sb="21" eb="23">
      <t>ソウシン</t>
    </rPh>
    <rPh sb="31" eb="34">
      <t>リヨウシャ</t>
    </rPh>
    <rPh sb="42" eb="44">
      <t>ホゴ</t>
    </rPh>
    <phoneticPr fontId="12"/>
  </si>
  <si>
    <t>時刻の正確性確保</t>
    <rPh sb="0" eb="2">
      <t>ジコク</t>
    </rPh>
    <rPh sb="3" eb="6">
      <t>セイカクセイ</t>
    </rPh>
    <rPh sb="6" eb="8">
      <t>カクホ</t>
    </rPh>
    <phoneticPr fontId="1"/>
  </si>
  <si>
    <t>情報システムの構築等の外部委託における対策</t>
    <rPh sb="0" eb="2">
      <t>ジョウホウ</t>
    </rPh>
    <rPh sb="7" eb="9">
      <t>コウチク</t>
    </rPh>
    <rPh sb="9" eb="10">
      <t>トウ</t>
    </rPh>
    <rPh sb="11" eb="13">
      <t>ガイブ</t>
    </rPh>
    <rPh sb="13" eb="15">
      <t>イタク</t>
    </rPh>
    <rPh sb="19" eb="21">
      <t>タイサク</t>
    </rPh>
    <phoneticPr fontId="14"/>
  </si>
  <si>
    <t>情報システムの構築等の委託先における従業員等の情報セキュリティ管理体制を確認することで、不正プログラム等が組み込まれた情報システムが納入されないようにする。</t>
    <rPh sb="0" eb="2">
      <t>ジョウホウ</t>
    </rPh>
    <rPh sb="7" eb="9">
      <t>コウチク</t>
    </rPh>
    <rPh sb="9" eb="10">
      <t>トウ</t>
    </rPh>
    <rPh sb="11" eb="14">
      <t>イタクサキ</t>
    </rPh>
    <rPh sb="18" eb="21">
      <t>ジュウギョウイン</t>
    </rPh>
    <rPh sb="21" eb="22">
      <t>トウ</t>
    </rPh>
    <rPh sb="23" eb="25">
      <t>ジョウホウ</t>
    </rPh>
    <rPh sb="31" eb="33">
      <t>カンリ</t>
    </rPh>
    <rPh sb="33" eb="35">
      <t>タイセイ</t>
    </rPh>
    <rPh sb="36" eb="38">
      <t>カクニン</t>
    </rPh>
    <rPh sb="44" eb="46">
      <t>フセイ</t>
    </rPh>
    <rPh sb="51" eb="52">
      <t>ナド</t>
    </rPh>
    <rPh sb="53" eb="54">
      <t>ク</t>
    </rPh>
    <rPh sb="55" eb="56">
      <t>コ</t>
    </rPh>
    <rPh sb="59" eb="61">
      <t>ジョウホウ</t>
    </rPh>
    <rPh sb="66" eb="68">
      <t>ノウニュウ</t>
    </rPh>
    <phoneticPr fontId="12"/>
  </si>
  <si>
    <t>・構築する情報システムが機密性の高い情報を扱わず他の情報システムとも接続しない場合等、情報漏えいリスク対策に高い水準の要件を求める必要がない場合は、除外することも考えられる。</t>
    <rPh sb="1" eb="3">
      <t>コウチク</t>
    </rPh>
    <rPh sb="5" eb="7">
      <t>ジョウホウ</t>
    </rPh>
    <rPh sb="12" eb="15">
      <t>キミツセイ</t>
    </rPh>
    <rPh sb="16" eb="17">
      <t>タカ</t>
    </rPh>
    <rPh sb="18" eb="20">
      <t>ジョウホウ</t>
    </rPh>
    <rPh sb="21" eb="22">
      <t>アツカ</t>
    </rPh>
    <rPh sb="24" eb="25">
      <t>タ</t>
    </rPh>
    <rPh sb="26" eb="28">
      <t>ジョウホウ</t>
    </rPh>
    <rPh sb="34" eb="36">
      <t>セツゾク</t>
    </rPh>
    <rPh sb="39" eb="42">
      <t>バアイナド</t>
    </rPh>
    <rPh sb="43" eb="45">
      <t>ジョウホウ</t>
    </rPh>
    <rPh sb="45" eb="46">
      <t>ロウ</t>
    </rPh>
    <rPh sb="51" eb="53">
      <t>タイサク</t>
    </rPh>
    <rPh sb="54" eb="55">
      <t>タカ</t>
    </rPh>
    <rPh sb="56" eb="58">
      <t>スイジュン</t>
    </rPh>
    <rPh sb="59" eb="61">
      <t>ヨウケン</t>
    </rPh>
    <rPh sb="62" eb="63">
      <t>モト</t>
    </rPh>
    <rPh sb="65" eb="67">
      <t>ヒツヨウ</t>
    </rPh>
    <rPh sb="70" eb="72">
      <t>バアイ</t>
    </rPh>
    <rPh sb="74" eb="76">
      <t>ジョガイ</t>
    </rPh>
    <rPh sb="81" eb="82">
      <t>カンガ</t>
    </rPh>
    <phoneticPr fontId="12"/>
  </si>
  <si>
    <t>機器等の調達における対策</t>
    <rPh sb="0" eb="2">
      <t>キキ</t>
    </rPh>
    <rPh sb="2" eb="3">
      <t>トウ</t>
    </rPh>
    <rPh sb="4" eb="6">
      <t>チョウタツ</t>
    </rPh>
    <rPh sb="10" eb="12">
      <t>タイサク</t>
    </rPh>
    <phoneticPr fontId="14"/>
  </si>
  <si>
    <t>・機器を調達しない場合、調達する機器が機密性の高い情報を扱う情報システムに接続しない場合等、情報漏えいリスク対策に高い水準の要件を求める必要がない場合は、除外することも考えられる。</t>
    <rPh sb="1" eb="3">
      <t>キキ</t>
    </rPh>
    <rPh sb="4" eb="6">
      <t>チョウタツ</t>
    </rPh>
    <rPh sb="9" eb="11">
      <t>バアイ</t>
    </rPh>
    <rPh sb="12" eb="14">
      <t>チョウタツ</t>
    </rPh>
    <rPh sb="16" eb="18">
      <t>キキ</t>
    </rPh>
    <rPh sb="19" eb="22">
      <t>キミツセイ</t>
    </rPh>
    <rPh sb="23" eb="24">
      <t>タカ</t>
    </rPh>
    <rPh sb="25" eb="27">
      <t>ジョウホウ</t>
    </rPh>
    <rPh sb="28" eb="29">
      <t>アツカ</t>
    </rPh>
    <rPh sb="30" eb="32">
      <t>ジョウホウ</t>
    </rPh>
    <rPh sb="37" eb="39">
      <t>セツゾク</t>
    </rPh>
    <rPh sb="42" eb="45">
      <t>バアイナド</t>
    </rPh>
    <rPh sb="46" eb="48">
      <t>ジョウホウ</t>
    </rPh>
    <rPh sb="48" eb="49">
      <t>ロウ</t>
    </rPh>
    <rPh sb="54" eb="56">
      <t>タイサク</t>
    </rPh>
    <rPh sb="57" eb="58">
      <t>タカ</t>
    </rPh>
    <rPh sb="59" eb="61">
      <t>スイジュン</t>
    </rPh>
    <rPh sb="62" eb="64">
      <t>ヨウケン</t>
    </rPh>
    <rPh sb="65" eb="66">
      <t>モト</t>
    </rPh>
    <rPh sb="68" eb="70">
      <t>ヒツヨウ</t>
    </rPh>
    <rPh sb="73" eb="75">
      <t>バアイ</t>
    </rPh>
    <rPh sb="77" eb="79">
      <t>ジョガイ</t>
    </rPh>
    <rPh sb="84" eb="85">
      <t>カンガ</t>
    </rPh>
    <phoneticPr fontId="12"/>
  </si>
  <si>
    <t xml:space="preserve">情報システムの構築等の外部委託における対策（SC-1）
</t>
    <phoneticPr fontId="1"/>
  </si>
  <si>
    <t>機器等の調達における対策（SC-2）</t>
    <phoneticPr fontId="1"/>
  </si>
  <si>
    <t>委託先において不正プログラム等が組み込まれることへの対策</t>
    <phoneticPr fontId="1"/>
  </si>
  <si>
    <t>調達する機器等に不正プログラム等が組み込まれることへの対策</t>
    <phoneticPr fontId="1"/>
  </si>
  <si>
    <r>
      <t xml:space="preserve">※ </t>
    </r>
    <r>
      <rPr>
        <b/>
        <u val="double"/>
        <sz val="10"/>
        <color rgb="FF0000FF"/>
        <rFont val="ＭＳ ゴシック"/>
        <family val="3"/>
        <charset val="128"/>
      </rPr>
      <t>二重下線（青字）</t>
    </r>
    <r>
      <rPr>
        <b/>
        <sz val="10"/>
        <color theme="1"/>
        <rFont val="ＭＳ ゴシック"/>
        <family val="3"/>
        <charset val="128"/>
      </rPr>
      <t>の箇所については、仕様書に記載する際には具体化が必要な箇所である。</t>
    </r>
    <phoneticPr fontId="1"/>
  </si>
  <si>
    <t>A or F</t>
    <phoneticPr fontId="1"/>
  </si>
  <si>
    <t>A</t>
    <phoneticPr fontId="1"/>
  </si>
  <si>
    <t>許可されていない不正な通信を防止するため、特定の通信を遮断すること。</t>
    <phoneticPr fontId="14"/>
  </si>
  <si>
    <t>（特になし）</t>
    <phoneticPr fontId="14"/>
  </si>
  <si>
    <t>（特になし）</t>
    <phoneticPr fontId="14"/>
  </si>
  <si>
    <t>（↑ 同様）</t>
    <phoneticPr fontId="1"/>
  </si>
  <si>
    <t>（↑ 同様）</t>
  </si>
  <si>
    <t>A</t>
    <phoneticPr fontId="1"/>
  </si>
  <si>
    <t>通信回線を介したなりすましによる不正を防止すること。</t>
    <phoneticPr fontId="14"/>
  </si>
  <si>
    <t>高位レベルの対策は、情報システムを構成する機器（端末、サーバ装置、通信回線装置）が多い場合、多大なコスト増加を招くおそれがある。</t>
    <phoneticPr fontId="14"/>
  </si>
  <si>
    <t>利用者が気づかぬまま、偽の情報システムにアクセスしてしまい、個人情報等の保護すべき情報が漏えいしてしまう。</t>
    <phoneticPr fontId="14"/>
  </si>
  <si>
    <t>利用者は、情報システムの利用時にアクセス先の正当性を確認することができる。</t>
    <phoneticPr fontId="14"/>
  </si>
  <si>
    <t>トラフィック集中によるサービス不能化の脅威を軽減すること。</t>
    <phoneticPr fontId="14"/>
  </si>
  <si>
    <t>大量のアクセス等によってサービス提供が不能な状態または困難な状態に陥る。</t>
    <phoneticPr fontId="14"/>
  </si>
  <si>
    <t>情報システムに対するDDoS攻撃による被害を抑制することができる。</t>
    <phoneticPr fontId="14"/>
  </si>
  <si>
    <t>機器等の通信機能の設定の最適化（パケットフィルタリング、タイムアウト時間の短縮等）</t>
  </si>
  <si>
    <t>構成機器の設定程度では対処困難な攻撃によって、サービス提供が不能な状態または困難な状態に陥る。</t>
    <phoneticPr fontId="14"/>
  </si>
  <si>
    <t>情報システムに対する広範囲かつ多様なDDoS攻撃に対処可能になる。</t>
    <phoneticPr fontId="14"/>
  </si>
  <si>
    <t>AT-2</t>
    <phoneticPr fontId="1"/>
  </si>
  <si>
    <t>不正プログラム対策</t>
    <phoneticPr fontId="1"/>
  </si>
  <si>
    <t>AT-2-1</t>
    <phoneticPr fontId="1"/>
  </si>
  <si>
    <t>-</t>
    <phoneticPr fontId="1"/>
  </si>
  <si>
    <t>AT-2-2</t>
    <phoneticPr fontId="1"/>
  </si>
  <si>
    <t>A or B</t>
    <phoneticPr fontId="1"/>
  </si>
  <si>
    <t>情報システムを構成する各装置における不正プログラム対策ソフトウェアの統合管理機能</t>
  </si>
  <si>
    <t xml:space="preserve">AT-3 </t>
    <phoneticPr fontId="1"/>
  </si>
  <si>
    <t>AT-3-1</t>
    <phoneticPr fontId="1"/>
  </si>
  <si>
    <t>情報システムの脆弱性をついた攻撃を予め防ぐため、脆弱性の有無を確認し対処すること。</t>
    <phoneticPr fontId="14"/>
  </si>
  <si>
    <t>開発時の脆弱性の混入、ソフトウェアの更新漏れ、設定誤り等によって安全ではない状態で構築された情報システムに対して不正行為が行われる。</t>
    <phoneticPr fontId="14"/>
  </si>
  <si>
    <t>開発時や構築時の脆弱性の混入や残存を防ぎ、より安全な情報システムを調達することができる。</t>
    <phoneticPr fontId="14"/>
  </si>
  <si>
    <t>運用開始後に発見される脆弱性について、その改善を行うための対策を実施すること。</t>
    <phoneticPr fontId="14"/>
  </si>
  <si>
    <t>管理すべきハードウェアやソフトウェアの数が多い場合、脆弱性の対処漏れが発生する可能性が高くなるため、中位レベルの対策が望ましい。
管理対象が少ない場合でも、使用しているハードウェアやソフトウェアの脆弱性の発見頻度が高い場合、あるいは取り扱う情報の重要度が高い場合には、中位レベルの対策によって脆弱性の対処漏れを防止すると良い。</t>
    <phoneticPr fontId="14"/>
  </si>
  <si>
    <t>情報システムの運用開始後に発見された新たな脆弱性を利用して、不正行為が行われる。</t>
    <phoneticPr fontId="14"/>
  </si>
  <si>
    <t>情報システムの構成機器において、運用開始後に新たに発見される脆弱性についての対策が可能になる。</t>
    <phoneticPr fontId="14"/>
  </si>
  <si>
    <t>情報システムの一部の構成機器について、新たに発見された脆弱性の対処が漏れたことが原因で、不正行為が行われる。</t>
    <phoneticPr fontId="14"/>
  </si>
  <si>
    <t>情報システム全体について、脆弱性の対処状況を把握し、悪用されるおそれがある脆弱性については漏れなく対処できる。</t>
    <phoneticPr fontId="14"/>
  </si>
  <si>
    <t>情報システムを構成する各装置に対するパッチ適用、バージョンアップの更新機能の導入
情報システム全体の更新状況の一元管理</t>
  </si>
  <si>
    <t>AU</t>
    <phoneticPr fontId="1"/>
  </si>
  <si>
    <t>不正監視・追跡</t>
    <phoneticPr fontId="1"/>
  </si>
  <si>
    <t>AU-1</t>
    <phoneticPr fontId="1"/>
  </si>
  <si>
    <t>ログ管理</t>
    <phoneticPr fontId="1"/>
  </si>
  <si>
    <t>AU-1-1</t>
    <phoneticPr fontId="1"/>
  </si>
  <si>
    <t>B or C</t>
    <phoneticPr fontId="1"/>
  </si>
  <si>
    <t>不正行為の検知、原因追求を行うため、情報システムのログの収集・蓄積・保管を行うこと。</t>
    <phoneticPr fontId="14"/>
  </si>
  <si>
    <t>B or C</t>
    <phoneticPr fontId="1"/>
  </si>
  <si>
    <t>サーバ装置や通信回線装置のログに対するアクセス制御</t>
  </si>
  <si>
    <t>-</t>
    <phoneticPr fontId="1"/>
  </si>
  <si>
    <t>ログの発生時刻を正確に把握することで正確な分析を行えるため、システム全体の時刻を同期させること。</t>
    <phoneticPr fontId="14"/>
  </si>
  <si>
    <t>NTPによる時刻同期
GPS等の正確な時刻ソースの利用</t>
  </si>
  <si>
    <t>AU-2</t>
    <phoneticPr fontId="1"/>
  </si>
  <si>
    <t>AU-2-1</t>
    <phoneticPr fontId="1"/>
  </si>
  <si>
    <t>外部ネットワークから侵入による情報セキュリティの侵害を防止するため、不正侵入の検知を行うこと。</t>
    <phoneticPr fontId="14"/>
  </si>
  <si>
    <t>通信回線を介した外部からの不正アクセスに気づくことができず、対処が遅れる。</t>
    <phoneticPr fontId="14"/>
  </si>
  <si>
    <t>IDS/IPSによる通信回線上の不正な通信パケットの検知やファイアウォールとの連携による通信制御
マルウェアによって発生する不審な通信の検知</t>
  </si>
  <si>
    <t>高度な通信の擬装によって通信の監視では不正を検知できず、侵入を許してしまう。</t>
    <phoneticPr fontId="14"/>
  </si>
  <si>
    <t>サーバ装置における監視によって、高度な通信の擬装や内部機器を介した攻撃に対しても、不正検知の可能性が高まる。</t>
    <phoneticPr fontId="14"/>
  </si>
  <si>
    <t>トラフィック集中によるサービス不能化を検知すること。</t>
    <phoneticPr fontId="14"/>
  </si>
  <si>
    <t>サービス不能化を目的とした攻撃の検知が遅れ被害が深刻化し、サービス提供が困難になる。</t>
    <phoneticPr fontId="14"/>
  </si>
  <si>
    <t>攻撃の検知の可能性が高まり、早期対処によって被害を抑制できる。</t>
    <phoneticPr fontId="14"/>
  </si>
  <si>
    <t>AC</t>
    <phoneticPr fontId="1"/>
  </si>
  <si>
    <t>アクセス・利用制限</t>
    <phoneticPr fontId="1"/>
  </si>
  <si>
    <t>AC-1</t>
    <phoneticPr fontId="1"/>
  </si>
  <si>
    <t>主体認証</t>
    <phoneticPr fontId="1"/>
  </si>
  <si>
    <t>AC-1-1</t>
    <phoneticPr fontId="1"/>
  </si>
  <si>
    <t>D</t>
    <phoneticPr fontId="1"/>
  </si>
  <si>
    <t>許可されていない利用者のアクセスを防止するため、アクセス主体を認証するための機能を備えること。</t>
    <phoneticPr fontId="14"/>
  </si>
  <si>
    <t>許可されていない利用者が情報システムにアクセスすることを許してしまう。</t>
    <phoneticPr fontId="14"/>
  </si>
  <si>
    <t>正当な利用者のみにアクセスを許可し、無許可の利用者のアクセスを禁止できる。</t>
    <phoneticPr fontId="14"/>
  </si>
  <si>
    <t>AC-2</t>
    <phoneticPr fontId="1"/>
  </si>
  <si>
    <t>アカウント管理</t>
    <phoneticPr fontId="1"/>
  </si>
  <si>
    <t>AC-2-1</t>
    <phoneticPr fontId="1"/>
  </si>
  <si>
    <t>D</t>
    <phoneticPr fontId="1"/>
  </si>
  <si>
    <t>不要なアカウントによる不正な操作等を防止するため、適切に識別コード、認証情報等のライフサイクルを管理すること。</t>
    <phoneticPr fontId="14"/>
  </si>
  <si>
    <t>不要アカウントの残存、不正なアカウント登録や変更等が原因で、情報システムに対する不正アクセスが引き起こされる。</t>
    <phoneticPr fontId="14"/>
  </si>
  <si>
    <t>厳格なアカウント管理が可能となり、許可されていない利用者によって情報システムが利用される可能性を低減できる。</t>
    <phoneticPr fontId="14"/>
  </si>
  <si>
    <t>アカウントを一元的に管理する機能
識別コード（ID）、主体認証情報の作成、配付機能
主体認証情報の変更状況を把握する機能
・特定の識別コード（ID）による認証を停止する機能</t>
  </si>
  <si>
    <r>
      <t>AC-2-2</t>
    </r>
    <r>
      <rPr>
        <sz val="11"/>
        <rFont val="ＭＳ Ｐゴシック"/>
        <family val="3"/>
        <charset val="128"/>
      </rPr>
      <t/>
    </r>
    <phoneticPr fontId="14"/>
  </si>
  <si>
    <t>E</t>
    <phoneticPr fontId="1"/>
  </si>
  <si>
    <t>許可されている情報のみにアクセスできるように、職務等に応じたアクセス権の管理を行うこと。</t>
    <phoneticPr fontId="14"/>
  </si>
  <si>
    <t>情報システムの利用者の職務（情報システムが提供するサービスの内容）が一定である場合には主体認証のみで対応可能であるが、利用者（主体）によってアクセスする情報や利用するサービスが異なる場合には高位レベルの対策要件が必要になる。</t>
    <phoneticPr fontId="14"/>
  </si>
  <si>
    <t>本対策要件を調達仕様書に記載する場合には、業務要件の一環として、情報システムのアクセス元となる主体及び主体ごとの業務（アクセス権）の関係を具体的に記載すること。</t>
    <phoneticPr fontId="14"/>
  </si>
  <si>
    <t>管理者権限の悪用による不正行為を防止するため、管理者権限を適切に保護すること。</t>
    <phoneticPr fontId="14"/>
  </si>
  <si>
    <t>管理者権限を正当な者のみに与えて悪用を防止するとともに、管理者権限の内容を必要最小限に絞って被害を抑制できる。</t>
    <phoneticPr fontId="14"/>
  </si>
  <si>
    <t>PR</t>
    <phoneticPr fontId="1"/>
  </si>
  <si>
    <t>データ保護</t>
    <phoneticPr fontId="1"/>
  </si>
  <si>
    <t>PR-1</t>
    <phoneticPr fontId="1"/>
  </si>
  <si>
    <t>機密性・完全性の確保</t>
    <phoneticPr fontId="1"/>
  </si>
  <si>
    <t>PR-1-1</t>
    <phoneticPr fontId="1"/>
  </si>
  <si>
    <t>通信経路上に流れるデータが盗聴された場合でも影響を低減させるための措置を行うこと。</t>
    <phoneticPr fontId="14"/>
  </si>
  <si>
    <t>通信回線の暗号化によって、仮に通信が盗聴されたとしても、意味のある情報が取得される可能性を低減できる。</t>
    <phoneticPr fontId="14"/>
  </si>
  <si>
    <t>PR-1-2</t>
    <phoneticPr fontId="14"/>
  </si>
  <si>
    <t>・取り扱う情報の機密性の高さを考慮して、高度な攻撃手法により情報の保存場所に直接アクセスされ、情報が窃取される脅威や、内部犯行により情報が漏えいする脅威を想定する必要がある場合に高位の対策を講ずることが考えられる。
・端末に保護すべき情報を保存する必要があり端末の利用環境が安全ではない（他人に操作される可能性がある）場合には、端末に保存する情報についても上記と同様の対策要件を求める必要がある。</t>
    <phoneticPr fontId="14"/>
  </si>
  <si>
    <t>保護すべき情報の保存場所が複数想定される場合には、保存場所ごとに対策要件を定めること。</t>
    <phoneticPr fontId="14"/>
  </si>
  <si>
    <t>アクセス権に関する対策により情報にアクセスする必要の無い利用者が、アクセスすることを制限すること、また、外部との接続のある情報システムにおいては外部から直接アクセス可能な機器には保護すべき情報を保存しないことにより、不正アクセスによる情報漏えいの被害を抑制できる。</t>
    <phoneticPr fontId="14"/>
  </si>
  <si>
    <t>・情報へのアクセス権を制御する機能
情報を保存する機器の内部ネットワークへの設置</t>
  </si>
  <si>
    <t>情報が不正に改ざんされることを防止するため、システムが取り扱う情報の完全性を確保すること。</t>
    <phoneticPr fontId="14"/>
  </si>
  <si>
    <t>情報システムに不正アクセスし、情報システムが保存する情報が改ざんされる。</t>
    <phoneticPr fontId="14"/>
  </si>
  <si>
    <t>情報が改ざんされた場合にその事実を検知し、早期に対処することができる。</t>
    <phoneticPr fontId="14"/>
  </si>
  <si>
    <t>PH</t>
    <phoneticPr fontId="1"/>
  </si>
  <si>
    <t>物理対策</t>
    <phoneticPr fontId="1"/>
  </si>
  <si>
    <t>PH-1</t>
    <phoneticPr fontId="1"/>
  </si>
  <si>
    <t>PH-1-1</t>
    <phoneticPr fontId="1"/>
  </si>
  <si>
    <t>画面の盗み見や機器の盗難等を防止するための措置を講じること。</t>
    <phoneticPr fontId="14"/>
  </si>
  <si>
    <t>仕様書記載例のままでは費用見積もりが困難であるため、提案例も参考にした上で仕様書記載例の【　　　　】に条件をできるだけ具体的に記すこと。</t>
    <phoneticPr fontId="14"/>
  </si>
  <si>
    <t>PH-1-2</t>
    <phoneticPr fontId="1"/>
  </si>
  <si>
    <t>情報システムの設置場所への不正侵入を防止するための措置を行うこと。</t>
    <phoneticPr fontId="14"/>
  </si>
  <si>
    <t>仕様書記載例のままでは費用見積もりが困難であるため、提案例も参考にした上で条件をできるだけ具体的に記すこと。</t>
    <phoneticPr fontId="14"/>
  </si>
  <si>
    <t>入退室の制限及び記録
遠隔映像監視
侵入警報
所在表示の制限</t>
  </si>
  <si>
    <t>DA</t>
    <phoneticPr fontId="1"/>
  </si>
  <si>
    <t>DA-1</t>
    <phoneticPr fontId="1"/>
  </si>
  <si>
    <t>構成管理</t>
    <phoneticPr fontId="1"/>
  </si>
  <si>
    <t>DA-1-1</t>
    <phoneticPr fontId="1"/>
  </si>
  <si>
    <t>B</t>
    <phoneticPr fontId="1"/>
  </si>
  <si>
    <t>必要な機器のみによって必要なサービスのみを提供するように情報システムの構成及び稼働状況の管理を行うこと。</t>
    <phoneticPr fontId="14"/>
  </si>
  <si>
    <t>情報システムを構成するハードウェアやソフトウェア及びサービスの構成を正確に把握できず、侵害の原因究明や適切な対処が困難になる。</t>
    <phoneticPr fontId="14"/>
  </si>
  <si>
    <t>情報システムの機器やサービス構成の情報に基づいて、侵害の原因を迅速に究明し、被害拡大を防止できる。また、侵害の原因となる構成要素を点検し、排除することができる。</t>
    <phoneticPr fontId="14"/>
  </si>
  <si>
    <t>システム設計書等の文書による構成の定義
システム設計書等の文書によるサービス構成（端末やサーバ等の機器の不要な機能の停止又は制限等も含む）の定義</t>
  </si>
  <si>
    <t>運用開始後の情報システムの機器やサービス構成の変更によって把握していた構成情報が無効となり、侵害発生時に適切な対応ができない。</t>
    <phoneticPr fontId="14"/>
  </si>
  <si>
    <t>情報システムの機器やサービス構成に変更が発生しても、正確に構成情報を更新することが可能であるため、侵害発生時の対処の確実性が増す。</t>
    <phoneticPr fontId="14"/>
  </si>
  <si>
    <t>構成情報を管理するシステムの導入
・端末にインストールされているソフトウェアを管理するツールの導入
・端末の利用者へはユーザ権限のみを付与</t>
  </si>
  <si>
    <t>DA-2</t>
    <phoneticPr fontId="1"/>
  </si>
  <si>
    <t>可用性確保</t>
    <phoneticPr fontId="1"/>
  </si>
  <si>
    <t>DA-2-1</t>
    <phoneticPr fontId="1"/>
  </si>
  <si>
    <t>システムの異常停止を防止するとともに障害時のシステムの迅速な復旧を行うこと。</t>
    <phoneticPr fontId="14"/>
  </si>
  <si>
    <t>情報システムが扱う各業務の復旧時間について利用者への影響度合い等を考慮し、【　　　　　　　　】の箇所に明記する必要がある。</t>
    <phoneticPr fontId="14"/>
  </si>
  <si>
    <t>情報システムの異常停止、あるいは異常停止状態の長期化によって、サービスの利用者や提供者が損害を被る。</t>
    <phoneticPr fontId="14"/>
  </si>
  <si>
    <t>情報システムが異常停止した場合でも、復旧目標時間の範囲内で復旧できる可能性が高まる。</t>
    <phoneticPr fontId="14"/>
  </si>
  <si>
    <t xml:space="preserve">装置及びネットワークの冗長化（ホットスタンバイ、コールドスタンバイ等）
信頼性の高いハードウェア及びソフトウェアの採用
DNS等の基盤サービスの信頼性確保
オンライン又はオフラインバックアップ
システムのリカバリ方法の手順化
災害時の対処方法の手順化
</t>
  </si>
  <si>
    <t>SC</t>
    <phoneticPr fontId="14"/>
  </si>
  <si>
    <t>SC-1</t>
    <phoneticPr fontId="14"/>
  </si>
  <si>
    <t>SC-1-1</t>
    <phoneticPr fontId="14"/>
  </si>
  <si>
    <t>委託先において不正プログラム等が組み込まれることへの対策</t>
    <phoneticPr fontId="14"/>
  </si>
  <si>
    <t>情報システムの構築を受託した事業者の従業員が、情報システムへの侵入経路（いわゆるバックドア）等の不正プログラム等を開発時に悪意を持って組み込むことにより、情報システムの稼働開始後に情報システムで取り扱われる情報を窃取する。
再委託をすることにより、再委託先事業者の従業員等が、情報システムへの侵入経路（いわゆるバックドア）等の不正プログラム等を開発時に悪意を持って組み込むことにより、情報システムの稼働開始後に情報システムで取り扱われる情報を窃取する。</t>
    <rPh sb="112" eb="115">
      <t>サイイタク</t>
    </rPh>
    <rPh sb="124" eb="127">
      <t>サイイタク</t>
    </rPh>
    <rPh sb="127" eb="128">
      <t>サキ</t>
    </rPh>
    <rPh sb="128" eb="131">
      <t>ジギョウシャ</t>
    </rPh>
    <rPh sb="135" eb="136">
      <t>トウ</t>
    </rPh>
    <phoneticPr fontId="14"/>
  </si>
  <si>
    <t>情報システムの構築等の外部委託において、構築する情報システムに意図せざる変更が加えられないための十分な管理体制が採られている事業者を選定条件とすることで、情報窃取の可能性を低減する。再委託先にも委託事業者と同様の管理体制を求めることにより、再委託先からの、情報窃取の可能性を低減する。</t>
    <rPh sb="91" eb="94">
      <t>サイイタク</t>
    </rPh>
    <rPh sb="94" eb="95">
      <t>サキ</t>
    </rPh>
    <rPh sb="97" eb="99">
      <t>イタク</t>
    </rPh>
    <rPh sb="99" eb="102">
      <t>ジギョウシャ</t>
    </rPh>
    <rPh sb="103" eb="105">
      <t>ドウヨウ</t>
    </rPh>
    <rPh sb="106" eb="108">
      <t>カンリ</t>
    </rPh>
    <rPh sb="108" eb="110">
      <t>タイセイ</t>
    </rPh>
    <rPh sb="111" eb="112">
      <t>モト</t>
    </rPh>
    <rPh sb="120" eb="123">
      <t>サイイタク</t>
    </rPh>
    <rPh sb="123" eb="124">
      <t>サキ</t>
    </rPh>
    <phoneticPr fontId="14"/>
  </si>
  <si>
    <t>SC-2</t>
    <phoneticPr fontId="14"/>
  </si>
  <si>
    <t>SC-2-1</t>
    <phoneticPr fontId="14"/>
  </si>
  <si>
    <t>調達する機器等に不正プログラム等が組み込まれることへの対策</t>
    <phoneticPr fontId="14"/>
  </si>
  <si>
    <t>製造過程における情報セキュリティ対策を確認することで、不正プログラム等が組み込まれた機器等が納入されないようにする。</t>
    <phoneticPr fontId="14"/>
  </si>
  <si>
    <t>機器の製造過程において、製造事業者の従業員が、機器が構成する情報システムへの侵入経路（いわゆるバックドア）等の不正プログラム等を悪意を持って組み込むことにより、情報システムの稼働開始後に情報システムで取り扱われる情報を窃取する。</t>
    <phoneticPr fontId="14"/>
  </si>
  <si>
    <t>製造機器等に不正な変更が加えられないよう努めている事業者から機器等を調達することで、情報窃取の可能性低減することができる。</t>
    <phoneticPr fontId="14"/>
  </si>
  <si>
    <t xml:space="preserve">・製造過程における情報セキュリティ管理体制や管理手順等が記載された書類の提出
</t>
  </si>
  <si>
    <t>UP</t>
    <phoneticPr fontId="14"/>
  </si>
  <si>
    <t>UP-1</t>
    <phoneticPr fontId="14"/>
  </si>
  <si>
    <t>UP-1-1</t>
    <phoneticPr fontId="14"/>
  </si>
  <si>
    <t>UP-2</t>
    <phoneticPr fontId="14"/>
  </si>
  <si>
    <t>UP-2-1</t>
    <phoneticPr fontId="14"/>
  </si>
  <si>
    <t>・府省庁外のウェブサイト等のサーバへ自動的にアクセスが発生する機能が仕様に反して組み込まれていないことを検証
・府省庁外のウェブサイト等のサーバへ自動的にアクセスが発生する機能を含める場合は、当該府省庁外へのアクセスが情報セキュリティ上安全なものであることを検証
・本来のサービス提供に必要のない府省庁外へのアクセスを自動的に発生させる機能の禁止</t>
  </si>
  <si>
    <t>ア</t>
    <phoneticPr fontId="1"/>
  </si>
  <si>
    <t>イ</t>
    <phoneticPr fontId="1"/>
  </si>
  <si>
    <t>エ</t>
    <phoneticPr fontId="1"/>
  </si>
  <si>
    <t>オ</t>
    <phoneticPr fontId="1"/>
  </si>
  <si>
    <t>カ</t>
    <phoneticPr fontId="1"/>
  </si>
  <si>
    <t>キ</t>
    <phoneticPr fontId="1"/>
  </si>
  <si>
    <t>ク</t>
    <phoneticPr fontId="1"/>
  </si>
  <si>
    <t>ケ</t>
    <phoneticPr fontId="1"/>
  </si>
  <si>
    <t>ウ</t>
    <phoneticPr fontId="1"/>
  </si>
  <si>
    <t>情報システムに求める要件</t>
    <rPh sb="0" eb="2">
      <t>ジョウホウ</t>
    </rPh>
    <rPh sb="7" eb="8">
      <t>モト</t>
    </rPh>
    <phoneticPr fontId="1"/>
  </si>
  <si>
    <t>コ</t>
    <phoneticPr fontId="1"/>
  </si>
  <si>
    <t>サ</t>
    <phoneticPr fontId="1"/>
  </si>
  <si>
    <t>(3) 事業者が閲覧できる資料一覧表</t>
  </si>
  <si>
    <t>-</t>
    <phoneticPr fontId="1"/>
  </si>
  <si>
    <t>（前提条件、制約条件、要件定義、調達仕様書の変更手順等）</t>
    <rPh sb="26" eb="27">
      <t>トウ</t>
    </rPh>
    <phoneticPr fontId="1"/>
  </si>
  <si>
    <t>(5) 提案書等の審査要領</t>
    <rPh sb="4" eb="7">
      <t>テイアンショ</t>
    </rPh>
    <rPh sb="7" eb="8">
      <t>トウ</t>
    </rPh>
    <rPh sb="9" eb="11">
      <t>シンサ</t>
    </rPh>
    <rPh sb="11" eb="13">
      <t>ヨウリョウ</t>
    </rPh>
    <phoneticPr fontId="1"/>
  </si>
  <si>
    <t>(1) 調達の背景</t>
    <rPh sb="7" eb="9">
      <t>ハイケイ</t>
    </rPh>
    <phoneticPr fontId="1"/>
  </si>
  <si>
    <t>(2) 目的</t>
    <rPh sb="4" eb="6">
      <t>モクテキ</t>
    </rPh>
    <phoneticPr fontId="1"/>
  </si>
  <si>
    <t>(3) 期待する効果</t>
    <phoneticPr fontId="1"/>
  </si>
  <si>
    <t>(6)作業スケジュール等</t>
    <rPh sb="11" eb="12">
      <t>トウ</t>
    </rPh>
    <phoneticPr fontId="1"/>
  </si>
  <si>
    <t>(2) 調達の方式</t>
    <phoneticPr fontId="1"/>
  </si>
  <si>
    <t>(1) 調達案件及びこれと関連する調達案件の調達単位</t>
    <phoneticPr fontId="1"/>
  </si>
  <si>
    <t>(3) 実施時期等</t>
    <rPh sb="8" eb="9">
      <t>トウ</t>
    </rPh>
    <phoneticPr fontId="1"/>
  </si>
  <si>
    <t>(2) 成果物の範囲</t>
    <phoneticPr fontId="1"/>
  </si>
  <si>
    <t>(3) 納品期日等</t>
    <phoneticPr fontId="1"/>
  </si>
  <si>
    <t>(2) 作業要員に求める資格要件</t>
    <phoneticPr fontId="1"/>
  </si>
  <si>
    <t>(1) 機密保持</t>
    <phoneticPr fontId="1"/>
  </si>
  <si>
    <t>(2) 資料の取扱い</t>
    <phoneticPr fontId="1"/>
  </si>
  <si>
    <t>(3) 遵守する法令等</t>
    <phoneticPr fontId="1"/>
  </si>
  <si>
    <t>(3) 検収等</t>
    <rPh sb="6" eb="7">
      <t>トウ</t>
    </rPh>
    <phoneticPr fontId="1"/>
  </si>
  <si>
    <t>(6) その他事業者の提案に必要な資料</t>
    <rPh sb="6" eb="7">
      <t>タ</t>
    </rPh>
    <rPh sb="7" eb="10">
      <t>ジギョウシャ</t>
    </rPh>
    <rPh sb="11" eb="13">
      <t>テイアン</t>
    </rPh>
    <rPh sb="14" eb="16">
      <t>ヒツヨウ</t>
    </rPh>
    <rPh sb="17" eb="19">
      <t>シリョウ</t>
    </rPh>
    <phoneticPr fontId="1"/>
  </si>
  <si>
    <t>主体認証の安全性は、利便性やコストとトレードオフの関係にあるため、「行政手続におけるオンラインによる本人確認の手法に関するガイドライン（平成31年２月25日　各府省情報化統括責任者（CIO）連絡会議決定）」を参考にして、合理的に対策要件を決定する。</t>
    <phoneticPr fontId="14"/>
  </si>
  <si>
    <t>仕様書記載例の【　　　　】の箇所に関して、「行政手続におけるオンラインによる本人確認の手法に関するガイドライン」を参考にする等して認証が必要な主体ごとに認証方式の条件を具体的に明記すること。</t>
    <phoneticPr fontId="14"/>
  </si>
  <si>
    <t>(3) 作業場所</t>
    <rPh sb="4" eb="6">
      <t>サギョウ</t>
    </rPh>
    <rPh sb="6" eb="8">
      <t>バショ</t>
    </rPh>
    <phoneticPr fontId="1"/>
  </si>
  <si>
    <t>-</t>
    <phoneticPr fontId="1"/>
  </si>
  <si>
    <t>(1) 再委託の制限</t>
    <phoneticPr fontId="1"/>
  </si>
  <si>
    <r>
      <t>(</t>
    </r>
    <r>
      <rPr>
        <sz val="11"/>
        <rFont val="ＭＳ Ｐゴシック"/>
        <family val="3"/>
        <charset val="128"/>
      </rPr>
      <t>4) データ</t>
    </r>
    <phoneticPr fontId="1"/>
  </si>
  <si>
    <r>
      <t>(</t>
    </r>
    <r>
      <rPr>
        <sz val="11"/>
        <rFont val="ＭＳ Ｐゴシック"/>
        <family val="3"/>
        <charset val="128"/>
      </rPr>
      <t>5) 外部インタフェース</t>
    </r>
    <phoneticPr fontId="1"/>
  </si>
  <si>
    <r>
      <t>(</t>
    </r>
    <r>
      <rPr>
        <sz val="11"/>
        <rFont val="ＭＳ Ｐゴシック"/>
        <family val="3"/>
        <charset val="128"/>
      </rPr>
      <t>4) 作業の管理に関する要領等</t>
    </r>
    <rPh sb="15" eb="16">
      <t>トウ</t>
    </rPh>
    <phoneticPr fontId="1"/>
  </si>
  <si>
    <r>
      <t xml:space="preserve">(2) </t>
    </r>
    <r>
      <rPr>
        <sz val="11"/>
        <rFont val="ＭＳ Ｐゴシック"/>
        <family val="3"/>
        <charset val="128"/>
      </rPr>
      <t>契約不適合責任</t>
    </r>
    <rPh sb="4" eb="6">
      <t>ケイヤク</t>
    </rPh>
    <rPh sb="6" eb="9">
      <t>フテキゴウ</t>
    </rPh>
    <rPh sb="9" eb="11">
      <t>セキニン</t>
    </rPh>
    <phoneticPr fontId="1"/>
  </si>
  <si>
    <r>
      <t xml:space="preserve">(2) </t>
    </r>
    <r>
      <rPr>
        <sz val="11"/>
        <rFont val="ＭＳ Ｐゴシック"/>
        <family val="3"/>
        <charset val="128"/>
      </rPr>
      <t>再委託を認める場合の条件、承認手続、監査及び再委託先の契約違反等に関する責任についての定め等</t>
    </r>
    <phoneticPr fontId="1"/>
  </si>
  <si>
    <t>信頼性の高い記録装置の導入、ログ管理装置の冗長化
電子署名、タイムスタンプ等によるログの完全性保証
改ざん検知システムによるログの監視</t>
    <rPh sb="7" eb="9">
      <t>キロク</t>
    </rPh>
    <rPh sb="8" eb="9">
      <t>ロク</t>
    </rPh>
    <rPh sb="9" eb="11">
      <t>ソウチ</t>
    </rPh>
    <phoneticPr fontId="14"/>
  </si>
  <si>
    <t>外部記録媒体等に保存したログのアーカイブデータのように、情報システムのアクセス制御外になったログに対し、改ざんや削除が行われる。</t>
    <rPh sb="3" eb="4">
      <t>ロク</t>
    </rPh>
    <rPh sb="4" eb="6">
      <t>バイタイ</t>
    </rPh>
    <rPh sb="41" eb="42">
      <t>ガイ</t>
    </rPh>
    <rPh sb="49" eb="50">
      <t>タイ</t>
    </rPh>
    <rPh sb="52" eb="53">
      <t>カイ</t>
    </rPh>
    <rPh sb="56" eb="58">
      <t>サクジョ</t>
    </rPh>
    <rPh sb="59" eb="60">
      <t>オコナ</t>
    </rPh>
    <phoneticPr fontId="14"/>
  </si>
  <si>
    <t>IPsecによるIPレベルでの暗号化
VPNによる仮想的な専用回線での接続
TLSによるHTTP通信の暗号化
情報の暗号化を行う製品の導入
S/MIME等のセキュアメールシステム</t>
    <rPh sb="27" eb="30">
      <t>カソウテキ</t>
    </rPh>
    <rPh sb="31" eb="33">
      <t>センヨウ</t>
    </rPh>
    <rPh sb="33" eb="35">
      <t>カイセン</t>
    </rPh>
    <rPh sb="37" eb="39">
      <t>セツゾク</t>
    </rPh>
    <rPh sb="51" eb="53">
      <t>ツウシン</t>
    </rPh>
    <phoneticPr fontId="22"/>
  </si>
  <si>
    <t>端末の離席対策（自動スクリーンロック等）
端末のワイヤーロック
施錠可能なサーバラックの採用
ディスプレイの盗み見防止フィルタ
記録装置のパスワードロック、暗号化
データ消去ソフトや物理的破壊等による情報の完全廃棄
携帯電話、メモリデバイス等の持込みの監視及び制限
物品持ち出し管理システム
通信ケーブル及び通信回線装置の物理的保護（床下への埋設等）
シンクライアントによる端末に情報を保存させない仕組み
・セキュアブラウザによる端末に情報を保存させない仕組み
・遠隔データ消去による盗難・紛失対策
テンペスト（電磁波盗聴）対策システム</t>
    <rPh sb="23" eb="25">
      <t>タンマツ</t>
    </rPh>
    <rPh sb="197" eb="199">
      <t>タンマツ</t>
    </rPh>
    <rPh sb="200" eb="202">
      <t>ジョウホウ</t>
    </rPh>
    <rPh sb="203" eb="205">
      <t>ホゾン</t>
    </rPh>
    <rPh sb="209" eb="211">
      <t>シク</t>
    </rPh>
    <rPh sb="242" eb="244">
      <t>エンカク</t>
    </rPh>
    <rPh sb="247" eb="249">
      <t>ショウキョ</t>
    </rPh>
    <rPh sb="252" eb="254">
      <t>トウナン</t>
    </rPh>
    <rPh sb="255" eb="257">
      <t>フンシツ</t>
    </rPh>
    <rPh sb="257" eb="259">
      <t>タイサク</t>
    </rPh>
    <phoneticPr fontId="12"/>
  </si>
  <si>
    <r>
      <t>不正の防止及び発生時の影響範囲を限定するため、</t>
    </r>
    <r>
      <rPr>
        <u/>
        <sz val="10"/>
        <color rgb="FFFF0000"/>
        <rFont val="ＭＳ ゴシック"/>
        <family val="3"/>
        <charset val="128"/>
      </rPr>
      <t>外部との通信を行うサーバ装置及び通信回線装置のネットワークと、内部のサーバ装置、端末等のネットワークを通信回線上で分離</t>
    </r>
    <r>
      <rPr>
        <sz val="10"/>
        <rFont val="ＭＳ ゴシック"/>
        <family val="3"/>
        <charset val="128"/>
      </rPr>
      <t>すること。</t>
    </r>
    <rPh sb="23" eb="25">
      <t>ガイブ</t>
    </rPh>
    <rPh sb="27" eb="29">
      <t>ツウシン</t>
    </rPh>
    <rPh sb="30" eb="31">
      <t>オコナ</t>
    </rPh>
    <rPh sb="35" eb="37">
      <t>ソウチ</t>
    </rPh>
    <rPh sb="37" eb="38">
      <t>オヨ</t>
    </rPh>
    <rPh sb="39" eb="41">
      <t>ツウシン</t>
    </rPh>
    <rPh sb="41" eb="43">
      <t>カイセン</t>
    </rPh>
    <rPh sb="43" eb="45">
      <t>ソウチ</t>
    </rPh>
    <rPh sb="54" eb="56">
      <t>ナイブ</t>
    </rPh>
    <rPh sb="60" eb="62">
      <t>ソウチ</t>
    </rPh>
    <rPh sb="63" eb="65">
      <t>タンマツ</t>
    </rPh>
    <rPh sb="65" eb="66">
      <t>トウ</t>
    </rPh>
    <rPh sb="74" eb="76">
      <t>ツウシン</t>
    </rPh>
    <rPh sb="76" eb="79">
      <t>カイセンジョウ</t>
    </rPh>
    <rPh sb="80" eb="82">
      <t>ブンリ</t>
    </rPh>
    <phoneticPr fontId="1"/>
  </si>
  <si>
    <r>
      <t>不正の防止及び発生時の影響範囲を限定するため、外部との通信を行うサーバ装置及び通信回線装置のネットワークと、内部のサーバ装置、端末等のネットワークを通信回線上で分離するとともに、業務目的、所属部局等の</t>
    </r>
    <r>
      <rPr>
        <u/>
        <sz val="10"/>
        <color rgb="FFFF0000"/>
        <rFont val="ＭＳ ゴシック"/>
        <family val="3"/>
        <charset val="128"/>
      </rPr>
      <t>情報の管理体制に応じて内部のネットワークを通信回線上で分離</t>
    </r>
    <r>
      <rPr>
        <sz val="10"/>
        <rFont val="ＭＳ ゴシック"/>
        <family val="3"/>
        <charset val="128"/>
      </rPr>
      <t>すること。</t>
    </r>
    <phoneticPr fontId="1"/>
  </si>
  <si>
    <t xml:space="preserve">通信が必要な単位でセグメントを分割し、セグメント間の通信を必要最小限とするアクセス制御(マイクロセグメンテーションの観点を踏まえた対策)
・重要な情報を保有するサーバ装置等のネットワークと他のネットワークの分離とアクセス制御
情報システムの運用または管理に用いる端末専用ネットワークの構築
VPN、無線LAN、公衆電話網を介したアクセスが可能なネットワークの制限
</t>
    <rPh sb="129" eb="131">
      <t>ジュウヨウ</t>
    </rPh>
    <rPh sb="132" eb="134">
      <t>ジョウホウ</t>
    </rPh>
    <rPh sb="135" eb="137">
      <t>ホユウ</t>
    </rPh>
    <rPh sb="142" eb="144">
      <t>ソウチ</t>
    </rPh>
    <rPh sb="144" eb="145">
      <t>トウ</t>
    </rPh>
    <rPh sb="153" eb="154">
      <t>ホカ</t>
    </rPh>
    <rPh sb="162" eb="164">
      <t>ブンリ</t>
    </rPh>
    <rPh sb="169" eb="171">
      <t>セイギョ</t>
    </rPh>
    <phoneticPr fontId="14"/>
  </si>
  <si>
    <t xml:space="preserve">脆弱な通信プロトコルや不要な通信プロトコルやアプリケーションの通信の利用を制限することで、不正行為が行われる可能性を低減することができる。
</t>
    <rPh sb="31" eb="33">
      <t>ツウシン</t>
    </rPh>
    <phoneticPr fontId="14"/>
  </si>
  <si>
    <r>
      <t>通信回線を介した不正を防止するため、不正アクセス及び許可されていない通信プロトコルやアプリケーションの通信を</t>
    </r>
    <r>
      <rPr>
        <u/>
        <sz val="10"/>
        <color rgb="FFFF0000"/>
        <rFont val="ＭＳ ゴシック"/>
        <family val="3"/>
        <charset val="128"/>
      </rPr>
      <t>通信回線上にて遮断</t>
    </r>
    <r>
      <rPr>
        <sz val="10"/>
        <rFont val="ＭＳ ゴシック"/>
        <family val="3"/>
        <charset val="128"/>
      </rPr>
      <t xml:space="preserve">する機能を備えること。
</t>
    </r>
    <rPh sb="0" eb="2">
      <t>ツウシン</t>
    </rPh>
    <rPh sb="2" eb="4">
      <t>カイセン</t>
    </rPh>
    <rPh sb="5" eb="6">
      <t>カイ</t>
    </rPh>
    <rPh sb="8" eb="10">
      <t>フセイ</t>
    </rPh>
    <rPh sb="11" eb="13">
      <t>ボウシ</t>
    </rPh>
    <rPh sb="18" eb="20">
      <t>フセイ</t>
    </rPh>
    <rPh sb="24" eb="25">
      <t>オヨ</t>
    </rPh>
    <rPh sb="26" eb="28">
      <t>キョカ</t>
    </rPh>
    <rPh sb="34" eb="36">
      <t>ツウシン</t>
    </rPh>
    <rPh sb="51" eb="53">
      <t>ツウシン</t>
    </rPh>
    <rPh sb="54" eb="56">
      <t>ツウシン</t>
    </rPh>
    <rPh sb="56" eb="58">
      <t>カイセン</t>
    </rPh>
    <rPh sb="58" eb="59">
      <t>ジョウ</t>
    </rPh>
    <rPh sb="61" eb="63">
      <t>シャダン</t>
    </rPh>
    <rPh sb="65" eb="67">
      <t>キノウ</t>
    </rPh>
    <rPh sb="68" eb="69">
      <t>ソナ</t>
    </rPh>
    <phoneticPr fontId="1"/>
  </si>
  <si>
    <r>
      <rPr>
        <sz val="10"/>
        <rFont val="Calibri"/>
        <family val="3"/>
      </rPr>
      <t xml:space="preserve"> </t>
    </r>
    <r>
      <rPr>
        <sz val="10"/>
        <rFont val="Wingdings"/>
        <family val="3"/>
        <charset val="2"/>
      </rPr>
      <t></t>
    </r>
    <r>
      <rPr>
        <sz val="10"/>
        <rFont val="Calibri"/>
        <family val="3"/>
      </rPr>
      <t xml:space="preserve">  </t>
    </r>
    <r>
      <rPr>
        <sz val="10"/>
        <rFont val="ＭＳ ゴシック"/>
        <family val="3"/>
        <charset val="128"/>
      </rPr>
      <t>ファイアウォール、</t>
    </r>
    <r>
      <rPr>
        <sz val="10"/>
        <rFont val="Calibri"/>
        <family val="3"/>
      </rPr>
      <t>WAF</t>
    </r>
    <r>
      <rPr>
        <sz val="10"/>
        <rFont val="ＭＳ ゴシック"/>
        <family val="3"/>
        <charset val="128"/>
      </rPr>
      <t xml:space="preserve">、プロキシやリバースプロキシ、次世代ファイアウォール等による通信制御
</t>
    </r>
    <r>
      <rPr>
        <sz val="10"/>
        <rFont val="Calibri"/>
        <family val="3"/>
      </rPr>
      <t xml:space="preserve"> </t>
    </r>
    <r>
      <rPr>
        <sz val="10"/>
        <rFont val="Wingdings"/>
        <family val="3"/>
        <charset val="2"/>
      </rPr>
      <t></t>
    </r>
    <r>
      <rPr>
        <sz val="10"/>
        <rFont val="Calibri"/>
        <family val="3"/>
      </rPr>
      <t xml:space="preserve">  </t>
    </r>
    <r>
      <rPr>
        <sz val="10"/>
        <rFont val="ＭＳ ゴシック"/>
        <family val="3"/>
        <charset val="128"/>
      </rPr>
      <t xml:space="preserve">不審なメールの受信や不審なウェブサイトへのアクセスを遮断
通信回線装置による特定の通信プロトコルの利用制限
IDS/IPSによる不正アクセスの検知・遮断
・UTM（統合脅威管理）の導入
・サーバ装置による不要な通信プロトコルの停止
サーバ装置による不正なメールの検疫及び中継の遮断
</t>
    </r>
    <rPh sb="87" eb="89">
      <t>ツイカ</t>
    </rPh>
    <rPh sb="91" eb="93">
      <t>ツイカ</t>
    </rPh>
    <rPh sb="112" eb="114">
      <t>キサイ</t>
    </rPh>
    <rPh sb="159" eb="161">
      <t>ケンチ</t>
    </rPh>
    <rPh sb="170" eb="172">
      <t>トウゴウ</t>
    </rPh>
    <rPh sb="172" eb="174">
      <t>キョウイ</t>
    </rPh>
    <rPh sb="174" eb="176">
      <t>カンリ</t>
    </rPh>
    <rPh sb="178" eb="180">
      <t>ドウニュウ</t>
    </rPh>
    <rPh sb="185" eb="187">
      <t>ソウチ</t>
    </rPh>
    <rPh sb="190" eb="192">
      <t>フヨウ</t>
    </rPh>
    <rPh sb="193" eb="195">
      <t>ツウシンテイシ</t>
    </rPh>
    <phoneticPr fontId="14"/>
  </si>
  <si>
    <r>
      <t>情報システムのなりすましを防止するために、</t>
    </r>
    <r>
      <rPr>
        <u/>
        <sz val="10"/>
        <color rgb="FFFF0000"/>
        <rFont val="ＭＳ ゴシック"/>
        <family val="3"/>
        <charset val="128"/>
      </rPr>
      <t>サーバの正当性を確認できる機能</t>
    </r>
    <r>
      <rPr>
        <sz val="10"/>
        <rFont val="ＭＳ ゴシック"/>
        <family val="3"/>
        <charset val="128"/>
      </rPr>
      <t>を備えること。</t>
    </r>
    <rPh sb="25" eb="28">
      <t>セイトウセイ</t>
    </rPh>
    <rPh sb="29" eb="31">
      <t>カクニン</t>
    </rPh>
    <phoneticPr fontId="1"/>
  </si>
  <si>
    <t>TLSによるサーバの認証
・政府ドメイン名（.go.jpで終わるドメイン名）の利用
・検索エンジン最適化措置（SEO対策）の実施
送信ドメイン認証（DMARC）による不正なメール受信の遮断</t>
    <phoneticPr fontId="14"/>
  </si>
  <si>
    <r>
      <t>情報システムのなりすましを防止するために、サーバの正当性を確認できる機能を備えるとともに、許可されていない端末、サーバ装置、通信回線装置等の</t>
    </r>
    <r>
      <rPr>
        <u/>
        <sz val="10"/>
        <color rgb="FFFF0000"/>
        <rFont val="ＭＳ ゴシック"/>
        <family val="3"/>
        <charset val="128"/>
      </rPr>
      <t>接続を防止</t>
    </r>
    <r>
      <rPr>
        <sz val="10"/>
        <rFont val="ＭＳ ゴシック"/>
        <family val="3"/>
        <charset val="128"/>
      </rPr>
      <t>する機能を備えること。</t>
    </r>
    <rPh sb="25" eb="28">
      <t>セイトウセイ</t>
    </rPh>
    <rPh sb="29" eb="31">
      <t>カクニン</t>
    </rPh>
    <rPh sb="68" eb="69">
      <t>トウ</t>
    </rPh>
    <phoneticPr fontId="1"/>
  </si>
  <si>
    <t xml:space="preserve">情報システムの機器番号等による接続機器の識別
・クライアント証明書による接続機器の認証
無線LANの認証プロトコル、IPSec、IEEE 802.1x、等
</t>
    <phoneticPr fontId="14"/>
  </si>
  <si>
    <r>
      <t>サービスの継続性を確保するため、</t>
    </r>
    <r>
      <rPr>
        <u/>
        <sz val="10"/>
        <color rgb="FFFF0000"/>
        <rFont val="ＭＳ ゴシック"/>
        <family val="3"/>
        <charset val="128"/>
      </rPr>
      <t>構成機器が備えるサービス停止の脅威の軽減に有効な機能を活用</t>
    </r>
    <r>
      <rPr>
        <sz val="10"/>
        <rFont val="ＭＳ ゴシック"/>
        <family val="3"/>
        <charset val="128"/>
      </rPr>
      <t>して情報システムを構築すること。</t>
    </r>
    <phoneticPr fontId="1"/>
  </si>
  <si>
    <r>
      <t>サービスの継続性を確保するため、情報システムの負荷がしきい値を超えた場合に、通信遮断や処理量の抑制等によって</t>
    </r>
    <r>
      <rPr>
        <u/>
        <sz val="10"/>
        <color rgb="FFFF0000"/>
        <rFont val="ＭＳ ゴシック"/>
        <family val="3"/>
        <charset val="128"/>
      </rPr>
      <t>サービス停止の脅威を軽減</t>
    </r>
    <r>
      <rPr>
        <sz val="10"/>
        <rFont val="ＭＳ ゴシック"/>
        <family val="3"/>
        <charset val="128"/>
      </rPr>
      <t>する機能を備えること。</t>
    </r>
    <phoneticPr fontId="1"/>
  </si>
  <si>
    <t xml:space="preserve">負荷分散装置による処理性能の確保
・代替となる機器等の設置
サービス不能化攻撃の元アドレス及び通信パケットの特徴に基づく通信の制限又は遮断
通信回線装置及び通信回線において、大量アクセス発生時に帯域を一時的に拡大
情報システムの管理に用いる端末、サーバ及び通信回線をサービス提供に用いるものと分離
</t>
    <phoneticPr fontId="14"/>
  </si>
  <si>
    <r>
      <t>不正プログラム（ウイルス、ワーム、ボット等）による脅威に備えるため、想定される不正プログラムの感染経路の全てにおいて</t>
    </r>
    <r>
      <rPr>
        <u/>
        <sz val="10"/>
        <color rgb="FFFF0000"/>
        <rFont val="ＭＳ ゴシック"/>
        <family val="3"/>
        <charset val="128"/>
      </rPr>
      <t>感染や感染拡大を防止</t>
    </r>
    <r>
      <rPr>
        <sz val="10"/>
        <rFont val="ＭＳ ゴシック"/>
        <family val="3"/>
        <charset val="128"/>
      </rPr>
      <t>する機能を備えるとともに、新たに発見される不正プログラムに対応するために</t>
    </r>
    <r>
      <rPr>
        <u/>
        <sz val="10"/>
        <color rgb="FFFF0000"/>
        <rFont val="ＭＳ ゴシック"/>
        <family val="3"/>
        <charset val="128"/>
      </rPr>
      <t>機能の更新</t>
    </r>
    <r>
      <rPr>
        <sz val="10"/>
        <rFont val="ＭＳ ゴシック"/>
        <family val="3"/>
        <charset val="128"/>
      </rPr>
      <t xml:space="preserve">が可能であること。
</t>
    </r>
    <rPh sb="0" eb="2">
      <t>フセイ</t>
    </rPh>
    <rPh sb="34" eb="36">
      <t>ソウテイ</t>
    </rPh>
    <rPh sb="39" eb="41">
      <t>フセイ</t>
    </rPh>
    <rPh sb="47" eb="49">
      <t>カンセン</t>
    </rPh>
    <rPh sb="49" eb="51">
      <t>ケイロ</t>
    </rPh>
    <rPh sb="52" eb="53">
      <t>スベ</t>
    </rPh>
    <rPh sb="61" eb="63">
      <t>カンセン</t>
    </rPh>
    <rPh sb="63" eb="65">
      <t>カクダイ</t>
    </rPh>
    <rPh sb="89" eb="91">
      <t>フセイ</t>
    </rPh>
    <phoneticPr fontId="1"/>
  </si>
  <si>
    <r>
      <t xml:space="preserve">不正プログラム対策ソフトウェアの導入
不正プログラム検出用パターンファイル等の手動または自動更新
</t>
    </r>
    <r>
      <rPr>
        <sz val="10"/>
        <rFont val="Calibri"/>
        <family val="3"/>
      </rPr>
      <t xml:space="preserve"> </t>
    </r>
    <r>
      <rPr>
        <sz val="10"/>
        <rFont val="Wingdings"/>
        <family val="3"/>
        <charset val="2"/>
      </rPr>
      <t></t>
    </r>
    <r>
      <rPr>
        <sz val="10"/>
        <rFont val="Calibri"/>
        <family val="3"/>
      </rPr>
      <t xml:space="preserve">   </t>
    </r>
    <r>
      <rPr>
        <sz val="10"/>
        <rFont val="ＭＳ ゴシック"/>
        <family val="3"/>
        <charset val="128"/>
      </rPr>
      <t xml:space="preserve">振る舞い検知方式、機械学習検索方式、およびサンドボックス方式の不正プログラム対策ソフトウェア等を組み合わせた多重防御の導入
</t>
    </r>
    <r>
      <rPr>
        <sz val="10"/>
        <rFont val="Calibri"/>
        <family val="3"/>
      </rPr>
      <t xml:space="preserve"> </t>
    </r>
    <r>
      <rPr>
        <sz val="10"/>
        <rFont val="Wingdings"/>
        <family val="3"/>
        <charset val="2"/>
      </rPr>
      <t></t>
    </r>
    <r>
      <rPr>
        <sz val="10"/>
        <rFont val="Calibri"/>
        <family val="3"/>
      </rPr>
      <t xml:space="preserve">  </t>
    </r>
    <r>
      <rPr>
        <sz val="10"/>
        <rFont val="ＭＳ Ｐゴシック"/>
        <family val="3"/>
        <charset val="128"/>
        <scheme val="minor"/>
      </rPr>
      <t xml:space="preserve"> </t>
    </r>
    <r>
      <rPr>
        <sz val="10"/>
        <rFont val="ＭＳ ゴシック"/>
        <family val="3"/>
        <charset val="128"/>
      </rPr>
      <t>EDRソフトウェアの導入
検疫ネットワークの導入</t>
    </r>
    <rPh sb="56" eb="57">
      <t>フ</t>
    </rPh>
    <rPh sb="58" eb="59">
      <t>マ</t>
    </rPh>
    <rPh sb="60" eb="62">
      <t>ケンチ</t>
    </rPh>
    <rPh sb="62" eb="64">
      <t>ホウシキ</t>
    </rPh>
    <rPh sb="65" eb="67">
      <t>キカイ</t>
    </rPh>
    <rPh sb="67" eb="69">
      <t>ガクシュウ</t>
    </rPh>
    <rPh sb="69" eb="71">
      <t>ケンサク</t>
    </rPh>
    <rPh sb="71" eb="73">
      <t>ホウシキ</t>
    </rPh>
    <rPh sb="84" eb="86">
      <t>ホウシキ</t>
    </rPh>
    <rPh sb="87" eb="89">
      <t>フセイ</t>
    </rPh>
    <rPh sb="94" eb="96">
      <t>タイサク</t>
    </rPh>
    <rPh sb="102" eb="103">
      <t>トウ</t>
    </rPh>
    <rPh sb="104" eb="105">
      <t>ク</t>
    </rPh>
    <rPh sb="106" eb="107">
      <t>ア</t>
    </rPh>
    <rPh sb="110" eb="112">
      <t>タジュウ</t>
    </rPh>
    <rPh sb="112" eb="114">
      <t>ボウギョ</t>
    </rPh>
    <rPh sb="115" eb="117">
      <t>ドウニュウ</t>
    </rPh>
    <rPh sb="133" eb="135">
      <t>ドウニュウ</t>
    </rPh>
    <phoneticPr fontId="14"/>
  </si>
  <si>
    <r>
      <t>システム全体として不正プログラムの感染防止機能を確実に動作させるため、当該機能の</t>
    </r>
    <r>
      <rPr>
        <u/>
        <sz val="10"/>
        <color rgb="FFFF0000"/>
        <rFont val="ＭＳ ゴシック"/>
        <family val="3"/>
        <charset val="128"/>
      </rPr>
      <t>動作状況及び更新状況を一元管理</t>
    </r>
    <r>
      <rPr>
        <sz val="10"/>
        <rFont val="ＭＳ ゴシック"/>
        <family val="3"/>
        <charset val="128"/>
      </rPr>
      <t>する機能を備えること。</t>
    </r>
    <rPh sb="9" eb="11">
      <t>フセイ</t>
    </rPh>
    <phoneticPr fontId="1"/>
  </si>
  <si>
    <r>
      <t>情報システムを構成するソフトウェア及びハードウェアの脆弱性を悪用した不正を防止するため、</t>
    </r>
    <r>
      <rPr>
        <u/>
        <sz val="10"/>
        <color rgb="FFFF0000"/>
        <rFont val="ＭＳ ゴシック"/>
        <family val="3"/>
        <charset val="128"/>
      </rPr>
      <t>開発時及び構築時に脆弱性の有無を確認</t>
    </r>
    <r>
      <rPr>
        <sz val="10"/>
        <rFont val="ＭＳ ゴシック"/>
        <family val="3"/>
        <charset val="128"/>
      </rPr>
      <t>の上、運用上対処が必要な</t>
    </r>
    <r>
      <rPr>
        <u/>
        <sz val="10"/>
        <color rgb="FFFF0000"/>
        <rFont val="ＭＳ ゴシック"/>
        <family val="3"/>
        <charset val="128"/>
      </rPr>
      <t>脆弱性は修正の上で納入</t>
    </r>
    <r>
      <rPr>
        <sz val="10"/>
        <rFont val="ＭＳ ゴシック"/>
        <family val="3"/>
        <charset val="128"/>
      </rPr>
      <t>すること。</t>
    </r>
    <phoneticPr fontId="1"/>
  </si>
  <si>
    <t xml:space="preserve">コーディング規約によるセキュアコーディングの徹底
リリース済みのパッチの適用及びソフトウェアの最新化
利用するソフトウェアのサポート期間の考慮
・不審なプログラムの実行の禁止
不要なサービス、機能等の停止
・不要な通信の制限
・IPv6を考慮した実装
脆弱性を検査するための専用ツールや事業者が提供するサービス等によるサーバ装置、通信回線装置、ウェブアプリケーション、データベース管理システム等の脆弱性診断（内部検査又は第三者検査）の実施
・ペネトレーションテストによる脆弱性診断
・WAF等によるSQLインジェクションの脆弱性対策
</t>
    <rPh sb="123" eb="125">
      <t>コウリョ</t>
    </rPh>
    <rPh sb="127" eb="129">
      <t>ジッソウ</t>
    </rPh>
    <rPh sb="243" eb="245">
      <t>シンダン</t>
    </rPh>
    <rPh sb="256" eb="257">
      <t>ワ</t>
    </rPh>
    <rPh sb="259" eb="261">
      <t>キサイトウゼイジャクセイタイサク</t>
    </rPh>
    <phoneticPr fontId="14"/>
  </si>
  <si>
    <t>（↑ 同様）</t>
    <phoneticPr fontId="14"/>
  </si>
  <si>
    <r>
      <t>運用開始後、新たに発見される脆弱性を悪用した不正を防止するため、情報システムを構成するソフトウェア及びハードウェアの</t>
    </r>
    <r>
      <rPr>
        <u/>
        <sz val="10"/>
        <color rgb="FFFF0000"/>
        <rFont val="ＭＳ ゴシック"/>
        <family val="3"/>
        <charset val="128"/>
      </rPr>
      <t>更新を行う方法（手順等）</t>
    </r>
    <r>
      <rPr>
        <sz val="10"/>
        <rFont val="ＭＳ ゴシック"/>
        <family val="3"/>
        <charset val="128"/>
      </rPr>
      <t>を備えること。</t>
    </r>
    <rPh sb="0" eb="2">
      <t>ウンヨウ</t>
    </rPh>
    <rPh sb="2" eb="5">
      <t>カイシゴ</t>
    </rPh>
    <rPh sb="6" eb="7">
      <t>アラ</t>
    </rPh>
    <rPh sb="9" eb="11">
      <t>ハッケン</t>
    </rPh>
    <rPh sb="14" eb="17">
      <t>ゼイジャクセイ</t>
    </rPh>
    <rPh sb="18" eb="20">
      <t>アクヨウ</t>
    </rPh>
    <rPh sb="22" eb="24">
      <t>フセイ</t>
    </rPh>
    <rPh sb="25" eb="27">
      <t>ボウシ</t>
    </rPh>
    <rPh sb="32" eb="34">
      <t>ジョウホウ</t>
    </rPh>
    <rPh sb="39" eb="41">
      <t>コウセイ</t>
    </rPh>
    <rPh sb="49" eb="50">
      <t>オヨ</t>
    </rPh>
    <rPh sb="58" eb="60">
      <t>コウシン</t>
    </rPh>
    <rPh sb="61" eb="62">
      <t>オコナ</t>
    </rPh>
    <rPh sb="63" eb="65">
      <t>ホウホウ</t>
    </rPh>
    <rPh sb="66" eb="68">
      <t>テジュン</t>
    </rPh>
    <rPh sb="68" eb="69">
      <t>ナド</t>
    </rPh>
    <rPh sb="71" eb="72">
      <t>ソナ</t>
    </rPh>
    <phoneticPr fontId="1"/>
  </si>
  <si>
    <t xml:space="preserve">情報システムを構成する各装置に対するパッチ適用、バージョンアップ及び管理方法の手順化
脆弱性を検査するための専用ツールや事業者が提供するサービス等によるサーバ装置、通信回線装置、ウェブアプリケーション等の定期的な脆弱性診断（内部検査又は第三者検査）の実施
</t>
    <rPh sb="104" eb="107">
      <t>テイキテキ</t>
    </rPh>
    <phoneticPr fontId="14"/>
  </si>
  <si>
    <r>
      <t>運用開始後、新たに発見される脆弱性を悪用した不正を防止するため、情報システムを構成するソフトウェア及びハードウェアの</t>
    </r>
    <r>
      <rPr>
        <u/>
        <sz val="10"/>
        <color rgb="FFFF0000"/>
        <rFont val="ＭＳ ゴシック"/>
        <family val="3"/>
        <charset val="128"/>
      </rPr>
      <t>更新を効率的に実施する機能</t>
    </r>
    <r>
      <rPr>
        <sz val="10"/>
        <rFont val="ＭＳ ゴシック"/>
        <family val="3"/>
        <charset val="128"/>
      </rPr>
      <t>を備えるとともに、</t>
    </r>
    <r>
      <rPr>
        <u/>
        <sz val="10"/>
        <color rgb="FFFF0000"/>
        <rFont val="ＭＳ ゴシック"/>
        <family val="3"/>
        <charset val="128"/>
      </rPr>
      <t>情報システム全体の更新漏れを防止</t>
    </r>
    <r>
      <rPr>
        <sz val="10"/>
        <rFont val="ＭＳ ゴシック"/>
        <family val="3"/>
        <charset val="128"/>
      </rPr>
      <t>する機能を備えること。</t>
    </r>
    <phoneticPr fontId="1"/>
  </si>
  <si>
    <t xml:space="preserve">ログの保存内容・期間は、情報システムへの不正行為の検知・原因追跡に必要な内容等を考慮した期間を【　　　　】の箇所に記載すること。
</t>
    <rPh sb="21" eb="23">
      <t>フセイ</t>
    </rPh>
    <rPh sb="23" eb="25">
      <t>コウイ</t>
    </rPh>
    <rPh sb="26" eb="28">
      <t>ケンチ</t>
    </rPh>
    <rPh sb="29" eb="31">
      <t>ゲンイン</t>
    </rPh>
    <rPh sb="31" eb="33">
      <t>ツイセキ</t>
    </rPh>
    <rPh sb="34" eb="36">
      <t>ヒツヨウ</t>
    </rPh>
    <rPh sb="37" eb="39">
      <t>ナイヨウ</t>
    </rPh>
    <phoneticPr fontId="14"/>
  </si>
  <si>
    <r>
      <t>情報システムに対する不正行為の検知、発生原因の特定に用いるために、情報システムの利用記録、例外的事象の発生に関する</t>
    </r>
    <r>
      <rPr>
        <u/>
        <sz val="10"/>
        <color rgb="FFFF0000"/>
        <rFont val="ＭＳ ゴシック"/>
        <family val="3"/>
        <charset val="128"/>
      </rPr>
      <t>ログを蓄積</t>
    </r>
    <r>
      <rPr>
        <sz val="10"/>
        <rFont val="ＭＳ ゴシック"/>
        <family val="3"/>
        <charset val="128"/>
      </rPr>
      <t>し、</t>
    </r>
    <r>
      <rPr>
        <u val="double"/>
        <sz val="10"/>
        <color rgb="FF0000FF"/>
        <rFont val="ＭＳ ゴシック"/>
        <family val="3"/>
        <charset val="128"/>
      </rPr>
      <t>【　　　　　　】</t>
    </r>
    <r>
      <rPr>
        <sz val="10"/>
        <rFont val="ＭＳ ゴシック"/>
        <family val="3"/>
        <charset val="128"/>
      </rPr>
      <t>の期間保管すること。</t>
    </r>
    <rPh sb="12" eb="14">
      <t>コウイ</t>
    </rPh>
    <phoneticPr fontId="1"/>
  </si>
  <si>
    <t>適切に管理されたログや様々なログを組み合わせた相関分析等により、不正行為を迅速かつ的確に把握することが可能になり、不正行為に対する対応の即時性・的確性が向上することで、被害防止や低減を図れる。</t>
    <rPh sb="0" eb="2">
      <t>テキセツ</t>
    </rPh>
    <rPh sb="3" eb="5">
      <t>カンリ</t>
    </rPh>
    <rPh sb="27" eb="28">
      <t>トウ</t>
    </rPh>
    <rPh sb="32" eb="34">
      <t>フセイ</t>
    </rPh>
    <rPh sb="33" eb="35">
      <t>コウイ</t>
    </rPh>
    <rPh sb="58" eb="60">
      <t>コウイ</t>
    </rPh>
    <rPh sb="61" eb="62">
      <t>タイ</t>
    </rPh>
    <rPh sb="64" eb="66">
      <t>タイオウ</t>
    </rPh>
    <rPh sb="67" eb="70">
      <t>ソクジセイ</t>
    </rPh>
    <rPh sb="71" eb="74">
      <t>テキカクセイ</t>
    </rPh>
    <rPh sb="75" eb="77">
      <t>コウジョウ</t>
    </rPh>
    <rPh sb="83" eb="85">
      <t>ヒガイ</t>
    </rPh>
    <rPh sb="85" eb="87">
      <t>ボウシ</t>
    </rPh>
    <rPh sb="88" eb="90">
      <t>テイゲン</t>
    </rPh>
    <rPh sb="91" eb="92">
      <t>ハカ</t>
    </rPh>
    <phoneticPr fontId="14"/>
  </si>
  <si>
    <r>
      <t>情報システムに対する不正行為の検知、発生原因の特定に用いるために、情報システムの利用記録、例外的事象の発生に関するログを蓄積し、</t>
    </r>
    <r>
      <rPr>
        <u val="double"/>
        <sz val="10"/>
        <color rgb="FF0000FF"/>
        <rFont val="ＭＳ ゴシック"/>
        <family val="3"/>
        <charset val="128"/>
      </rPr>
      <t>【　　　　　　】</t>
    </r>
    <r>
      <rPr>
        <sz val="10"/>
        <rFont val="ＭＳ ゴシック"/>
        <family val="3"/>
        <charset val="128"/>
      </rPr>
      <t>の期間保管するとともに、</t>
    </r>
    <r>
      <rPr>
        <u/>
        <sz val="10"/>
        <color rgb="FFFF0000"/>
        <rFont val="ＭＳ ゴシック"/>
        <family val="3"/>
        <charset val="128"/>
      </rPr>
      <t>不正の検知、原因特定</t>
    </r>
    <r>
      <rPr>
        <sz val="10"/>
        <rFont val="ＭＳ ゴシック"/>
        <family val="3"/>
        <charset val="128"/>
      </rPr>
      <t>に有効な管理機能（ログの検索機能、ログの蓄積不能時の対処機能、様々なログを組み合わせた相関分析に有効な管理機能、等）を備えること。</t>
    </r>
    <rPh sb="12" eb="14">
      <t>コウイ</t>
    </rPh>
    <phoneticPr fontId="1"/>
  </si>
  <si>
    <r>
      <t>ログ管理サーバによるログの一元管理
ログの検索、集計、追跡等の分析機能
ログ及び分析結果の表示・通知機能
・外部ログサーバへの出力機能
・リアルタイムでのログの調査・分析を行うための機能（</t>
    </r>
    <r>
      <rPr>
        <sz val="10"/>
        <rFont val="Calibri"/>
        <family val="3"/>
      </rPr>
      <t>SIEM</t>
    </r>
    <r>
      <rPr>
        <sz val="10"/>
        <rFont val="ＭＳ ゴシック"/>
        <family val="3"/>
        <charset val="128"/>
      </rPr>
      <t xml:space="preserve">）
</t>
    </r>
    <rPh sb="57" eb="59">
      <t>ガイブ</t>
    </rPh>
    <rPh sb="66" eb="68">
      <t>シュツリョク</t>
    </rPh>
    <rPh sb="68" eb="70">
      <t>キノウ</t>
    </rPh>
    <phoneticPr fontId="14"/>
  </si>
  <si>
    <r>
      <t>ログの不正な改ざんや削除を防止するため、</t>
    </r>
    <r>
      <rPr>
        <u/>
        <sz val="10"/>
        <color rgb="FFFF0000"/>
        <rFont val="ＭＳ ゴシック"/>
        <family val="3"/>
        <charset val="128"/>
      </rPr>
      <t>ログに関するアクセス制御機能</t>
    </r>
    <r>
      <rPr>
        <sz val="10"/>
        <rFont val="ＭＳ ゴシック"/>
        <family val="3"/>
        <charset val="128"/>
      </rPr>
      <t>を備えること。</t>
    </r>
    <rPh sb="3" eb="5">
      <t>フセイ</t>
    </rPh>
    <rPh sb="6" eb="7">
      <t>カイ</t>
    </rPh>
    <rPh sb="10" eb="12">
      <t>サクジョ</t>
    </rPh>
    <rPh sb="23" eb="24">
      <t>カン</t>
    </rPh>
    <rPh sb="30" eb="32">
      <t>セイギョ</t>
    </rPh>
    <phoneticPr fontId="1"/>
  </si>
  <si>
    <r>
      <t>ログの不正な改ざんや削除を防止するため、ログに対するアクセス制御機能を備えるとともに、ログの</t>
    </r>
    <r>
      <rPr>
        <u/>
        <sz val="10"/>
        <color rgb="FFFF0000"/>
        <rFont val="ＭＳ ゴシック"/>
        <family val="3"/>
        <charset val="128"/>
      </rPr>
      <t>アーカイブデータの保護</t>
    </r>
    <r>
      <rPr>
        <sz val="10"/>
        <rFont val="ＭＳ ゴシック"/>
        <family val="3"/>
        <charset val="128"/>
      </rPr>
      <t>（消失及び破壊や改ざん等の脅威の軽減）のための措置を含む設計とすること。</t>
    </r>
    <rPh sb="3" eb="5">
      <t>フセイ</t>
    </rPh>
    <rPh sb="6" eb="7">
      <t>カイ</t>
    </rPh>
    <rPh sb="10" eb="12">
      <t>サクジョ</t>
    </rPh>
    <rPh sb="55" eb="57">
      <t>ホゴ</t>
    </rPh>
    <rPh sb="58" eb="60">
      <t>ショウシツ</t>
    </rPh>
    <rPh sb="60" eb="61">
      <t>オヨ</t>
    </rPh>
    <rPh sb="62" eb="64">
      <t>ハカイ</t>
    </rPh>
    <rPh sb="65" eb="66">
      <t>カイ</t>
    </rPh>
    <rPh sb="68" eb="69">
      <t>トウ</t>
    </rPh>
    <rPh sb="70" eb="72">
      <t>キョウイ</t>
    </rPh>
    <rPh sb="73" eb="75">
      <t>ケイゲン</t>
    </rPh>
    <rPh sb="80" eb="82">
      <t>ソチ</t>
    </rPh>
    <rPh sb="83" eb="84">
      <t>フク</t>
    </rPh>
    <rPh sb="85" eb="87">
      <t>セッケイ</t>
    </rPh>
    <phoneticPr fontId="1"/>
  </si>
  <si>
    <r>
      <t>ログの不正な改ざんや削除を防止するため、ログに対するアクセス制御機能及び</t>
    </r>
    <r>
      <rPr>
        <u/>
        <sz val="10"/>
        <color rgb="FFFF0000"/>
        <rFont val="ＭＳ ゴシック"/>
        <family val="3"/>
        <charset val="128"/>
      </rPr>
      <t>消去や改ざんの事実を検出</t>
    </r>
    <r>
      <rPr>
        <sz val="10"/>
        <rFont val="ＭＳ ゴシック"/>
        <family val="3"/>
        <charset val="128"/>
      </rPr>
      <t>する機能を備えるとともに、ログのアーカイブデータの保護（消失及び破壊や改ざんの脅威の軽減）のための措置を含む設計とすること。</t>
    </r>
    <rPh sb="3" eb="5">
      <t>フセイ</t>
    </rPh>
    <rPh sb="6" eb="7">
      <t>カイ</t>
    </rPh>
    <rPh sb="10" eb="12">
      <t>サクジョ</t>
    </rPh>
    <rPh sb="34" eb="35">
      <t>オヨ</t>
    </rPh>
    <rPh sb="36" eb="38">
      <t>ショウキョ</t>
    </rPh>
    <rPh sb="39" eb="40">
      <t>カイ</t>
    </rPh>
    <rPh sb="43" eb="45">
      <t>ジジツ</t>
    </rPh>
    <rPh sb="46" eb="48">
      <t>ケンシュツ</t>
    </rPh>
    <rPh sb="50" eb="52">
      <t>キノウ</t>
    </rPh>
    <rPh sb="53" eb="54">
      <t>ソナ</t>
    </rPh>
    <rPh sb="73" eb="75">
      <t>ホゴ</t>
    </rPh>
    <rPh sb="80" eb="82">
      <t>ハカイ</t>
    </rPh>
    <rPh sb="87" eb="89">
      <t>キョウイ</t>
    </rPh>
    <rPh sb="90" eb="92">
      <t>ケイゲン</t>
    </rPh>
    <rPh sb="97" eb="99">
      <t>ソチ</t>
    </rPh>
    <rPh sb="100" eb="101">
      <t>フク</t>
    </rPh>
    <rPh sb="102" eb="104">
      <t>セッケイ</t>
    </rPh>
    <phoneticPr fontId="1"/>
  </si>
  <si>
    <r>
      <t>情報セキュリティインシデント発生時の原因追及や不正行為の追跡において、ログの分析等を容易にするため、システム内の機器を</t>
    </r>
    <r>
      <rPr>
        <u/>
        <sz val="10"/>
        <color rgb="FFFF0000"/>
        <rFont val="ＭＳ ゴシック"/>
        <family val="3"/>
        <charset val="128"/>
      </rPr>
      <t>正確な時刻に同期</t>
    </r>
    <r>
      <rPr>
        <sz val="10"/>
        <rFont val="ＭＳ ゴシック"/>
        <family val="3"/>
        <charset val="128"/>
      </rPr>
      <t>する機能を備えること。</t>
    </r>
    <rPh sb="14" eb="16">
      <t>ハッセイ</t>
    </rPh>
    <rPh sb="16" eb="17">
      <t>ジ</t>
    </rPh>
    <rPh sb="18" eb="20">
      <t>ゲンイン</t>
    </rPh>
    <rPh sb="20" eb="22">
      <t>ツイキュウ</t>
    </rPh>
    <rPh sb="38" eb="40">
      <t>ブンセキ</t>
    </rPh>
    <rPh sb="42" eb="44">
      <t>ヨウイ</t>
    </rPh>
    <rPh sb="54" eb="55">
      <t>ナイ</t>
    </rPh>
    <rPh sb="56" eb="58">
      <t>キキ</t>
    </rPh>
    <rPh sb="59" eb="61">
      <t>セイカク</t>
    </rPh>
    <rPh sb="62" eb="64">
      <t>ジコク</t>
    </rPh>
    <rPh sb="65" eb="67">
      <t>ドウキ</t>
    </rPh>
    <rPh sb="69" eb="71">
      <t>キノウ</t>
    </rPh>
    <rPh sb="72" eb="73">
      <t>ソナ</t>
    </rPh>
    <phoneticPr fontId="17"/>
  </si>
  <si>
    <r>
      <t>不正行為に迅速に対処するため、通信回線を介して所属する府省庁外と送受信される</t>
    </r>
    <r>
      <rPr>
        <u/>
        <sz val="10"/>
        <color rgb="FFFF0000"/>
        <rFont val="ＭＳ ゴシック"/>
        <family val="3"/>
        <charset val="128"/>
      </rPr>
      <t>通信内容を監視</t>
    </r>
    <r>
      <rPr>
        <sz val="10"/>
        <rFont val="ＭＳ ゴシック"/>
        <family val="3"/>
        <charset val="128"/>
      </rPr>
      <t>し、不正アクセスや不正侵入を検知及び通知する機能を備えること。</t>
    </r>
    <rPh sb="0" eb="2">
      <t>フセイ</t>
    </rPh>
    <rPh sb="2" eb="4">
      <t>コウイ</t>
    </rPh>
    <rPh sb="5" eb="7">
      <t>ジンソク</t>
    </rPh>
    <rPh sb="8" eb="10">
      <t>タイショ</t>
    </rPh>
    <rPh sb="23" eb="25">
      <t>ショゾク</t>
    </rPh>
    <rPh sb="27" eb="28">
      <t>フ</t>
    </rPh>
    <rPh sb="28" eb="30">
      <t>ショウチョウ</t>
    </rPh>
    <rPh sb="30" eb="31">
      <t>ガイ</t>
    </rPh>
    <rPh sb="32" eb="35">
      <t>ソウジュシン</t>
    </rPh>
    <rPh sb="38" eb="40">
      <t>ツウシン</t>
    </rPh>
    <rPh sb="40" eb="42">
      <t>ナイヨウ</t>
    </rPh>
    <rPh sb="43" eb="45">
      <t>カンシ</t>
    </rPh>
    <rPh sb="59" eb="61">
      <t>ケンチ</t>
    </rPh>
    <rPh sb="61" eb="62">
      <t>オヨ</t>
    </rPh>
    <rPh sb="63" eb="65">
      <t>ツウチ</t>
    </rPh>
    <rPh sb="67" eb="69">
      <t>キノウ</t>
    </rPh>
    <rPh sb="70" eb="71">
      <t>ソナ</t>
    </rPh>
    <phoneticPr fontId="1"/>
  </si>
  <si>
    <r>
      <t>不正行為に迅速に対処するため、府省庁内外で送受信される通信内容の監視及び</t>
    </r>
    <r>
      <rPr>
        <u/>
        <sz val="10"/>
        <color rgb="FFFF0000"/>
        <rFont val="ＭＳ ゴシック"/>
        <family val="3"/>
        <charset val="128"/>
      </rPr>
      <t>サーバ装置のセキュリティ状態の監視</t>
    </r>
    <r>
      <rPr>
        <sz val="10"/>
        <rFont val="ＭＳ ゴシック"/>
        <family val="3"/>
        <charset val="128"/>
      </rPr>
      <t>等によって、不正アクセスや不正侵入を検知及び通知する機能を備えること。</t>
    </r>
    <phoneticPr fontId="1"/>
  </si>
  <si>
    <r>
      <t xml:space="preserve">IDS/IPSによるサーバ装置等の通信ポートの監視
</t>
    </r>
    <r>
      <rPr>
        <sz val="10"/>
        <rFont val="Calibri"/>
        <family val="3"/>
      </rPr>
      <t xml:space="preserve"> </t>
    </r>
    <r>
      <rPr>
        <sz val="10"/>
        <rFont val="Wingdings"/>
        <family val="3"/>
        <charset val="2"/>
      </rPr>
      <t></t>
    </r>
    <r>
      <rPr>
        <sz val="10"/>
        <rFont val="Calibri"/>
        <family val="3"/>
      </rPr>
      <t xml:space="preserve">  </t>
    </r>
    <r>
      <rPr>
        <sz val="10"/>
        <rFont val="ＭＳ ゴシック"/>
        <family val="3"/>
        <charset val="128"/>
      </rPr>
      <t>内部ネットワーク内の機器同士における普段は起こりえない通信の監視
システムの負荷、リソースの使用状況の監視
・</t>
    </r>
    <r>
      <rPr>
        <sz val="10"/>
        <rFont val="ＭＳ Ｐゴシック"/>
        <family val="3"/>
        <charset val="128"/>
      </rPr>
      <t>ユーザ、グループ、システム管理者の追加、変更の有無の監視
・</t>
    </r>
    <r>
      <rPr>
        <sz val="10"/>
        <rFont val="ＭＳ ゴシック"/>
        <family val="3"/>
        <charset val="128"/>
      </rPr>
      <t>管理者、ユーザのパスワード漏洩の有無、大量のログオン失敗や、通常とは異なる時間帯やアクセス元</t>
    </r>
    <r>
      <rPr>
        <sz val="10"/>
        <rFont val="Calibri"/>
        <family val="3"/>
      </rPr>
      <t>IP</t>
    </r>
    <r>
      <rPr>
        <sz val="10"/>
        <rFont val="ＭＳ ゴシック"/>
        <family val="3"/>
        <charset val="128"/>
      </rPr>
      <t xml:space="preserve">アドレスからのログインがないかの監視
</t>
    </r>
    <rPh sb="181" eb="183">
      <t>カンシ</t>
    </rPh>
    <phoneticPr fontId="14"/>
  </si>
  <si>
    <r>
      <t>サービスの継続性を確保するため、大量のアクセスや機器の異常による、サーバ装置、通信回線装置又は通信回線の</t>
    </r>
    <r>
      <rPr>
        <u/>
        <sz val="10"/>
        <color rgb="FFFF0000"/>
        <rFont val="ＭＳ ゴシック"/>
        <family val="3"/>
        <charset val="128"/>
      </rPr>
      <t>過負荷状態を検知</t>
    </r>
    <r>
      <rPr>
        <sz val="10"/>
        <rFont val="ＭＳ ゴシック"/>
        <family val="3"/>
        <charset val="128"/>
      </rPr>
      <t>する機能を備えること。</t>
    </r>
    <phoneticPr fontId="1"/>
  </si>
  <si>
    <r>
      <t xml:space="preserve">IDS/IPSまたは通信回線装置による異常トラフィックの監視、検知
システムの負荷、リソースの使用状況の監視
</t>
    </r>
    <r>
      <rPr>
        <sz val="10"/>
        <rFont val="Calibri"/>
        <family val="3"/>
      </rPr>
      <t xml:space="preserve"> </t>
    </r>
    <r>
      <rPr>
        <sz val="10"/>
        <rFont val="Wingdings"/>
        <family val="3"/>
        <charset val="2"/>
      </rPr>
      <t></t>
    </r>
    <r>
      <rPr>
        <sz val="10"/>
        <rFont val="Calibri"/>
        <family val="3"/>
      </rPr>
      <t xml:space="preserve">  </t>
    </r>
    <r>
      <rPr>
        <sz val="10"/>
        <rFont val="ＭＳ ゴシック"/>
        <family val="3"/>
        <charset val="128"/>
      </rPr>
      <t>脅威情報の収集、サービス不能攻撃を受ける可能性の</t>
    </r>
    <r>
      <rPr>
        <sz val="10"/>
        <rFont val="Calibri"/>
        <family val="3"/>
      </rPr>
      <t>CSIRT</t>
    </r>
    <r>
      <rPr>
        <sz val="10"/>
        <rFont val="ＭＳ ゴシック"/>
        <family val="3"/>
        <charset val="128"/>
      </rPr>
      <t>等への通知</t>
    </r>
    <phoneticPr fontId="14"/>
  </si>
  <si>
    <r>
      <t>情報システムによるサービスを許可された者のみに提供するため、情報システムにアクセスする主体のうち</t>
    </r>
    <r>
      <rPr>
        <u val="double"/>
        <sz val="10"/>
        <color rgb="FF0000FF"/>
        <rFont val="ＭＳ ゴシック"/>
        <family val="3"/>
        <charset val="128"/>
      </rPr>
      <t>【　　　　　　　　　　　】</t>
    </r>
    <r>
      <rPr>
        <sz val="10"/>
        <rFont val="ＭＳ ゴシック"/>
        <family val="3"/>
        <charset val="128"/>
      </rPr>
      <t>の</t>
    </r>
    <r>
      <rPr>
        <u/>
        <sz val="10"/>
        <color rgb="FFFF0000"/>
        <rFont val="ＭＳ ゴシック"/>
        <family val="3"/>
        <charset val="128"/>
      </rPr>
      <t>認証を行う機能</t>
    </r>
    <r>
      <rPr>
        <sz val="10"/>
        <rFont val="ＭＳ ゴシック"/>
        <family val="3"/>
        <charset val="128"/>
      </rPr>
      <t>として、</t>
    </r>
    <r>
      <rPr>
        <u val="double"/>
        <sz val="10"/>
        <color rgb="FF0000FF"/>
        <rFont val="ＭＳ ゴシック"/>
        <family val="3"/>
        <charset val="128"/>
      </rPr>
      <t>【　　　　　　　　　　　】</t>
    </r>
    <r>
      <rPr>
        <sz val="10"/>
        <rFont val="ＭＳ ゴシック"/>
        <family val="3"/>
        <charset val="128"/>
      </rPr>
      <t>の方式を採用すること。</t>
    </r>
    <rPh sb="90" eb="92">
      <t>サイヨウ</t>
    </rPh>
    <phoneticPr fontId="18"/>
  </si>
  <si>
    <t xml:space="preserve">識別コード（ID）とパスワードによる主体認証
パスワード規則の設定（文字列の長さの規定、文字種の規定等）
送信又は保存時の主体認証情報の暗号化
・保存された主体認証情報へのアクセス制限
</t>
    <rPh sb="36" eb="39">
      <t>モジレツ</t>
    </rPh>
    <rPh sb="43" eb="45">
      <t>キテイ</t>
    </rPh>
    <phoneticPr fontId="14"/>
  </si>
  <si>
    <r>
      <t>情報システムによるサービスを許可された者のみに提供するため、情報システムにアクセスする主体のうち</t>
    </r>
    <r>
      <rPr>
        <u val="double"/>
        <sz val="10"/>
        <color rgb="FF0000FF"/>
        <rFont val="ＭＳ ゴシック"/>
        <family val="3"/>
        <charset val="128"/>
      </rPr>
      <t>【　　　　　　　　　　　】</t>
    </r>
    <r>
      <rPr>
        <sz val="10"/>
        <rFont val="ＭＳ ゴシック"/>
        <family val="3"/>
        <charset val="128"/>
      </rPr>
      <t>の認証を行う機能として、</t>
    </r>
    <r>
      <rPr>
        <u val="double"/>
        <sz val="10"/>
        <color rgb="FF0000FF"/>
        <rFont val="ＭＳ ゴシック"/>
        <family val="3"/>
        <charset val="128"/>
      </rPr>
      <t>【　　　　　　　　　　　】</t>
    </r>
    <r>
      <rPr>
        <sz val="10"/>
        <rFont val="ＭＳ ゴシック"/>
        <family val="3"/>
        <charset val="128"/>
      </rPr>
      <t>の方式を採用し、</t>
    </r>
    <r>
      <rPr>
        <u/>
        <sz val="10"/>
        <color rgb="FFFF0000"/>
        <rFont val="ＭＳ ゴシック"/>
        <family val="3"/>
        <charset val="128"/>
      </rPr>
      <t>主体認証情報の推測や盗難等のリスクの軽減を行う機能</t>
    </r>
    <r>
      <rPr>
        <sz val="10"/>
        <rFont val="ＭＳ ゴシック"/>
        <family val="3"/>
        <charset val="128"/>
      </rPr>
      <t>として、</t>
    </r>
    <r>
      <rPr>
        <u val="double"/>
        <sz val="10"/>
        <color rgb="FF0000FF"/>
        <rFont val="ＭＳ ゴシック"/>
        <family val="3"/>
        <charset val="128"/>
      </rPr>
      <t>【　　　　　　　　　　　】</t>
    </r>
    <r>
      <rPr>
        <sz val="10"/>
        <rFont val="ＭＳ ゴシック"/>
        <family val="3"/>
        <charset val="128"/>
      </rPr>
      <t>の条件を満たすこと。</t>
    </r>
    <rPh sb="65" eb="66">
      <t>オコナ</t>
    </rPh>
    <rPh sb="67" eb="69">
      <t>キノウ</t>
    </rPh>
    <rPh sb="87" eb="89">
      <t>ホウシキ</t>
    </rPh>
    <rPh sb="90" eb="92">
      <t>サイヨウ</t>
    </rPh>
    <rPh sb="115" eb="116">
      <t>オコナ</t>
    </rPh>
    <rPh sb="117" eb="119">
      <t>キノウ</t>
    </rPh>
    <phoneticPr fontId="19"/>
  </si>
  <si>
    <r>
      <t>ワンタイムパスワードや</t>
    </r>
    <r>
      <rPr>
        <sz val="10"/>
        <rFont val="Calibri"/>
        <family val="3"/>
      </rPr>
      <t>FIDO</t>
    </r>
    <r>
      <rPr>
        <sz val="10"/>
        <rFont val="ＭＳ ゴシック"/>
        <family val="3"/>
        <charset val="128"/>
      </rPr>
      <t>認証による主体認証
耐タンパ性を備えたICカード又は</t>
    </r>
    <r>
      <rPr>
        <sz val="10"/>
        <rFont val="Calibri"/>
        <family val="3"/>
      </rPr>
      <t>USB</t>
    </r>
    <r>
      <rPr>
        <sz val="10"/>
        <rFont val="ＭＳ ゴシック"/>
        <family val="3"/>
        <charset val="128"/>
      </rPr>
      <t xml:space="preserve">トークン認証
生体認証（指紋、顔、静脈、虹彩等）
2つ以上の主体認証方式を用いて認証を行う多要素主体認証方式
情報システムの認証履歴の記録と通知
指定回数以上の認証失敗時のアクセス拒否
・大規模な辞書を用いたパスワード解析への耐性（パスフレーズ等）
</t>
    </r>
    <rPh sb="75" eb="77">
      <t>イジョウ</t>
    </rPh>
    <rPh sb="78" eb="80">
      <t>シュタイ</t>
    </rPh>
    <rPh sb="80" eb="82">
      <t>ニンショウ</t>
    </rPh>
    <rPh sb="82" eb="84">
      <t>ホウシキ</t>
    </rPh>
    <rPh sb="85" eb="86">
      <t>モチ</t>
    </rPh>
    <rPh sb="88" eb="90">
      <t>ニンショウ</t>
    </rPh>
    <rPh sb="91" eb="92">
      <t>オコナ</t>
    </rPh>
    <rPh sb="93" eb="96">
      <t>タヨウソ</t>
    </rPh>
    <rPh sb="96" eb="98">
      <t>シュタイ</t>
    </rPh>
    <rPh sb="98" eb="100">
      <t>ニンショウ</t>
    </rPh>
    <rPh sb="100" eb="102">
      <t>ホウシキ</t>
    </rPh>
    <phoneticPr fontId="14"/>
  </si>
  <si>
    <r>
      <t>主体のアクセス権を適切に管理するため、主体が用いる</t>
    </r>
    <r>
      <rPr>
        <u/>
        <sz val="10"/>
        <color rgb="FFFF0000"/>
        <rFont val="ＭＳ ゴシック"/>
        <family val="3"/>
        <charset val="128"/>
      </rPr>
      <t>アカウント（識別コード、主体認証情報、権限等）を管理（登録、更新、停止、削除等）</t>
    </r>
    <r>
      <rPr>
        <sz val="10"/>
        <rFont val="ＭＳ ゴシック"/>
        <family val="3"/>
        <charset val="128"/>
      </rPr>
      <t>するための機能を備えること。</t>
    </r>
    <rPh sb="0" eb="2">
      <t>シュタイ</t>
    </rPh>
    <rPh sb="7" eb="8">
      <t>ケン</t>
    </rPh>
    <rPh sb="9" eb="11">
      <t>テキセツ</t>
    </rPh>
    <rPh sb="12" eb="14">
      <t>カンリ</t>
    </rPh>
    <rPh sb="19" eb="21">
      <t>シュタイ</t>
    </rPh>
    <rPh sb="22" eb="23">
      <t>モチ</t>
    </rPh>
    <rPh sb="31" eb="33">
      <t>シキベツ</t>
    </rPh>
    <rPh sb="37" eb="39">
      <t>シュタイ</t>
    </rPh>
    <rPh sb="39" eb="41">
      <t>ニンショウ</t>
    </rPh>
    <rPh sb="41" eb="43">
      <t>ジョウホウ</t>
    </rPh>
    <rPh sb="44" eb="46">
      <t>ケンゲン</t>
    </rPh>
    <rPh sb="46" eb="47">
      <t>ナド</t>
    </rPh>
    <rPh sb="49" eb="51">
      <t>カンリ</t>
    </rPh>
    <rPh sb="52" eb="54">
      <t>トウロク</t>
    </rPh>
    <rPh sb="55" eb="57">
      <t>コウシン</t>
    </rPh>
    <rPh sb="58" eb="60">
      <t>テイシ</t>
    </rPh>
    <rPh sb="61" eb="64">
      <t>サクジョナド</t>
    </rPh>
    <rPh sb="70" eb="72">
      <t>キノウ</t>
    </rPh>
    <rPh sb="73" eb="74">
      <t>ソナ</t>
    </rPh>
    <phoneticPr fontId="17"/>
  </si>
  <si>
    <t xml:space="preserve">利用者の職務や信用情報に応じて必要最小限のアクセス権を利用者に与えることによって、不正の防止や侵害時の被害を抑制できる。
</t>
    <rPh sb="0" eb="3">
      <t>リヨウシャ</t>
    </rPh>
    <rPh sb="7" eb="9">
      <t>シンヨウ</t>
    </rPh>
    <rPh sb="9" eb="11">
      <t>ジョウホウ</t>
    </rPh>
    <phoneticPr fontId="14"/>
  </si>
  <si>
    <r>
      <t>情報システムの利用範囲を利用者の職務や信用情報に応じて制限するため、情報システムの</t>
    </r>
    <r>
      <rPr>
        <u/>
        <sz val="10"/>
        <color rgb="FFFF0000"/>
        <rFont val="ＭＳ ゴシック"/>
        <family val="3"/>
        <charset val="128"/>
      </rPr>
      <t>アクセス権を職務や信用情報に応じて制御する機能</t>
    </r>
    <r>
      <rPr>
        <sz val="10"/>
        <rFont val="ＭＳ ゴシック"/>
        <family val="3"/>
        <charset val="128"/>
      </rPr>
      <t>を備えるとともに、</t>
    </r>
    <r>
      <rPr>
        <u/>
        <sz val="10"/>
        <color rgb="FFFF0000"/>
        <rFont val="ＭＳ ゴシック"/>
        <family val="3"/>
        <charset val="128"/>
      </rPr>
      <t>アクセス権の割り当てを適切に設計</t>
    </r>
    <r>
      <rPr>
        <sz val="10"/>
        <rFont val="ＭＳ ゴシック"/>
        <family val="3"/>
        <charset val="128"/>
      </rPr>
      <t xml:space="preserve">すること。
</t>
    </r>
    <rPh sb="0" eb="2">
      <t>ジョウホウ</t>
    </rPh>
    <rPh sb="7" eb="9">
      <t>リヨウ</t>
    </rPh>
    <rPh sb="9" eb="11">
      <t>ハンイ</t>
    </rPh>
    <rPh sb="12" eb="15">
      <t>リヨウシャ</t>
    </rPh>
    <rPh sb="16" eb="18">
      <t>ショクム</t>
    </rPh>
    <rPh sb="24" eb="25">
      <t>オウ</t>
    </rPh>
    <rPh sb="27" eb="29">
      <t>セイゲン</t>
    </rPh>
    <rPh sb="34" eb="36">
      <t>ジョウホウ</t>
    </rPh>
    <rPh sb="45" eb="46">
      <t>ケン</t>
    </rPh>
    <rPh sb="47" eb="49">
      <t>ショクム</t>
    </rPh>
    <rPh sb="55" eb="56">
      <t>オウ</t>
    </rPh>
    <rPh sb="58" eb="60">
      <t>セイギョ</t>
    </rPh>
    <rPh sb="62" eb="64">
      <t>キノウ</t>
    </rPh>
    <rPh sb="65" eb="66">
      <t>ソナ</t>
    </rPh>
    <rPh sb="77" eb="78">
      <t>ケン</t>
    </rPh>
    <rPh sb="79" eb="80">
      <t>ワ</t>
    </rPh>
    <rPh sb="81" eb="82">
      <t>ア</t>
    </rPh>
    <rPh sb="84" eb="86">
      <t>テキセツ</t>
    </rPh>
    <rPh sb="87" eb="89">
      <t>セッケイ</t>
    </rPh>
    <phoneticPr fontId="1"/>
  </si>
  <si>
    <t xml:space="preserve">・利用時間や利用時間帯によるアクセス制御
・同一IDによる複数アクセスの禁止
・IPアドレスによる端末の制限
・ネットワークセグメントの分割によるアクセス制御
・情報の格付及び取扱制限によるアクセス制御
・認証・認可の統合管理基盤
・動的なアクセス制御
</t>
    <rPh sb="1" eb="3">
      <t>リヨウ</t>
    </rPh>
    <rPh sb="3" eb="5">
      <t>ジカン</t>
    </rPh>
    <rPh sb="6" eb="8">
      <t>リヨウ</t>
    </rPh>
    <rPh sb="8" eb="11">
      <t>ジカンタイ</t>
    </rPh>
    <rPh sb="18" eb="20">
      <t>セイギョ</t>
    </rPh>
    <rPh sb="22" eb="24">
      <t>ドウイツ</t>
    </rPh>
    <rPh sb="29" eb="31">
      <t>フクスウ</t>
    </rPh>
    <rPh sb="36" eb="38">
      <t>キンシ</t>
    </rPh>
    <rPh sb="49" eb="51">
      <t>タンマツ</t>
    </rPh>
    <rPh sb="52" eb="54">
      <t>セイゲン</t>
    </rPh>
    <rPh sb="68" eb="70">
      <t>ブンカツ</t>
    </rPh>
    <rPh sb="77" eb="79">
      <t>セイギョ</t>
    </rPh>
    <rPh sb="81" eb="83">
      <t>ジョウホウ</t>
    </rPh>
    <rPh sb="84" eb="86">
      <t>カクヅ</t>
    </rPh>
    <rPh sb="86" eb="87">
      <t>オヨ</t>
    </rPh>
    <rPh sb="88" eb="90">
      <t>トリアツカ</t>
    </rPh>
    <rPh sb="90" eb="92">
      <t>セイゲン</t>
    </rPh>
    <rPh sb="99" eb="101">
      <t>セイギョ</t>
    </rPh>
    <phoneticPr fontId="12"/>
  </si>
  <si>
    <r>
      <t>特権を有する管理者による不正を防止するため、</t>
    </r>
    <r>
      <rPr>
        <u/>
        <sz val="10"/>
        <color rgb="FFFF0000"/>
        <rFont val="ＭＳ ゴシック"/>
        <family val="3"/>
        <charset val="128"/>
      </rPr>
      <t>管理者権限を制御</t>
    </r>
    <r>
      <rPr>
        <sz val="10"/>
        <rFont val="ＭＳ ゴシック"/>
        <family val="3"/>
        <charset val="128"/>
      </rPr>
      <t>する機能を備えること。</t>
    </r>
    <rPh sb="0" eb="2">
      <t>トッケン</t>
    </rPh>
    <rPh sb="3" eb="4">
      <t>ユウ</t>
    </rPh>
    <rPh sb="6" eb="9">
      <t>カンリシャ</t>
    </rPh>
    <rPh sb="12" eb="14">
      <t>フセイ</t>
    </rPh>
    <rPh sb="15" eb="17">
      <t>ボウシ</t>
    </rPh>
    <rPh sb="22" eb="24">
      <t>カンリ</t>
    </rPh>
    <rPh sb="24" eb="25">
      <t>シャ</t>
    </rPh>
    <rPh sb="25" eb="27">
      <t>ケンゲン</t>
    </rPh>
    <rPh sb="28" eb="30">
      <t>セイギョ</t>
    </rPh>
    <rPh sb="32" eb="34">
      <t>キノウ</t>
    </rPh>
    <rPh sb="35" eb="36">
      <t>ソナ</t>
    </rPh>
    <phoneticPr fontId="17"/>
  </si>
  <si>
    <t xml:space="preserve">システムの管理、運用に用いるシステムアカウントを一元的かつ厳格に管理する機能
最小限の特権の付与
・複数名による操作が必要なデュアルロック機能やワークフロー機能の導入
</t>
    <rPh sb="41" eb="44">
      <t>サイショウゲン</t>
    </rPh>
    <rPh sb="48" eb="50">
      <t>フヨ</t>
    </rPh>
    <rPh sb="52" eb="54">
      <t>フクスウ</t>
    </rPh>
    <rPh sb="54" eb="55">
      <t>メイ</t>
    </rPh>
    <rPh sb="58" eb="60">
      <t>ソウサ</t>
    </rPh>
    <rPh sb="61" eb="63">
      <t>ヒツヨウ</t>
    </rPh>
    <rPh sb="71" eb="73">
      <t>キノウ</t>
    </rPh>
    <rPh sb="83" eb="85">
      <t>ドウニュウ</t>
    </rPh>
    <phoneticPr fontId="12"/>
  </si>
  <si>
    <r>
      <t>通信回線に対する盗聴行為や利用者の不注意による情報の漏えいを防止するため、</t>
    </r>
    <r>
      <rPr>
        <u/>
        <sz val="10"/>
        <color rgb="FFFF0000"/>
        <rFont val="ＭＳ ゴシック"/>
        <family val="3"/>
        <charset val="128"/>
      </rPr>
      <t>通信回線を暗号化</t>
    </r>
    <r>
      <rPr>
        <sz val="10"/>
        <rFont val="ＭＳ ゴシック"/>
        <family val="3"/>
        <charset val="128"/>
      </rPr>
      <t xml:space="preserve">する機能を備えること。暗号化の際に使用する暗号アルゴリズム及び鍵長については、「電子政府推奨暗号リスト」を参照し決定すること。
</t>
    </r>
    <rPh sb="0" eb="2">
      <t>ツウシン</t>
    </rPh>
    <rPh sb="2" eb="4">
      <t>カイセン</t>
    </rPh>
    <rPh sb="5" eb="6">
      <t>タイ</t>
    </rPh>
    <rPh sb="10" eb="12">
      <t>コウイ</t>
    </rPh>
    <rPh sb="30" eb="32">
      <t>ボウシ</t>
    </rPh>
    <rPh sb="42" eb="45">
      <t>アンゴウカ</t>
    </rPh>
    <rPh sb="47" eb="49">
      <t>キノウ</t>
    </rPh>
    <rPh sb="50" eb="51">
      <t>ソナ</t>
    </rPh>
    <rPh sb="56" eb="59">
      <t>アンゴウカ</t>
    </rPh>
    <rPh sb="74" eb="75">
      <t>オヨ</t>
    </rPh>
    <rPh sb="76" eb="77">
      <t>カギ</t>
    </rPh>
    <rPh sb="77" eb="78">
      <t>チョウ</t>
    </rPh>
    <phoneticPr fontId="1"/>
  </si>
  <si>
    <r>
      <t>情報システムに蓄積された情報の窃取や漏えいを防止するため、</t>
    </r>
    <r>
      <rPr>
        <u/>
        <sz val="10"/>
        <color rgb="FFFF0000"/>
        <rFont val="ＭＳ ゴシック"/>
        <family val="3"/>
        <charset val="128"/>
      </rPr>
      <t>情報へのアクセスを制限</t>
    </r>
    <r>
      <rPr>
        <sz val="10"/>
        <rFont val="ＭＳ ゴシック"/>
        <family val="3"/>
        <charset val="128"/>
      </rPr>
      <t>できる機能を備えること。また、外部との接続のある情報システムにおいて</t>
    </r>
    <r>
      <rPr>
        <u/>
        <sz val="10"/>
        <color rgb="FFFF0000"/>
        <rFont val="ＭＳ ゴシック"/>
        <family val="3"/>
        <charset val="128"/>
      </rPr>
      <t>保護すべき情報を利用者が直接アクセス可能な機器に保存しない</t>
    </r>
    <r>
      <rPr>
        <sz val="10"/>
        <rFont val="ＭＳ ゴシック"/>
        <family val="3"/>
        <charset val="128"/>
      </rPr>
      <t>こと。</t>
    </r>
    <rPh sb="74" eb="76">
      <t>ホゴ</t>
    </rPh>
    <rPh sb="79" eb="81">
      <t>ジョウホウ</t>
    </rPh>
    <rPh sb="82" eb="85">
      <t>リヨウシャ</t>
    </rPh>
    <rPh sb="86" eb="88">
      <t>チョクセツ</t>
    </rPh>
    <rPh sb="92" eb="94">
      <t>カノウ</t>
    </rPh>
    <rPh sb="95" eb="97">
      <t>キキ</t>
    </rPh>
    <rPh sb="98" eb="100">
      <t>ホゾン</t>
    </rPh>
    <phoneticPr fontId="1"/>
  </si>
  <si>
    <r>
      <t>情報システムに蓄積された情報の窃取や漏えいを防止するため、情報へのアクセスを制限できる機能を備えること。また、保護すべき情報を利用者が直接アクセス可能な機器に保存しないことに加えて、</t>
    </r>
    <r>
      <rPr>
        <u/>
        <sz val="10"/>
        <color rgb="FFFF0000"/>
        <rFont val="ＭＳ ゴシック"/>
        <family val="3"/>
        <charset val="128"/>
      </rPr>
      <t>保存された情報を暗号化</t>
    </r>
    <r>
      <rPr>
        <sz val="10"/>
        <rFont val="ＭＳ ゴシック"/>
        <family val="3"/>
        <charset val="128"/>
      </rPr>
      <t xml:space="preserve">する機能を備えること。暗号化の際に使用する暗号アルゴリズム及び鍵長については、「電子政府推奨暗号リスト」を参照し決定すること。
</t>
    </r>
    <rPh sb="91" eb="93">
      <t>ホゾン</t>
    </rPh>
    <rPh sb="96" eb="98">
      <t>ジョウホウ</t>
    </rPh>
    <rPh sb="99" eb="102">
      <t>アンゴウカ</t>
    </rPh>
    <rPh sb="104" eb="106">
      <t>キノウ</t>
    </rPh>
    <rPh sb="107" eb="108">
      <t>ソナ</t>
    </rPh>
    <rPh sb="131" eb="132">
      <t>オヨ</t>
    </rPh>
    <rPh sb="133" eb="134">
      <t>カギ</t>
    </rPh>
    <rPh sb="134" eb="135">
      <t>チョウ</t>
    </rPh>
    <phoneticPr fontId="1"/>
  </si>
  <si>
    <t>ファイル暗号化システム（ソフト、機能）
暗号化機能を備える記録装置（USBメモリ、HDD、モバイルPC等）
情報漏えい対策（DLP）ソリューション全般
S/MIME等のセキュアメールシステム</t>
    <rPh sb="32" eb="33">
      <t>ロク</t>
    </rPh>
    <rPh sb="33" eb="35">
      <t>ソウチ</t>
    </rPh>
    <phoneticPr fontId="14"/>
  </si>
  <si>
    <r>
      <t>情報の改ざんや意図しない消去等のリスクを軽減するため、</t>
    </r>
    <r>
      <rPr>
        <u/>
        <sz val="10"/>
        <color rgb="FFFF0000"/>
        <rFont val="ＭＳ ゴシック"/>
        <family val="3"/>
        <charset val="128"/>
      </rPr>
      <t>情報の改ざんを検知</t>
    </r>
    <r>
      <rPr>
        <sz val="10"/>
        <rFont val="ＭＳ ゴシック"/>
        <family val="3"/>
        <charset val="128"/>
      </rPr>
      <t>する機能又は</t>
    </r>
    <r>
      <rPr>
        <u/>
        <sz val="10"/>
        <color rgb="FFFF0000"/>
        <rFont val="ＭＳ ゴシック"/>
        <family val="3"/>
        <charset val="128"/>
      </rPr>
      <t>改ざんされていないことを証明</t>
    </r>
    <r>
      <rPr>
        <sz val="10"/>
        <rFont val="ＭＳ ゴシック"/>
        <family val="3"/>
        <charset val="128"/>
      </rPr>
      <t>する機能を備えること。</t>
    </r>
    <rPh sb="0" eb="2">
      <t>ジョウホウ</t>
    </rPh>
    <rPh sb="3" eb="4">
      <t>カイ</t>
    </rPh>
    <rPh sb="7" eb="9">
      <t>イト</t>
    </rPh>
    <rPh sb="12" eb="15">
      <t>ショウキョナド</t>
    </rPh>
    <rPh sb="20" eb="22">
      <t>ケイゲン</t>
    </rPh>
    <rPh sb="27" eb="29">
      <t>ジョウホウ</t>
    </rPh>
    <rPh sb="30" eb="31">
      <t>カイ</t>
    </rPh>
    <rPh sb="34" eb="36">
      <t>ケンチ</t>
    </rPh>
    <rPh sb="38" eb="40">
      <t>キノウ</t>
    </rPh>
    <rPh sb="40" eb="41">
      <t>マタ</t>
    </rPh>
    <rPh sb="42" eb="43">
      <t>カイ</t>
    </rPh>
    <rPh sb="54" eb="56">
      <t>ショウメイ</t>
    </rPh>
    <rPh sb="58" eb="60">
      <t>キノウ</t>
    </rPh>
    <rPh sb="61" eb="62">
      <t>ソナ</t>
    </rPh>
    <phoneticPr fontId="1"/>
  </si>
  <si>
    <t xml:space="preserve">デジタル署名又はタイムスタンプ
原本性保証システム
S/MIME等のセキュアメールシステム
・ウェブアプリケーションやウェブコンテンツの更新時に保存するハッシュ値を比較する機能
</t>
    <rPh sb="71" eb="73">
      <t>コウシン</t>
    </rPh>
    <rPh sb="73" eb="74">
      <t>ジ</t>
    </rPh>
    <rPh sb="75" eb="77">
      <t>ホゾン</t>
    </rPh>
    <rPh sb="85" eb="87">
      <t>ヒカク</t>
    </rPh>
    <rPh sb="89" eb="91">
      <t>キノウ</t>
    </rPh>
    <phoneticPr fontId="14"/>
  </si>
  <si>
    <r>
      <t>情報の漏えいを防止するため、</t>
    </r>
    <r>
      <rPr>
        <u val="double"/>
        <sz val="10"/>
        <color rgb="FF0000FF"/>
        <rFont val="ＭＳ ゴシック"/>
        <family val="3"/>
        <charset val="128"/>
      </rPr>
      <t>【　　　　　　　　】</t>
    </r>
    <r>
      <rPr>
        <sz val="10"/>
        <rFont val="ＭＳ ゴシック"/>
        <family val="3"/>
        <charset val="128"/>
      </rPr>
      <t>等によって、</t>
    </r>
    <r>
      <rPr>
        <u/>
        <sz val="10"/>
        <color rgb="FFFF0000"/>
        <rFont val="ＭＳ ゴシック"/>
        <family val="3"/>
        <charset val="128"/>
      </rPr>
      <t>物理的な手段による情報窃取行為を防止・検知</t>
    </r>
    <r>
      <rPr>
        <sz val="10"/>
        <rFont val="ＭＳ ゴシック"/>
        <family val="3"/>
        <charset val="128"/>
      </rPr>
      <t>するための機能を備えること。</t>
    </r>
    <rPh sb="0" eb="2">
      <t>ジョウホウ</t>
    </rPh>
    <rPh sb="3" eb="4">
      <t>ロウ</t>
    </rPh>
    <rPh sb="7" eb="9">
      <t>ボウシ</t>
    </rPh>
    <rPh sb="24" eb="25">
      <t>トウ</t>
    </rPh>
    <rPh sb="30" eb="33">
      <t>ブツリテキ</t>
    </rPh>
    <rPh sb="34" eb="36">
      <t>シュダン</t>
    </rPh>
    <rPh sb="39" eb="41">
      <t>ジョウホウ</t>
    </rPh>
    <rPh sb="43" eb="45">
      <t>コウイ</t>
    </rPh>
    <rPh sb="46" eb="48">
      <t>ボウシ</t>
    </rPh>
    <rPh sb="49" eb="51">
      <t>ケンチ</t>
    </rPh>
    <rPh sb="56" eb="58">
      <t>キノウ</t>
    </rPh>
    <rPh sb="59" eb="60">
      <t>ソナ</t>
    </rPh>
    <phoneticPr fontId="1"/>
  </si>
  <si>
    <r>
      <t>物理的な手段によるセキュリティ侵害に対抗するため、情報システムの構成装置（重要情報を扱う装置）については、</t>
    </r>
    <r>
      <rPr>
        <u/>
        <sz val="10"/>
        <color rgb="FFFF0000"/>
        <rFont val="ＭＳ ゴシック"/>
        <family val="3"/>
        <charset val="128"/>
      </rPr>
      <t>外部からの侵入対策が講じられた場所に設置</t>
    </r>
    <r>
      <rPr>
        <sz val="10"/>
        <rFont val="ＭＳ ゴシック"/>
        <family val="3"/>
        <charset val="128"/>
      </rPr>
      <t>すること。</t>
    </r>
    <rPh sb="0" eb="3">
      <t>ブツリテキ</t>
    </rPh>
    <rPh sb="4" eb="6">
      <t>シュダン</t>
    </rPh>
    <rPh sb="15" eb="17">
      <t>シンガイ</t>
    </rPh>
    <rPh sb="18" eb="20">
      <t>タイコウ</t>
    </rPh>
    <rPh sb="25" eb="27">
      <t>ジョウホウ</t>
    </rPh>
    <rPh sb="32" eb="34">
      <t>コウセイ</t>
    </rPh>
    <rPh sb="34" eb="36">
      <t>ソウチ</t>
    </rPh>
    <rPh sb="37" eb="39">
      <t>ジュウヨウ</t>
    </rPh>
    <rPh sb="39" eb="41">
      <t>ジョウホウ</t>
    </rPh>
    <rPh sb="42" eb="43">
      <t>アツカ</t>
    </rPh>
    <rPh sb="44" eb="46">
      <t>ソウチ</t>
    </rPh>
    <rPh sb="53" eb="55">
      <t>ガイブ</t>
    </rPh>
    <rPh sb="58" eb="60">
      <t>シンニュウ</t>
    </rPh>
    <rPh sb="60" eb="62">
      <t>タイサク</t>
    </rPh>
    <rPh sb="63" eb="64">
      <t>コウ</t>
    </rPh>
    <rPh sb="68" eb="70">
      <t>バショ</t>
    </rPh>
    <rPh sb="71" eb="73">
      <t>セッチ</t>
    </rPh>
    <phoneticPr fontId="1"/>
  </si>
  <si>
    <r>
      <t>情報セキュリティインシデントの発生要因を減らすとともに、情報セキュリティインシデントの発生時には迅速に対処するため、構築時の情報システムの</t>
    </r>
    <r>
      <rPr>
        <u/>
        <sz val="10"/>
        <color rgb="FFFF0000"/>
        <rFont val="ＭＳ ゴシック"/>
        <family val="3"/>
        <charset val="128"/>
      </rPr>
      <t>構成（ハードウェア、ソフトウェア及びサービス構成に関する詳細情報）が記載された文書</t>
    </r>
    <r>
      <rPr>
        <sz val="10"/>
        <rFont val="ＭＳ ゴシック"/>
        <family val="3"/>
        <charset val="128"/>
      </rPr>
      <t>を提出するとともに、文書どおりの構成とすること。</t>
    </r>
    <rPh sb="0" eb="2">
      <t>ジョウホウ</t>
    </rPh>
    <rPh sb="28" eb="30">
      <t>ジョウホウ</t>
    </rPh>
    <phoneticPr fontId="1"/>
  </si>
  <si>
    <r>
      <t>情報セキュリティインシデントの発生要因を減らすとともに、情報セキュリティインシデントの発生時には迅速に対処するため、構築時の情報システムの構成（ハードウェア、ソフトウェア及びサービス構成に関する詳細情報）が記載された文書を提出するとともに文書どおりの構成とし、加えて情報システムに関する</t>
    </r>
    <r>
      <rPr>
        <u/>
        <sz val="10"/>
        <color rgb="FFFF0000"/>
        <rFont val="ＭＳ ゴシック"/>
        <family val="3"/>
        <charset val="128"/>
      </rPr>
      <t>運用開始後の最新の構成情報及び稼働状況の管理</t>
    </r>
    <r>
      <rPr>
        <sz val="10"/>
        <rFont val="ＭＳ ゴシック"/>
        <family val="3"/>
        <charset val="128"/>
      </rPr>
      <t>を行う方法又は機能を備えること。</t>
    </r>
    <phoneticPr fontId="1"/>
  </si>
  <si>
    <r>
      <t>サービスの継続性を確保するため、情報システムの各業務の異常停止時間が</t>
    </r>
    <r>
      <rPr>
        <u/>
        <sz val="10"/>
        <color rgb="FFFF0000"/>
        <rFont val="ＭＳ ゴシック"/>
        <family val="3"/>
        <charset val="128"/>
      </rPr>
      <t>復旧目標時間</t>
    </r>
    <r>
      <rPr>
        <sz val="10"/>
        <rFont val="ＭＳ ゴシック"/>
        <family val="3"/>
        <charset val="128"/>
      </rPr>
      <t>として</t>
    </r>
    <r>
      <rPr>
        <u val="double"/>
        <sz val="10"/>
        <color rgb="FF0000FF"/>
        <rFont val="ＭＳ ゴシック"/>
        <family val="3"/>
        <charset val="128"/>
      </rPr>
      <t>【　　　　　　　　】</t>
    </r>
    <r>
      <rPr>
        <sz val="10"/>
        <rFont val="ＭＳ ゴシック"/>
        <family val="3"/>
        <charset val="128"/>
      </rPr>
      <t>を超えることのない運用を可能とし、障害時には迅速な復旧を行う方法又は機能を備えること。</t>
    </r>
    <rPh sb="23" eb="24">
      <t>カク</t>
    </rPh>
    <rPh sb="24" eb="26">
      <t>ギョウム</t>
    </rPh>
    <phoneticPr fontId="1"/>
  </si>
  <si>
    <r>
      <t>情報システムの構築において、</t>
    </r>
    <r>
      <rPr>
        <u/>
        <sz val="10"/>
        <color rgb="FFFF0000"/>
        <rFont val="ＭＳ ゴシック"/>
        <family val="3"/>
        <charset val="128"/>
      </rPr>
      <t>府省庁が意図しない変更や機密情報の窃取等が行われないことを保証する管理が、一貫した品質保証体制の下でなされている</t>
    </r>
    <r>
      <rPr>
        <sz val="10"/>
        <rFont val="ＭＳ ゴシック"/>
        <family val="3"/>
        <charset val="128"/>
      </rPr>
      <t>こと。</t>
    </r>
    <r>
      <rPr>
        <u/>
        <sz val="10"/>
        <color rgb="FFFF0000"/>
        <rFont val="ＭＳ ゴシック"/>
        <family val="3"/>
        <charset val="128"/>
      </rPr>
      <t>当該品質保証体制を証明する書類</t>
    </r>
    <r>
      <rPr>
        <sz val="10"/>
        <rFont val="ＭＳ ゴシック"/>
        <family val="3"/>
        <charset val="128"/>
      </rPr>
      <t>（例えば、品質保証体制の責任者や各担当者がアクセス可能な範囲等を示した管理体制図）</t>
    </r>
    <r>
      <rPr>
        <u/>
        <sz val="10"/>
        <color rgb="FFFF0000"/>
        <rFont val="ＭＳ ゴシック"/>
        <family val="3"/>
        <charset val="128"/>
      </rPr>
      <t>を提出</t>
    </r>
    <r>
      <rPr>
        <sz val="10"/>
        <rFont val="ＭＳ ゴシック"/>
        <family val="3"/>
        <charset val="128"/>
      </rPr>
      <t>すること。本調達に係る業務の遂行における情報セキュリティ対策の履行状況を確認するために、府省庁が情報セキュリティ監査の実施を必要と判断した場合は、</t>
    </r>
    <r>
      <rPr>
        <u/>
        <sz val="10"/>
        <color rgb="FFFF0000"/>
        <rFont val="ＭＳ ゴシック"/>
        <family val="3"/>
        <charset val="128"/>
      </rPr>
      <t>受託者は情報セキュリティ監査を受け入れる</t>
    </r>
    <r>
      <rPr>
        <sz val="10"/>
        <rFont val="ＭＳ ゴシック"/>
        <family val="3"/>
        <charset val="128"/>
      </rPr>
      <t>こと。
また、役務内容を一部再委託する場合は、再委託されることにより生ずる脅威に対して、情報セキュリティを確保すること。</t>
    </r>
    <rPh sb="232" eb="234">
      <t>エキム</t>
    </rPh>
    <rPh sb="234" eb="236">
      <t>ナイヨウ</t>
    </rPh>
    <rPh sb="237" eb="239">
      <t>イチブ</t>
    </rPh>
    <rPh sb="239" eb="242">
      <t>サイイタク</t>
    </rPh>
    <rPh sb="244" eb="246">
      <t>バアイ</t>
    </rPh>
    <rPh sb="248" eb="251">
      <t>サイイタク</t>
    </rPh>
    <rPh sb="259" eb="260">
      <t>ショウ</t>
    </rPh>
    <rPh sb="262" eb="264">
      <t>キョウイ</t>
    </rPh>
    <rPh sb="265" eb="266">
      <t>タイ</t>
    </rPh>
    <rPh sb="269" eb="271">
      <t>ジョウホウ</t>
    </rPh>
    <rPh sb="278" eb="280">
      <t>カクホ</t>
    </rPh>
    <phoneticPr fontId="14"/>
  </si>
  <si>
    <t xml:space="preserve">・委託事業者の資本関係や役員等の情報を含めた基本情報の提出
・委託事業の実施場所の提示
・委託事業従事者の所属、専門性、実績や国籍情報を含めた体制図の提示
・委託先における監査の受け入れの事前合意（契約時）
・委託先における情報の適正な取扱いのための情報セキュリティ対策の実施内容及び管理体制
・再委託先事業者の資本関係や役員等の情報を含めた基本情報の提出
・再委託先委託事業の実施場所の提示
・再委託先委託事業従事者の所属、専門性、実績や国籍情報を含めた体制図の提示
</t>
    <phoneticPr fontId="14"/>
  </si>
  <si>
    <r>
      <t>機器等の製造工程において、</t>
    </r>
    <r>
      <rPr>
        <u/>
        <sz val="10"/>
        <color rgb="FFFF0000"/>
        <rFont val="ＭＳ ゴシック"/>
        <family val="3"/>
        <charset val="128"/>
      </rPr>
      <t>府省庁が意図しない変更が加えられないよう適切な措置がとられており、当該措置を継続的に実施している</t>
    </r>
    <r>
      <rPr>
        <sz val="10"/>
        <rFont val="ＭＳ ゴシック"/>
        <family val="3"/>
        <charset val="128"/>
      </rPr>
      <t>こと。また、</t>
    </r>
    <r>
      <rPr>
        <u/>
        <sz val="10"/>
        <color rgb="FFFF0000"/>
        <rFont val="ＭＳ ゴシック"/>
        <family val="3"/>
        <charset val="128"/>
      </rPr>
      <t>当該措置の実施状況を証明する資料を提出する</t>
    </r>
    <r>
      <rPr>
        <sz val="10"/>
        <rFont val="ＭＳ ゴシック"/>
        <family val="3"/>
        <charset val="128"/>
      </rPr>
      <t>こと。</t>
    </r>
    <phoneticPr fontId="14"/>
  </si>
  <si>
    <r>
      <t>情報システムの</t>
    </r>
    <r>
      <rPr>
        <u/>
        <sz val="10"/>
        <color rgb="FFFF0000"/>
        <rFont val="ＭＳ ゴシック"/>
        <family val="3"/>
        <charset val="128"/>
      </rPr>
      <t>利用者の情報セキュリティ水準を低下させない</t>
    </r>
    <r>
      <rPr>
        <sz val="10"/>
        <rFont val="ＭＳ ゴシック"/>
        <family val="3"/>
        <charset val="128"/>
      </rPr>
      <t>ように配慮した上でアプリケーションプログラムやウェブコンテンツ等を提供すること。</t>
    </r>
    <phoneticPr fontId="14"/>
  </si>
  <si>
    <t>・実行プログラム形式(拡張子が「.exe」等で終わるもの)でのコンテンツ提供の禁止
・サポート期限が切れた、又は情報システムの提供期間中にサポート期限が切れる予定にあるバージョンのOSやソフトウェア等の利用を前提とすることの禁止
・複数のウェブブラウザで動作するよう設計・構築
・政府ドメイン名（.go.jpで終わるドメイン名）の利用</t>
    <phoneticPr fontId="14"/>
  </si>
  <si>
    <r>
      <t>情報システムにアクセスする</t>
    </r>
    <r>
      <rPr>
        <u/>
        <sz val="10"/>
        <color rgb="FFFF0000"/>
        <rFont val="ＭＳ ゴシック"/>
        <family val="3"/>
        <charset val="128"/>
      </rPr>
      <t>利用者のアクセス履歴、入力情報等を当該利用者が意図しない形で第三者に送信されない</t>
    </r>
    <r>
      <rPr>
        <sz val="10"/>
        <rFont val="ＭＳ ゴシック"/>
        <family val="3"/>
        <charset val="128"/>
      </rPr>
      <t>ようにすること。</t>
    </r>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</si>
</sst>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name val="ＭＳ Ｐゴシック"/>
      <family val="3"/>
      <charset val="128"/>
    </font>
    <font>
      <sz val="6"/>
      <name val="ＭＳ Ｐゴシック"/>
      <family val="3"/>
      <charset val="128"/>
    </font>
    <font>
      <b/>
      <sz val="16"/>
      <name val="ＭＳ Ｐゴシック"/>
      <family val="3"/>
      <charset val="128"/>
    </font>
    <font>
      <sz val="11"/>
      <color indexed="12"/>
      <name val="ＭＳ Ｐゴシック"/>
      <family val="3"/>
      <charset val="128"/>
    </font>
    <font>
      <u/>
      <sz val="14"/>
      <name val="ＭＳ Ｐゴシック"/>
      <family val="3"/>
      <charset val="128"/>
    </font>
    <font>
      <sz val="9"/>
      <name val="ＭＳ Ｐゴシック"/>
      <family val="3"/>
      <charset val="128"/>
    </font>
    <font>
      <b/>
      <sz val="11"/>
      <name val="ＭＳ Ｐゴシック"/>
      <family val="3"/>
      <charset val="128"/>
    </font>
    <font>
      <sz val="12"/>
      <name val="ＭＳ Ｐゴシック"/>
      <family val="3"/>
      <charset val="128"/>
    </font>
    <font>
      <sz val="16"/>
      <name val="ＭＳ Ｐゴシック"/>
      <family val="3"/>
      <charset val="128"/>
    </font>
    <font>
      <b/>
      <sz val="16"/>
      <color indexed="60"/>
      <name val="ＭＳ Ｐゴシック"/>
      <family val="3"/>
      <charset val="128"/>
    </font>
    <font>
      <sz val="18"/>
      <name val="ＭＳ Ｐゴシック"/>
      <family val="3"/>
      <charset val="128"/>
    </font>
    <font>
      <sz val="20"/>
      <color indexed="12"/>
      <name val="ＭＳ Ｐゴシック"/>
      <family val="3"/>
      <charset val="128"/>
    </font>
    <font>
      <sz val="10"/>
      <color theme="1"/>
      <name val="ＭＳ ゴシック"/>
      <family val="2"/>
      <charset val="128"/>
    </font>
    <font>
      <b/>
      <sz val="10"/>
      <color theme="1"/>
      <name val="ＭＳ ゴシック"/>
      <family val="3"/>
      <charset val="128"/>
    </font>
    <font>
      <sz val="6"/>
      <name val="ＭＳ ゴシック"/>
      <family val="2"/>
      <charset val="128"/>
    </font>
    <font>
      <sz val="10"/>
      <color theme="1"/>
      <name val="ＭＳ ゴシック"/>
      <family val="3"/>
      <charset val="128"/>
    </font>
    <font>
      <sz val="10"/>
      <name val="ＭＳ ゴシック"/>
      <family val="3"/>
      <charset val="128"/>
    </font>
    <font>
      <u/>
      <sz val="10"/>
      <color indexed="10"/>
      <name val="ＭＳ ゴシック"/>
      <family val="3"/>
      <charset val="128"/>
    </font>
    <font>
      <u val="double"/>
      <sz val="10"/>
      <color indexed="12"/>
      <name val="ＭＳ ゴシック"/>
      <family val="3"/>
      <charset val="128"/>
    </font>
    <font>
      <u val="double"/>
      <sz val="10"/>
      <color rgb="FF0000FF"/>
      <name val="ＭＳ ゴシック"/>
      <family val="3"/>
      <charset val="128"/>
    </font>
    <font>
      <b/>
      <u val="double"/>
      <sz val="10"/>
      <color rgb="FF0000FF"/>
      <name val="ＭＳ ゴシック"/>
      <family val="3"/>
      <charset val="128"/>
    </font>
    <font>
      <sz val="11"/>
      <color rgb="FF0000FF"/>
      <name val="ＭＳ Ｐゴシック"/>
      <family val="3"/>
      <charset val="128"/>
    </font>
    <font>
      <sz val="18"/>
      <color theme="3"/>
      <name val="ＭＳ Ｐゴシック"/>
      <family val="2"/>
      <charset val="128"/>
      <scheme val="major"/>
    </font>
    <font>
      <sz val="11"/>
      <color rgb="FFFF0000"/>
      <name val="ＭＳ Ｐゴシック"/>
      <family val="3"/>
      <charset val="128"/>
    </font>
    <font>
      <u/>
      <sz val="10"/>
      <color rgb="FFFF0000"/>
      <name val="ＭＳ ゴシック"/>
      <family val="3"/>
      <charset val="128"/>
    </font>
    <font>
      <sz val="10"/>
      <name val="Calibri"/>
      <family val="3"/>
    </font>
    <font>
      <sz val="10"/>
      <name val="Wingdings"/>
      <family val="3"/>
      <charset val="2"/>
    </font>
    <font>
      <sz val="10"/>
      <name val="ＭＳ Ｐゴシック"/>
      <family val="3"/>
      <charset val="128"/>
      <scheme val="minor"/>
    </font>
    <font>
      <sz val="10"/>
      <name val="ＭＳ Ｐゴシック"/>
      <family val="3"/>
      <charset val="128"/>
    </font>
  </fonts>
  <fills count="9">
    <fill>
      <patternFill patternType="none"/>
    </fill>
    <fill>
      <patternFill patternType="gray125"/>
    </fill>
    <fill>
      <patternFill patternType="solid">
        <fgColor indexed="41"/>
        <bgColor indexed="64"/>
      </patternFill>
    </fill>
    <fill>
      <patternFill patternType="solid">
        <fgColor indexed="47"/>
        <bgColor indexed="64"/>
      </patternFill>
    </fill>
    <fill>
      <patternFill patternType="solid">
        <fgColor indexed="42"/>
        <bgColor indexed="64"/>
      </patternFill>
    </fill>
    <fill>
      <patternFill patternType="solid">
        <fgColor indexed="55"/>
        <bgColor indexed="64"/>
      </patternFill>
    </fill>
    <fill>
      <patternFill patternType="solid">
        <fgColor indexed="22"/>
        <bgColor indexed="64"/>
      </patternFill>
    </fill>
    <fill>
      <patternFill patternType="solid">
        <fgColor rgb="FFFFCC99"/>
        <bgColor indexed="64"/>
      </patternFill>
    </fill>
    <fill>
      <patternFill patternType="solid">
        <fgColor rgb="FFC0C0C0"/>
        <bgColor indexed="64"/>
      </patternFill>
    </fill>
  </fills>
  <borders count="82">
    <border>
      <left/>
      <right/>
      <top/>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thin">
        <color indexed="64"/>
      </top>
      <bottom/>
      <diagonal/>
    </border>
    <border>
      <left style="hair">
        <color indexed="64"/>
      </left>
      <right/>
      <top style="thick">
        <color indexed="64"/>
      </top>
      <bottom style="hair">
        <color indexed="64"/>
      </bottom>
      <diagonal/>
    </border>
    <border>
      <left style="thick">
        <color indexed="64"/>
      </left>
      <right style="hair">
        <color indexed="64"/>
      </right>
      <top style="hair">
        <color indexed="64"/>
      </top>
      <bottom style="hair">
        <color indexed="64"/>
      </bottom>
      <diagonal/>
    </border>
    <border>
      <left style="thick">
        <color indexed="64"/>
      </left>
      <right style="hair">
        <color indexed="64"/>
      </right>
      <top style="hair">
        <color indexed="64"/>
      </top>
      <bottom style="thick">
        <color indexed="64"/>
      </bottom>
      <diagonal/>
    </border>
    <border>
      <left style="hair">
        <color indexed="64"/>
      </left>
      <right/>
      <top style="hair">
        <color indexed="64"/>
      </top>
      <bottom style="thick">
        <color indexed="64"/>
      </bottom>
      <diagonal/>
    </border>
    <border>
      <left style="thick">
        <color indexed="64"/>
      </left>
      <right style="hair">
        <color indexed="64"/>
      </right>
      <top style="thick">
        <color indexed="64"/>
      </top>
      <bottom style="hair">
        <color indexed="64"/>
      </bottom>
      <diagonal/>
    </border>
    <border>
      <left style="hair">
        <color indexed="64"/>
      </left>
      <right/>
      <top style="thin">
        <color indexed="64"/>
      </top>
      <bottom style="thick">
        <color indexed="64"/>
      </bottom>
      <diagonal/>
    </border>
    <border>
      <left style="thick">
        <color indexed="64"/>
      </left>
      <right style="thick">
        <color indexed="64"/>
      </right>
      <top style="thick">
        <color indexed="64"/>
      </top>
      <bottom style="hair">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style="hair">
        <color indexed="64"/>
      </top>
      <bottom style="thick">
        <color indexed="64"/>
      </bottom>
      <diagonal/>
    </border>
    <border>
      <left style="hair">
        <color indexed="64"/>
      </left>
      <right/>
      <top style="hair">
        <color indexed="64"/>
      </top>
      <bottom/>
      <diagonal/>
    </border>
    <border>
      <left/>
      <right/>
      <top/>
      <bottom style="thin">
        <color indexed="64"/>
      </bottom>
      <diagonal/>
    </border>
    <border>
      <left style="hair">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n">
        <color indexed="64"/>
      </bottom>
      <diagonal/>
    </border>
    <border>
      <left style="thick">
        <color indexed="64"/>
      </left>
      <right style="hair">
        <color indexed="64"/>
      </right>
      <top style="thick">
        <color indexed="64"/>
      </top>
      <bottom/>
      <diagonal/>
    </border>
    <border>
      <left style="thick">
        <color indexed="64"/>
      </left>
      <right style="hair">
        <color indexed="64"/>
      </right>
      <top/>
      <bottom/>
      <diagonal/>
    </border>
    <border>
      <left style="thick">
        <color indexed="64"/>
      </left>
      <right style="hair">
        <color indexed="64"/>
      </right>
      <top/>
      <bottom style="hair">
        <color indexed="64"/>
      </bottom>
      <diagonal/>
    </border>
    <border>
      <left style="hair">
        <color indexed="64"/>
      </left>
      <right style="thick">
        <color indexed="64"/>
      </right>
      <top style="hair">
        <color indexed="64"/>
      </top>
      <bottom style="hair">
        <color indexed="64"/>
      </bottom>
      <diagonal/>
    </border>
    <border>
      <left style="hair">
        <color indexed="64"/>
      </left>
      <right style="thick">
        <color indexed="64"/>
      </right>
      <top style="hair">
        <color indexed="64"/>
      </top>
      <bottom style="thick">
        <color indexed="64"/>
      </bottom>
      <diagonal/>
    </border>
    <border>
      <left style="thick">
        <color indexed="64"/>
      </left>
      <right style="thick">
        <color indexed="64"/>
      </right>
      <top style="hair">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style="hair">
        <color indexed="64"/>
      </bottom>
      <diagonal/>
    </border>
    <border>
      <left style="thick">
        <color indexed="64"/>
      </left>
      <right style="hair">
        <color indexed="64"/>
      </right>
      <top style="hair">
        <color indexed="64"/>
      </top>
      <bottom/>
      <diagonal/>
    </border>
    <border>
      <left style="hair">
        <color indexed="64"/>
      </left>
      <right style="thick">
        <color indexed="64"/>
      </right>
      <top style="hair">
        <color indexed="64"/>
      </top>
      <bottom/>
      <diagonal/>
    </border>
    <border>
      <left style="hair">
        <color indexed="64"/>
      </left>
      <right style="thick">
        <color indexed="64"/>
      </right>
      <top/>
      <bottom/>
      <diagonal/>
    </border>
    <border>
      <left style="hair">
        <color indexed="64"/>
      </left>
      <right style="thick">
        <color indexed="64"/>
      </right>
      <top/>
      <bottom style="hair">
        <color indexed="64"/>
      </bottom>
      <diagonal/>
    </border>
    <border>
      <left style="hair">
        <color indexed="64"/>
      </left>
      <right style="thick">
        <color indexed="64"/>
      </right>
      <top style="thick">
        <color indexed="64"/>
      </top>
      <bottom/>
      <diagonal/>
    </border>
    <border>
      <left style="thick">
        <color indexed="64"/>
      </left>
      <right style="thick">
        <color indexed="64"/>
      </right>
      <top style="thick">
        <color indexed="64"/>
      </top>
      <bottom/>
      <diagonal/>
    </border>
    <border>
      <left style="hair">
        <color indexed="64"/>
      </left>
      <right style="hair">
        <color indexed="64"/>
      </right>
      <top style="hair">
        <color indexed="64"/>
      </top>
      <bottom style="thick">
        <color indexed="64"/>
      </bottom>
      <diagonal/>
    </border>
    <border>
      <left style="hair">
        <color indexed="64"/>
      </left>
      <right style="hair">
        <color indexed="64"/>
      </right>
      <top style="thin">
        <color indexed="64"/>
      </top>
      <bottom style="thick">
        <color indexed="64"/>
      </bottom>
      <diagonal/>
    </border>
    <border>
      <left style="hair">
        <color indexed="64"/>
      </left>
      <right style="hair">
        <color indexed="64"/>
      </right>
      <top style="thick">
        <color indexed="64"/>
      </top>
      <bottom style="hair">
        <color indexed="64"/>
      </bottom>
      <diagonal/>
    </border>
    <border>
      <left style="hair">
        <color indexed="64"/>
      </left>
      <right style="thick">
        <color indexed="64"/>
      </right>
      <top style="thick">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ck">
        <color indexed="64"/>
      </bottom>
      <diagonal/>
    </border>
    <border>
      <left style="hair">
        <color indexed="64"/>
      </left>
      <right style="thin">
        <color indexed="64"/>
      </right>
      <top style="hair">
        <color indexed="64"/>
      </top>
      <bottom style="thick">
        <color indexed="64"/>
      </bottom>
      <diagonal/>
    </border>
    <border>
      <left style="hair">
        <color indexed="64"/>
      </left>
      <right style="hair">
        <color indexed="64"/>
      </right>
      <top/>
      <bottom style="thin">
        <color indexed="64"/>
      </bottom>
      <diagonal/>
    </border>
    <border>
      <left style="hair">
        <color indexed="64"/>
      </left>
      <right style="hair">
        <color indexed="64"/>
      </right>
      <top/>
      <bottom style="hair">
        <color indexed="64"/>
      </bottom>
      <diagonal/>
    </border>
    <border>
      <left style="thick">
        <color indexed="64"/>
      </left>
      <right style="hair">
        <color indexed="64"/>
      </right>
      <top style="thick">
        <color indexed="64"/>
      </top>
      <bottom style="thick">
        <color indexed="64"/>
      </bottom>
      <diagonal/>
    </border>
    <border>
      <left style="hair">
        <color indexed="64"/>
      </left>
      <right style="hair">
        <color indexed="64"/>
      </right>
      <top style="thick">
        <color indexed="64"/>
      </top>
      <bottom style="thick">
        <color indexed="64"/>
      </bottom>
      <diagonal/>
    </border>
    <border>
      <left style="hair">
        <color indexed="64"/>
      </left>
      <right style="thick">
        <color indexed="64"/>
      </right>
      <top style="thick">
        <color indexed="64"/>
      </top>
      <bottom style="thick">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thin">
        <color indexed="64"/>
      </bottom>
      <diagonal/>
    </border>
    <border>
      <left style="hair">
        <color indexed="64"/>
      </left>
      <right/>
      <top style="thin">
        <color indexed="64"/>
      </top>
      <bottom/>
      <diagonal/>
    </border>
    <border>
      <left/>
      <right style="hair">
        <color indexed="64"/>
      </right>
      <top style="thin">
        <color indexed="64"/>
      </top>
      <bottom/>
      <diagonal/>
    </border>
    <border>
      <left style="hair">
        <color indexed="64"/>
      </left>
      <right/>
      <top/>
      <bottom style="hair">
        <color indexed="64"/>
      </bottom>
      <diagonal/>
    </border>
    <border>
      <left/>
      <right style="hair">
        <color indexed="64"/>
      </right>
      <top/>
      <bottom style="hair">
        <color indexed="64"/>
      </bottom>
      <diagonal/>
    </border>
    <border>
      <left style="thin">
        <color indexed="64"/>
      </left>
      <right style="hair">
        <color indexed="64"/>
      </right>
      <top style="hair">
        <color indexed="64"/>
      </top>
      <bottom/>
      <diagonal/>
    </border>
    <border>
      <left style="hair">
        <color indexed="64"/>
      </left>
      <right/>
      <top/>
      <bottom style="thin">
        <color indexed="64"/>
      </bottom>
      <diagonal/>
    </border>
    <border>
      <left/>
      <right style="hair">
        <color indexed="64"/>
      </right>
      <top/>
      <bottom style="thin">
        <color indexed="64"/>
      </bottom>
      <diagonal/>
    </border>
    <border>
      <left style="thick">
        <color indexed="64"/>
      </left>
      <right style="thick">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ck">
        <color indexed="64"/>
      </right>
      <top style="hair">
        <color indexed="64"/>
      </top>
      <bottom style="thin">
        <color indexed="64"/>
      </bottom>
      <diagonal/>
    </border>
  </borders>
  <cellStyleXfs count="2">
    <xf numFmtId="0" fontId="0" fillId="0" borderId="0"/>
    <xf numFmtId="0" fontId="12" fillId="0" borderId="0">
      <alignment vertical="center"/>
    </xf>
  </cellStyleXfs>
  <cellXfs count="242">
    <xf numFmtId="0" fontId="0" fillId="0" borderId="0" xfId="0"/>
    <xf numFmtId="0" fontId="0" fillId="0" borderId="0" xfId="0" applyAlignment="1">
      <alignment vertical="top"/>
    </xf>
    <xf numFmtId="0" fontId="0" fillId="0" borderId="0" xfId="0" applyAlignment="1">
      <alignment horizontal="center" vertical="top"/>
    </xf>
    <xf numFmtId="0" fontId="0" fillId="0" borderId="2" xfId="0" applyBorder="1" applyAlignment="1">
      <alignment horizontal="left" vertical="top" wrapText="1"/>
    </xf>
    <xf numFmtId="0" fontId="0" fillId="4" borderId="6" xfId="0" applyFill="1" applyBorder="1" applyAlignment="1">
      <alignment horizontal="left" vertical="top" wrapText="1"/>
    </xf>
    <xf numFmtId="0" fontId="0" fillId="0" borderId="7" xfId="0" applyBorder="1" applyAlignment="1">
      <alignment horizontal="left" vertical="top" wrapText="1"/>
    </xf>
    <xf numFmtId="0" fontId="0" fillId="4" borderId="8" xfId="0" applyFill="1" applyBorder="1" applyAlignment="1">
      <alignment horizontal="left" vertical="top" wrapText="1"/>
    </xf>
    <xf numFmtId="0" fontId="0" fillId="0" borderId="9" xfId="0" applyBorder="1" applyAlignment="1">
      <alignment horizontal="center" vertical="top"/>
    </xf>
    <xf numFmtId="0" fontId="0" fillId="0" borderId="2" xfId="0" applyBorder="1" applyAlignment="1">
      <alignment vertical="top" wrapText="1"/>
    </xf>
    <xf numFmtId="0" fontId="0" fillId="0" borderId="10" xfId="0" applyBorder="1" applyAlignment="1">
      <alignment horizontal="center" vertical="top"/>
    </xf>
    <xf numFmtId="0" fontId="0" fillId="4" borderId="11" xfId="0" applyFill="1" applyBorder="1" applyAlignment="1">
      <alignment vertical="top"/>
    </xf>
    <xf numFmtId="0" fontId="0" fillId="4" borderId="12" xfId="0" applyFill="1" applyBorder="1" applyAlignment="1">
      <alignment vertical="top"/>
    </xf>
    <xf numFmtId="0" fontId="0" fillId="4" borderId="6" xfId="0" applyFill="1" applyBorder="1" applyAlignment="1">
      <alignment vertical="top"/>
    </xf>
    <xf numFmtId="0" fontId="0" fillId="0" borderId="0" xfId="0" applyFont="1" applyFill="1" applyBorder="1" applyAlignment="1">
      <alignment vertical="top"/>
    </xf>
    <xf numFmtId="0" fontId="0" fillId="0" borderId="0" xfId="0" applyFont="1"/>
    <xf numFmtId="0" fontId="0" fillId="0" borderId="13" xfId="0" applyBorder="1" applyAlignment="1">
      <alignment horizontal="center" vertical="top"/>
    </xf>
    <xf numFmtId="0" fontId="0" fillId="0" borderId="14" xfId="0" applyBorder="1" applyAlignment="1">
      <alignment horizontal="center" vertical="top"/>
    </xf>
    <xf numFmtId="0" fontId="0" fillId="4" borderId="1" xfId="0" applyFill="1" applyBorder="1" applyAlignment="1">
      <alignment horizontal="center" vertical="top"/>
    </xf>
    <xf numFmtId="0" fontId="0" fillId="4" borderId="15" xfId="0" applyFill="1" applyBorder="1" applyAlignment="1">
      <alignment horizontal="center" vertical="top"/>
    </xf>
    <xf numFmtId="0" fontId="0" fillId="0" borderId="9" xfId="0" applyBorder="1" applyAlignment="1">
      <alignment horizontal="center"/>
    </xf>
    <xf numFmtId="0" fontId="0" fillId="4" borderId="16" xfId="0" applyFill="1" applyBorder="1" applyAlignment="1">
      <alignment vertical="top"/>
    </xf>
    <xf numFmtId="0" fontId="4" fillId="0" borderId="0" xfId="0" applyFont="1" applyFill="1" applyBorder="1" applyAlignment="1">
      <alignment vertical="top"/>
    </xf>
    <xf numFmtId="0" fontId="0" fillId="4" borderId="17" xfId="0" applyFill="1" applyBorder="1" applyAlignment="1">
      <alignment horizontal="center" vertical="top"/>
    </xf>
    <xf numFmtId="0" fontId="0" fillId="0" borderId="5" xfId="0" applyBorder="1" applyAlignment="1">
      <alignment vertical="top"/>
    </xf>
    <xf numFmtId="0" fontId="0" fillId="0" borderId="18" xfId="0" applyBorder="1" applyAlignment="1">
      <alignment vertical="top"/>
    </xf>
    <xf numFmtId="0" fontId="0" fillId="0" borderId="13" xfId="0" applyBorder="1" applyAlignment="1"/>
    <xf numFmtId="0" fontId="0" fillId="4" borderId="19" xfId="0" applyFill="1" applyBorder="1" applyAlignment="1">
      <alignment vertical="top"/>
    </xf>
    <xf numFmtId="0" fontId="0" fillId="0" borderId="14" xfId="0" applyBorder="1" applyAlignment="1"/>
    <xf numFmtId="0" fontId="0" fillId="4" borderId="19" xfId="0" applyFill="1" applyBorder="1" applyAlignment="1">
      <alignment horizontal="left" vertical="top" wrapText="1"/>
    </xf>
    <xf numFmtId="0" fontId="0" fillId="4" borderId="25" xfId="0" applyFill="1" applyBorder="1" applyAlignment="1">
      <alignment vertical="top"/>
    </xf>
    <xf numFmtId="0" fontId="6" fillId="0" borderId="0" xfId="0" applyFont="1" applyAlignment="1">
      <alignment horizontal="right"/>
    </xf>
    <xf numFmtId="0" fontId="0" fillId="0" borderId="13" xfId="0" applyBorder="1" applyAlignment="1">
      <alignment vertical="top" wrapText="1"/>
    </xf>
    <xf numFmtId="0" fontId="0" fillId="0" borderId="14" xfId="0" applyBorder="1" applyAlignment="1">
      <alignment vertical="top" wrapText="1"/>
    </xf>
    <xf numFmtId="0" fontId="0" fillId="4" borderId="8" xfId="0" applyFill="1" applyBorder="1" applyAlignment="1">
      <alignment vertical="top"/>
    </xf>
    <xf numFmtId="0" fontId="3" fillId="0" borderId="27" xfId="0" applyFont="1" applyBorder="1" applyAlignment="1">
      <alignment vertical="top" wrapText="1"/>
    </xf>
    <xf numFmtId="0" fontId="0" fillId="6" borderId="27" xfId="0" quotePrefix="1" applyFont="1" applyFill="1" applyBorder="1" applyAlignment="1">
      <alignment vertical="top" wrapText="1"/>
    </xf>
    <xf numFmtId="0" fontId="0" fillId="6" borderId="28" xfId="0" applyFont="1" applyFill="1" applyBorder="1" applyAlignment="1">
      <alignment vertical="top" wrapText="1"/>
    </xf>
    <xf numFmtId="0" fontId="7" fillId="0" borderId="0" xfId="0" applyFont="1"/>
    <xf numFmtId="0" fontId="0" fillId="0" borderId="0" xfId="0" applyFill="1"/>
    <xf numFmtId="0" fontId="8" fillId="0" borderId="30" xfId="0" applyFont="1" applyFill="1" applyBorder="1"/>
    <xf numFmtId="0" fontId="0" fillId="0" borderId="30" xfId="0" applyFont="1" applyFill="1" applyBorder="1"/>
    <xf numFmtId="0" fontId="0" fillId="0" borderId="30" xfId="0" applyFont="1" applyFill="1" applyBorder="1" applyAlignment="1">
      <alignment vertical="top"/>
    </xf>
    <xf numFmtId="0" fontId="0" fillId="0" borderId="0" xfId="0" applyFill="1" applyBorder="1"/>
    <xf numFmtId="0" fontId="7" fillId="0" borderId="30" xfId="0" applyFont="1" applyFill="1" applyBorder="1"/>
    <xf numFmtId="0" fontId="7" fillId="0" borderId="30" xfId="0" applyFont="1" applyFill="1" applyBorder="1" applyAlignment="1">
      <alignment vertical="top"/>
    </xf>
    <xf numFmtId="0" fontId="7" fillId="0" borderId="0" xfId="0" applyFont="1" applyFill="1"/>
    <xf numFmtId="0" fontId="0" fillId="0" borderId="30" xfId="0" applyFont="1" applyBorder="1"/>
    <xf numFmtId="0" fontId="7" fillId="0" borderId="30" xfId="0" applyFont="1" applyBorder="1"/>
    <xf numFmtId="0" fontId="0" fillId="0" borderId="30" xfId="0" applyBorder="1"/>
    <xf numFmtId="0" fontId="0" fillId="4" borderId="31" xfId="0" applyFill="1" applyBorder="1" applyAlignment="1">
      <alignment vertical="top"/>
    </xf>
    <xf numFmtId="0" fontId="8" fillId="0" borderId="30" xfId="0" applyFont="1" applyFill="1" applyBorder="1" applyAlignment="1">
      <alignment vertical="top"/>
    </xf>
    <xf numFmtId="0" fontId="10" fillId="0" borderId="0" xfId="0" applyFont="1" applyFill="1" applyBorder="1"/>
    <xf numFmtId="0" fontId="10" fillId="0" borderId="0" xfId="0" applyFont="1"/>
    <xf numFmtId="0" fontId="11" fillId="0" borderId="27" xfId="0" applyFont="1" applyBorder="1" applyAlignment="1">
      <alignment horizontal="center" vertical="center" wrapText="1"/>
    </xf>
    <xf numFmtId="0" fontId="11" fillId="0" borderId="28" xfId="0" applyFont="1" applyBorder="1" applyAlignment="1">
      <alignment horizontal="center" vertical="center" wrapText="1"/>
    </xf>
    <xf numFmtId="0" fontId="0" fillId="0" borderId="0" xfId="0" applyAlignment="1">
      <alignment horizontal="center"/>
    </xf>
    <xf numFmtId="0" fontId="0" fillId="0" borderId="0" xfId="0" applyFont="1" applyAlignment="1">
      <alignment horizontal="center"/>
    </xf>
    <xf numFmtId="0" fontId="7" fillId="0" borderId="0" xfId="0" applyFont="1" applyAlignment="1">
      <alignment horizontal="center"/>
    </xf>
    <xf numFmtId="0" fontId="0" fillId="0" borderId="29" xfId="0" applyBorder="1" applyAlignment="1">
      <alignment horizontal="center" vertical="top"/>
    </xf>
    <xf numFmtId="0" fontId="0" fillId="0" borderId="13" xfId="0" applyFont="1" applyFill="1" applyBorder="1" applyAlignment="1">
      <alignment horizontal="center" vertical="top"/>
    </xf>
    <xf numFmtId="0" fontId="0" fillId="0" borderId="32" xfId="0" applyBorder="1" applyAlignment="1">
      <alignment horizontal="center"/>
    </xf>
    <xf numFmtId="0" fontId="11" fillId="0" borderId="26" xfId="0" applyFont="1" applyBorder="1" applyAlignment="1">
      <alignment horizontal="center" vertical="center" wrapText="1"/>
    </xf>
    <xf numFmtId="0" fontId="3" fillId="0" borderId="26" xfId="0" applyFont="1" applyFill="1" applyBorder="1" applyAlignment="1">
      <alignment horizontal="center" vertical="top"/>
    </xf>
    <xf numFmtId="0" fontId="3" fillId="0" borderId="27" xfId="0" applyFont="1" applyFill="1" applyBorder="1" applyAlignment="1">
      <alignment horizontal="center" vertical="top"/>
    </xf>
    <xf numFmtId="0" fontId="0" fillId="0" borderId="4" xfId="0" applyBorder="1" applyAlignment="1">
      <alignment vertical="top"/>
    </xf>
    <xf numFmtId="0" fontId="0" fillId="0" borderId="29" xfId="0" applyFont="1" applyFill="1" applyBorder="1" applyAlignment="1">
      <alignment horizontal="center" vertical="top"/>
    </xf>
    <xf numFmtId="0" fontId="3" fillId="0" borderId="38" xfId="0" applyFont="1" applyFill="1" applyBorder="1" applyAlignment="1">
      <alignment horizontal="center" vertical="top"/>
    </xf>
    <xf numFmtId="0" fontId="0" fillId="0" borderId="2" xfId="0" applyBorder="1" applyAlignment="1">
      <alignment horizontal="center" vertical="top"/>
    </xf>
    <xf numFmtId="0" fontId="0" fillId="0" borderId="7" xfId="0" applyBorder="1" applyAlignment="1">
      <alignment horizontal="center" vertical="top"/>
    </xf>
    <xf numFmtId="0" fontId="0" fillId="4" borderId="66" xfId="0" applyFill="1" applyBorder="1" applyAlignment="1">
      <alignment vertical="top"/>
    </xf>
    <xf numFmtId="0" fontId="0" fillId="0" borderId="18" xfId="0" applyBorder="1" applyAlignment="1">
      <alignment vertical="top" wrapText="1"/>
    </xf>
    <xf numFmtId="0" fontId="15" fillId="0" borderId="0" xfId="1" applyFont="1">
      <alignment vertical="center"/>
    </xf>
    <xf numFmtId="0" fontId="15" fillId="2" borderId="32" xfId="1" applyFont="1" applyFill="1" applyBorder="1" applyAlignment="1">
      <alignment horizontal="center" vertical="center" wrapText="1"/>
    </xf>
    <xf numFmtId="0" fontId="15" fillId="7" borderId="32" xfId="1" applyFont="1" applyFill="1" applyBorder="1" applyAlignment="1">
      <alignment horizontal="center" vertical="center" wrapText="1"/>
    </xf>
    <xf numFmtId="0" fontId="15" fillId="3" borderId="32" xfId="1" applyFont="1" applyFill="1" applyBorder="1" applyAlignment="1">
      <alignment horizontal="center" vertical="center"/>
    </xf>
    <xf numFmtId="0" fontId="15" fillId="0" borderId="0" xfId="1" applyFont="1" applyAlignment="1">
      <alignment vertical="top" wrapText="1"/>
    </xf>
    <xf numFmtId="0" fontId="21" fillId="0" borderId="27" xfId="0" quotePrefix="1" applyFont="1" applyFill="1" applyBorder="1" applyAlignment="1">
      <alignment vertical="top" wrapText="1"/>
    </xf>
    <xf numFmtId="0" fontId="3" fillId="0" borderId="75" xfId="0" applyFont="1" applyFill="1" applyBorder="1" applyAlignment="1">
      <alignment horizontal="center" vertical="top"/>
    </xf>
    <xf numFmtId="0" fontId="0" fillId="0" borderId="32" xfId="0" applyBorder="1"/>
    <xf numFmtId="0" fontId="13" fillId="0" borderId="0" xfId="1" applyFont="1" applyAlignment="1">
      <alignment vertical="center"/>
    </xf>
    <xf numFmtId="0" fontId="15" fillId="0" borderId="0" xfId="1" applyFont="1" applyAlignment="1">
      <alignment vertical="center"/>
    </xf>
    <xf numFmtId="0" fontId="0" fillId="0" borderId="5" xfId="0" applyBorder="1" applyAlignment="1">
      <alignment vertical="top" wrapText="1"/>
    </xf>
    <xf numFmtId="0" fontId="0" fillId="0" borderId="0" xfId="0" applyAlignment="1">
      <alignment horizontal="left" vertical="center"/>
    </xf>
    <xf numFmtId="0" fontId="5" fillId="0" borderId="0" xfId="0" applyFont="1" applyAlignment="1">
      <alignment horizontal="left" vertical="center" wrapText="1" shrinkToFit="1"/>
    </xf>
    <xf numFmtId="0" fontId="5" fillId="0" borderId="0" xfId="0" applyFont="1" applyAlignment="1">
      <alignment vertical="center" wrapText="1" shrinkToFit="1"/>
    </xf>
    <xf numFmtId="0" fontId="0" fillId="6" borderId="38" xfId="0" applyFont="1" applyFill="1" applyBorder="1" applyAlignment="1">
      <alignment vertical="top" wrapText="1"/>
    </xf>
    <xf numFmtId="0" fontId="3" fillId="0" borderId="24" xfId="0" applyFont="1" applyBorder="1" applyAlignment="1" applyProtection="1">
      <alignment horizontal="left" vertical="top" wrapText="1"/>
      <protection locked="0"/>
    </xf>
    <xf numFmtId="0" fontId="3" fillId="0" borderId="20" xfId="0" applyFont="1" applyBorder="1" applyAlignment="1" applyProtection="1">
      <alignment vertical="top" wrapText="1"/>
      <protection locked="0"/>
    </xf>
    <xf numFmtId="0" fontId="3" fillId="0" borderId="21" xfId="0" applyFont="1" applyBorder="1" applyAlignment="1" applyProtection="1">
      <alignment vertical="top" wrapText="1"/>
      <protection locked="0"/>
    </xf>
    <xf numFmtId="0" fontId="3" fillId="0" borderId="13" xfId="0" applyFont="1" applyBorder="1" applyAlignment="1" applyProtection="1">
      <alignment vertical="top" wrapText="1"/>
      <protection locked="0"/>
    </xf>
    <xf numFmtId="0" fontId="3" fillId="0" borderId="22" xfId="0" applyFont="1" applyBorder="1" applyAlignment="1" applyProtection="1">
      <alignment horizontal="left" vertical="top" wrapText="1"/>
      <protection locked="0"/>
    </xf>
    <xf numFmtId="0" fontId="3" fillId="0" borderId="23" xfId="0" applyFont="1" applyBorder="1" applyAlignment="1" applyProtection="1">
      <alignment vertical="top" wrapText="1"/>
      <protection locked="0"/>
    </xf>
    <xf numFmtId="0" fontId="0" fillId="0" borderId="0" xfId="0" applyProtection="1">
      <protection locked="0"/>
    </xf>
    <xf numFmtId="0" fontId="3" fillId="0" borderId="26" xfId="0" applyFont="1" applyBorder="1" applyAlignment="1" applyProtection="1">
      <protection locked="0"/>
    </xf>
    <xf numFmtId="0" fontId="3" fillId="0" borderId="27" xfId="0" applyFont="1" applyBorder="1" applyAlignment="1" applyProtection="1">
      <protection locked="0"/>
    </xf>
    <xf numFmtId="0" fontId="3" fillId="0" borderId="28" xfId="0" applyFont="1" applyBorder="1" applyAlignment="1" applyProtection="1">
      <protection locked="0"/>
    </xf>
    <xf numFmtId="0" fontId="0" fillId="0" borderId="9" xfId="0" applyFill="1" applyBorder="1" applyAlignment="1">
      <alignment horizontal="center" vertical="top"/>
    </xf>
    <xf numFmtId="0" fontId="0" fillId="0" borderId="13" xfId="0" applyFill="1" applyBorder="1" applyAlignment="1">
      <alignment vertical="top" wrapText="1"/>
    </xf>
    <xf numFmtId="0" fontId="0" fillId="0" borderId="5" xfId="0" applyFill="1" applyBorder="1" applyAlignment="1">
      <alignment vertical="top" wrapText="1"/>
    </xf>
    <xf numFmtId="0" fontId="0" fillId="0" borderId="29" xfId="0" applyFill="1" applyBorder="1" applyAlignment="1">
      <alignment vertical="top" wrapText="1"/>
    </xf>
    <xf numFmtId="0" fontId="0" fillId="0" borderId="9" xfId="0" applyFont="1" applyFill="1" applyBorder="1" applyAlignment="1">
      <alignment horizontal="center" vertical="top"/>
    </xf>
    <xf numFmtId="0" fontId="0" fillId="0" borderId="13" xfId="0" applyFont="1" applyFill="1" applyBorder="1" applyAlignment="1">
      <alignment vertical="top" wrapText="1"/>
    </xf>
    <xf numFmtId="0" fontId="0" fillId="0" borderId="5" xfId="0" applyFont="1" applyFill="1" applyBorder="1" applyAlignment="1">
      <alignment vertical="top" wrapText="1"/>
    </xf>
    <xf numFmtId="0" fontId="0" fillId="0" borderId="2" xfId="0" applyFont="1" applyFill="1" applyBorder="1" applyAlignment="1">
      <alignment vertical="top" wrapText="1"/>
    </xf>
    <xf numFmtId="0" fontId="0" fillId="0" borderId="29" xfId="0" applyFont="1" applyFill="1" applyBorder="1" applyAlignment="1">
      <alignment vertical="top" wrapText="1"/>
    </xf>
    <xf numFmtId="0" fontId="5" fillId="0" borderId="0" xfId="0" applyFont="1" applyFill="1" applyAlignment="1">
      <alignment vertical="center" wrapText="1" shrinkToFit="1"/>
    </xf>
    <xf numFmtId="0" fontId="0" fillId="0" borderId="0" xfId="0" applyFill="1" applyAlignment="1">
      <alignment horizontal="left" vertical="center"/>
    </xf>
    <xf numFmtId="0" fontId="0" fillId="0" borderId="72" xfId="0" applyFill="1" applyBorder="1" applyAlignment="1">
      <alignment horizontal="center" vertical="top"/>
    </xf>
    <xf numFmtId="0" fontId="0" fillId="0" borderId="4" xfId="0" applyFill="1" applyBorder="1" applyAlignment="1">
      <alignment vertical="top" wrapText="1"/>
    </xf>
    <xf numFmtId="0" fontId="0" fillId="8" borderId="26" xfId="0" applyFont="1" applyFill="1" applyBorder="1" applyAlignment="1">
      <alignment vertical="top" wrapText="1"/>
    </xf>
    <xf numFmtId="0" fontId="0" fillId="8" borderId="27" xfId="0" quotePrefix="1" applyFont="1" applyFill="1" applyBorder="1" applyAlignment="1">
      <alignment vertical="top" wrapText="1"/>
    </xf>
    <xf numFmtId="0" fontId="0" fillId="0" borderId="13" xfId="0" applyFill="1" applyBorder="1" applyAlignment="1">
      <alignment vertical="top" wrapText="1"/>
    </xf>
    <xf numFmtId="0" fontId="0" fillId="0" borderId="5" xfId="0" applyFill="1" applyBorder="1" applyAlignment="1">
      <alignment vertical="top" wrapText="1"/>
    </xf>
    <xf numFmtId="0" fontId="23" fillId="6" borderId="27" xfId="0" quotePrefix="1" applyFont="1" applyFill="1" applyBorder="1" applyAlignment="1">
      <alignment vertical="top" wrapText="1"/>
    </xf>
    <xf numFmtId="0" fontId="0" fillId="0" borderId="13" xfId="0" applyFont="1" applyFill="1" applyBorder="1" applyAlignment="1">
      <alignment vertical="top" wrapText="1"/>
    </xf>
    <xf numFmtId="0" fontId="0" fillId="4" borderId="6" xfId="0" applyFont="1" applyFill="1" applyBorder="1" applyAlignment="1">
      <alignment vertical="top"/>
    </xf>
    <xf numFmtId="0" fontId="0" fillId="0" borderId="13" xfId="0" applyFont="1" applyBorder="1" applyAlignment="1">
      <alignment vertical="top" wrapText="1"/>
    </xf>
    <xf numFmtId="0" fontId="0" fillId="0" borderId="36" xfId="0" applyFont="1" applyFill="1" applyBorder="1" applyAlignment="1">
      <alignment vertical="top" wrapText="1"/>
    </xf>
    <xf numFmtId="0" fontId="0" fillId="0" borderId="81" xfId="0" applyFont="1" applyBorder="1" applyAlignment="1">
      <alignment vertical="top" wrapText="1"/>
    </xf>
    <xf numFmtId="0" fontId="16" fillId="0" borderId="32" xfId="0" applyFont="1" applyFill="1" applyBorder="1" applyAlignment="1">
      <alignment vertical="top" wrapText="1"/>
    </xf>
    <xf numFmtId="0" fontId="3" fillId="0" borderId="33" xfId="0" applyFont="1" applyFill="1" applyBorder="1" applyAlignment="1" applyProtection="1">
      <alignment vertical="top" wrapText="1"/>
      <protection locked="0"/>
    </xf>
    <xf numFmtId="0" fontId="3" fillId="0" borderId="34" xfId="0" applyFont="1" applyFill="1" applyBorder="1" applyAlignment="1" applyProtection="1">
      <alignment vertical="top" wrapText="1"/>
      <protection locked="0"/>
    </xf>
    <xf numFmtId="0" fontId="3" fillId="0" borderId="35" xfId="0" applyFont="1" applyFill="1" applyBorder="1" applyAlignment="1" applyProtection="1">
      <alignment vertical="top" wrapText="1"/>
      <protection locked="0"/>
    </xf>
    <xf numFmtId="0" fontId="3" fillId="0" borderId="21" xfId="0" applyFont="1" applyFill="1" applyBorder="1" applyAlignment="1" applyProtection="1">
      <alignment vertical="top" wrapText="1"/>
      <protection locked="0"/>
    </xf>
    <xf numFmtId="0" fontId="3" fillId="0" borderId="21" xfId="0" applyFont="1" applyBorder="1" applyAlignment="1" applyProtection="1">
      <alignment vertical="top" wrapText="1"/>
      <protection locked="0"/>
    </xf>
    <xf numFmtId="0" fontId="3" fillId="0" borderId="22" xfId="0" applyFont="1" applyBorder="1" applyAlignment="1" applyProtection="1">
      <alignment vertical="top" wrapText="1"/>
      <protection locked="0"/>
    </xf>
    <xf numFmtId="0" fontId="3" fillId="0" borderId="36" xfId="0" applyFont="1" applyFill="1" applyBorder="1" applyAlignment="1" applyProtection="1">
      <alignment vertical="top" wrapText="1"/>
      <protection locked="0"/>
    </xf>
    <xf numFmtId="0" fontId="3" fillId="0" borderId="36" xfId="0" applyFont="1" applyBorder="1" applyAlignment="1" applyProtection="1">
      <alignment vertical="top" wrapText="1"/>
      <protection locked="0"/>
    </xf>
    <xf numFmtId="0" fontId="3" fillId="0" borderId="37" xfId="0" applyFont="1" applyBorder="1" applyAlignment="1" applyProtection="1">
      <alignment vertical="top" wrapText="1"/>
      <protection locked="0"/>
    </xf>
    <xf numFmtId="0" fontId="3" fillId="0" borderId="38" xfId="0" applyFont="1" applyBorder="1" applyAlignment="1" applyProtection="1">
      <alignment vertical="top" wrapText="1"/>
      <protection locked="0"/>
    </xf>
    <xf numFmtId="0" fontId="3" fillId="0" borderId="39" xfId="0" applyFont="1" applyBorder="1" applyAlignment="1" applyProtection="1">
      <alignment vertical="top" wrapText="1"/>
      <protection locked="0"/>
    </xf>
    <xf numFmtId="0" fontId="3" fillId="0" borderId="40" xfId="0" applyFont="1" applyBorder="1" applyAlignment="1" applyProtection="1">
      <alignment vertical="top" wrapText="1"/>
      <protection locked="0"/>
    </xf>
    <xf numFmtId="0" fontId="3" fillId="0" borderId="41" xfId="0" applyFont="1" applyBorder="1" applyAlignment="1" applyProtection="1">
      <alignment vertical="top" wrapText="1"/>
      <protection locked="0"/>
    </xf>
    <xf numFmtId="0" fontId="3" fillId="0" borderId="42" xfId="0" applyFont="1" applyFill="1" applyBorder="1" applyAlignment="1" applyProtection="1">
      <alignment vertical="top" wrapText="1"/>
      <protection locked="0"/>
    </xf>
    <xf numFmtId="0" fontId="3" fillId="0" borderId="43" xfId="0" applyFont="1" applyFill="1" applyBorder="1" applyAlignment="1" applyProtection="1">
      <alignment vertical="top" wrapText="1"/>
      <protection locked="0"/>
    </xf>
    <xf numFmtId="0" fontId="3" fillId="0" borderId="44" xfId="0" applyFont="1" applyFill="1" applyBorder="1" applyAlignment="1" applyProtection="1">
      <alignment vertical="top" wrapText="1"/>
      <protection locked="0"/>
    </xf>
    <xf numFmtId="0" fontId="3" fillId="0" borderId="45" xfId="0" applyFont="1" applyFill="1" applyBorder="1" applyAlignment="1" applyProtection="1">
      <alignment vertical="top" wrapText="1"/>
      <protection locked="0"/>
    </xf>
    <xf numFmtId="0" fontId="3" fillId="0" borderId="46" xfId="0" applyFont="1" applyFill="1" applyBorder="1" applyAlignment="1" applyProtection="1">
      <alignment vertical="top" wrapText="1"/>
      <protection locked="0"/>
    </xf>
    <xf numFmtId="0" fontId="3" fillId="0" borderId="47" xfId="0" applyFont="1" applyBorder="1" applyAlignment="1" applyProtection="1">
      <alignment vertical="top" wrapText="1"/>
      <protection locked="0"/>
    </xf>
    <xf numFmtId="0" fontId="0" fillId="0" borderId="10" xfId="0" applyFill="1" applyBorder="1" applyAlignment="1">
      <alignment vertical="top"/>
    </xf>
    <xf numFmtId="0" fontId="0" fillId="0" borderId="14" xfId="0" applyFill="1" applyBorder="1" applyAlignment="1">
      <alignment vertical="top"/>
    </xf>
    <xf numFmtId="0" fontId="3" fillId="0" borderId="48" xfId="0" applyFont="1" applyBorder="1" applyAlignment="1" applyProtection="1">
      <alignment vertical="top"/>
      <protection locked="0"/>
    </xf>
    <xf numFmtId="0" fontId="3" fillId="0" borderId="37" xfId="0" applyFont="1" applyBorder="1" applyAlignment="1" applyProtection="1">
      <alignment vertical="top"/>
      <protection locked="0"/>
    </xf>
    <xf numFmtId="0" fontId="0" fillId="0" borderId="9" xfId="0" applyFill="1" applyBorder="1" applyAlignment="1">
      <alignment vertical="top"/>
    </xf>
    <xf numFmtId="0" fontId="0" fillId="0" borderId="13" xfId="0" applyFill="1" applyBorder="1" applyAlignment="1">
      <alignment vertical="top"/>
    </xf>
    <xf numFmtId="0" fontId="3" fillId="0" borderId="21" xfId="0" applyFont="1" applyBorder="1" applyAlignment="1" applyProtection="1">
      <alignment vertical="top"/>
      <protection locked="0"/>
    </xf>
    <xf numFmtId="0" fontId="3" fillId="0" borderId="2" xfId="0" applyFont="1" applyBorder="1" applyAlignment="1" applyProtection="1">
      <alignment vertical="top"/>
      <protection locked="0"/>
    </xf>
    <xf numFmtId="0" fontId="3" fillId="0" borderId="36" xfId="0" applyFont="1" applyBorder="1" applyAlignment="1" applyProtection="1">
      <alignment vertical="top"/>
      <protection locked="0"/>
    </xf>
    <xf numFmtId="0" fontId="0" fillId="4" borderId="17" xfId="0" applyFill="1" applyBorder="1" applyAlignment="1">
      <alignment vertical="top"/>
    </xf>
    <xf numFmtId="0" fontId="0" fillId="0" borderId="6" xfId="0" applyBorder="1" applyAlignment="1">
      <alignment vertical="top"/>
    </xf>
    <xf numFmtId="0" fontId="0" fillId="4" borderId="49" xfId="0" applyFill="1" applyBorder="1" applyAlignment="1">
      <alignment vertical="top"/>
    </xf>
    <xf numFmtId="0" fontId="0" fillId="4" borderId="31" xfId="0" applyFill="1" applyBorder="1" applyAlignment="1">
      <alignment vertical="top"/>
    </xf>
    <xf numFmtId="0" fontId="3" fillId="0" borderId="24" xfId="0" applyFont="1" applyBorder="1" applyAlignment="1" applyProtection="1">
      <alignment vertical="top"/>
      <protection locked="0"/>
    </xf>
    <xf numFmtId="0" fontId="3" fillId="0" borderId="50" xfId="0" applyFont="1" applyBorder="1" applyAlignment="1" applyProtection="1">
      <alignment vertical="top"/>
      <protection locked="0"/>
    </xf>
    <xf numFmtId="0" fontId="3" fillId="0" borderId="51" xfId="0" applyFont="1" applyBorder="1" applyAlignment="1" applyProtection="1">
      <alignment vertical="top"/>
      <protection locked="0"/>
    </xf>
    <xf numFmtId="0" fontId="0" fillId="0" borderId="13" xfId="0" applyBorder="1" applyAlignment="1"/>
    <xf numFmtId="0" fontId="0" fillId="0" borderId="52" xfId="0" applyBorder="1" applyAlignment="1"/>
    <xf numFmtId="0" fontId="0" fillId="0" borderId="53" xfId="0" applyBorder="1" applyAlignment="1"/>
    <xf numFmtId="0" fontId="0" fillId="4" borderId="17" xfId="0" applyFill="1" applyBorder="1" applyAlignment="1"/>
    <xf numFmtId="0" fontId="0" fillId="4" borderId="6" xfId="0" applyFill="1" applyBorder="1" applyAlignment="1"/>
    <xf numFmtId="0" fontId="0" fillId="4" borderId="54" xfId="0" applyFill="1" applyBorder="1" applyAlignment="1"/>
    <xf numFmtId="0" fontId="0" fillId="4" borderId="55" xfId="0" applyFill="1" applyBorder="1" applyAlignment="1"/>
    <xf numFmtId="0" fontId="0" fillId="4" borderId="48" xfId="0" applyFill="1" applyBorder="1" applyAlignment="1"/>
    <xf numFmtId="0" fontId="0" fillId="4" borderId="56" xfId="0" applyFill="1" applyBorder="1" applyAlignment="1"/>
    <xf numFmtId="0" fontId="0" fillId="0" borderId="1" xfId="0" applyBorder="1" applyAlignment="1">
      <alignment vertical="top"/>
    </xf>
    <xf numFmtId="0" fontId="0" fillId="0" borderId="3" xfId="0" applyBorder="1" applyAlignment="1">
      <alignment vertical="top"/>
    </xf>
    <xf numFmtId="0" fontId="0" fillId="0" borderId="57" xfId="0" applyBorder="1" applyAlignment="1">
      <alignment vertical="top"/>
    </xf>
    <xf numFmtId="0" fontId="0" fillId="0" borderId="58" xfId="0" applyBorder="1" applyAlignment="1">
      <alignment vertical="top"/>
    </xf>
    <xf numFmtId="0" fontId="0" fillId="0" borderId="59" xfId="0" applyBorder="1" applyAlignment="1" applyProtection="1">
      <protection locked="0"/>
    </xf>
    <xf numFmtId="0" fontId="0" fillId="0" borderId="60" xfId="0" applyBorder="1" applyAlignment="1" applyProtection="1">
      <protection locked="0"/>
    </xf>
    <xf numFmtId="0" fontId="0" fillId="0" borderId="61" xfId="0" applyBorder="1" applyAlignment="1" applyProtection="1">
      <protection locked="0"/>
    </xf>
    <xf numFmtId="0" fontId="0" fillId="0" borderId="13" xfId="0" applyBorder="1" applyAlignment="1">
      <alignment horizontal="left" vertical="top" wrapText="1"/>
    </xf>
    <xf numFmtId="0" fontId="0" fillId="0" borderId="5" xfId="0" applyBorder="1" applyAlignment="1">
      <alignment horizontal="left" vertical="top" wrapText="1"/>
    </xf>
    <xf numFmtId="0" fontId="0" fillId="4" borderId="64" xfId="0" applyFill="1" applyBorder="1" applyAlignment="1">
      <alignment horizontal="center" vertical="top"/>
    </xf>
    <xf numFmtId="0" fontId="0" fillId="0" borderId="65" xfId="0" applyBorder="1" applyAlignment="1">
      <alignment vertical="top"/>
    </xf>
    <xf numFmtId="0" fontId="0" fillId="4" borderId="19" xfId="0" applyFill="1" applyBorder="1" applyAlignment="1">
      <alignment horizontal="center" vertical="top" wrapText="1"/>
    </xf>
    <xf numFmtId="0" fontId="0" fillId="0" borderId="58" xfId="0" applyBorder="1" applyAlignment="1">
      <alignment horizontal="center" vertical="top"/>
    </xf>
    <xf numFmtId="0" fontId="0" fillId="4" borderId="64" xfId="0" applyFill="1" applyBorder="1" applyAlignment="1">
      <alignment horizontal="left" vertical="top" wrapText="1"/>
    </xf>
    <xf numFmtId="0" fontId="0" fillId="0" borderId="66" xfId="0" applyBorder="1" applyAlignment="1">
      <alignment horizontal="left" vertical="top" wrapText="1"/>
    </xf>
    <xf numFmtId="0" fontId="0" fillId="0" borderId="12" xfId="0" applyBorder="1" applyAlignment="1">
      <alignment horizontal="left" vertical="top" wrapText="1"/>
    </xf>
    <xf numFmtId="0" fontId="5" fillId="0" borderId="13" xfId="0" applyFont="1" applyBorder="1" applyAlignment="1">
      <alignment horizontal="left" vertical="top" wrapText="1"/>
    </xf>
    <xf numFmtId="0" fontId="5" fillId="0" borderId="52" xfId="0" applyFont="1" applyBorder="1" applyAlignment="1">
      <alignment horizontal="left" vertical="top" wrapText="1"/>
    </xf>
    <xf numFmtId="0" fontId="0" fillId="4" borderId="68" xfId="0" applyFill="1" applyBorder="1" applyAlignment="1">
      <alignment vertical="top"/>
    </xf>
    <xf numFmtId="0" fontId="0" fillId="0" borderId="69" xfId="0" applyBorder="1" applyAlignment="1">
      <alignment vertical="top"/>
    </xf>
    <xf numFmtId="0" fontId="0" fillId="4" borderId="70" xfId="0" applyFill="1" applyBorder="1" applyAlignment="1">
      <alignment vertical="top"/>
    </xf>
    <xf numFmtId="0" fontId="0" fillId="0" borderId="71" xfId="0" applyBorder="1" applyAlignment="1">
      <alignment vertical="top"/>
    </xf>
    <xf numFmtId="0" fontId="0" fillId="4" borderId="11" xfId="0" applyFill="1" applyBorder="1" applyAlignment="1">
      <alignment horizontal="left" vertical="top" wrapText="1"/>
    </xf>
    <xf numFmtId="0" fontId="5" fillId="0" borderId="14" xfId="0" applyFont="1" applyBorder="1" applyAlignment="1">
      <alignment horizontal="left" vertical="top" wrapText="1"/>
    </xf>
    <xf numFmtId="0" fontId="5" fillId="0" borderId="67" xfId="0" applyFont="1" applyBorder="1" applyAlignment="1">
      <alignment horizontal="left" vertical="top" wrapText="1"/>
    </xf>
    <xf numFmtId="0" fontId="0" fillId="0" borderId="62" xfId="0" applyBorder="1" applyAlignment="1">
      <alignment horizontal="left" vertical="top" wrapText="1"/>
    </xf>
    <xf numFmtId="0" fontId="0" fillId="0" borderId="63" xfId="0" applyBorder="1" applyAlignment="1">
      <alignment horizontal="left" vertical="top" wrapText="1"/>
    </xf>
    <xf numFmtId="0" fontId="0" fillId="0" borderId="18" xfId="0" applyBorder="1" applyAlignment="1">
      <alignment horizontal="left" vertical="top" wrapText="1"/>
    </xf>
    <xf numFmtId="0" fontId="0" fillId="0" borderId="14" xfId="0" applyBorder="1" applyAlignment="1">
      <alignment horizontal="left" vertical="top" wrapText="1"/>
    </xf>
    <xf numFmtId="0" fontId="0" fillId="4" borderId="6" xfId="0" applyFill="1" applyBorder="1" applyAlignment="1">
      <alignment vertical="top"/>
    </xf>
    <xf numFmtId="0" fontId="0" fillId="4" borderId="9" xfId="0" applyFill="1" applyBorder="1" applyAlignment="1">
      <alignment vertical="top"/>
    </xf>
    <xf numFmtId="0" fontId="0" fillId="4" borderId="2" xfId="0" applyFill="1" applyBorder="1" applyAlignment="1">
      <alignment vertical="top"/>
    </xf>
    <xf numFmtId="0" fontId="0" fillId="0" borderId="2" xfId="0" applyBorder="1" applyAlignment="1">
      <alignment vertical="top"/>
    </xf>
    <xf numFmtId="0" fontId="0" fillId="0" borderId="9" xfId="0" applyBorder="1" applyAlignment="1">
      <alignment vertical="top" wrapText="1"/>
    </xf>
    <xf numFmtId="0" fontId="0" fillId="0" borderId="9" xfId="0" applyBorder="1" applyAlignment="1">
      <alignment vertical="top"/>
    </xf>
    <xf numFmtId="0" fontId="0" fillId="0" borderId="72" xfId="0" applyBorder="1" applyAlignment="1">
      <alignment vertical="top"/>
    </xf>
    <xf numFmtId="0" fontId="0" fillId="0" borderId="29" xfId="0" applyBorder="1" applyAlignment="1">
      <alignment vertical="top" wrapText="1"/>
    </xf>
    <xf numFmtId="0" fontId="0" fillId="0" borderId="4" xfId="0" applyBorder="1" applyAlignment="1">
      <alignment vertical="top" wrapText="1"/>
    </xf>
    <xf numFmtId="0" fontId="0" fillId="0" borderId="70" xfId="0" applyBorder="1" applyAlignment="1">
      <alignment vertical="top" wrapText="1"/>
    </xf>
    <xf numFmtId="0" fontId="0" fillId="0" borderId="71" xfId="0" applyBorder="1" applyAlignment="1">
      <alignment vertical="top" wrapText="1"/>
    </xf>
    <xf numFmtId="0" fontId="0" fillId="0" borderId="73" xfId="0" applyBorder="1" applyAlignment="1">
      <alignment vertical="top" wrapText="1"/>
    </xf>
    <xf numFmtId="0" fontId="0" fillId="0" borderId="74" xfId="0" applyBorder="1" applyAlignment="1">
      <alignment vertical="top" wrapText="1"/>
    </xf>
    <xf numFmtId="0" fontId="0" fillId="0" borderId="13" xfId="0" applyBorder="1" applyAlignment="1">
      <alignment vertical="top" wrapText="1"/>
    </xf>
    <xf numFmtId="0" fontId="0" fillId="0" borderId="5"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8" xfId="0" applyBorder="1" applyAlignment="1">
      <alignment vertical="top"/>
    </xf>
    <xf numFmtId="0" fontId="0" fillId="0" borderId="13" xfId="0" applyFill="1" applyBorder="1" applyAlignment="1">
      <alignment vertical="top" wrapText="1"/>
    </xf>
    <xf numFmtId="0" fontId="0" fillId="0" borderId="5" xfId="0" applyFill="1" applyBorder="1" applyAlignment="1">
      <alignment vertical="top" wrapText="1"/>
    </xf>
    <xf numFmtId="0" fontId="0" fillId="0" borderId="13" xfId="0" applyFont="1" applyFill="1" applyBorder="1" applyAlignment="1">
      <alignment vertical="top" wrapText="1"/>
    </xf>
    <xf numFmtId="0" fontId="0" fillId="0" borderId="5" xfId="0" applyFont="1" applyFill="1" applyBorder="1" applyAlignment="1">
      <alignment vertical="top" wrapText="1"/>
    </xf>
    <xf numFmtId="0" fontId="15" fillId="0" borderId="78" xfId="1" applyFont="1" applyFill="1" applyBorder="1" applyAlignment="1">
      <alignment vertical="top" wrapText="1"/>
    </xf>
    <xf numFmtId="0" fontId="15" fillId="0" borderId="79" xfId="1" applyFont="1" applyFill="1" applyBorder="1" applyAlignment="1">
      <alignment vertical="top" wrapText="1"/>
    </xf>
    <xf numFmtId="0" fontId="15" fillId="0" borderId="80" xfId="1" applyFont="1" applyFill="1" applyBorder="1" applyAlignment="1">
      <alignment vertical="top" wrapText="1"/>
    </xf>
    <xf numFmtId="0" fontId="15" fillId="0" borderId="78" xfId="1" applyFont="1" applyFill="1" applyBorder="1" applyAlignment="1">
      <alignment horizontal="center" vertical="top" wrapText="1"/>
    </xf>
    <xf numFmtId="0" fontId="15" fillId="0" borderId="79" xfId="1" applyFont="1" applyFill="1" applyBorder="1" applyAlignment="1">
      <alignment horizontal="center" vertical="top" wrapText="1"/>
    </xf>
    <xf numFmtId="0" fontId="15" fillId="0" borderId="80" xfId="1" applyFont="1" applyFill="1" applyBorder="1" applyAlignment="1">
      <alignment horizontal="center" vertical="top" wrapText="1"/>
    </xf>
    <xf numFmtId="0" fontId="15" fillId="0" borderId="32" xfId="1" applyFont="1" applyFill="1" applyBorder="1" applyAlignment="1">
      <alignment horizontal="center" vertical="top" wrapText="1"/>
    </xf>
    <xf numFmtId="0" fontId="15" fillId="0" borderId="32" xfId="1" applyFont="1" applyFill="1" applyBorder="1" applyAlignment="1">
      <alignment vertical="top" wrapText="1"/>
    </xf>
    <xf numFmtId="0" fontId="15" fillId="0" borderId="78" xfId="1" quotePrefix="1" applyFont="1" applyFill="1" applyBorder="1" applyAlignment="1">
      <alignment horizontal="center" vertical="top" wrapText="1"/>
    </xf>
    <xf numFmtId="0" fontId="15" fillId="0" borderId="79" xfId="1" quotePrefix="1" applyFont="1" applyFill="1" applyBorder="1" applyAlignment="1">
      <alignment horizontal="center" vertical="top" wrapText="1"/>
    </xf>
    <xf numFmtId="0" fontId="15" fillId="0" borderId="80" xfId="1" quotePrefix="1" applyFont="1" applyFill="1" applyBorder="1" applyAlignment="1">
      <alignment horizontal="center" vertical="top" wrapText="1"/>
    </xf>
    <xf numFmtId="0" fontId="15" fillId="0" borderId="78" xfId="1" quotePrefix="1" applyFont="1" applyFill="1" applyBorder="1" applyAlignment="1">
      <alignment vertical="top" wrapText="1"/>
    </xf>
    <xf numFmtId="0" fontId="15" fillId="0" borderId="79" xfId="1" quotePrefix="1" applyFont="1" applyFill="1" applyBorder="1" applyAlignment="1">
      <alignment vertical="top" wrapText="1"/>
    </xf>
    <xf numFmtId="0" fontId="15" fillId="0" borderId="80" xfId="1" quotePrefix="1" applyFont="1" applyFill="1" applyBorder="1" applyAlignment="1">
      <alignment vertical="top" wrapText="1"/>
    </xf>
    <xf numFmtId="14" fontId="15" fillId="0" borderId="32" xfId="1" applyNumberFormat="1" applyFont="1" applyFill="1" applyBorder="1" applyAlignment="1">
      <alignment horizontal="center" vertical="top" wrapText="1"/>
    </xf>
    <xf numFmtId="0" fontId="15" fillId="2" borderId="76" xfId="1" applyFont="1" applyFill="1" applyBorder="1" applyAlignment="1">
      <alignment horizontal="center" vertical="center"/>
    </xf>
    <xf numFmtId="0" fontId="15" fillId="2" borderId="77" xfId="1" applyFont="1" applyFill="1" applyBorder="1" applyAlignment="1">
      <alignment horizontal="center" vertical="center"/>
    </xf>
    <xf numFmtId="0" fontId="15" fillId="0" borderId="32" xfId="0" applyFont="1" applyFill="1" applyBorder="1" applyAlignment="1">
      <alignment vertical="top" wrapText="1"/>
    </xf>
    <xf numFmtId="0" fontId="15" fillId="0" borderId="32" xfId="0" applyFont="1" applyFill="1" applyBorder="1" applyAlignment="1">
      <alignment horizontal="center" vertical="top" wrapText="1"/>
    </xf>
    <xf numFmtId="0" fontId="16" fillId="5" borderId="32" xfId="0" applyFont="1" applyFill="1" applyBorder="1" applyAlignment="1">
      <alignment vertical="top" wrapText="1"/>
    </xf>
    <xf numFmtId="0" fontId="15" fillId="0" borderId="78" xfId="0" applyFont="1" applyFill="1" applyBorder="1" applyAlignment="1">
      <alignment vertical="top" wrapText="1"/>
    </xf>
    <xf numFmtId="0" fontId="15" fillId="0" borderId="79" xfId="0" applyFont="1" applyFill="1" applyBorder="1" applyAlignment="1">
      <alignment vertical="top" wrapText="1"/>
    </xf>
    <xf numFmtId="0" fontId="15" fillId="0" borderId="80" xfId="0" applyFont="1" applyFill="1" applyBorder="1" applyAlignment="1">
      <alignment vertical="top" wrapText="1"/>
    </xf>
    <xf numFmtId="0" fontId="16" fillId="0" borderId="32" xfId="0" applyFont="1" applyFill="1" applyBorder="1" applyAlignment="1">
      <alignment horizontal="left" vertical="top" wrapText="1"/>
    </xf>
    <xf numFmtId="0" fontId="16" fillId="5" borderId="32" xfId="0" applyFont="1" applyFill="1" applyBorder="1" applyAlignment="1">
      <alignment horizontal="left" vertical="top" wrapText="1"/>
    </xf>
    <xf numFmtId="0" fontId="15" fillId="0" borderId="80" xfId="0" applyFont="1" applyFill="1" applyBorder="1" applyAlignment="1">
      <alignment horizontal="center" vertical="top" wrapText="1"/>
    </xf>
    <xf numFmtId="0" fontId="16" fillId="0" borderId="80" xfId="0" applyFont="1" applyFill="1" applyBorder="1" applyAlignment="1">
      <alignment horizontal="left" vertical="top" wrapText="1"/>
    </xf>
  </cellXfs>
  <cellStyles count="2">
    <cellStyle name="標準" xfId="0" builtinId="0"/>
    <cellStyle name="標準 2" xfId="1" xr:uid="{00000000-0005-0000-0000-000001000000}"/>
  </cellStyles>
  <dxfs count="0"/>
  <tableStyles count="0" defaultTableStyle="TableStyleMedium2" defaultPivotStyle="PivotStyleLight16"/>
  <colors>
    <mruColors>
      <color rgb="FFC0C0C0"/>
      <color rgb="FFCC00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A1:F154"/>
  <sheetViews>
    <sheetView showGridLines="0" zoomScaleNormal="100" zoomScaleSheetLayoutView="100" workbookViewId="0"/>
  </sheetViews>
  <sheetFormatPr defaultRowHeight="13.5" x14ac:dyDescent="0.15"/>
  <cols>
    <col min="1" max="2" width="18.125" customWidth="1"/>
    <col min="3" max="5" width="30" customWidth="1"/>
    <col min="6" max="6" width="18.125" customWidth="1"/>
    <col min="8" max="8" width="9.125" customWidth="1"/>
  </cols>
  <sheetData>
    <row r="1" spans="1:6" ht="21" x14ac:dyDescent="0.2">
      <c r="A1" s="51" t="s">
        <v>211</v>
      </c>
      <c r="B1" s="42"/>
      <c r="C1" s="42"/>
      <c r="D1" s="42"/>
      <c r="E1" s="42"/>
      <c r="F1" s="42"/>
    </row>
    <row r="2" spans="1:6" ht="14.25" customHeight="1" x14ac:dyDescent="0.15">
      <c r="A2" s="38"/>
      <c r="B2" s="38"/>
      <c r="C2" s="38"/>
      <c r="D2" s="38"/>
      <c r="E2" s="38"/>
      <c r="F2" s="38"/>
    </row>
    <row r="3" spans="1:6" ht="14.25" customHeight="1" x14ac:dyDescent="0.15">
      <c r="A3" s="38"/>
      <c r="B3" s="38"/>
      <c r="C3" s="38"/>
      <c r="D3" s="38"/>
      <c r="E3" s="38"/>
      <c r="F3" s="38"/>
    </row>
    <row r="4" spans="1:6" s="14" customFormat="1" ht="18.75" customHeight="1" x14ac:dyDescent="0.2">
      <c r="A4" s="39" t="s">
        <v>222</v>
      </c>
      <c r="B4" s="40"/>
      <c r="C4" s="40"/>
      <c r="D4" s="40"/>
      <c r="E4" s="39"/>
      <c r="F4" s="40"/>
    </row>
    <row r="5" spans="1:6" ht="14.25" customHeight="1" x14ac:dyDescent="0.15"/>
    <row r="6" spans="1:6" ht="14.25" customHeight="1" x14ac:dyDescent="0.15">
      <c r="A6" t="s">
        <v>209</v>
      </c>
    </row>
    <row r="7" spans="1:6" ht="14.25" thickBot="1" x14ac:dyDescent="0.2">
      <c r="A7" s="148" t="s">
        <v>63</v>
      </c>
      <c r="B7" s="149"/>
      <c r="C7" s="150" t="s">
        <v>67</v>
      </c>
      <c r="D7" s="150"/>
      <c r="E7" s="150"/>
      <c r="F7" s="151"/>
    </row>
    <row r="8" spans="1:6" ht="14.25" thickTop="1" x14ac:dyDescent="0.15">
      <c r="A8" s="143" t="s">
        <v>64</v>
      </c>
      <c r="B8" s="144"/>
      <c r="C8" s="152"/>
      <c r="D8" s="153"/>
      <c r="E8" s="153"/>
      <c r="F8" s="154"/>
    </row>
    <row r="9" spans="1:6" x14ac:dyDescent="0.15">
      <c r="A9" s="143" t="s">
        <v>65</v>
      </c>
      <c r="B9" s="144"/>
      <c r="C9" s="145"/>
      <c r="D9" s="146"/>
      <c r="E9" s="146"/>
      <c r="F9" s="147"/>
    </row>
    <row r="10" spans="1:6" ht="54" customHeight="1" thickBot="1" x14ac:dyDescent="0.2">
      <c r="A10" s="139" t="s">
        <v>66</v>
      </c>
      <c r="B10" s="140"/>
      <c r="C10" s="125"/>
      <c r="D10" s="141"/>
      <c r="E10" s="141"/>
      <c r="F10" s="142"/>
    </row>
    <row r="11" spans="1:6" ht="14.25" thickTop="1" x14ac:dyDescent="0.15"/>
    <row r="13" spans="1:6" s="14" customFormat="1" ht="18.75" customHeight="1" x14ac:dyDescent="0.15">
      <c r="A13" s="50" t="s">
        <v>223</v>
      </c>
      <c r="B13" s="41"/>
      <c r="C13" s="40"/>
      <c r="D13" s="40"/>
      <c r="E13" s="40"/>
      <c r="F13" s="40"/>
    </row>
    <row r="14" spans="1:6" s="14" customFormat="1" x14ac:dyDescent="0.15">
      <c r="A14" s="13"/>
      <c r="B14" s="13"/>
    </row>
    <row r="15" spans="1:6" s="14" customFormat="1" x14ac:dyDescent="0.15">
      <c r="A15" s="13" t="s">
        <v>210</v>
      </c>
      <c r="B15" s="13"/>
    </row>
    <row r="16" spans="1:6" ht="14.25" thickBot="1" x14ac:dyDescent="0.2">
      <c r="A16" s="20" t="s">
        <v>68</v>
      </c>
      <c r="B16" s="26" t="s">
        <v>66</v>
      </c>
      <c r="C16" s="28" t="s">
        <v>69</v>
      </c>
      <c r="D16" s="29" t="s">
        <v>70</v>
      </c>
      <c r="E16" s="29" t="s">
        <v>71</v>
      </c>
      <c r="F16" s="49" t="s">
        <v>72</v>
      </c>
    </row>
    <row r="17" spans="1:6" ht="27.75" customHeight="1" thickTop="1" x14ac:dyDescent="0.15">
      <c r="A17" s="120"/>
      <c r="B17" s="137"/>
      <c r="C17" s="86"/>
      <c r="D17" s="87"/>
      <c r="E17" s="87"/>
      <c r="F17" s="138"/>
    </row>
    <row r="18" spans="1:6" ht="27.75" customHeight="1" x14ac:dyDescent="0.15">
      <c r="A18" s="121"/>
      <c r="B18" s="135"/>
      <c r="C18" s="88"/>
      <c r="D18" s="89"/>
      <c r="E18" s="89"/>
      <c r="F18" s="130"/>
    </row>
    <row r="19" spans="1:6" ht="27.75" customHeight="1" x14ac:dyDescent="0.15">
      <c r="A19" s="122"/>
      <c r="B19" s="136"/>
      <c r="C19" s="88"/>
      <c r="D19" s="89"/>
      <c r="E19" s="89"/>
      <c r="F19" s="132"/>
    </row>
    <row r="20" spans="1:6" ht="27.75" customHeight="1" x14ac:dyDescent="0.15">
      <c r="A20" s="133"/>
      <c r="B20" s="134"/>
      <c r="C20" s="88"/>
      <c r="D20" s="89"/>
      <c r="E20" s="89"/>
      <c r="F20" s="129"/>
    </row>
    <row r="21" spans="1:6" ht="27.75" customHeight="1" x14ac:dyDescent="0.15">
      <c r="A21" s="121"/>
      <c r="B21" s="135"/>
      <c r="C21" s="88"/>
      <c r="D21" s="89"/>
      <c r="E21" s="89"/>
      <c r="F21" s="130"/>
    </row>
    <row r="22" spans="1:6" ht="27.75" customHeight="1" x14ac:dyDescent="0.15">
      <c r="A22" s="122"/>
      <c r="B22" s="136"/>
      <c r="C22" s="88"/>
      <c r="D22" s="89"/>
      <c r="E22" s="89"/>
      <c r="F22" s="132"/>
    </row>
    <row r="23" spans="1:6" ht="27.75" customHeight="1" x14ac:dyDescent="0.15">
      <c r="A23" s="123"/>
      <c r="B23" s="126"/>
      <c r="C23" s="88"/>
      <c r="D23" s="89"/>
      <c r="E23" s="89"/>
      <c r="F23" s="129"/>
    </row>
    <row r="24" spans="1:6" ht="27.75" customHeight="1" x14ac:dyDescent="0.15">
      <c r="A24" s="124"/>
      <c r="B24" s="127"/>
      <c r="C24" s="88"/>
      <c r="D24" s="89"/>
      <c r="E24" s="89"/>
      <c r="F24" s="130"/>
    </row>
    <row r="25" spans="1:6" ht="27.75" customHeight="1" thickBot="1" x14ac:dyDescent="0.2">
      <c r="A25" s="125"/>
      <c r="B25" s="128"/>
      <c r="C25" s="90"/>
      <c r="D25" s="91"/>
      <c r="E25" s="91"/>
      <c r="F25" s="131"/>
    </row>
    <row r="26" spans="1:6" ht="14.25" thickTop="1" x14ac:dyDescent="0.15">
      <c r="A26" s="92"/>
      <c r="B26" s="92"/>
      <c r="C26" s="92"/>
      <c r="D26" s="92"/>
      <c r="E26" s="92"/>
      <c r="F26" s="92"/>
    </row>
    <row r="27" spans="1:6" x14ac:dyDescent="0.15">
      <c r="A27" s="92"/>
      <c r="B27" s="92"/>
      <c r="C27" s="92"/>
      <c r="D27" s="92"/>
      <c r="E27" s="92"/>
      <c r="F27" s="92"/>
    </row>
    <row r="28" spans="1:6" x14ac:dyDescent="0.15">
      <c r="A28" s="92"/>
      <c r="B28" s="92"/>
      <c r="C28" s="92"/>
      <c r="D28" s="92"/>
      <c r="E28" s="92"/>
      <c r="F28" s="92"/>
    </row>
    <row r="29" spans="1:6" x14ac:dyDescent="0.15">
      <c r="A29" s="92"/>
      <c r="B29" s="92"/>
      <c r="C29" s="92"/>
      <c r="D29" s="92"/>
      <c r="E29" s="92"/>
      <c r="F29" s="92"/>
    </row>
    <row r="30" spans="1:6" x14ac:dyDescent="0.15">
      <c r="A30" s="92"/>
      <c r="B30" s="92"/>
      <c r="C30" s="92"/>
      <c r="D30" s="92"/>
      <c r="E30" s="92"/>
      <c r="F30" s="92"/>
    </row>
    <row r="31" spans="1:6" x14ac:dyDescent="0.15">
      <c r="A31" s="92"/>
      <c r="B31" s="92"/>
      <c r="C31" s="92"/>
      <c r="D31" s="92"/>
      <c r="E31" s="92"/>
      <c r="F31" s="92"/>
    </row>
    <row r="32" spans="1:6" x14ac:dyDescent="0.15">
      <c r="A32" s="92"/>
      <c r="B32" s="92"/>
      <c r="C32" s="92"/>
      <c r="D32" s="92"/>
      <c r="E32" s="92"/>
      <c r="F32" s="92"/>
    </row>
    <row r="33" spans="1:6" x14ac:dyDescent="0.15">
      <c r="A33" s="92"/>
      <c r="B33" s="92"/>
      <c r="C33" s="92"/>
      <c r="D33" s="92"/>
      <c r="E33" s="92"/>
      <c r="F33" s="92"/>
    </row>
    <row r="34" spans="1:6" x14ac:dyDescent="0.15">
      <c r="A34" s="92"/>
      <c r="B34" s="92"/>
      <c r="C34" s="92"/>
      <c r="D34" s="92"/>
      <c r="E34" s="92"/>
      <c r="F34" s="92"/>
    </row>
    <row r="35" spans="1:6" x14ac:dyDescent="0.15">
      <c r="A35" s="92"/>
      <c r="B35" s="92"/>
      <c r="C35" s="92"/>
      <c r="D35" s="92"/>
      <c r="E35" s="92"/>
      <c r="F35" s="92"/>
    </row>
    <row r="36" spans="1:6" x14ac:dyDescent="0.15">
      <c r="A36" s="92"/>
      <c r="B36" s="92"/>
      <c r="C36" s="92"/>
      <c r="D36" s="92"/>
      <c r="E36" s="92"/>
      <c r="F36" s="92"/>
    </row>
    <row r="37" spans="1:6" x14ac:dyDescent="0.15">
      <c r="A37" s="92"/>
      <c r="B37" s="92"/>
      <c r="C37" s="92"/>
      <c r="D37" s="92"/>
      <c r="E37" s="92"/>
      <c r="F37" s="92"/>
    </row>
    <row r="38" spans="1:6" x14ac:dyDescent="0.15">
      <c r="A38" s="92"/>
      <c r="B38" s="92"/>
      <c r="C38" s="92"/>
      <c r="D38" s="92"/>
      <c r="E38" s="92"/>
      <c r="F38" s="92"/>
    </row>
    <row r="39" spans="1:6" x14ac:dyDescent="0.15">
      <c r="A39" s="92"/>
      <c r="B39" s="92"/>
      <c r="C39" s="92"/>
      <c r="D39" s="92"/>
      <c r="E39" s="92"/>
      <c r="F39" s="92"/>
    </row>
    <row r="40" spans="1:6" x14ac:dyDescent="0.15">
      <c r="A40" s="92"/>
      <c r="B40" s="92"/>
      <c r="C40" s="92"/>
      <c r="D40" s="92"/>
      <c r="E40" s="92"/>
      <c r="F40" s="92"/>
    </row>
    <row r="41" spans="1:6" x14ac:dyDescent="0.15">
      <c r="A41" s="92"/>
      <c r="B41" s="92"/>
      <c r="C41" s="92"/>
      <c r="D41" s="92"/>
      <c r="E41" s="92"/>
      <c r="F41" s="92"/>
    </row>
    <row r="42" spans="1:6" x14ac:dyDescent="0.15">
      <c r="A42" s="92"/>
      <c r="B42" s="92"/>
      <c r="C42" s="92"/>
      <c r="D42" s="92"/>
      <c r="E42" s="92"/>
      <c r="F42" s="92"/>
    </row>
    <row r="43" spans="1:6" x14ac:dyDescent="0.15">
      <c r="A43" s="92"/>
      <c r="B43" s="92"/>
      <c r="C43" s="92"/>
      <c r="D43" s="92"/>
      <c r="E43" s="92"/>
      <c r="F43" s="92"/>
    </row>
    <row r="44" spans="1:6" x14ac:dyDescent="0.15">
      <c r="A44" s="92"/>
      <c r="B44" s="92"/>
      <c r="C44" s="92"/>
      <c r="D44" s="92"/>
      <c r="E44" s="92"/>
      <c r="F44" s="92"/>
    </row>
    <row r="45" spans="1:6" x14ac:dyDescent="0.15">
      <c r="A45" s="92"/>
      <c r="B45" s="92"/>
      <c r="C45" s="92"/>
      <c r="D45" s="92"/>
      <c r="E45" s="92"/>
      <c r="F45" s="92"/>
    </row>
    <row r="46" spans="1:6" x14ac:dyDescent="0.15">
      <c r="A46" s="92"/>
      <c r="B46" s="92"/>
      <c r="C46" s="92"/>
      <c r="D46" s="92"/>
      <c r="E46" s="92"/>
      <c r="F46" s="92"/>
    </row>
    <row r="47" spans="1:6" x14ac:dyDescent="0.15">
      <c r="A47" s="92"/>
      <c r="B47" s="92"/>
      <c r="C47" s="92"/>
      <c r="D47" s="92"/>
      <c r="E47" s="92"/>
      <c r="F47" s="92"/>
    </row>
    <row r="48" spans="1:6" x14ac:dyDescent="0.15">
      <c r="A48" s="92"/>
      <c r="B48" s="92"/>
      <c r="C48" s="92"/>
      <c r="D48" s="92"/>
      <c r="E48" s="92"/>
      <c r="F48" s="92"/>
    </row>
    <row r="49" spans="1:6" x14ac:dyDescent="0.15">
      <c r="A49" s="92"/>
      <c r="B49" s="92"/>
      <c r="C49" s="92"/>
      <c r="D49" s="92"/>
      <c r="E49" s="92"/>
      <c r="F49" s="92"/>
    </row>
    <row r="50" spans="1:6" x14ac:dyDescent="0.15">
      <c r="A50" s="92"/>
      <c r="B50" s="92"/>
      <c r="C50" s="92"/>
      <c r="D50" s="92"/>
      <c r="E50" s="92"/>
      <c r="F50" s="92"/>
    </row>
    <row r="51" spans="1:6" x14ac:dyDescent="0.15">
      <c r="A51" s="92"/>
      <c r="B51" s="92"/>
      <c r="C51" s="92"/>
      <c r="D51" s="92"/>
      <c r="E51" s="92"/>
      <c r="F51" s="92"/>
    </row>
    <row r="52" spans="1:6" x14ac:dyDescent="0.15">
      <c r="A52" s="92"/>
      <c r="B52" s="92"/>
      <c r="C52" s="92"/>
      <c r="D52" s="92"/>
      <c r="E52" s="92"/>
      <c r="F52" s="92"/>
    </row>
    <row r="53" spans="1:6" x14ac:dyDescent="0.15">
      <c r="A53" s="92"/>
      <c r="B53" s="92"/>
      <c r="C53" s="92"/>
      <c r="D53" s="92"/>
      <c r="E53" s="92"/>
      <c r="F53" s="92"/>
    </row>
    <row r="54" spans="1:6" x14ac:dyDescent="0.15">
      <c r="A54" s="92"/>
      <c r="B54" s="92"/>
      <c r="C54" s="92"/>
      <c r="D54" s="92"/>
      <c r="E54" s="92"/>
      <c r="F54" s="92"/>
    </row>
    <row r="55" spans="1:6" x14ac:dyDescent="0.15">
      <c r="A55" s="92"/>
      <c r="B55" s="92"/>
      <c r="C55" s="92"/>
      <c r="D55" s="92"/>
      <c r="E55" s="92"/>
      <c r="F55" s="92"/>
    </row>
    <row r="56" spans="1:6" x14ac:dyDescent="0.15">
      <c r="A56" s="92"/>
      <c r="B56" s="92"/>
      <c r="C56" s="92"/>
      <c r="D56" s="92"/>
      <c r="E56" s="92"/>
      <c r="F56" s="92"/>
    </row>
    <row r="57" spans="1:6" x14ac:dyDescent="0.15">
      <c r="A57" s="92"/>
      <c r="B57" s="92"/>
      <c r="C57" s="92"/>
      <c r="D57" s="92"/>
      <c r="E57" s="92"/>
      <c r="F57" s="92"/>
    </row>
    <row r="58" spans="1:6" x14ac:dyDescent="0.15">
      <c r="A58" s="92"/>
      <c r="B58" s="92"/>
      <c r="C58" s="92"/>
      <c r="D58" s="92"/>
      <c r="E58" s="92"/>
      <c r="F58" s="92"/>
    </row>
    <row r="59" spans="1:6" x14ac:dyDescent="0.15">
      <c r="A59" s="92"/>
      <c r="B59" s="92"/>
      <c r="C59" s="92"/>
      <c r="D59" s="92"/>
      <c r="E59" s="92"/>
      <c r="F59" s="92"/>
    </row>
    <row r="60" spans="1:6" x14ac:dyDescent="0.15">
      <c r="A60" s="92"/>
      <c r="B60" s="92"/>
      <c r="C60" s="92"/>
      <c r="D60" s="92"/>
      <c r="E60" s="92"/>
      <c r="F60" s="92"/>
    </row>
    <row r="61" spans="1:6" x14ac:dyDescent="0.15">
      <c r="A61" s="92"/>
      <c r="B61" s="92"/>
      <c r="C61" s="92"/>
      <c r="D61" s="92"/>
      <c r="E61" s="92"/>
      <c r="F61" s="92"/>
    </row>
    <row r="62" spans="1:6" x14ac:dyDescent="0.15">
      <c r="A62" s="92"/>
      <c r="B62" s="92"/>
      <c r="C62" s="92"/>
      <c r="D62" s="92"/>
      <c r="E62" s="92"/>
      <c r="F62" s="92"/>
    </row>
    <row r="63" spans="1:6" x14ac:dyDescent="0.15">
      <c r="A63" s="92"/>
      <c r="B63" s="92"/>
      <c r="C63" s="92"/>
      <c r="D63" s="92"/>
      <c r="E63" s="92"/>
      <c r="F63" s="92"/>
    </row>
    <row r="64" spans="1:6" x14ac:dyDescent="0.15">
      <c r="A64" s="92"/>
      <c r="B64" s="92"/>
      <c r="C64" s="92"/>
      <c r="D64" s="92"/>
      <c r="E64" s="92"/>
      <c r="F64" s="92"/>
    </row>
    <row r="65" spans="1:6" x14ac:dyDescent="0.15">
      <c r="A65" s="92"/>
      <c r="B65" s="92"/>
      <c r="C65" s="92"/>
      <c r="D65" s="92"/>
      <c r="E65" s="92"/>
      <c r="F65" s="92"/>
    </row>
    <row r="66" spans="1:6" x14ac:dyDescent="0.15">
      <c r="A66" s="92"/>
      <c r="B66" s="92"/>
      <c r="C66" s="92"/>
      <c r="D66" s="92"/>
      <c r="E66" s="92"/>
      <c r="F66" s="92"/>
    </row>
    <row r="67" spans="1:6" x14ac:dyDescent="0.15">
      <c r="A67" s="92"/>
      <c r="B67" s="92"/>
      <c r="C67" s="92"/>
      <c r="D67" s="92"/>
      <c r="E67" s="92"/>
      <c r="F67" s="92"/>
    </row>
    <row r="68" spans="1:6" x14ac:dyDescent="0.15">
      <c r="A68" s="92"/>
      <c r="B68" s="92"/>
      <c r="C68" s="92"/>
      <c r="D68" s="92"/>
      <c r="E68" s="92"/>
      <c r="F68" s="92"/>
    </row>
    <row r="69" spans="1:6" x14ac:dyDescent="0.15">
      <c r="A69" s="92"/>
      <c r="B69" s="92"/>
      <c r="C69" s="92"/>
      <c r="D69" s="92"/>
      <c r="E69" s="92"/>
      <c r="F69" s="92"/>
    </row>
    <row r="70" spans="1:6" x14ac:dyDescent="0.15">
      <c r="A70" s="92"/>
      <c r="B70" s="92"/>
      <c r="C70" s="92"/>
      <c r="D70" s="92"/>
      <c r="E70" s="92"/>
      <c r="F70" s="92"/>
    </row>
    <row r="71" spans="1:6" x14ac:dyDescent="0.15">
      <c r="A71" s="92"/>
      <c r="B71" s="92"/>
      <c r="C71" s="92"/>
      <c r="D71" s="92"/>
      <c r="E71" s="92"/>
      <c r="F71" s="92"/>
    </row>
    <row r="72" spans="1:6" x14ac:dyDescent="0.15">
      <c r="A72" s="92"/>
      <c r="B72" s="92"/>
      <c r="C72" s="92"/>
      <c r="D72" s="92"/>
      <c r="E72" s="92"/>
      <c r="F72" s="92"/>
    </row>
    <row r="73" spans="1:6" x14ac:dyDescent="0.15">
      <c r="A73" s="92"/>
      <c r="B73" s="92"/>
      <c r="C73" s="92"/>
      <c r="D73" s="92"/>
      <c r="E73" s="92"/>
      <c r="F73" s="92"/>
    </row>
    <row r="74" spans="1:6" x14ac:dyDescent="0.15">
      <c r="A74" s="92"/>
      <c r="B74" s="92"/>
      <c r="C74" s="92"/>
      <c r="D74" s="92"/>
      <c r="E74" s="92"/>
      <c r="F74" s="92"/>
    </row>
    <row r="75" spans="1:6" x14ac:dyDescent="0.15">
      <c r="A75" s="92"/>
      <c r="B75" s="92"/>
      <c r="C75" s="92"/>
      <c r="D75" s="92"/>
      <c r="E75" s="92"/>
      <c r="F75" s="92"/>
    </row>
    <row r="76" spans="1:6" x14ac:dyDescent="0.15">
      <c r="A76" s="92"/>
      <c r="B76" s="92"/>
      <c r="C76" s="92"/>
      <c r="D76" s="92"/>
      <c r="E76" s="92"/>
      <c r="F76" s="92"/>
    </row>
    <row r="77" spans="1:6" x14ac:dyDescent="0.15">
      <c r="A77" s="92"/>
      <c r="B77" s="92"/>
      <c r="C77" s="92"/>
      <c r="D77" s="92"/>
      <c r="E77" s="92"/>
      <c r="F77" s="92"/>
    </row>
    <row r="78" spans="1:6" x14ac:dyDescent="0.15">
      <c r="A78" s="92"/>
      <c r="B78" s="92"/>
      <c r="C78" s="92"/>
      <c r="D78" s="92"/>
      <c r="E78" s="92"/>
      <c r="F78" s="92"/>
    </row>
    <row r="79" spans="1:6" x14ac:dyDescent="0.15">
      <c r="A79" s="92"/>
      <c r="B79" s="92"/>
      <c r="C79" s="92"/>
      <c r="D79" s="92"/>
      <c r="E79" s="92"/>
      <c r="F79" s="92"/>
    </row>
    <row r="80" spans="1:6" x14ac:dyDescent="0.15">
      <c r="A80" s="92"/>
      <c r="B80" s="92"/>
      <c r="C80" s="92"/>
      <c r="D80" s="92"/>
      <c r="E80" s="92"/>
      <c r="F80" s="92"/>
    </row>
    <row r="81" spans="1:6" x14ac:dyDescent="0.15">
      <c r="A81" s="92"/>
      <c r="B81" s="92"/>
      <c r="C81" s="92"/>
      <c r="D81" s="92"/>
      <c r="E81" s="92"/>
      <c r="F81" s="92"/>
    </row>
    <row r="82" spans="1:6" x14ac:dyDescent="0.15">
      <c r="A82" s="92"/>
      <c r="B82" s="92"/>
      <c r="C82" s="92"/>
      <c r="D82" s="92"/>
      <c r="E82" s="92"/>
      <c r="F82" s="92"/>
    </row>
    <row r="83" spans="1:6" x14ac:dyDescent="0.15">
      <c r="A83" s="92"/>
      <c r="B83" s="92"/>
      <c r="C83" s="92"/>
      <c r="D83" s="92"/>
      <c r="E83" s="92"/>
      <c r="F83" s="92"/>
    </row>
    <row r="84" spans="1:6" x14ac:dyDescent="0.15">
      <c r="A84" s="92"/>
      <c r="B84" s="92"/>
      <c r="C84" s="92"/>
      <c r="D84" s="92"/>
      <c r="E84" s="92"/>
      <c r="F84" s="92"/>
    </row>
    <row r="85" spans="1:6" x14ac:dyDescent="0.15">
      <c r="A85" s="92"/>
      <c r="B85" s="92"/>
      <c r="C85" s="92"/>
      <c r="D85" s="92"/>
      <c r="E85" s="92"/>
      <c r="F85" s="92"/>
    </row>
    <row r="86" spans="1:6" x14ac:dyDescent="0.15">
      <c r="A86" s="92"/>
      <c r="B86" s="92"/>
      <c r="C86" s="92"/>
      <c r="D86" s="92"/>
      <c r="E86" s="92"/>
      <c r="F86" s="92"/>
    </row>
    <row r="87" spans="1:6" x14ac:dyDescent="0.15">
      <c r="A87" s="92"/>
      <c r="B87" s="92"/>
      <c r="C87" s="92"/>
      <c r="D87" s="92"/>
      <c r="E87" s="92"/>
      <c r="F87" s="92"/>
    </row>
    <row r="88" spans="1:6" x14ac:dyDescent="0.15">
      <c r="A88" s="92"/>
      <c r="B88" s="92"/>
      <c r="C88" s="92"/>
      <c r="D88" s="92"/>
      <c r="E88" s="92"/>
      <c r="F88" s="92"/>
    </row>
    <row r="89" spans="1:6" x14ac:dyDescent="0.15">
      <c r="A89" s="92"/>
      <c r="B89" s="92"/>
      <c r="C89" s="92"/>
      <c r="D89" s="92"/>
      <c r="E89" s="92"/>
      <c r="F89" s="92"/>
    </row>
    <row r="90" spans="1:6" x14ac:dyDescent="0.15">
      <c r="A90" s="92"/>
      <c r="B90" s="92"/>
      <c r="C90" s="92"/>
      <c r="D90" s="92"/>
      <c r="E90" s="92"/>
      <c r="F90" s="92"/>
    </row>
    <row r="91" spans="1:6" x14ac:dyDescent="0.15">
      <c r="A91" s="92"/>
      <c r="B91" s="92"/>
      <c r="C91" s="92"/>
      <c r="D91" s="92"/>
      <c r="E91" s="92"/>
      <c r="F91" s="92"/>
    </row>
    <row r="92" spans="1:6" x14ac:dyDescent="0.15">
      <c r="A92" s="92"/>
      <c r="B92" s="92"/>
      <c r="C92" s="92"/>
      <c r="D92" s="92"/>
      <c r="E92" s="92"/>
      <c r="F92" s="92"/>
    </row>
    <row r="93" spans="1:6" x14ac:dyDescent="0.15">
      <c r="A93" s="92"/>
      <c r="B93" s="92"/>
      <c r="C93" s="92"/>
      <c r="D93" s="92"/>
      <c r="E93" s="92"/>
      <c r="F93" s="92"/>
    </row>
    <row r="94" spans="1:6" x14ac:dyDescent="0.15">
      <c r="A94" s="92"/>
      <c r="B94" s="92"/>
      <c r="C94" s="92"/>
      <c r="D94" s="92"/>
      <c r="E94" s="92"/>
      <c r="F94" s="92"/>
    </row>
    <row r="95" spans="1:6" x14ac:dyDescent="0.15">
      <c r="A95" s="92"/>
      <c r="B95" s="92"/>
      <c r="C95" s="92"/>
      <c r="D95" s="92"/>
      <c r="E95" s="92"/>
      <c r="F95" s="92"/>
    </row>
    <row r="96" spans="1:6" x14ac:dyDescent="0.15">
      <c r="A96" s="92"/>
      <c r="B96" s="92"/>
      <c r="C96" s="92"/>
      <c r="D96" s="92"/>
      <c r="E96" s="92"/>
      <c r="F96" s="92"/>
    </row>
    <row r="97" spans="1:6" x14ac:dyDescent="0.15">
      <c r="A97" s="92"/>
      <c r="B97" s="92"/>
      <c r="C97" s="92"/>
      <c r="D97" s="92"/>
      <c r="E97" s="92"/>
      <c r="F97" s="92"/>
    </row>
    <row r="98" spans="1:6" x14ac:dyDescent="0.15">
      <c r="A98" s="92"/>
      <c r="B98" s="92"/>
      <c r="C98" s="92"/>
      <c r="D98" s="92"/>
      <c r="E98" s="92"/>
      <c r="F98" s="92"/>
    </row>
    <row r="99" spans="1:6" x14ac:dyDescent="0.15">
      <c r="A99" s="92"/>
      <c r="B99" s="92"/>
      <c r="C99" s="92"/>
      <c r="D99" s="92"/>
      <c r="E99" s="92"/>
      <c r="F99" s="92"/>
    </row>
    <row r="100" spans="1:6" x14ac:dyDescent="0.15">
      <c r="A100" s="92"/>
      <c r="B100" s="92"/>
      <c r="C100" s="92"/>
      <c r="D100" s="92"/>
      <c r="E100" s="92"/>
      <c r="F100" s="92"/>
    </row>
    <row r="101" spans="1:6" x14ac:dyDescent="0.15">
      <c r="A101" s="92"/>
      <c r="B101" s="92"/>
      <c r="C101" s="92"/>
      <c r="D101" s="92"/>
      <c r="E101" s="92"/>
      <c r="F101" s="92"/>
    </row>
    <row r="102" spans="1:6" x14ac:dyDescent="0.15">
      <c r="A102" s="92"/>
      <c r="B102" s="92"/>
      <c r="C102" s="92"/>
      <c r="D102" s="92"/>
      <c r="E102" s="92"/>
      <c r="F102" s="92"/>
    </row>
    <row r="103" spans="1:6" x14ac:dyDescent="0.15">
      <c r="A103" s="92"/>
      <c r="B103" s="92"/>
      <c r="C103" s="92"/>
      <c r="D103" s="92"/>
      <c r="E103" s="92"/>
      <c r="F103" s="92"/>
    </row>
    <row r="104" spans="1:6" x14ac:dyDescent="0.15">
      <c r="A104" s="92"/>
      <c r="B104" s="92"/>
      <c r="C104" s="92"/>
      <c r="D104" s="92"/>
      <c r="E104" s="92"/>
      <c r="F104" s="92"/>
    </row>
    <row r="105" spans="1:6" x14ac:dyDescent="0.15">
      <c r="A105" s="92"/>
      <c r="B105" s="92"/>
      <c r="C105" s="92"/>
      <c r="D105" s="92"/>
      <c r="E105" s="92"/>
      <c r="F105" s="92"/>
    </row>
    <row r="106" spans="1:6" x14ac:dyDescent="0.15">
      <c r="A106" s="92"/>
      <c r="B106" s="92"/>
      <c r="C106" s="92"/>
      <c r="D106" s="92"/>
      <c r="E106" s="92"/>
      <c r="F106" s="92"/>
    </row>
    <row r="107" spans="1:6" x14ac:dyDescent="0.15">
      <c r="A107" s="92"/>
      <c r="B107" s="92"/>
      <c r="C107" s="92"/>
      <c r="D107" s="92"/>
      <c r="E107" s="92"/>
      <c r="F107" s="92"/>
    </row>
    <row r="108" spans="1:6" x14ac:dyDescent="0.15">
      <c r="A108" s="92"/>
      <c r="B108" s="92"/>
      <c r="C108" s="92"/>
      <c r="D108" s="92"/>
      <c r="E108" s="92"/>
      <c r="F108" s="92"/>
    </row>
    <row r="109" spans="1:6" x14ac:dyDescent="0.15">
      <c r="A109" s="92"/>
      <c r="B109" s="92"/>
      <c r="C109" s="92"/>
      <c r="D109" s="92"/>
      <c r="E109" s="92"/>
      <c r="F109" s="92"/>
    </row>
    <row r="110" spans="1:6" x14ac:dyDescent="0.15">
      <c r="A110" s="92"/>
      <c r="B110" s="92"/>
      <c r="C110" s="92"/>
      <c r="D110" s="92"/>
      <c r="E110" s="92"/>
      <c r="F110" s="92"/>
    </row>
    <row r="111" spans="1:6" x14ac:dyDescent="0.15">
      <c r="A111" s="92"/>
      <c r="B111" s="92"/>
      <c r="C111" s="92"/>
      <c r="D111" s="92"/>
      <c r="E111" s="92"/>
      <c r="F111" s="92"/>
    </row>
    <row r="112" spans="1:6" x14ac:dyDescent="0.15">
      <c r="A112" s="92"/>
      <c r="B112" s="92"/>
      <c r="C112" s="92"/>
      <c r="D112" s="92"/>
      <c r="E112" s="92"/>
      <c r="F112" s="92"/>
    </row>
    <row r="113" spans="1:6" x14ac:dyDescent="0.15">
      <c r="A113" s="92"/>
      <c r="B113" s="92"/>
      <c r="C113" s="92"/>
      <c r="D113" s="92"/>
      <c r="E113" s="92"/>
      <c r="F113" s="92"/>
    </row>
    <row r="114" spans="1:6" x14ac:dyDescent="0.15">
      <c r="A114" s="92"/>
      <c r="B114" s="92"/>
      <c r="C114" s="92"/>
      <c r="D114" s="92"/>
      <c r="E114" s="92"/>
      <c r="F114" s="92"/>
    </row>
    <row r="115" spans="1:6" x14ac:dyDescent="0.15">
      <c r="A115" s="92"/>
      <c r="B115" s="92"/>
      <c r="C115" s="92"/>
      <c r="D115" s="92"/>
      <c r="E115" s="92"/>
      <c r="F115" s="92"/>
    </row>
    <row r="116" spans="1:6" x14ac:dyDescent="0.15">
      <c r="A116" s="92"/>
      <c r="B116" s="92"/>
      <c r="C116" s="92"/>
      <c r="D116" s="92"/>
      <c r="E116" s="92"/>
      <c r="F116" s="92"/>
    </row>
    <row r="117" spans="1:6" x14ac:dyDescent="0.15">
      <c r="A117" s="92"/>
      <c r="B117" s="92"/>
      <c r="C117" s="92"/>
      <c r="D117" s="92"/>
      <c r="E117" s="92"/>
      <c r="F117" s="92"/>
    </row>
    <row r="118" spans="1:6" x14ac:dyDescent="0.15">
      <c r="A118" s="92"/>
      <c r="B118" s="92"/>
      <c r="C118" s="92"/>
      <c r="D118" s="92"/>
      <c r="E118" s="92"/>
      <c r="F118" s="92"/>
    </row>
    <row r="119" spans="1:6" x14ac:dyDescent="0.15">
      <c r="A119" s="92"/>
      <c r="B119" s="92"/>
      <c r="C119" s="92"/>
      <c r="D119" s="92"/>
      <c r="E119" s="92"/>
      <c r="F119" s="92"/>
    </row>
    <row r="120" spans="1:6" x14ac:dyDescent="0.15">
      <c r="A120" s="92"/>
      <c r="B120" s="92"/>
      <c r="C120" s="92"/>
      <c r="D120" s="92"/>
      <c r="E120" s="92"/>
      <c r="F120" s="92"/>
    </row>
    <row r="121" spans="1:6" x14ac:dyDescent="0.15">
      <c r="A121" s="92"/>
      <c r="B121" s="92"/>
      <c r="C121" s="92"/>
      <c r="D121" s="92"/>
      <c r="E121" s="92"/>
      <c r="F121" s="92"/>
    </row>
    <row r="122" spans="1:6" x14ac:dyDescent="0.15">
      <c r="A122" s="92"/>
      <c r="B122" s="92"/>
      <c r="C122" s="92"/>
      <c r="D122" s="92"/>
      <c r="E122" s="92"/>
      <c r="F122" s="92"/>
    </row>
    <row r="123" spans="1:6" x14ac:dyDescent="0.15">
      <c r="A123" s="92"/>
      <c r="B123" s="92"/>
      <c r="C123" s="92"/>
      <c r="D123" s="92"/>
      <c r="E123" s="92"/>
      <c r="F123" s="92"/>
    </row>
    <row r="124" spans="1:6" x14ac:dyDescent="0.15">
      <c r="A124" s="92"/>
      <c r="B124" s="92"/>
      <c r="C124" s="92"/>
      <c r="D124" s="92"/>
      <c r="E124" s="92"/>
      <c r="F124" s="92"/>
    </row>
    <row r="125" spans="1:6" x14ac:dyDescent="0.15">
      <c r="A125" s="92"/>
      <c r="B125" s="92"/>
      <c r="C125" s="92"/>
      <c r="D125" s="92"/>
      <c r="E125" s="92"/>
      <c r="F125" s="92"/>
    </row>
    <row r="126" spans="1:6" x14ac:dyDescent="0.15">
      <c r="A126" s="92"/>
      <c r="B126" s="92"/>
      <c r="C126" s="92"/>
      <c r="D126" s="92"/>
      <c r="E126" s="92"/>
      <c r="F126" s="92"/>
    </row>
    <row r="127" spans="1:6" x14ac:dyDescent="0.15">
      <c r="A127" s="92"/>
      <c r="B127" s="92"/>
      <c r="C127" s="92"/>
      <c r="D127" s="92"/>
      <c r="E127" s="92"/>
      <c r="F127" s="92"/>
    </row>
    <row r="128" spans="1:6" x14ac:dyDescent="0.15">
      <c r="A128" s="92"/>
      <c r="B128" s="92"/>
      <c r="C128" s="92"/>
      <c r="D128" s="92"/>
      <c r="E128" s="92"/>
      <c r="F128" s="92"/>
    </row>
    <row r="129" spans="1:6" x14ac:dyDescent="0.15">
      <c r="A129" s="92"/>
      <c r="B129" s="92"/>
      <c r="C129" s="92"/>
      <c r="D129" s="92"/>
      <c r="E129" s="92"/>
      <c r="F129" s="92"/>
    </row>
    <row r="130" spans="1:6" x14ac:dyDescent="0.15">
      <c r="A130" s="92"/>
      <c r="B130" s="92"/>
      <c r="C130" s="92"/>
      <c r="D130" s="92"/>
      <c r="E130" s="92"/>
      <c r="F130" s="92"/>
    </row>
    <row r="131" spans="1:6" x14ac:dyDescent="0.15">
      <c r="A131" s="92"/>
      <c r="B131" s="92"/>
      <c r="C131" s="92"/>
      <c r="D131" s="92"/>
      <c r="E131" s="92"/>
      <c r="F131" s="92"/>
    </row>
    <row r="132" spans="1:6" x14ac:dyDescent="0.15">
      <c r="A132" s="92"/>
      <c r="B132" s="92"/>
      <c r="C132" s="92"/>
      <c r="D132" s="92"/>
      <c r="E132" s="92"/>
      <c r="F132" s="92"/>
    </row>
    <row r="133" spans="1:6" x14ac:dyDescent="0.15">
      <c r="A133" s="92"/>
      <c r="B133" s="92"/>
      <c r="C133" s="92"/>
      <c r="D133" s="92"/>
      <c r="E133" s="92"/>
      <c r="F133" s="92"/>
    </row>
    <row r="134" spans="1:6" x14ac:dyDescent="0.15">
      <c r="A134" s="92"/>
      <c r="B134" s="92"/>
      <c r="C134" s="92"/>
      <c r="D134" s="92"/>
      <c r="E134" s="92"/>
      <c r="F134" s="92"/>
    </row>
    <row r="135" spans="1:6" x14ac:dyDescent="0.15">
      <c r="A135" s="92"/>
      <c r="B135" s="92"/>
      <c r="C135" s="92"/>
      <c r="D135" s="92"/>
      <c r="E135" s="92"/>
      <c r="F135" s="92"/>
    </row>
    <row r="136" spans="1:6" x14ac:dyDescent="0.15">
      <c r="A136" s="92"/>
      <c r="B136" s="92"/>
      <c r="C136" s="92"/>
      <c r="D136" s="92"/>
      <c r="E136" s="92"/>
      <c r="F136" s="92"/>
    </row>
    <row r="137" spans="1:6" x14ac:dyDescent="0.15">
      <c r="A137" s="92"/>
      <c r="B137" s="92"/>
      <c r="C137" s="92"/>
      <c r="D137" s="92"/>
      <c r="E137" s="92"/>
      <c r="F137" s="92"/>
    </row>
    <row r="138" spans="1:6" x14ac:dyDescent="0.15">
      <c r="A138" s="92"/>
      <c r="B138" s="92"/>
      <c r="C138" s="92"/>
      <c r="D138" s="92"/>
      <c r="E138" s="92"/>
      <c r="F138" s="92"/>
    </row>
    <row r="139" spans="1:6" x14ac:dyDescent="0.15">
      <c r="A139" s="92"/>
      <c r="B139" s="92"/>
      <c r="C139" s="92"/>
      <c r="D139" s="92"/>
      <c r="E139" s="92"/>
      <c r="F139" s="92"/>
    </row>
    <row r="140" spans="1:6" x14ac:dyDescent="0.15">
      <c r="A140" s="92"/>
      <c r="B140" s="92"/>
      <c r="C140" s="92"/>
      <c r="D140" s="92"/>
      <c r="E140" s="92"/>
      <c r="F140" s="92"/>
    </row>
    <row r="141" spans="1:6" x14ac:dyDescent="0.15">
      <c r="A141" s="92"/>
      <c r="B141" s="92"/>
      <c r="C141" s="92"/>
      <c r="D141" s="92"/>
      <c r="E141" s="92"/>
      <c r="F141" s="92"/>
    </row>
    <row r="142" spans="1:6" x14ac:dyDescent="0.15">
      <c r="A142" s="92"/>
      <c r="B142" s="92"/>
      <c r="C142" s="92"/>
      <c r="D142" s="92"/>
      <c r="E142" s="92"/>
      <c r="F142" s="92"/>
    </row>
    <row r="143" spans="1:6" x14ac:dyDescent="0.15">
      <c r="A143" s="92"/>
      <c r="B143" s="92"/>
      <c r="C143" s="92"/>
      <c r="D143" s="92"/>
      <c r="E143" s="92"/>
      <c r="F143" s="92"/>
    </row>
    <row r="144" spans="1:6" x14ac:dyDescent="0.15">
      <c r="A144" s="92"/>
      <c r="B144" s="92"/>
      <c r="C144" s="92"/>
      <c r="D144" s="92"/>
      <c r="E144" s="92"/>
      <c r="F144" s="92"/>
    </row>
    <row r="145" spans="1:6" x14ac:dyDescent="0.15">
      <c r="A145" s="92"/>
      <c r="B145" s="92"/>
      <c r="C145" s="92"/>
      <c r="D145" s="92"/>
      <c r="E145" s="92"/>
      <c r="F145" s="92"/>
    </row>
    <row r="146" spans="1:6" x14ac:dyDescent="0.15">
      <c r="A146" s="92"/>
      <c r="B146" s="92"/>
      <c r="C146" s="92"/>
      <c r="D146" s="92"/>
      <c r="E146" s="92"/>
      <c r="F146" s="92"/>
    </row>
    <row r="147" spans="1:6" x14ac:dyDescent="0.15">
      <c r="A147" s="92"/>
      <c r="B147" s="92"/>
      <c r="C147" s="92"/>
      <c r="D147" s="92"/>
      <c r="E147" s="92"/>
      <c r="F147" s="92"/>
    </row>
    <row r="148" spans="1:6" x14ac:dyDescent="0.15">
      <c r="A148" s="92"/>
      <c r="B148" s="92"/>
      <c r="C148" s="92"/>
      <c r="D148" s="92"/>
      <c r="E148" s="92"/>
      <c r="F148" s="92"/>
    </row>
    <row r="149" spans="1:6" x14ac:dyDescent="0.15">
      <c r="A149" s="92"/>
      <c r="B149" s="92"/>
      <c r="C149" s="92"/>
      <c r="D149" s="92"/>
      <c r="E149" s="92"/>
      <c r="F149" s="92"/>
    </row>
    <row r="150" spans="1:6" x14ac:dyDescent="0.15">
      <c r="A150" s="92"/>
      <c r="B150" s="92"/>
      <c r="C150" s="92"/>
      <c r="D150" s="92"/>
      <c r="E150" s="92"/>
      <c r="F150" s="92"/>
    </row>
    <row r="151" spans="1:6" x14ac:dyDescent="0.15">
      <c r="A151" s="92"/>
      <c r="B151" s="92"/>
      <c r="C151" s="92"/>
      <c r="D151" s="92"/>
      <c r="E151" s="92"/>
      <c r="F151" s="92"/>
    </row>
    <row r="152" spans="1:6" x14ac:dyDescent="0.15">
      <c r="A152" s="92"/>
      <c r="B152" s="92"/>
      <c r="C152" s="92"/>
      <c r="D152" s="92"/>
      <c r="E152" s="92"/>
      <c r="F152" s="92"/>
    </row>
    <row r="153" spans="1:6" x14ac:dyDescent="0.15">
      <c r="A153" s="92"/>
      <c r="B153" s="92"/>
      <c r="C153" s="92"/>
      <c r="D153" s="92"/>
      <c r="E153" s="92"/>
      <c r="F153" s="92"/>
    </row>
    <row r="154" spans="1:6" x14ac:dyDescent="0.15">
      <c r="A154" s="92"/>
      <c r="B154" s="92"/>
      <c r="C154" s="92"/>
      <c r="D154" s="92"/>
      <c r="E154" s="92"/>
      <c r="F154" s="92"/>
    </row>
  </sheetData>
  <mergeCells count="17">
    <mergeCell ref="A10:B10"/>
    <mergeCell ref="C10:F10"/>
    <mergeCell ref="A9:B9"/>
    <mergeCell ref="C9:F9"/>
    <mergeCell ref="A7:B7"/>
    <mergeCell ref="C7:F7"/>
    <mergeCell ref="A8:B8"/>
    <mergeCell ref="C8:F8"/>
    <mergeCell ref="A17:A19"/>
    <mergeCell ref="A23:A25"/>
    <mergeCell ref="B23:B25"/>
    <mergeCell ref="F23:F25"/>
    <mergeCell ref="F20:F22"/>
    <mergeCell ref="A20:A22"/>
    <mergeCell ref="B20:B22"/>
    <mergeCell ref="B17:B19"/>
    <mergeCell ref="F17:F19"/>
  </mergeCells>
  <phoneticPr fontId="1"/>
  <pageMargins left="0.70866141732283472" right="0.70866141732283472" top="0.74803149606299213" bottom="0.74803149606299213" header="0.31496062992125984" footer="0.31496062992125984"/>
  <pageSetup paperSize="9" scale="61" orientation="portrait" r:id="rId1"/>
  <headerFooter>
    <oddFooter xml:space="preserve">&amp;C&amp;P / &amp;N ページ&amp;R&amp;14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pageSetUpPr fitToPage="1"/>
  </sheetPr>
  <dimension ref="A1:D44"/>
  <sheetViews>
    <sheetView showGridLines="0" zoomScaleNormal="100" zoomScaleSheetLayoutView="100" workbookViewId="0"/>
  </sheetViews>
  <sheetFormatPr defaultRowHeight="13.5" x14ac:dyDescent="0.15"/>
  <cols>
    <col min="1" max="2" width="15.5" customWidth="1"/>
    <col min="3" max="4" width="50.625" customWidth="1"/>
    <col min="6" max="6" width="9.125" customWidth="1"/>
  </cols>
  <sheetData>
    <row r="1" spans="1:4" ht="21" x14ac:dyDescent="0.2">
      <c r="A1" s="52" t="s">
        <v>212</v>
      </c>
    </row>
    <row r="2" spans="1:4" ht="14.25" customHeight="1" x14ac:dyDescent="0.15"/>
    <row r="3" spans="1:4" ht="14.25" customHeight="1" x14ac:dyDescent="0.15"/>
    <row r="4" spans="1:4" s="45" customFormat="1" ht="18.75" customHeight="1" x14ac:dyDescent="0.15">
      <c r="A4" s="50" t="s">
        <v>221</v>
      </c>
      <c r="B4" s="44"/>
      <c r="C4" s="43"/>
      <c r="D4" s="43"/>
    </row>
    <row r="5" spans="1:4" ht="14.25" customHeight="1" x14ac:dyDescent="0.15"/>
    <row r="6" spans="1:4" ht="14.25" customHeight="1" x14ac:dyDescent="0.15">
      <c r="A6" t="s">
        <v>213</v>
      </c>
    </row>
    <row r="7" spans="1:4" x14ac:dyDescent="0.15">
      <c r="A7" s="158" t="s">
        <v>138</v>
      </c>
      <c r="B7" s="159"/>
      <c r="C7" s="159"/>
      <c r="D7" s="160"/>
    </row>
    <row r="8" spans="1:4" x14ac:dyDescent="0.15">
      <c r="A8" s="19">
        <v>1</v>
      </c>
      <c r="B8" s="155" t="s">
        <v>139</v>
      </c>
      <c r="C8" s="156"/>
      <c r="D8" s="157"/>
    </row>
    <row r="9" spans="1:4" x14ac:dyDescent="0.15">
      <c r="A9" s="19">
        <v>2</v>
      </c>
      <c r="B9" s="155" t="s">
        <v>140</v>
      </c>
      <c r="C9" s="156"/>
      <c r="D9" s="157"/>
    </row>
    <row r="10" spans="1:4" x14ac:dyDescent="0.15">
      <c r="A10" s="19">
        <v>3</v>
      </c>
      <c r="B10" s="155" t="s">
        <v>141</v>
      </c>
      <c r="C10" s="156"/>
      <c r="D10" s="157"/>
    </row>
    <row r="11" spans="1:4" x14ac:dyDescent="0.15">
      <c r="A11" s="19">
        <v>4</v>
      </c>
      <c r="B11" s="155" t="s">
        <v>142</v>
      </c>
      <c r="C11" s="156"/>
      <c r="D11" s="157"/>
    </row>
    <row r="12" spans="1:4" x14ac:dyDescent="0.15">
      <c r="A12" s="19">
        <v>5</v>
      </c>
      <c r="B12" s="155" t="s">
        <v>143</v>
      </c>
      <c r="C12" s="156"/>
      <c r="D12" s="157"/>
    </row>
    <row r="13" spans="1:4" x14ac:dyDescent="0.15">
      <c r="A13" s="19">
        <v>6</v>
      </c>
      <c r="B13" s="155" t="s">
        <v>144</v>
      </c>
      <c r="C13" s="156"/>
      <c r="D13" s="157"/>
    </row>
    <row r="14" spans="1:4" x14ac:dyDescent="0.15">
      <c r="A14" s="19">
        <v>7</v>
      </c>
      <c r="B14" s="155" t="s">
        <v>145</v>
      </c>
      <c r="C14" s="156"/>
      <c r="D14" s="157"/>
    </row>
    <row r="15" spans="1:4" x14ac:dyDescent="0.15">
      <c r="A15" s="19">
        <v>8</v>
      </c>
      <c r="B15" s="155" t="s">
        <v>146</v>
      </c>
      <c r="C15" s="156"/>
      <c r="D15" s="157"/>
    </row>
    <row r="16" spans="1:4" ht="14.25" thickBot="1" x14ac:dyDescent="0.2">
      <c r="A16" s="161" t="s">
        <v>147</v>
      </c>
      <c r="B16" s="162"/>
      <c r="C16" s="162"/>
      <c r="D16" s="163"/>
    </row>
    <row r="17" spans="1:4" ht="304.5" customHeight="1" thickTop="1" thickBot="1" x14ac:dyDescent="0.2">
      <c r="A17" s="168"/>
      <c r="B17" s="169"/>
      <c r="C17" s="169"/>
      <c r="D17" s="170"/>
    </row>
    <row r="18" spans="1:4" ht="14.25" thickTop="1" x14ac:dyDescent="0.15"/>
    <row r="20" spans="1:4" s="14" customFormat="1" ht="18.75" customHeight="1" x14ac:dyDescent="0.15">
      <c r="A20" s="50" t="s">
        <v>224</v>
      </c>
      <c r="B20" s="41"/>
      <c r="C20" s="46"/>
      <c r="D20" s="46"/>
    </row>
    <row r="21" spans="1:4" s="14" customFormat="1" ht="13.5" customHeight="1" x14ac:dyDescent="0.15">
      <c r="A21" s="21"/>
      <c r="B21" s="13"/>
    </row>
    <row r="22" spans="1:4" ht="13.5" customHeight="1" x14ac:dyDescent="0.15">
      <c r="A22" t="s">
        <v>214</v>
      </c>
      <c r="D22" s="30" t="s">
        <v>207</v>
      </c>
    </row>
    <row r="23" spans="1:4" ht="14.25" thickBot="1" x14ac:dyDescent="0.2">
      <c r="A23" s="22" t="s">
        <v>73</v>
      </c>
      <c r="B23" s="12" t="s">
        <v>74</v>
      </c>
      <c r="C23" s="12" t="s">
        <v>75</v>
      </c>
      <c r="D23" s="49" t="s">
        <v>76</v>
      </c>
    </row>
    <row r="24" spans="1:4" ht="14.25" thickTop="1" x14ac:dyDescent="0.15">
      <c r="A24" s="7" t="s">
        <v>77</v>
      </c>
      <c r="B24" s="164" t="s">
        <v>68</v>
      </c>
      <c r="C24" s="25" t="s">
        <v>97</v>
      </c>
      <c r="D24" s="93"/>
    </row>
    <row r="25" spans="1:4" x14ac:dyDescent="0.15">
      <c r="A25" s="7" t="s">
        <v>78</v>
      </c>
      <c r="B25" s="165"/>
      <c r="C25" s="25" t="s">
        <v>98</v>
      </c>
      <c r="D25" s="94"/>
    </row>
    <row r="26" spans="1:4" x14ac:dyDescent="0.15">
      <c r="A26" s="7" t="s">
        <v>79</v>
      </c>
      <c r="B26" s="165"/>
      <c r="C26" s="25" t="s">
        <v>99</v>
      </c>
      <c r="D26" s="94"/>
    </row>
    <row r="27" spans="1:4" x14ac:dyDescent="0.15">
      <c r="A27" s="7" t="s">
        <v>80</v>
      </c>
      <c r="B27" s="165"/>
      <c r="C27" s="25" t="s">
        <v>100</v>
      </c>
      <c r="D27" s="94"/>
    </row>
    <row r="28" spans="1:4" x14ac:dyDescent="0.15">
      <c r="A28" s="7" t="s">
        <v>81</v>
      </c>
      <c r="B28" s="165"/>
      <c r="C28" s="25" t="s">
        <v>101</v>
      </c>
      <c r="D28" s="94"/>
    </row>
    <row r="29" spans="1:4" x14ac:dyDescent="0.15">
      <c r="A29" s="7" t="s">
        <v>82</v>
      </c>
      <c r="B29" s="165"/>
      <c r="C29" s="25" t="s">
        <v>102</v>
      </c>
      <c r="D29" s="94"/>
    </row>
    <row r="30" spans="1:4" x14ac:dyDescent="0.15">
      <c r="A30" s="7" t="s">
        <v>83</v>
      </c>
      <c r="B30" s="165"/>
      <c r="C30" s="25" t="s">
        <v>103</v>
      </c>
      <c r="D30" s="94"/>
    </row>
    <row r="31" spans="1:4" x14ac:dyDescent="0.15">
      <c r="A31" s="7" t="s">
        <v>84</v>
      </c>
      <c r="B31" s="165" t="s">
        <v>71</v>
      </c>
      <c r="C31" s="25" t="s">
        <v>104</v>
      </c>
      <c r="D31" s="94"/>
    </row>
    <row r="32" spans="1:4" x14ac:dyDescent="0.15">
      <c r="A32" s="7" t="s">
        <v>85</v>
      </c>
      <c r="B32" s="165"/>
      <c r="C32" s="25" t="s">
        <v>105</v>
      </c>
      <c r="D32" s="94"/>
    </row>
    <row r="33" spans="1:4" x14ac:dyDescent="0.15">
      <c r="A33" s="7" t="s">
        <v>86</v>
      </c>
      <c r="B33" s="165"/>
      <c r="C33" s="25" t="s">
        <v>106</v>
      </c>
      <c r="D33" s="94"/>
    </row>
    <row r="34" spans="1:4" x14ac:dyDescent="0.15">
      <c r="A34" s="7" t="s">
        <v>87</v>
      </c>
      <c r="B34" s="165"/>
      <c r="C34" s="25" t="s">
        <v>107</v>
      </c>
      <c r="D34" s="94"/>
    </row>
    <row r="35" spans="1:4" x14ac:dyDescent="0.15">
      <c r="A35" s="7" t="s">
        <v>88</v>
      </c>
      <c r="B35" s="165"/>
      <c r="C35" s="25" t="s">
        <v>108</v>
      </c>
      <c r="D35" s="94"/>
    </row>
    <row r="36" spans="1:4" x14ac:dyDescent="0.15">
      <c r="A36" s="7" t="s">
        <v>89</v>
      </c>
      <c r="B36" s="165"/>
      <c r="C36" s="25" t="s">
        <v>109</v>
      </c>
      <c r="D36" s="94"/>
    </row>
    <row r="37" spans="1:4" x14ac:dyDescent="0.15">
      <c r="A37" s="7" t="s">
        <v>90</v>
      </c>
      <c r="B37" s="165"/>
      <c r="C37" s="25" t="s">
        <v>110</v>
      </c>
      <c r="D37" s="94"/>
    </row>
    <row r="38" spans="1:4" x14ac:dyDescent="0.15">
      <c r="A38" s="7" t="s">
        <v>91</v>
      </c>
      <c r="B38" s="167"/>
      <c r="C38" s="25" t="s">
        <v>111</v>
      </c>
      <c r="D38" s="94"/>
    </row>
    <row r="39" spans="1:4" x14ac:dyDescent="0.15">
      <c r="A39" s="7" t="s">
        <v>92</v>
      </c>
      <c r="B39" s="164" t="s">
        <v>72</v>
      </c>
      <c r="C39" s="25" t="s">
        <v>112</v>
      </c>
      <c r="D39" s="94"/>
    </row>
    <row r="40" spans="1:4" x14ac:dyDescent="0.15">
      <c r="A40" s="7" t="s">
        <v>93</v>
      </c>
      <c r="B40" s="165"/>
      <c r="C40" s="25" t="s">
        <v>113</v>
      </c>
      <c r="D40" s="94"/>
    </row>
    <row r="41" spans="1:4" x14ac:dyDescent="0.15">
      <c r="A41" s="7" t="s">
        <v>94</v>
      </c>
      <c r="B41" s="165"/>
      <c r="C41" s="25" t="s">
        <v>114</v>
      </c>
      <c r="D41" s="94"/>
    </row>
    <row r="42" spans="1:4" x14ac:dyDescent="0.15">
      <c r="A42" s="7" t="s">
        <v>95</v>
      </c>
      <c r="B42" s="165"/>
      <c r="C42" s="25" t="s">
        <v>115</v>
      </c>
      <c r="D42" s="94"/>
    </row>
    <row r="43" spans="1:4" ht="14.25" thickBot="1" x14ac:dyDescent="0.2">
      <c r="A43" s="9" t="s">
        <v>96</v>
      </c>
      <c r="B43" s="166"/>
      <c r="C43" s="27" t="s">
        <v>116</v>
      </c>
      <c r="D43" s="95"/>
    </row>
    <row r="44" spans="1:4" ht="14.25" thickTop="1" x14ac:dyDescent="0.15"/>
  </sheetData>
  <mergeCells count="14">
    <mergeCell ref="B15:D15"/>
    <mergeCell ref="A16:D16"/>
    <mergeCell ref="B39:B43"/>
    <mergeCell ref="B31:B38"/>
    <mergeCell ref="A17:D17"/>
    <mergeCell ref="B24:B30"/>
    <mergeCell ref="B13:D13"/>
    <mergeCell ref="B14:D14"/>
    <mergeCell ref="A7:D7"/>
    <mergeCell ref="B8:D8"/>
    <mergeCell ref="B9:D9"/>
    <mergeCell ref="B10:D10"/>
    <mergeCell ref="B11:D11"/>
    <mergeCell ref="B12:D12"/>
  </mergeCells>
  <phoneticPr fontId="1"/>
  <pageMargins left="0.70866141732283472" right="0.70866141732283472" top="0.74803149606299213" bottom="0.74803149606299213" header="0.31496062992125984" footer="0.31496062992125984"/>
  <pageSetup paperSize="9" scale="67" orientation="portrait" r:id="rId1"/>
  <headerFooter>
    <oddFooter xml:space="preserve">&amp;C&amp;P / &amp;N ページ&amp;R&amp;14  </oddFooter>
  </headerFooter>
  <rowBreaks count="1" manualBreakCount="1">
    <brk id="19" max="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51"/>
  <sheetViews>
    <sheetView showGridLines="0" zoomScaleNormal="100" zoomScaleSheetLayoutView="100" workbookViewId="0"/>
  </sheetViews>
  <sheetFormatPr defaultRowHeight="13.5" x14ac:dyDescent="0.15"/>
  <cols>
    <col min="1" max="2" width="15.5" customWidth="1"/>
    <col min="3" max="3" width="14.75" customWidth="1"/>
    <col min="4" max="4" width="18.625" customWidth="1"/>
    <col min="5" max="5" width="13.375" customWidth="1"/>
    <col min="6" max="6" width="32.25" bestFit="1" customWidth="1"/>
    <col min="7" max="7" width="12.625" customWidth="1"/>
    <col min="8" max="8" width="13.875" customWidth="1"/>
    <col min="9" max="9" width="13.625" customWidth="1"/>
    <col min="10" max="10" width="9.25" style="55" customWidth="1"/>
    <col min="11" max="12" width="9" hidden="1" customWidth="1"/>
  </cols>
  <sheetData>
    <row r="1" spans="1:10" ht="21" x14ac:dyDescent="0.2">
      <c r="A1" s="52" t="s">
        <v>217</v>
      </c>
    </row>
    <row r="2" spans="1:10" ht="13.5" customHeight="1" x14ac:dyDescent="0.15"/>
    <row r="3" spans="1:10" ht="13.5" customHeight="1" x14ac:dyDescent="0.15"/>
    <row r="4" spans="1:10" s="14" customFormat="1" ht="18.75" x14ac:dyDescent="0.15">
      <c r="A4" s="50" t="s">
        <v>220</v>
      </c>
      <c r="B4" s="41"/>
      <c r="C4" s="46"/>
      <c r="D4" s="46"/>
      <c r="E4" s="46"/>
      <c r="F4" s="46"/>
      <c r="G4" s="46"/>
      <c r="H4" s="46"/>
      <c r="I4" s="46"/>
      <c r="J4" s="56"/>
    </row>
    <row r="6" spans="1:10" x14ac:dyDescent="0.15">
      <c r="A6" t="s">
        <v>216</v>
      </c>
    </row>
    <row r="7" spans="1:10" ht="14.25" thickBot="1" x14ac:dyDescent="0.2">
      <c r="A7" s="186" t="s">
        <v>32</v>
      </c>
      <c r="B7" s="179"/>
      <c r="C7" s="4" t="s">
        <v>33</v>
      </c>
      <c r="D7" s="177" t="s">
        <v>34</v>
      </c>
      <c r="E7" s="179"/>
      <c r="F7" s="177" t="s">
        <v>54</v>
      </c>
      <c r="G7" s="178"/>
      <c r="H7" s="179"/>
      <c r="I7" s="6" t="s">
        <v>50</v>
      </c>
    </row>
    <row r="8" spans="1:10" ht="71.25" customHeight="1" thickTop="1" x14ac:dyDescent="0.15">
      <c r="A8" s="189" t="s">
        <v>35</v>
      </c>
      <c r="B8" s="172"/>
      <c r="C8" s="3" t="s">
        <v>49</v>
      </c>
      <c r="D8" s="171" t="s">
        <v>46</v>
      </c>
      <c r="E8" s="172"/>
      <c r="F8" s="180" t="s">
        <v>55</v>
      </c>
      <c r="G8" s="181"/>
      <c r="H8" s="181"/>
      <c r="I8" s="61"/>
    </row>
    <row r="9" spans="1:10" ht="71.25" customHeight="1" x14ac:dyDescent="0.15">
      <c r="A9" s="189" t="s">
        <v>36</v>
      </c>
      <c r="B9" s="172"/>
      <c r="C9" s="3" t="s">
        <v>37</v>
      </c>
      <c r="D9" s="171" t="s">
        <v>47</v>
      </c>
      <c r="E9" s="172"/>
      <c r="F9" s="180" t="s">
        <v>56</v>
      </c>
      <c r="G9" s="181"/>
      <c r="H9" s="181"/>
      <c r="I9" s="53"/>
    </row>
    <row r="10" spans="1:10" ht="71.25" customHeight="1" x14ac:dyDescent="0.15">
      <c r="A10" s="189" t="s">
        <v>48</v>
      </c>
      <c r="B10" s="172"/>
      <c r="C10" s="3" t="s">
        <v>37</v>
      </c>
      <c r="D10" s="171" t="s">
        <v>38</v>
      </c>
      <c r="E10" s="172"/>
      <c r="F10" s="180" t="s">
        <v>57</v>
      </c>
      <c r="G10" s="181"/>
      <c r="H10" s="181"/>
      <c r="I10" s="53"/>
    </row>
    <row r="11" spans="1:10" ht="71.25" customHeight="1" x14ac:dyDescent="0.15">
      <c r="A11" s="189" t="s">
        <v>39</v>
      </c>
      <c r="B11" s="172"/>
      <c r="C11" s="3" t="s">
        <v>40</v>
      </c>
      <c r="D11" s="171" t="s">
        <v>41</v>
      </c>
      <c r="E11" s="172"/>
      <c r="F11" s="180" t="s">
        <v>58</v>
      </c>
      <c r="G11" s="181"/>
      <c r="H11" s="181"/>
      <c r="I11" s="53"/>
    </row>
    <row r="12" spans="1:10" ht="71.25" customHeight="1" x14ac:dyDescent="0.15">
      <c r="A12" s="189" t="s">
        <v>42</v>
      </c>
      <c r="B12" s="172"/>
      <c r="C12" s="3" t="s">
        <v>40</v>
      </c>
      <c r="D12" s="171" t="s">
        <v>43</v>
      </c>
      <c r="E12" s="172"/>
      <c r="F12" s="180" t="s">
        <v>59</v>
      </c>
      <c r="G12" s="181"/>
      <c r="H12" s="181"/>
      <c r="I12" s="53"/>
    </row>
    <row r="13" spans="1:10" ht="71.25" customHeight="1" thickBot="1" x14ac:dyDescent="0.2">
      <c r="A13" s="190" t="s">
        <v>44</v>
      </c>
      <c r="B13" s="191"/>
      <c r="C13" s="5" t="s">
        <v>40</v>
      </c>
      <c r="D13" s="192" t="s">
        <v>45</v>
      </c>
      <c r="E13" s="191"/>
      <c r="F13" s="187" t="s">
        <v>60</v>
      </c>
      <c r="G13" s="188"/>
      <c r="H13" s="188"/>
      <c r="I13" s="54"/>
    </row>
    <row r="14" spans="1:10" ht="14.25" thickTop="1" x14ac:dyDescent="0.15"/>
    <row r="16" spans="1:10" s="37" customFormat="1" ht="18.75" customHeight="1" x14ac:dyDescent="0.15">
      <c r="A16" s="50" t="s">
        <v>225</v>
      </c>
      <c r="B16" s="44"/>
      <c r="C16" s="47"/>
      <c r="D16" s="47"/>
      <c r="E16" s="47"/>
      <c r="F16" s="47"/>
      <c r="G16" s="47"/>
      <c r="H16" s="47"/>
      <c r="I16" s="47"/>
      <c r="J16" s="57"/>
    </row>
    <row r="18" spans="1:12" x14ac:dyDescent="0.15">
      <c r="A18" t="s">
        <v>231</v>
      </c>
    </row>
    <row r="19" spans="1:12" x14ac:dyDescent="0.15">
      <c r="A19" t="s">
        <v>232</v>
      </c>
    </row>
    <row r="21" spans="1:12" x14ac:dyDescent="0.15">
      <c r="A21" t="s">
        <v>215</v>
      </c>
    </row>
    <row r="22" spans="1:12" s="1" customFormat="1" x14ac:dyDescent="0.15">
      <c r="A22" s="148" t="s">
        <v>117</v>
      </c>
      <c r="B22" s="193"/>
      <c r="C22" s="193" t="s">
        <v>0</v>
      </c>
      <c r="D22" s="193"/>
      <c r="E22" s="182" t="s">
        <v>118</v>
      </c>
      <c r="F22" s="183"/>
      <c r="G22" s="175" t="s">
        <v>137</v>
      </c>
      <c r="H22" s="173" t="s">
        <v>119</v>
      </c>
      <c r="I22" s="174"/>
      <c r="J22" s="2"/>
    </row>
    <row r="23" spans="1:12" s="1" customFormat="1" ht="14.25" thickBot="1" x14ac:dyDescent="0.2">
      <c r="A23" s="194"/>
      <c r="B23" s="195"/>
      <c r="C23" s="195"/>
      <c r="D23" s="195"/>
      <c r="E23" s="184"/>
      <c r="F23" s="185"/>
      <c r="G23" s="176"/>
      <c r="H23" s="17" t="s">
        <v>229</v>
      </c>
      <c r="I23" s="18" t="s">
        <v>228</v>
      </c>
      <c r="J23" s="2"/>
    </row>
    <row r="24" spans="1:12" s="1" customFormat="1" ht="15" customHeight="1" thickTop="1" x14ac:dyDescent="0.15">
      <c r="A24" s="197" t="s">
        <v>151</v>
      </c>
      <c r="B24" s="196"/>
      <c r="C24" s="196" t="s">
        <v>120</v>
      </c>
      <c r="D24" s="196"/>
      <c r="E24" s="15" t="s">
        <v>204</v>
      </c>
      <c r="F24" s="23" t="s">
        <v>157</v>
      </c>
      <c r="G24" s="15" t="s">
        <v>156</v>
      </c>
      <c r="H24" s="59" t="str">
        <f>IF(OR(I8="○",I13="○"),"中位 or 高位","省略")</f>
        <v>省略</v>
      </c>
      <c r="I24" s="62"/>
      <c r="J24" s="2"/>
      <c r="K24" s="60" t="str">
        <f>IF(OR('ステップ5～6'!$I$8="○",'ステップ5～6'!$I$13="○"),"中位","")</f>
        <v/>
      </c>
      <c r="L24" s="60" t="str">
        <f>IF(OR('ステップ5～6'!$I$8="○",'ステップ5～6'!$I$13="○"),"高位","")</f>
        <v/>
      </c>
    </row>
    <row r="25" spans="1:12" s="1" customFormat="1" ht="15" customHeight="1" x14ac:dyDescent="0.15">
      <c r="A25" s="198"/>
      <c r="B25" s="196"/>
      <c r="C25" s="196"/>
      <c r="D25" s="196"/>
      <c r="E25" s="15" t="s">
        <v>203</v>
      </c>
      <c r="F25" s="23" t="s">
        <v>158</v>
      </c>
      <c r="G25" s="15" t="s">
        <v>154</v>
      </c>
      <c r="H25" s="59" t="str">
        <f>IF(I8="○","中位","省略")</f>
        <v>省略</v>
      </c>
      <c r="I25" s="63"/>
      <c r="J25" s="2"/>
      <c r="K25" s="60" t="str">
        <f>IF('ステップ5～6'!$I$8="○","中位","")</f>
        <v/>
      </c>
      <c r="L25" s="60"/>
    </row>
    <row r="26" spans="1:12" s="1" customFormat="1" ht="15" customHeight="1" x14ac:dyDescent="0.15">
      <c r="A26" s="198"/>
      <c r="B26" s="196"/>
      <c r="C26" s="196"/>
      <c r="D26" s="196"/>
      <c r="E26" s="15" t="s">
        <v>202</v>
      </c>
      <c r="F26" s="23" t="s">
        <v>159</v>
      </c>
      <c r="G26" s="15" t="s">
        <v>154</v>
      </c>
      <c r="H26" s="59" t="str">
        <f>IF(I8="○","中位 or 高位","省略")</f>
        <v>省略</v>
      </c>
      <c r="I26" s="63"/>
      <c r="J26" s="2"/>
      <c r="K26" s="60" t="str">
        <f>IF('ステップ5～6'!$I$8="○","中位","")</f>
        <v/>
      </c>
      <c r="L26" s="60" t="str">
        <f>IF('ステップ5～6'!$I$8="○","高位","")</f>
        <v/>
      </c>
    </row>
    <row r="27" spans="1:12" s="1" customFormat="1" ht="15" customHeight="1" x14ac:dyDescent="0.15">
      <c r="A27" s="198"/>
      <c r="B27" s="196"/>
      <c r="C27" s="196"/>
      <c r="D27" s="196"/>
      <c r="E27" s="15" t="s">
        <v>201</v>
      </c>
      <c r="F27" s="23" t="s">
        <v>160</v>
      </c>
      <c r="G27" s="15" t="s">
        <v>154</v>
      </c>
      <c r="H27" s="59" t="str">
        <f>IF(I8="○","中位 or 高位","省略")</f>
        <v>省略</v>
      </c>
      <c r="I27" s="63"/>
      <c r="J27" s="2"/>
      <c r="K27" s="60" t="str">
        <f>IF('ステップ5～6'!$I$8="○","中位","")</f>
        <v/>
      </c>
      <c r="L27" s="60" t="str">
        <f>IF('ステップ5～6'!$I$8="○","高位","")</f>
        <v/>
      </c>
    </row>
    <row r="28" spans="1:12" s="1" customFormat="1" ht="15" customHeight="1" x14ac:dyDescent="0.15">
      <c r="A28" s="198"/>
      <c r="B28" s="196"/>
      <c r="C28" s="196" t="s">
        <v>122</v>
      </c>
      <c r="D28" s="196"/>
      <c r="E28" s="15" t="s">
        <v>200</v>
      </c>
      <c r="F28" s="23" t="s">
        <v>161</v>
      </c>
      <c r="G28" s="15" t="s">
        <v>123</v>
      </c>
      <c r="H28" s="59" t="s">
        <v>226</v>
      </c>
      <c r="I28" s="63"/>
      <c r="J28" s="2"/>
      <c r="K28" s="60" t="s">
        <v>230</v>
      </c>
      <c r="L28" s="60"/>
    </row>
    <row r="29" spans="1:12" s="1" customFormat="1" ht="15" customHeight="1" x14ac:dyDescent="0.15">
      <c r="A29" s="198"/>
      <c r="B29" s="196"/>
      <c r="C29" s="196"/>
      <c r="D29" s="196"/>
      <c r="E29" s="15" t="s">
        <v>199</v>
      </c>
      <c r="F29" s="23" t="s">
        <v>162</v>
      </c>
      <c r="G29" s="15" t="s">
        <v>155</v>
      </c>
      <c r="H29" s="59" t="str">
        <f>IF(OR(I8="○",I9="○"),"省略 or 高位","省略")</f>
        <v>省略</v>
      </c>
      <c r="I29" s="63"/>
      <c r="J29" s="2"/>
      <c r="K29" s="60" t="str">
        <f>IF(OR('ステップ5～6'!$I$8="○",'ステップ5～6'!$I$9="○"),"高位","")</f>
        <v/>
      </c>
      <c r="L29" s="60"/>
    </row>
    <row r="30" spans="1:12" s="1" customFormat="1" ht="15" customHeight="1" x14ac:dyDescent="0.15">
      <c r="A30" s="198"/>
      <c r="B30" s="196"/>
      <c r="C30" s="196" t="s">
        <v>133</v>
      </c>
      <c r="D30" s="196"/>
      <c r="E30" s="15" t="s">
        <v>198</v>
      </c>
      <c r="F30" s="23" t="s">
        <v>163</v>
      </c>
      <c r="G30" s="15" t="s">
        <v>123</v>
      </c>
      <c r="H30" s="59" t="s">
        <v>226</v>
      </c>
      <c r="I30" s="63"/>
      <c r="J30" s="2"/>
      <c r="K30" s="60" t="s">
        <v>230</v>
      </c>
      <c r="L30" s="60"/>
    </row>
    <row r="31" spans="1:12" s="1" customFormat="1" ht="15" customHeight="1" x14ac:dyDescent="0.15">
      <c r="A31" s="198"/>
      <c r="B31" s="196"/>
      <c r="C31" s="196"/>
      <c r="D31" s="196"/>
      <c r="E31" s="15" t="s">
        <v>197</v>
      </c>
      <c r="F31" s="23" t="s">
        <v>164</v>
      </c>
      <c r="G31" s="15" t="s">
        <v>121</v>
      </c>
      <c r="H31" s="59" t="str">
        <f>IF(I8="○","中位","低位")</f>
        <v>低位</v>
      </c>
      <c r="I31" s="63"/>
      <c r="J31" s="2"/>
      <c r="K31" s="60" t="str">
        <f>IF('ステップ5～6'!$I$8="○","中位","低位")</f>
        <v>低位</v>
      </c>
      <c r="L31" s="60"/>
    </row>
    <row r="32" spans="1:12" s="1" customFormat="1" ht="15" customHeight="1" x14ac:dyDescent="0.15">
      <c r="A32" s="197" t="s">
        <v>150</v>
      </c>
      <c r="B32" s="196"/>
      <c r="C32" s="196" t="s">
        <v>124</v>
      </c>
      <c r="D32" s="196"/>
      <c r="E32" s="15" t="s">
        <v>196</v>
      </c>
      <c r="F32" s="23" t="s">
        <v>165</v>
      </c>
      <c r="G32" s="58" t="s">
        <v>125</v>
      </c>
      <c r="H32" s="59" t="str">
        <f>IF(OR(I9="○",I10="○"),"中位","低位")</f>
        <v>低位</v>
      </c>
      <c r="I32" s="63"/>
      <c r="J32" s="2"/>
      <c r="K32" s="60" t="str">
        <f>IF(OR('ステップ5～6'!$I$9="○",'ステップ5～6'!$I$10="○"),"中位","低位")</f>
        <v>低位</v>
      </c>
      <c r="L32" s="60"/>
    </row>
    <row r="33" spans="1:12" s="1" customFormat="1" ht="15" customHeight="1" x14ac:dyDescent="0.15">
      <c r="A33" s="198"/>
      <c r="B33" s="196"/>
      <c r="C33" s="196"/>
      <c r="D33" s="196"/>
      <c r="E33" s="15" t="s">
        <v>195</v>
      </c>
      <c r="F33" s="23" t="s">
        <v>166</v>
      </c>
      <c r="G33" s="58" t="s">
        <v>125</v>
      </c>
      <c r="H33" s="59" t="str">
        <f>IF(OR(I9="○",I10="○"),"中位 or 高位","低位")</f>
        <v>低位</v>
      </c>
      <c r="I33" s="63"/>
      <c r="J33" s="2"/>
      <c r="K33" s="60" t="str">
        <f>IF(OR('ステップ5～6'!$I$9="○",'ステップ5～6'!$I$10="○"),"中位","低位")</f>
        <v>低位</v>
      </c>
      <c r="L33" s="60" t="str">
        <f>IF(OR('ステップ5～6'!$I$9="○",'ステップ5～6'!$I$10="○"),"高位","")</f>
        <v/>
      </c>
    </row>
    <row r="34" spans="1:12" s="1" customFormat="1" ht="15" customHeight="1" x14ac:dyDescent="0.15">
      <c r="A34" s="198"/>
      <c r="B34" s="196"/>
      <c r="C34" s="196"/>
      <c r="D34" s="196"/>
      <c r="E34" s="15" t="s">
        <v>194</v>
      </c>
      <c r="F34" s="23" t="s">
        <v>167</v>
      </c>
      <c r="G34" s="15" t="s">
        <v>123</v>
      </c>
      <c r="H34" s="59" t="s">
        <v>227</v>
      </c>
      <c r="I34" s="63"/>
      <c r="J34" s="2"/>
      <c r="K34" s="60" t="s">
        <v>230</v>
      </c>
      <c r="L34" s="60"/>
    </row>
    <row r="35" spans="1:12" s="1" customFormat="1" ht="15" customHeight="1" x14ac:dyDescent="0.15">
      <c r="A35" s="198"/>
      <c r="B35" s="196"/>
      <c r="C35" s="196" t="s">
        <v>126</v>
      </c>
      <c r="D35" s="196"/>
      <c r="E35" s="15" t="s">
        <v>193</v>
      </c>
      <c r="F35" s="23" t="s">
        <v>168</v>
      </c>
      <c r="G35" s="58" t="s">
        <v>121</v>
      </c>
      <c r="H35" s="59" t="str">
        <f>IF(I8="○","中位 or 高位","省略")</f>
        <v>省略</v>
      </c>
      <c r="I35" s="63"/>
      <c r="J35" s="2"/>
      <c r="K35" s="60" t="str">
        <f>IF('ステップ5～6'!$I$8="○","中位","")</f>
        <v/>
      </c>
      <c r="L35" s="60" t="str">
        <f>IF('ステップ5～6'!$I$8="○","高位","")</f>
        <v/>
      </c>
    </row>
    <row r="36" spans="1:12" s="1" customFormat="1" ht="15" customHeight="1" x14ac:dyDescent="0.15">
      <c r="A36" s="198"/>
      <c r="B36" s="196"/>
      <c r="C36" s="196"/>
      <c r="D36" s="196"/>
      <c r="E36" s="15" t="s">
        <v>192</v>
      </c>
      <c r="F36" s="23" t="s">
        <v>169</v>
      </c>
      <c r="G36" s="58" t="s">
        <v>245</v>
      </c>
      <c r="H36" s="59" t="str">
        <f>IF(I8="○","省略 or 高位","省略")</f>
        <v>省略</v>
      </c>
      <c r="I36" s="63"/>
      <c r="J36" s="2"/>
      <c r="K36" s="60" t="str">
        <f>IF('ステップ5～6'!$I$8="○","高位","")</f>
        <v/>
      </c>
      <c r="L36" s="60"/>
    </row>
    <row r="37" spans="1:12" s="1" customFormat="1" ht="15" customHeight="1" x14ac:dyDescent="0.15">
      <c r="A37" s="197" t="s">
        <v>149</v>
      </c>
      <c r="B37" s="196"/>
      <c r="C37" s="196" t="s">
        <v>127</v>
      </c>
      <c r="D37" s="196"/>
      <c r="E37" s="15" t="s">
        <v>191</v>
      </c>
      <c r="F37" s="23" t="s">
        <v>170</v>
      </c>
      <c r="G37" s="15" t="s">
        <v>128</v>
      </c>
      <c r="H37" s="59" t="str">
        <f>IF(I11="○","中位 or 高位","省略")</f>
        <v>省略</v>
      </c>
      <c r="I37" s="63"/>
      <c r="J37" s="2"/>
      <c r="K37" s="60" t="str">
        <f>IF('ステップ5～6'!$I$11="○","中位","")</f>
        <v/>
      </c>
      <c r="L37" s="60" t="str">
        <f>IF('ステップ5～6'!$I$11="○","高位","")</f>
        <v/>
      </c>
    </row>
    <row r="38" spans="1:12" s="1" customFormat="1" ht="15" customHeight="1" x14ac:dyDescent="0.15">
      <c r="A38" s="198"/>
      <c r="B38" s="196"/>
      <c r="C38" s="196" t="s">
        <v>129</v>
      </c>
      <c r="D38" s="196"/>
      <c r="E38" s="15" t="s">
        <v>190</v>
      </c>
      <c r="F38" s="23" t="s">
        <v>171</v>
      </c>
      <c r="G38" s="15" t="s">
        <v>128</v>
      </c>
      <c r="H38" s="59" t="str">
        <f>IF(I11="○","中位","省略")</f>
        <v>省略</v>
      </c>
      <c r="I38" s="63"/>
      <c r="J38" s="2"/>
      <c r="K38" s="60" t="str">
        <f>IF('ステップ5～6'!$I$11="○","中位","")</f>
        <v/>
      </c>
      <c r="L38" s="60"/>
    </row>
    <row r="39" spans="1:12" s="1" customFormat="1" ht="15" customHeight="1" x14ac:dyDescent="0.15">
      <c r="A39" s="198"/>
      <c r="B39" s="196"/>
      <c r="C39" s="196"/>
      <c r="D39" s="196"/>
      <c r="E39" s="15" t="s">
        <v>189</v>
      </c>
      <c r="F39" s="23" t="s">
        <v>172</v>
      </c>
      <c r="G39" s="15" t="s">
        <v>130</v>
      </c>
      <c r="H39" s="59" t="str">
        <f>IF(I12="○","省略 or 高位","省略")</f>
        <v>省略</v>
      </c>
      <c r="I39" s="63"/>
      <c r="J39" s="2"/>
      <c r="K39" s="60" t="str">
        <f>IF('ステップ5～6'!$I$12="○","高位","")</f>
        <v/>
      </c>
      <c r="L39" s="60"/>
    </row>
    <row r="40" spans="1:12" s="1" customFormat="1" ht="15" customHeight="1" x14ac:dyDescent="0.15">
      <c r="A40" s="198"/>
      <c r="B40" s="196"/>
      <c r="C40" s="196"/>
      <c r="D40" s="196"/>
      <c r="E40" s="15" t="s">
        <v>188</v>
      </c>
      <c r="F40" s="23" t="s">
        <v>173</v>
      </c>
      <c r="G40" s="15" t="s">
        <v>123</v>
      </c>
      <c r="H40" s="59" t="s">
        <v>227</v>
      </c>
      <c r="I40" s="63"/>
      <c r="J40" s="2"/>
      <c r="K40" s="60" t="s">
        <v>230</v>
      </c>
      <c r="L40" s="60"/>
    </row>
    <row r="41" spans="1:12" s="1" customFormat="1" ht="15" customHeight="1" x14ac:dyDescent="0.15">
      <c r="A41" s="197" t="s">
        <v>152</v>
      </c>
      <c r="B41" s="196"/>
      <c r="C41" s="196" t="s">
        <v>134</v>
      </c>
      <c r="D41" s="196"/>
      <c r="E41" s="15" t="s">
        <v>187</v>
      </c>
      <c r="F41" s="23" t="s">
        <v>174</v>
      </c>
      <c r="G41" s="58" t="s">
        <v>125</v>
      </c>
      <c r="H41" s="59" t="str">
        <f>IF(OR(I9="○",I10="○"),"中位","省略")</f>
        <v>省略</v>
      </c>
      <c r="I41" s="63"/>
      <c r="J41" s="2"/>
      <c r="K41" s="60" t="str">
        <f>IF(OR('ステップ5～6'!$I$9="○",'ステップ5～6'!$I$10="○"),"中位","")</f>
        <v/>
      </c>
      <c r="L41" s="60"/>
    </row>
    <row r="42" spans="1:12" s="1" customFormat="1" ht="15" customHeight="1" x14ac:dyDescent="0.15">
      <c r="A42" s="198"/>
      <c r="B42" s="196"/>
      <c r="C42" s="196"/>
      <c r="D42" s="196"/>
      <c r="E42" s="15" t="s">
        <v>186</v>
      </c>
      <c r="F42" s="23" t="s">
        <v>175</v>
      </c>
      <c r="G42" s="58" t="s">
        <v>125</v>
      </c>
      <c r="H42" s="59" t="str">
        <f>IF(OR(I9="○",I10="○"),"中位 or 高位","省略")</f>
        <v>省略</v>
      </c>
      <c r="I42" s="63"/>
      <c r="J42" s="2"/>
      <c r="K42" s="60" t="str">
        <f>IF(OR('ステップ5～6'!$I$9="○",'ステップ5～6'!$I$10="○"),"中位","")</f>
        <v/>
      </c>
      <c r="L42" s="60" t="str">
        <f>IF(OR('ステップ5～6'!$I$9="○",'ステップ5～6'!$I$10="○"),"高位","")</f>
        <v/>
      </c>
    </row>
    <row r="43" spans="1:12" s="1" customFormat="1" ht="15" customHeight="1" x14ac:dyDescent="0.15">
      <c r="A43" s="198"/>
      <c r="B43" s="196"/>
      <c r="C43" s="196"/>
      <c r="D43" s="196"/>
      <c r="E43" s="15" t="s">
        <v>185</v>
      </c>
      <c r="F43" s="23" t="s">
        <v>176</v>
      </c>
      <c r="G43" s="58" t="s">
        <v>125</v>
      </c>
      <c r="H43" s="59" t="str">
        <f>IF(OR(I9="○",I10="○"),"省略 or 高位","省略")</f>
        <v>省略</v>
      </c>
      <c r="I43" s="63"/>
      <c r="J43" s="2"/>
      <c r="K43" s="60" t="str">
        <f>IF(OR('ステップ5～6'!$I$9="○",'ステップ5～6'!$I$10="○"),"高位","")</f>
        <v/>
      </c>
      <c r="L43" s="60"/>
    </row>
    <row r="44" spans="1:12" s="1" customFormat="1" ht="15" customHeight="1" x14ac:dyDescent="0.15">
      <c r="A44" s="197" t="s">
        <v>153</v>
      </c>
      <c r="B44" s="196"/>
      <c r="C44" s="196" t="s">
        <v>135</v>
      </c>
      <c r="D44" s="196"/>
      <c r="E44" s="15" t="s">
        <v>184</v>
      </c>
      <c r="F44" s="23" t="s">
        <v>177</v>
      </c>
      <c r="G44" s="15" t="s">
        <v>123</v>
      </c>
      <c r="H44" s="59" t="s">
        <v>226</v>
      </c>
      <c r="I44" s="63"/>
      <c r="J44" s="2"/>
      <c r="K44" s="60" t="s">
        <v>230</v>
      </c>
      <c r="L44" s="60"/>
    </row>
    <row r="45" spans="1:12" s="1" customFormat="1" ht="15" customHeight="1" x14ac:dyDescent="0.15">
      <c r="A45" s="198"/>
      <c r="B45" s="196"/>
      <c r="C45" s="196"/>
      <c r="D45" s="196"/>
      <c r="E45" s="15" t="s">
        <v>183</v>
      </c>
      <c r="F45" s="23" t="s">
        <v>178</v>
      </c>
      <c r="G45" s="15" t="s">
        <v>123</v>
      </c>
      <c r="H45" s="59" t="s">
        <v>226</v>
      </c>
      <c r="I45" s="63"/>
      <c r="J45" s="2"/>
      <c r="K45" s="60" t="s">
        <v>230</v>
      </c>
      <c r="L45" s="60"/>
    </row>
    <row r="46" spans="1:12" s="1" customFormat="1" ht="15" customHeight="1" x14ac:dyDescent="0.15">
      <c r="A46" s="197" t="s">
        <v>148</v>
      </c>
      <c r="B46" s="196"/>
      <c r="C46" s="196" t="s">
        <v>131</v>
      </c>
      <c r="D46" s="196"/>
      <c r="E46" s="15" t="s">
        <v>182</v>
      </c>
      <c r="F46" s="23" t="s">
        <v>179</v>
      </c>
      <c r="G46" s="15" t="s">
        <v>132</v>
      </c>
      <c r="H46" s="59" t="str">
        <f>IF(I9="○","中位","低位")</f>
        <v>低位</v>
      </c>
      <c r="I46" s="63"/>
      <c r="J46" s="2"/>
      <c r="K46" s="60" t="str">
        <f>IF('ステップ5～6'!$I$9="○","中位","低位")</f>
        <v>低位</v>
      </c>
      <c r="L46" s="60"/>
    </row>
    <row r="47" spans="1:12" s="1" customFormat="1" ht="15" customHeight="1" x14ac:dyDescent="0.15">
      <c r="A47" s="199"/>
      <c r="B47" s="164"/>
      <c r="C47" s="164" t="s">
        <v>136</v>
      </c>
      <c r="D47" s="164"/>
      <c r="E47" s="58" t="s">
        <v>181</v>
      </c>
      <c r="F47" s="64" t="s">
        <v>180</v>
      </c>
      <c r="G47" s="58" t="s">
        <v>123</v>
      </c>
      <c r="H47" s="65" t="s">
        <v>227</v>
      </c>
      <c r="I47" s="66"/>
      <c r="J47" s="2"/>
      <c r="K47" s="60" t="s">
        <v>230</v>
      </c>
      <c r="L47" s="60"/>
    </row>
    <row r="48" spans="1:12" ht="30" customHeight="1" x14ac:dyDescent="0.15">
      <c r="A48" s="200" t="s">
        <v>235</v>
      </c>
      <c r="B48" s="201"/>
      <c r="C48" s="206" t="s">
        <v>391</v>
      </c>
      <c r="D48" s="207"/>
      <c r="E48" s="15" t="s">
        <v>240</v>
      </c>
      <c r="F48" s="81" t="s">
        <v>393</v>
      </c>
      <c r="G48" s="58" t="s">
        <v>123</v>
      </c>
      <c r="H48" s="15" t="s">
        <v>246</v>
      </c>
      <c r="I48" s="66"/>
      <c r="K48" s="60" t="s">
        <v>230</v>
      </c>
      <c r="L48" s="78"/>
    </row>
    <row r="49" spans="1:12" ht="30" customHeight="1" x14ac:dyDescent="0.15">
      <c r="A49" s="202"/>
      <c r="B49" s="203"/>
      <c r="C49" s="208" t="s">
        <v>392</v>
      </c>
      <c r="D49" s="207"/>
      <c r="E49" s="15" t="s">
        <v>241</v>
      </c>
      <c r="F49" s="81" t="s">
        <v>394</v>
      </c>
      <c r="G49" s="58" t="s">
        <v>123</v>
      </c>
      <c r="H49" s="15" t="s">
        <v>246</v>
      </c>
      <c r="I49" s="66"/>
      <c r="K49" s="60" t="s">
        <v>230</v>
      </c>
      <c r="L49" s="78"/>
    </row>
    <row r="50" spans="1:12" ht="15" customHeight="1" x14ac:dyDescent="0.15">
      <c r="A50" s="200" t="s">
        <v>236</v>
      </c>
      <c r="B50" s="201"/>
      <c r="C50" s="208" t="s">
        <v>238</v>
      </c>
      <c r="D50" s="207"/>
      <c r="E50" s="15" t="s">
        <v>242</v>
      </c>
      <c r="F50" s="23" t="s">
        <v>244</v>
      </c>
      <c r="G50" s="67" t="s">
        <v>245</v>
      </c>
      <c r="H50" s="15" t="str">
        <f>IF(I8="○","中位","省略")</f>
        <v>省略</v>
      </c>
      <c r="I50" s="63"/>
      <c r="K50" s="78" t="str">
        <f>IF('ステップ5～6'!$I$8="○","中位","")</f>
        <v/>
      </c>
      <c r="L50" s="78"/>
    </row>
    <row r="51" spans="1:12" ht="15" customHeight="1" x14ac:dyDescent="0.15">
      <c r="A51" s="204"/>
      <c r="B51" s="205"/>
      <c r="C51" s="209" t="s">
        <v>239</v>
      </c>
      <c r="D51" s="210"/>
      <c r="E51" s="16" t="s">
        <v>243</v>
      </c>
      <c r="F51" s="24" t="s">
        <v>237</v>
      </c>
      <c r="G51" s="68" t="s">
        <v>245</v>
      </c>
      <c r="H51" s="16" t="str">
        <f>IF(I8="○","中位","省略")</f>
        <v>省略</v>
      </c>
      <c r="I51" s="77"/>
      <c r="K51" s="78" t="str">
        <f>IF('ステップ5～6'!$I$8="○","中位","")</f>
        <v/>
      </c>
      <c r="L51" s="78"/>
    </row>
  </sheetData>
  <mergeCells count="49">
    <mergeCell ref="A48:B49"/>
    <mergeCell ref="A50:B51"/>
    <mergeCell ref="C48:D48"/>
    <mergeCell ref="C49:D49"/>
    <mergeCell ref="C50:D50"/>
    <mergeCell ref="C51:D51"/>
    <mergeCell ref="A46:B47"/>
    <mergeCell ref="A44:B45"/>
    <mergeCell ref="C24:D27"/>
    <mergeCell ref="C30:D31"/>
    <mergeCell ref="C32:D34"/>
    <mergeCell ref="C35:D36"/>
    <mergeCell ref="A41:B43"/>
    <mergeCell ref="C46:D46"/>
    <mergeCell ref="C47:D47"/>
    <mergeCell ref="A37:B40"/>
    <mergeCell ref="C41:D43"/>
    <mergeCell ref="C44:D45"/>
    <mergeCell ref="A22:B23"/>
    <mergeCell ref="C37:D37"/>
    <mergeCell ref="C38:D40"/>
    <mergeCell ref="A24:B31"/>
    <mergeCell ref="A32:B36"/>
    <mergeCell ref="C28:D29"/>
    <mergeCell ref="C22:D23"/>
    <mergeCell ref="A7:B7"/>
    <mergeCell ref="D7:E7"/>
    <mergeCell ref="F13:H13"/>
    <mergeCell ref="F12:H12"/>
    <mergeCell ref="F11:H11"/>
    <mergeCell ref="D9:E9"/>
    <mergeCell ref="A10:B10"/>
    <mergeCell ref="A11:B11"/>
    <mergeCell ref="A13:B13"/>
    <mergeCell ref="D8:E8"/>
    <mergeCell ref="A9:B9"/>
    <mergeCell ref="D10:E10"/>
    <mergeCell ref="D13:E13"/>
    <mergeCell ref="A12:B12"/>
    <mergeCell ref="A8:B8"/>
    <mergeCell ref="D11:E11"/>
    <mergeCell ref="D12:E12"/>
    <mergeCell ref="H22:I22"/>
    <mergeCell ref="G22:G23"/>
    <mergeCell ref="F7:H7"/>
    <mergeCell ref="F10:H10"/>
    <mergeCell ref="F9:H9"/>
    <mergeCell ref="F8:H8"/>
    <mergeCell ref="E22:F23"/>
  </mergeCells>
  <phoneticPr fontId="1"/>
  <dataValidations xWindow="660" yWindow="322" count="2">
    <dataValidation type="list" showInputMessage="1" showErrorMessage="1" sqref="I8:I13" xr:uid="{00000000-0002-0000-0200-000000000000}">
      <formula1>",○,×"</formula1>
    </dataValidation>
    <dataValidation type="list" allowBlank="1" showInputMessage="1" showErrorMessage="1" sqref="I24:I51" xr:uid="{00000000-0002-0000-0200-000001000000}">
      <formula1>$K24:$L24</formula1>
    </dataValidation>
  </dataValidations>
  <pageMargins left="0.70866141732283472" right="0.70866141732283472" top="0.74803149606299213" bottom="0.74803149606299213" header="0.31496062992125984" footer="0.31496062992125984"/>
  <pageSetup paperSize="9" scale="59" orientation="portrait" r:id="rId1"/>
  <headerFooter>
    <oddFooter>&amp;C&amp;P / &amp;N ページ</oddFooter>
  </headerFooter>
  <rowBreaks count="1" manualBreakCount="1">
    <brk id="15"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H95"/>
  <sheetViews>
    <sheetView showGridLines="0" zoomScaleNormal="100" zoomScaleSheetLayoutView="100" workbookViewId="0"/>
  </sheetViews>
  <sheetFormatPr defaultRowHeight="13.5" x14ac:dyDescent="0.15"/>
  <cols>
    <col min="1" max="1" width="3.5" customWidth="1"/>
    <col min="2" max="2" width="13.875" customWidth="1"/>
    <col min="3" max="3" width="12.375" bestFit="1" customWidth="1"/>
    <col min="4" max="4" width="37.25" style="14" customWidth="1"/>
    <col min="5" max="5" width="132" customWidth="1"/>
    <col min="7" max="7" width="29.75" style="84" hidden="1" customWidth="1"/>
    <col min="8" max="8" width="11.875" style="82" hidden="1" customWidth="1"/>
  </cols>
  <sheetData>
    <row r="1" spans="1:5" ht="21" x14ac:dyDescent="0.2">
      <c r="A1" s="52" t="s">
        <v>218</v>
      </c>
    </row>
    <row r="4" spans="1:5" ht="18.75" customHeight="1" x14ac:dyDescent="0.15">
      <c r="A4" s="50" t="s">
        <v>219</v>
      </c>
      <c r="B4" s="48"/>
      <c r="C4" s="48"/>
      <c r="D4" s="46"/>
      <c r="E4" s="48"/>
    </row>
    <row r="6" spans="1:5" x14ac:dyDescent="0.15">
      <c r="A6" t="s">
        <v>234</v>
      </c>
    </row>
    <row r="8" spans="1:5" x14ac:dyDescent="0.15">
      <c r="A8" t="s">
        <v>233</v>
      </c>
    </row>
    <row r="9" spans="1:5" ht="14.25" thickBot="1" x14ac:dyDescent="0.2">
      <c r="A9" s="10" t="s">
        <v>51</v>
      </c>
      <c r="B9" s="69"/>
      <c r="C9" s="11"/>
      <c r="D9" s="115" t="s">
        <v>52</v>
      </c>
      <c r="E9" s="33" t="s">
        <v>208</v>
      </c>
    </row>
    <row r="10" spans="1:5" ht="14.25" thickTop="1" x14ac:dyDescent="0.15">
      <c r="A10" s="100" t="s">
        <v>543</v>
      </c>
      <c r="B10" s="213" t="s">
        <v>247</v>
      </c>
      <c r="C10" s="214"/>
      <c r="D10" s="114" t="s">
        <v>559</v>
      </c>
      <c r="E10" s="109" t="s">
        <v>123</v>
      </c>
    </row>
    <row r="11" spans="1:5" x14ac:dyDescent="0.15">
      <c r="A11" s="100"/>
      <c r="B11" s="101"/>
      <c r="C11" s="102"/>
      <c r="D11" s="114" t="s">
        <v>560</v>
      </c>
      <c r="E11" s="76" t="str">
        <f>IF('ステップ1～2'!C9="","",'ステップ1～2'!C9)</f>
        <v/>
      </c>
    </row>
    <row r="12" spans="1:5" x14ac:dyDescent="0.15">
      <c r="A12" s="100"/>
      <c r="B12" s="101"/>
      <c r="C12" s="102"/>
      <c r="D12" s="114" t="s">
        <v>561</v>
      </c>
      <c r="E12" s="35" t="s">
        <v>25</v>
      </c>
    </row>
    <row r="13" spans="1:5" x14ac:dyDescent="0.15">
      <c r="A13" s="100"/>
      <c r="B13" s="101"/>
      <c r="C13" s="102"/>
      <c r="D13" s="114" t="s">
        <v>248</v>
      </c>
      <c r="E13" s="34" t="s">
        <v>205</v>
      </c>
    </row>
    <row r="14" spans="1:5" x14ac:dyDescent="0.15">
      <c r="A14" s="100"/>
      <c r="B14" s="101"/>
      <c r="C14" s="102"/>
      <c r="D14" s="114" t="s">
        <v>249</v>
      </c>
      <c r="E14" s="35" t="s">
        <v>206</v>
      </c>
    </row>
    <row r="15" spans="1:5" x14ac:dyDescent="0.15">
      <c r="A15" s="100"/>
      <c r="B15" s="101"/>
      <c r="C15" s="102"/>
      <c r="D15" s="114" t="s">
        <v>562</v>
      </c>
      <c r="E15" s="35" t="s">
        <v>206</v>
      </c>
    </row>
    <row r="16" spans="1:5" ht="27" x14ac:dyDescent="0.15">
      <c r="A16" s="100" t="s">
        <v>544</v>
      </c>
      <c r="B16" s="213" t="s">
        <v>284</v>
      </c>
      <c r="C16" s="214"/>
      <c r="D16" s="114" t="s">
        <v>564</v>
      </c>
      <c r="E16" s="35" t="s">
        <v>206</v>
      </c>
    </row>
    <row r="17" spans="1:5" x14ac:dyDescent="0.15">
      <c r="A17" s="100"/>
      <c r="B17" s="101"/>
      <c r="C17" s="102"/>
      <c r="D17" s="114" t="s">
        <v>563</v>
      </c>
      <c r="E17" s="35"/>
    </row>
    <row r="18" spans="1:5" x14ac:dyDescent="0.15">
      <c r="A18" s="100"/>
      <c r="B18" s="101"/>
      <c r="C18" s="102"/>
      <c r="D18" s="114" t="s">
        <v>565</v>
      </c>
      <c r="E18" s="35" t="s">
        <v>25</v>
      </c>
    </row>
    <row r="19" spans="1:5" ht="27" x14ac:dyDescent="0.15">
      <c r="A19" s="100" t="s">
        <v>551</v>
      </c>
      <c r="B19" s="103" t="s">
        <v>552</v>
      </c>
      <c r="C19" s="101" t="s">
        <v>286</v>
      </c>
      <c r="D19" s="114" t="s">
        <v>251</v>
      </c>
      <c r="E19" s="35" t="s">
        <v>25</v>
      </c>
    </row>
    <row r="20" spans="1:5" x14ac:dyDescent="0.15">
      <c r="A20" s="100"/>
      <c r="B20" s="103"/>
      <c r="C20" s="101"/>
      <c r="D20" s="114" t="s">
        <v>252</v>
      </c>
      <c r="E20" s="35" t="s">
        <v>206</v>
      </c>
    </row>
    <row r="21" spans="1:5" x14ac:dyDescent="0.15">
      <c r="A21" s="100"/>
      <c r="B21" s="103"/>
      <c r="C21" s="101"/>
      <c r="D21" s="114" t="s">
        <v>253</v>
      </c>
      <c r="E21" s="35" t="s">
        <v>206</v>
      </c>
    </row>
    <row r="22" spans="1:5" x14ac:dyDescent="0.15">
      <c r="A22" s="100"/>
      <c r="B22" s="103"/>
      <c r="C22" s="101"/>
      <c r="D22" s="114" t="s">
        <v>254</v>
      </c>
      <c r="E22" s="35" t="s">
        <v>206</v>
      </c>
    </row>
    <row r="23" spans="1:5" x14ac:dyDescent="0.15">
      <c r="A23" s="100"/>
      <c r="B23" s="103"/>
      <c r="C23" s="101"/>
      <c r="D23" s="114" t="s">
        <v>255</v>
      </c>
      <c r="E23" s="35" t="s">
        <v>25</v>
      </c>
    </row>
    <row r="24" spans="1:5" x14ac:dyDescent="0.15">
      <c r="A24" s="100"/>
      <c r="B24" s="103"/>
      <c r="C24" s="101"/>
      <c r="D24" s="114" t="s">
        <v>256</v>
      </c>
      <c r="E24" s="35" t="s">
        <v>25</v>
      </c>
    </row>
    <row r="25" spans="1:5" x14ac:dyDescent="0.15">
      <c r="A25" s="100"/>
      <c r="B25" s="103"/>
      <c r="C25" s="101"/>
      <c r="D25" s="114" t="s">
        <v>257</v>
      </c>
      <c r="E25" s="35" t="s">
        <v>25</v>
      </c>
    </row>
    <row r="26" spans="1:5" x14ac:dyDescent="0.15">
      <c r="A26" s="100"/>
      <c r="B26" s="103"/>
      <c r="C26" s="101"/>
      <c r="D26" s="114" t="s">
        <v>258</v>
      </c>
      <c r="E26" s="35" t="s">
        <v>556</v>
      </c>
    </row>
    <row r="27" spans="1:5" x14ac:dyDescent="0.15">
      <c r="A27" s="100"/>
      <c r="B27" s="103"/>
      <c r="C27" s="101" t="s">
        <v>287</v>
      </c>
      <c r="D27" s="114" t="s">
        <v>297</v>
      </c>
      <c r="E27" s="35" t="s">
        <v>25</v>
      </c>
    </row>
    <row r="28" spans="1:5" x14ac:dyDescent="0.15">
      <c r="A28" s="100"/>
      <c r="B28" s="103"/>
      <c r="C28" s="101"/>
      <c r="D28" s="114" t="s">
        <v>259</v>
      </c>
      <c r="E28" s="35" t="s">
        <v>25</v>
      </c>
    </row>
    <row r="29" spans="1:5" x14ac:dyDescent="0.15">
      <c r="A29" s="100"/>
      <c r="B29" s="103"/>
      <c r="C29" s="101"/>
      <c r="D29" s="114" t="s">
        <v>260</v>
      </c>
      <c r="E29" s="35" t="s">
        <v>25</v>
      </c>
    </row>
    <row r="30" spans="1:5" x14ac:dyDescent="0.15">
      <c r="A30" s="100"/>
      <c r="B30" s="103"/>
      <c r="C30" s="101"/>
      <c r="D30" s="114" t="s">
        <v>579</v>
      </c>
      <c r="E30" s="35" t="s">
        <v>25</v>
      </c>
    </row>
    <row r="31" spans="1:5" x14ac:dyDescent="0.15">
      <c r="A31" s="100"/>
      <c r="B31" s="103"/>
      <c r="C31" s="104"/>
      <c r="D31" s="104" t="s">
        <v>580</v>
      </c>
      <c r="E31" s="35" t="s">
        <v>25</v>
      </c>
    </row>
    <row r="32" spans="1:5" x14ac:dyDescent="0.15">
      <c r="A32" s="7"/>
      <c r="B32" s="8"/>
      <c r="C32" s="31" t="s">
        <v>288</v>
      </c>
      <c r="D32" s="116" t="s">
        <v>261</v>
      </c>
      <c r="E32" s="35" t="s">
        <v>25</v>
      </c>
    </row>
    <row r="33" spans="1:8" x14ac:dyDescent="0.15">
      <c r="A33" s="7"/>
      <c r="B33" s="8"/>
      <c r="C33" s="31"/>
      <c r="D33" s="116" t="s">
        <v>262</v>
      </c>
      <c r="E33" s="35" t="s">
        <v>25</v>
      </c>
    </row>
    <row r="34" spans="1:8" x14ac:dyDescent="0.15">
      <c r="A34" s="7"/>
      <c r="B34" s="8"/>
      <c r="C34" s="31"/>
      <c r="D34" s="116" t="s">
        <v>263</v>
      </c>
      <c r="E34" s="35" t="s">
        <v>25</v>
      </c>
    </row>
    <row r="35" spans="1:8" x14ac:dyDescent="0.15">
      <c r="A35" s="7"/>
      <c r="B35" s="8"/>
      <c r="C35" s="31"/>
      <c r="D35" s="116" t="s">
        <v>264</v>
      </c>
      <c r="E35" s="35" t="s">
        <v>25</v>
      </c>
    </row>
    <row r="36" spans="1:8" ht="66" customHeight="1" x14ac:dyDescent="0.15">
      <c r="A36" s="7"/>
      <c r="B36" s="8"/>
      <c r="C36" s="31"/>
      <c r="D36" s="116" t="s">
        <v>265</v>
      </c>
      <c r="E36" s="34" t="str">
        <f>IF(H36="","",G36&amp;CHAR(10)&amp;"・"&amp;H36&amp;CHAR(10))</f>
        <v/>
      </c>
      <c r="G36" s="84" t="str">
        <f>対策要件一覧!E72&amp;"　"&amp;対策要件一覧!F72</f>
        <v>DA-2-1　システムの可用性確保</v>
      </c>
      <c r="H36" s="82" t="str">
        <f>IF('ステップ5～6'!I47="低位",対策要件一覧!N72,IF('ステップ5～6'!I47="中位",対策要件一覧!N73,IF('ステップ5～6'!I47="高位",対策要件一覧!N74,"")))</f>
        <v/>
      </c>
    </row>
    <row r="37" spans="1:8" x14ac:dyDescent="0.15">
      <c r="A37" s="7"/>
      <c r="B37" s="8"/>
      <c r="C37" s="31"/>
      <c r="D37" s="116" t="s">
        <v>266</v>
      </c>
      <c r="E37" s="35" t="s">
        <v>25</v>
      </c>
    </row>
    <row r="38" spans="1:8" x14ac:dyDescent="0.15">
      <c r="A38" s="7"/>
      <c r="B38" s="8"/>
      <c r="C38" s="31"/>
      <c r="D38" s="116" t="s">
        <v>267</v>
      </c>
      <c r="E38" s="35" t="s">
        <v>25</v>
      </c>
    </row>
    <row r="39" spans="1:8" x14ac:dyDescent="0.15">
      <c r="A39" s="7"/>
      <c r="B39" s="8"/>
      <c r="C39" s="31"/>
      <c r="D39" s="116" t="s">
        <v>268</v>
      </c>
      <c r="E39" s="35" t="s">
        <v>25</v>
      </c>
    </row>
    <row r="40" spans="1:8" x14ac:dyDescent="0.15">
      <c r="A40" s="7"/>
      <c r="B40" s="8"/>
      <c r="C40" s="31"/>
      <c r="D40" s="116" t="s">
        <v>269</v>
      </c>
      <c r="E40" s="35" t="s">
        <v>25</v>
      </c>
    </row>
    <row r="41" spans="1:8" ht="66" customHeight="1" x14ac:dyDescent="0.15">
      <c r="A41" s="7"/>
      <c r="B41" s="8"/>
      <c r="C41" s="31"/>
      <c r="D41" s="116" t="s">
        <v>270</v>
      </c>
      <c r="E41" s="34" t="str">
        <f>IF(H41="","",G41&amp;CHAR(10)&amp;"・"&amp;H41&amp;CHAR(10))</f>
        <v/>
      </c>
      <c r="G41" s="84" t="str">
        <f>対策要件一覧!E3&amp;"　"&amp;対策要件一覧!F3</f>
        <v>AT-1-1　通信経路の分離</v>
      </c>
      <c r="H41" s="82" t="str">
        <f>IF('ステップ5～6'!I24="低位",対策要件一覧!N3,IF('ステップ5～6'!I24="中位",対策要件一覧!N4,IF('ステップ5～6'!I24="高位",対策要件一覧!N5,"")))</f>
        <v/>
      </c>
    </row>
    <row r="42" spans="1:8" ht="66" customHeight="1" x14ac:dyDescent="0.15">
      <c r="A42" s="7"/>
      <c r="B42" s="8"/>
      <c r="C42" s="31"/>
      <c r="D42" s="116"/>
      <c r="E42" s="34" t="str">
        <f t="shared" ref="E42:E62" si="0">IF(H42="","",G42&amp;CHAR(10)&amp;"・"&amp;H42&amp;CHAR(10))</f>
        <v/>
      </c>
      <c r="G42" s="84" t="str">
        <f>対策要件一覧!E6&amp;"　"&amp;対策要件一覧!F6</f>
        <v>AT-1-2　不正通信の遮断</v>
      </c>
      <c r="H42" s="82" t="str">
        <f>IF('ステップ5～6'!I25="低位",対策要件一覧!N6,IF('ステップ5～6'!I25="中位",対策要件一覧!N7,IF('ステップ5～6'!I25="高位",対策要件一覧!N8,"")))</f>
        <v/>
      </c>
    </row>
    <row r="43" spans="1:8" ht="66" customHeight="1" x14ac:dyDescent="0.15">
      <c r="A43" s="7"/>
      <c r="B43" s="8"/>
      <c r="C43" s="31"/>
      <c r="D43" s="116"/>
      <c r="E43" s="34" t="str">
        <f t="shared" si="0"/>
        <v/>
      </c>
      <c r="G43" s="84" t="str">
        <f>対策要件一覧!E9&amp;"　"&amp;対策要件一覧!F9</f>
        <v>AT-1-3　通信のなりすまし防止</v>
      </c>
      <c r="H43" s="82" t="str">
        <f>IF('ステップ5～6'!I26="低位",対策要件一覧!N9,IF('ステップ5～6'!I26="中位",対策要件一覧!N10,IF('ステップ5～6'!I26="高位",対策要件一覧!N11,"")))</f>
        <v/>
      </c>
    </row>
    <row r="44" spans="1:8" ht="66" customHeight="1" x14ac:dyDescent="0.15">
      <c r="A44" s="7"/>
      <c r="B44" s="8"/>
      <c r="C44" s="31"/>
      <c r="D44" s="116"/>
      <c r="E44" s="34" t="str">
        <f t="shared" si="0"/>
        <v/>
      </c>
      <c r="G44" s="84" t="str">
        <f>対策要件一覧!E12&amp;"　"&amp;対策要件一覧!F12</f>
        <v>AT-1-4　サービス不能化の防止</v>
      </c>
      <c r="H44" s="82" t="str">
        <f>IF('ステップ5～6'!I27="低位",対策要件一覧!N12,IF('ステップ5～6'!I27="中位",対策要件一覧!N13,IF('ステップ5～6'!I27="高位",対策要件一覧!N14,"")))</f>
        <v/>
      </c>
    </row>
    <row r="45" spans="1:8" ht="66" customHeight="1" x14ac:dyDescent="0.15">
      <c r="A45" s="7"/>
      <c r="B45" s="8"/>
      <c r="C45" s="31"/>
      <c r="D45" s="116"/>
      <c r="E45" s="34" t="str">
        <f t="shared" si="0"/>
        <v/>
      </c>
      <c r="G45" s="84" t="str">
        <f>対策要件一覧!E15&amp;"　"&amp;対策要件一覧!F15</f>
        <v>AT-2-1　不正プログラムの感染防止</v>
      </c>
      <c r="H45" s="82" t="str">
        <f>IF('ステップ5～6'!I28="低位",対策要件一覧!N15,IF('ステップ5～6'!I28="中位",対策要件一覧!N16,IF('ステップ5～6'!I28="高位",対策要件一覧!N17,"")))</f>
        <v/>
      </c>
    </row>
    <row r="46" spans="1:8" ht="66" customHeight="1" x14ac:dyDescent="0.15">
      <c r="A46" s="7"/>
      <c r="B46" s="8"/>
      <c r="C46" s="31"/>
      <c r="D46" s="116"/>
      <c r="E46" s="34" t="str">
        <f t="shared" si="0"/>
        <v/>
      </c>
      <c r="G46" s="84" t="str">
        <f>対策要件一覧!E18&amp;"　"&amp;対策要件一覧!F18</f>
        <v>AT-2-2　不正プログラム対策の管理</v>
      </c>
      <c r="H46" s="82" t="str">
        <f>IF('ステップ5～6'!I29="低位",対策要件一覧!N18,IF('ステップ5～6'!I29="中位",対策要件一覧!N19,IF('ステップ5～6'!I29="高位",対策要件一覧!N20,"")))</f>
        <v/>
      </c>
    </row>
    <row r="47" spans="1:8" ht="66" customHeight="1" x14ac:dyDescent="0.15">
      <c r="A47" s="7"/>
      <c r="B47" s="8"/>
      <c r="C47" s="31"/>
      <c r="D47" s="116"/>
      <c r="E47" s="34" t="str">
        <f t="shared" si="0"/>
        <v/>
      </c>
      <c r="G47" s="84" t="str">
        <f>対策要件一覧!E27&amp;"　"&amp;対策要件一覧!F27</f>
        <v>AU-1-1　ログの蓄積・管理</v>
      </c>
      <c r="H47" s="82" t="str">
        <f>IF('ステップ5～6'!I32="低位",対策要件一覧!N27,IF('ステップ5～6'!I32="中位",対策要件一覧!N28,IF('ステップ5～6'!I32="高位",対策要件一覧!N29,"")))</f>
        <v/>
      </c>
    </row>
    <row r="48" spans="1:8" ht="66" customHeight="1" x14ac:dyDescent="0.15">
      <c r="A48" s="7"/>
      <c r="B48" s="8"/>
      <c r="C48" s="31"/>
      <c r="D48" s="116"/>
      <c r="E48" s="34" t="str">
        <f t="shared" si="0"/>
        <v/>
      </c>
      <c r="G48" s="84" t="str">
        <f>対策要件一覧!E30&amp;"　"&amp;対策要件一覧!F30</f>
        <v>AU-1-2　ログの保護</v>
      </c>
      <c r="H48" s="82" t="str">
        <f>IF('ステップ5～6'!I33="低位",対策要件一覧!N30,IF('ステップ5～6'!I33="中位",対策要件一覧!N31,IF('ステップ5～6'!I33="高位",対策要件一覧!N32,"")))</f>
        <v/>
      </c>
    </row>
    <row r="49" spans="1:8" ht="66" customHeight="1" x14ac:dyDescent="0.15">
      <c r="A49" s="7"/>
      <c r="B49" s="8"/>
      <c r="C49" s="31"/>
      <c r="D49" s="116"/>
      <c r="E49" s="34" t="str">
        <f t="shared" si="0"/>
        <v/>
      </c>
      <c r="G49" s="84" t="str">
        <f>対策要件一覧!E33&amp;"　"&amp;対策要件一覧!F33</f>
        <v>AU-1-3　時刻の正確性確保</v>
      </c>
      <c r="H49" s="82" t="str">
        <f>IF('ステップ5～6'!I34="低位",対策要件一覧!N33,IF('ステップ5～6'!I34="中位",対策要件一覧!N34,IF('ステップ5～6'!I34="高位",対策要件一覧!N35,"")))</f>
        <v/>
      </c>
    </row>
    <row r="50" spans="1:8" ht="66" customHeight="1" x14ac:dyDescent="0.15">
      <c r="A50" s="7"/>
      <c r="B50" s="8"/>
      <c r="C50" s="31"/>
      <c r="D50" s="116"/>
      <c r="E50" s="34" t="str">
        <f t="shared" si="0"/>
        <v/>
      </c>
      <c r="G50" s="84" t="str">
        <f>対策要件一覧!E36&amp;"　"&amp;対策要件一覧!F36</f>
        <v>AU-2-1　侵入検知</v>
      </c>
      <c r="H50" s="82" t="str">
        <f>IF('ステップ5～6'!I35="低位",対策要件一覧!N36,IF('ステップ5～6'!I35="中位",対策要件一覧!N37,IF('ステップ5～6'!I35="高位",対策要件一覧!N38,"")))</f>
        <v/>
      </c>
    </row>
    <row r="51" spans="1:8" ht="66" customHeight="1" x14ac:dyDescent="0.15">
      <c r="A51" s="7"/>
      <c r="B51" s="8"/>
      <c r="C51" s="31"/>
      <c r="D51" s="116"/>
      <c r="E51" s="34" t="str">
        <f t="shared" si="0"/>
        <v/>
      </c>
      <c r="G51" s="84" t="str">
        <f>対策要件一覧!E39&amp;"　"&amp;対策要件一覧!F39</f>
        <v>AU-2-2　サービス不能化の検知</v>
      </c>
      <c r="H51" s="82" t="str">
        <f>IF('ステップ5～6'!I36="低位",対策要件一覧!N39,IF('ステップ5～6'!I36="中位",対策要件一覧!N40,IF('ステップ5～6'!I36="高位",対策要件一覧!N41,"")))</f>
        <v/>
      </c>
    </row>
    <row r="52" spans="1:8" ht="66" customHeight="1" x14ac:dyDescent="0.15">
      <c r="A52" s="7"/>
      <c r="B52" s="8"/>
      <c r="C52" s="31"/>
      <c r="D52" s="116"/>
      <c r="E52" s="34" t="str">
        <f t="shared" si="0"/>
        <v/>
      </c>
      <c r="G52" s="84" t="str">
        <f>対策要件一覧!E42&amp;"　"&amp;対策要件一覧!F42</f>
        <v>AC-1-1　主体認証</v>
      </c>
      <c r="H52" s="82" t="str">
        <f>IF('ステップ5～6'!I37="低位",対策要件一覧!N42,IF('ステップ5～6'!I37="中位",対策要件一覧!N43,IF('ステップ5～6'!I37="高位",対策要件一覧!N44,"")))</f>
        <v/>
      </c>
    </row>
    <row r="53" spans="1:8" ht="66" customHeight="1" x14ac:dyDescent="0.15">
      <c r="A53" s="7"/>
      <c r="B53" s="8"/>
      <c r="C53" s="31"/>
      <c r="D53" s="116"/>
      <c r="E53" s="34" t="str">
        <f t="shared" si="0"/>
        <v/>
      </c>
      <c r="G53" s="84" t="str">
        <f>対策要件一覧!E45&amp;"　"&amp;対策要件一覧!F45</f>
        <v>AC-2-1　ライフサイクル管理</v>
      </c>
      <c r="H53" s="82" t="str">
        <f>IF('ステップ5～6'!I38="低位",対策要件一覧!N45,IF('ステップ5～6'!I38="中位",対策要件一覧!N46,IF('ステップ5～6'!I38="高位",対策要件一覧!N47,"")))</f>
        <v/>
      </c>
    </row>
    <row r="54" spans="1:8" ht="66" customHeight="1" x14ac:dyDescent="0.15">
      <c r="A54" s="7"/>
      <c r="B54" s="8"/>
      <c r="C54" s="31"/>
      <c r="D54" s="116"/>
      <c r="E54" s="34" t="str">
        <f t="shared" si="0"/>
        <v/>
      </c>
      <c r="G54" s="84" t="str">
        <f>対策要件一覧!E48&amp;"　"&amp;対策要件一覧!F48</f>
        <v>AC-2-2　アクセス権管理</v>
      </c>
      <c r="H54" s="82" t="str">
        <f>IF('ステップ5～6'!I39="低位",対策要件一覧!N48,IF('ステップ5～6'!I39="中位",対策要件一覧!N49,IF('ステップ5～6'!I39="高位",対策要件一覧!N50,"")))</f>
        <v/>
      </c>
    </row>
    <row r="55" spans="1:8" ht="66" customHeight="1" x14ac:dyDescent="0.15">
      <c r="A55" s="7"/>
      <c r="B55" s="8"/>
      <c r="C55" s="31"/>
      <c r="D55" s="116"/>
      <c r="E55" s="34" t="str">
        <f t="shared" si="0"/>
        <v/>
      </c>
      <c r="G55" s="84" t="str">
        <f>対策要件一覧!E51&amp;"　"&amp;対策要件一覧!F51</f>
        <v>AC-2-3　管理者権限の保護</v>
      </c>
      <c r="H55" s="82" t="str">
        <f>IF('ステップ5～6'!I40="低位",対策要件一覧!N51,IF('ステップ5～6'!I40="中位",対策要件一覧!N52,IF('ステップ5～6'!I40="高位",対策要件一覧!N53,"")))</f>
        <v/>
      </c>
    </row>
    <row r="56" spans="1:8" ht="66" customHeight="1" x14ac:dyDescent="0.15">
      <c r="A56" s="7"/>
      <c r="B56" s="8"/>
      <c r="C56" s="31"/>
      <c r="D56" s="116"/>
      <c r="E56" s="34" t="str">
        <f t="shared" si="0"/>
        <v/>
      </c>
      <c r="G56" s="84" t="str">
        <f>対策要件一覧!E54&amp;"　"&amp;対策要件一覧!F54</f>
        <v>PR-1-1　通信経路上の盗聴防止</v>
      </c>
      <c r="H56" s="82" t="str">
        <f>IF('ステップ5～6'!I41="低位",対策要件一覧!N54,IF('ステップ5～6'!I41="中位",対策要件一覧!N55,IF('ステップ5～6'!I41="高位",対策要件一覧!N56,"")))</f>
        <v/>
      </c>
    </row>
    <row r="57" spans="1:8" ht="66" customHeight="1" x14ac:dyDescent="0.15">
      <c r="A57" s="7"/>
      <c r="B57" s="8"/>
      <c r="C57" s="31"/>
      <c r="D57" s="116"/>
      <c r="E57" s="34" t="str">
        <f t="shared" si="0"/>
        <v/>
      </c>
      <c r="G57" s="84" t="str">
        <f>対策要件一覧!E57&amp;"　"&amp;対策要件一覧!F57</f>
        <v>PR-1-2　保存情報の機密性確保</v>
      </c>
      <c r="H57" s="82" t="str">
        <f>IF('ステップ5～6'!I42="低位",対策要件一覧!N57,IF('ステップ5～6'!I42="中位",対策要件一覧!N58,IF('ステップ5～6'!I42="高位",対策要件一覧!N59,"")))</f>
        <v/>
      </c>
    </row>
    <row r="58" spans="1:8" ht="66" customHeight="1" x14ac:dyDescent="0.15">
      <c r="A58" s="7"/>
      <c r="B58" s="8"/>
      <c r="C58" s="31"/>
      <c r="D58" s="116"/>
      <c r="E58" s="34" t="str">
        <f t="shared" si="0"/>
        <v/>
      </c>
      <c r="G58" s="84" t="str">
        <f>対策要件一覧!E60&amp;"　"&amp;対策要件一覧!F60</f>
        <v>PR-1-3　保存情報の完全性確保</v>
      </c>
      <c r="H58" s="82" t="str">
        <f>IF('ステップ5～6'!I43="低位",対策要件一覧!N60,IF('ステップ5～6'!I43="中位",対策要件一覧!N61,IF('ステップ5～6'!I43="高位",対策要件一覧!N62,"")))</f>
        <v/>
      </c>
    </row>
    <row r="59" spans="1:8" ht="66" customHeight="1" x14ac:dyDescent="0.15">
      <c r="A59" s="7"/>
      <c r="B59" s="8"/>
      <c r="C59" s="31"/>
      <c r="D59" s="116"/>
      <c r="E59" s="34" t="str">
        <f t="shared" si="0"/>
        <v/>
      </c>
      <c r="G59" s="84" t="str">
        <f>対策要件一覧!E69&amp;"　"&amp;対策要件一覧!F69</f>
        <v>DA-1-1　システムの構成管理</v>
      </c>
      <c r="H59" s="82" t="str">
        <f>IF('ステップ5～6'!I46="低位",対策要件一覧!N69,IF('ステップ5～6'!I46="中位",対策要件一覧!N70,IF('ステップ5～6'!I46="高位",対策要件一覧!N71,"")))</f>
        <v/>
      </c>
    </row>
    <row r="60" spans="1:8" ht="66" customHeight="1" x14ac:dyDescent="0.15">
      <c r="A60" s="7"/>
      <c r="B60" s="8"/>
      <c r="C60" s="31"/>
      <c r="D60" s="116"/>
      <c r="E60" s="34" t="str">
        <f t="shared" si="0"/>
        <v/>
      </c>
      <c r="G60" s="84" t="str">
        <f>対策要件一覧!E78&amp;"　"&amp;対策要件一覧!F78</f>
        <v>SC-2-1　調達する機器等に不正プログラム等が組み込まれることへの対策</v>
      </c>
      <c r="H60" s="82" t="str">
        <f>IF('ステップ5～6'!I49="低位",対策要件一覧!N78,IF('ステップ5～6'!I49="中位",対策要件一覧!N79,IF('ステップ5～6'!I49="高位",対策要件一覧!N80,"")))</f>
        <v/>
      </c>
    </row>
    <row r="61" spans="1:8" ht="66" customHeight="1" x14ac:dyDescent="0.15">
      <c r="A61" s="7"/>
      <c r="B61" s="8"/>
      <c r="C61" s="31"/>
      <c r="D61" s="116"/>
      <c r="E61" s="34" t="str">
        <f t="shared" si="0"/>
        <v/>
      </c>
      <c r="G61" s="84" t="str">
        <f>対策要件一覧!E81&amp;"　"&amp;対策要件一覧!F81</f>
        <v>UP-1-1　情報セキュリティ水準低下の防止</v>
      </c>
      <c r="H61" s="82" t="str">
        <f>IF('ステップ5～6'!I50="低位",対策要件一覧!N81,IF('ステップ5～6'!I50="中位",対策要件一覧!N82,IF('ステップ5～6'!I50="高位",対策要件一覧!N83,"")))</f>
        <v/>
      </c>
    </row>
    <row r="62" spans="1:8" ht="66" customHeight="1" x14ac:dyDescent="0.15">
      <c r="A62" s="7"/>
      <c r="B62" s="8"/>
      <c r="C62" s="31"/>
      <c r="D62" s="116"/>
      <c r="E62" s="34" t="str">
        <f t="shared" si="0"/>
        <v/>
      </c>
      <c r="G62" s="84" t="str">
        <f>対策要件一覧!E84&amp;"　"&amp;対策要件一覧!F84</f>
        <v>UP-2-1　プライバシー保護</v>
      </c>
      <c r="H62" s="82" t="str">
        <f>IF('ステップ5～6'!I51="低位",対策要件一覧!N84,IF('ステップ5～6'!I51="中位",対策要件一覧!N85,IF('ステップ5～6'!I51="高位",対策要件一覧!N86,"")))</f>
        <v/>
      </c>
    </row>
    <row r="63" spans="1:8" x14ac:dyDescent="0.15">
      <c r="A63" s="7"/>
      <c r="B63" s="8"/>
      <c r="C63" s="31"/>
      <c r="D63" s="116" t="s">
        <v>271</v>
      </c>
      <c r="E63" s="34" t="s">
        <v>53</v>
      </c>
    </row>
    <row r="64" spans="1:8" ht="66" customHeight="1" x14ac:dyDescent="0.15">
      <c r="A64" s="7"/>
      <c r="B64" s="8"/>
      <c r="C64" s="31"/>
      <c r="D64" s="116" t="s">
        <v>272</v>
      </c>
      <c r="E64" s="34" t="str">
        <f>IF(H64="","",G64&amp;CHAR(10)&amp;"・"&amp;H64&amp;CHAR(10))</f>
        <v/>
      </c>
      <c r="G64" s="84" t="str">
        <f>対策要件一覧!E21&amp;"　"&amp;対策要件一覧!F21</f>
        <v>AT-3-1　構築時の脆弱性対策</v>
      </c>
      <c r="H64" s="82" t="str">
        <f>IF('ステップ5～6'!I30="低位",対策要件一覧!N21,IF('ステップ5～6'!I30="中位",対策要件一覧!N22,IF('ステップ5～6'!I30="高位",対策要件一覧!N23,"")))</f>
        <v/>
      </c>
    </row>
    <row r="65" spans="1:8" x14ac:dyDescent="0.15">
      <c r="A65" s="7"/>
      <c r="B65" s="8"/>
      <c r="C65" s="31"/>
      <c r="D65" s="116" t="s">
        <v>273</v>
      </c>
      <c r="E65" s="35" t="s">
        <v>25</v>
      </c>
    </row>
    <row r="66" spans="1:8" x14ac:dyDescent="0.15">
      <c r="A66" s="7"/>
      <c r="B66" s="8"/>
      <c r="C66" s="31"/>
      <c r="D66" s="116" t="s">
        <v>274</v>
      </c>
      <c r="E66" s="35" t="s">
        <v>25</v>
      </c>
    </row>
    <row r="67" spans="1:8" x14ac:dyDescent="0.15">
      <c r="A67" s="7"/>
      <c r="B67" s="8"/>
      <c r="C67" s="31"/>
      <c r="D67" s="116" t="s">
        <v>275</v>
      </c>
      <c r="E67" s="35" t="s">
        <v>25</v>
      </c>
    </row>
    <row r="68" spans="1:8" ht="66" customHeight="1" x14ac:dyDescent="0.15">
      <c r="A68" s="7"/>
      <c r="B68" s="8"/>
      <c r="C68" s="31"/>
      <c r="D68" s="116" t="s">
        <v>276</v>
      </c>
      <c r="E68" s="34" t="str">
        <f t="shared" ref="E68:E74" si="1">IF(H68="","",G68&amp;CHAR(10)&amp;"・"&amp;H68&amp;CHAR(10))</f>
        <v/>
      </c>
      <c r="G68" s="84" t="str">
        <f>対策要件一覧!E63&amp;"　"&amp;対策要件一覧!F63</f>
        <v>PH-1-1　情報の物理的保護</v>
      </c>
      <c r="H68" s="82" t="str">
        <f>IF('ステップ5～6'!I44="低位",対策要件一覧!N63,IF('ステップ5～6'!I44="中位",対策要件一覧!N64,IF('ステップ5～6'!I44="高位",対策要件一覧!N65,"")))</f>
        <v/>
      </c>
    </row>
    <row r="69" spans="1:8" ht="66" customHeight="1" x14ac:dyDescent="0.15">
      <c r="A69" s="7"/>
      <c r="B69" s="8"/>
      <c r="C69" s="31"/>
      <c r="D69" s="116"/>
      <c r="E69" s="34" t="str">
        <f t="shared" ref="E69" si="2">IF(H69="","",G69&amp;CHAR(10)&amp;"・"&amp;H69&amp;CHAR(10))</f>
        <v/>
      </c>
      <c r="G69" s="84" t="str">
        <f>対策要件一覧!E66&amp;"　"&amp;対策要件一覧!F66</f>
        <v>PH-1-2　侵入の物理的対策</v>
      </c>
      <c r="H69" s="82" t="str">
        <f>IF('ステップ5～6'!I45="低位",対策要件一覧!N66,IF('ステップ5～6'!I45="中位",対策要件一覧!N67,IF('ステップ5～6'!I45="高位",対策要件一覧!N68,"")))</f>
        <v/>
      </c>
    </row>
    <row r="70" spans="1:8" ht="66" customHeight="1" x14ac:dyDescent="0.15">
      <c r="A70" s="7"/>
      <c r="B70" s="8"/>
      <c r="C70" s="31"/>
      <c r="D70" s="116" t="s">
        <v>277</v>
      </c>
      <c r="E70" s="34" t="str">
        <f t="shared" si="1"/>
        <v/>
      </c>
      <c r="G70" s="84" t="str">
        <f>対策要件一覧!E24&amp;"　"&amp;対策要件一覧!F24</f>
        <v>AT-3-2　運用時の脆弱性対策</v>
      </c>
      <c r="H70" s="82" t="str">
        <f>IF('ステップ5～6'!I31="低位",対策要件一覧!N24,IF('ステップ5～6'!I31="中位",対策要件一覧!N25,IF('ステップ5～6'!I31="高位",対策要件一覧!N26,"")))</f>
        <v/>
      </c>
    </row>
    <row r="71" spans="1:8" s="38" customFormat="1" x14ac:dyDescent="0.15">
      <c r="A71" s="96" t="s">
        <v>545</v>
      </c>
      <c r="B71" s="211" t="s">
        <v>285</v>
      </c>
      <c r="C71" s="212"/>
      <c r="D71" s="114" t="s">
        <v>250</v>
      </c>
      <c r="E71" s="110" t="s">
        <v>25</v>
      </c>
      <c r="G71" s="105"/>
      <c r="H71" s="106"/>
    </row>
    <row r="72" spans="1:8" s="38" customFormat="1" x14ac:dyDescent="0.15">
      <c r="A72" s="96"/>
      <c r="B72" s="97"/>
      <c r="C72" s="98"/>
      <c r="D72" s="114" t="s">
        <v>566</v>
      </c>
      <c r="E72" s="110" t="s">
        <v>25</v>
      </c>
      <c r="G72" s="105"/>
      <c r="H72" s="106"/>
    </row>
    <row r="73" spans="1:8" s="38" customFormat="1" x14ac:dyDescent="0.15">
      <c r="A73" s="96"/>
      <c r="B73" s="97"/>
      <c r="C73" s="98"/>
      <c r="D73" s="114" t="s">
        <v>567</v>
      </c>
      <c r="E73" s="110" t="s">
        <v>25</v>
      </c>
      <c r="G73" s="105"/>
      <c r="H73" s="106"/>
    </row>
    <row r="74" spans="1:8" ht="90.6" customHeight="1" x14ac:dyDescent="0.15">
      <c r="A74" s="96" t="s">
        <v>546</v>
      </c>
      <c r="B74" s="211" t="s">
        <v>289</v>
      </c>
      <c r="C74" s="212"/>
      <c r="D74" s="114" t="s">
        <v>296</v>
      </c>
      <c r="E74" s="34" t="str">
        <f t="shared" si="1"/>
        <v/>
      </c>
      <c r="G74" s="83" t="str">
        <f>対策要件一覧!E75&amp;"　"&amp;対策要件一覧!F75</f>
        <v>SC-1-1　委託先において不正プログラム等が組み込まれることへの対策</v>
      </c>
      <c r="H74" s="82" t="str">
        <f>IF('ステップ5～6'!I48="低位",対策要件一覧!N75,IF('ステップ5～6'!I48="中位",対策要件一覧!N76,IF('ステップ5～6'!I48="高位",対策要件一覧!N77,"")))</f>
        <v/>
      </c>
    </row>
    <row r="75" spans="1:8" x14ac:dyDescent="0.15">
      <c r="A75" s="96"/>
      <c r="B75" s="97"/>
      <c r="C75" s="98"/>
      <c r="D75" s="114" t="s">
        <v>568</v>
      </c>
      <c r="E75" s="35" t="s">
        <v>25</v>
      </c>
    </row>
    <row r="76" spans="1:8" x14ac:dyDescent="0.15">
      <c r="A76" s="96"/>
      <c r="B76" s="111"/>
      <c r="C76" s="112"/>
      <c r="D76" s="114" t="s">
        <v>576</v>
      </c>
      <c r="E76" s="113" t="s">
        <v>577</v>
      </c>
    </row>
    <row r="77" spans="1:8" x14ac:dyDescent="0.15">
      <c r="A77" s="96"/>
      <c r="B77" s="97"/>
      <c r="C77" s="98"/>
      <c r="D77" s="114" t="s">
        <v>581</v>
      </c>
      <c r="E77" s="35" t="s">
        <v>25</v>
      </c>
    </row>
    <row r="78" spans="1:8" x14ac:dyDescent="0.15">
      <c r="A78" s="96" t="s">
        <v>547</v>
      </c>
      <c r="B78" s="211" t="s">
        <v>290</v>
      </c>
      <c r="C78" s="212"/>
      <c r="D78" s="114" t="s">
        <v>569</v>
      </c>
      <c r="E78" s="35" t="s">
        <v>25</v>
      </c>
    </row>
    <row r="79" spans="1:8" x14ac:dyDescent="0.15">
      <c r="A79" s="96"/>
      <c r="B79" s="97"/>
      <c r="C79" s="98"/>
      <c r="D79" s="114" t="s">
        <v>570</v>
      </c>
      <c r="E79" s="35" t="s">
        <v>25</v>
      </c>
    </row>
    <row r="80" spans="1:8" x14ac:dyDescent="0.15">
      <c r="A80" s="96"/>
      <c r="B80" s="97"/>
      <c r="C80" s="98"/>
      <c r="D80" s="114" t="s">
        <v>571</v>
      </c>
      <c r="E80" s="35" t="s">
        <v>206</v>
      </c>
    </row>
    <row r="81" spans="1:5" x14ac:dyDescent="0.15">
      <c r="A81" s="96" t="s">
        <v>548</v>
      </c>
      <c r="B81" s="211" t="s">
        <v>291</v>
      </c>
      <c r="C81" s="212"/>
      <c r="D81" s="114" t="s">
        <v>278</v>
      </c>
      <c r="E81" s="35" t="s">
        <v>25</v>
      </c>
    </row>
    <row r="82" spans="1:5" x14ac:dyDescent="0.15">
      <c r="A82" s="96"/>
      <c r="B82" s="97"/>
      <c r="C82" s="98"/>
      <c r="D82" s="114" t="s">
        <v>582</v>
      </c>
      <c r="E82" s="35" t="s">
        <v>206</v>
      </c>
    </row>
    <row r="83" spans="1:5" x14ac:dyDescent="0.15">
      <c r="A83" s="96"/>
      <c r="B83" s="97"/>
      <c r="C83" s="98"/>
      <c r="D83" s="114" t="s">
        <v>572</v>
      </c>
      <c r="E83" s="35" t="s">
        <v>25</v>
      </c>
    </row>
    <row r="84" spans="1:5" x14ac:dyDescent="0.15">
      <c r="A84" s="96" t="s">
        <v>549</v>
      </c>
      <c r="B84" s="211" t="s">
        <v>292</v>
      </c>
      <c r="C84" s="212"/>
      <c r="D84" s="114" t="s">
        <v>279</v>
      </c>
      <c r="E84" s="35" t="s">
        <v>25</v>
      </c>
    </row>
    <row r="85" spans="1:5" x14ac:dyDescent="0.15">
      <c r="A85" s="96"/>
      <c r="B85" s="97"/>
      <c r="C85" s="98"/>
      <c r="D85" s="114" t="s">
        <v>280</v>
      </c>
      <c r="E85" s="35" t="s">
        <v>25</v>
      </c>
    </row>
    <row r="86" spans="1:5" x14ac:dyDescent="0.15">
      <c r="A86" s="96" t="s">
        <v>550</v>
      </c>
      <c r="B86" s="211" t="s">
        <v>293</v>
      </c>
      <c r="C86" s="212"/>
      <c r="D86" s="114" t="s">
        <v>578</v>
      </c>
      <c r="E86" s="35" t="s">
        <v>25</v>
      </c>
    </row>
    <row r="87" spans="1:5" ht="40.5" x14ac:dyDescent="0.15">
      <c r="A87" s="96"/>
      <c r="B87" s="97"/>
      <c r="C87" s="98"/>
      <c r="D87" s="114" t="s">
        <v>583</v>
      </c>
      <c r="E87" s="35" t="s">
        <v>25</v>
      </c>
    </row>
    <row r="88" spans="1:5" ht="27" x14ac:dyDescent="0.15">
      <c r="A88" s="96" t="s">
        <v>553</v>
      </c>
      <c r="B88" s="211" t="s">
        <v>294</v>
      </c>
      <c r="C88" s="212"/>
      <c r="D88" s="114" t="s">
        <v>557</v>
      </c>
      <c r="E88" s="35" t="s">
        <v>206</v>
      </c>
    </row>
    <row r="89" spans="1:5" x14ac:dyDescent="0.15">
      <c r="A89" s="96" t="s">
        <v>554</v>
      </c>
      <c r="B89" s="211" t="s">
        <v>295</v>
      </c>
      <c r="C89" s="212"/>
      <c r="D89" s="114" t="s">
        <v>281</v>
      </c>
      <c r="E89" s="35" t="s">
        <v>206</v>
      </c>
    </row>
    <row r="90" spans="1:5" x14ac:dyDescent="0.15">
      <c r="A90" s="96"/>
      <c r="B90" s="97"/>
      <c r="C90" s="98"/>
      <c r="D90" s="114" t="s">
        <v>282</v>
      </c>
      <c r="E90" s="35" t="s">
        <v>206</v>
      </c>
    </row>
    <row r="91" spans="1:5" x14ac:dyDescent="0.15">
      <c r="A91" s="96"/>
      <c r="B91" s="97"/>
      <c r="C91" s="98"/>
      <c r="D91" s="114" t="s">
        <v>555</v>
      </c>
      <c r="E91" s="35" t="s">
        <v>206</v>
      </c>
    </row>
    <row r="92" spans="1:5" x14ac:dyDescent="0.15">
      <c r="A92" s="107"/>
      <c r="B92" s="99"/>
      <c r="C92" s="108"/>
      <c r="D92" s="104" t="s">
        <v>283</v>
      </c>
      <c r="E92" s="85" t="s">
        <v>123</v>
      </c>
    </row>
    <row r="93" spans="1:5" x14ac:dyDescent="0.15">
      <c r="A93" s="96"/>
      <c r="B93" s="97"/>
      <c r="C93" s="98"/>
      <c r="D93" s="117" t="s">
        <v>558</v>
      </c>
      <c r="E93" s="35" t="s">
        <v>206</v>
      </c>
    </row>
    <row r="94" spans="1:5" ht="14.25" thickBot="1" x14ac:dyDescent="0.2">
      <c r="A94" s="9"/>
      <c r="B94" s="32"/>
      <c r="C94" s="70"/>
      <c r="D94" s="118" t="s">
        <v>573</v>
      </c>
      <c r="E94" s="36" t="s">
        <v>123</v>
      </c>
    </row>
    <row r="95" spans="1:5" ht="14.25" thickTop="1" x14ac:dyDescent="0.15"/>
  </sheetData>
  <mergeCells count="10">
    <mergeCell ref="B84:C84"/>
    <mergeCell ref="B86:C86"/>
    <mergeCell ref="B88:C88"/>
    <mergeCell ref="B89:C89"/>
    <mergeCell ref="B10:C10"/>
    <mergeCell ref="B16:C16"/>
    <mergeCell ref="B74:C74"/>
    <mergeCell ref="B71:C71"/>
    <mergeCell ref="B78:C78"/>
    <mergeCell ref="B81:C81"/>
  </mergeCells>
  <phoneticPr fontId="1"/>
  <pageMargins left="0.70866141732283472" right="0.70866141732283472" top="0.74803149606299213" bottom="0.74803149606299213" header="0.31496062992125984" footer="0.31496062992125984"/>
  <pageSetup paperSize="8" scale="67" fitToHeight="0" orientation="portrait" r:id="rId1"/>
  <headerFooter>
    <oddFooter xml:space="preserve">&amp;C&amp;P / &amp;N ページ&amp;R&amp;14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pageSetUpPr fitToPage="1"/>
  </sheetPr>
  <dimension ref="A1:O86"/>
  <sheetViews>
    <sheetView showGridLines="0" tabSelected="1" topLeftCell="L44" zoomScaleNormal="100" zoomScaleSheetLayoutView="70" workbookViewId="0">
      <selection activeCell="R10" sqref="R10"/>
    </sheetView>
  </sheetViews>
  <sheetFormatPr defaultColWidth="9" defaultRowHeight="12" x14ac:dyDescent="0.15"/>
  <cols>
    <col min="1" max="1" width="3" style="71" customWidth="1"/>
    <col min="2" max="2" width="13.125" style="71" customWidth="1"/>
    <col min="3" max="3" width="4.875" style="71" customWidth="1"/>
    <col min="4" max="4" width="13.125" style="71" customWidth="1"/>
    <col min="5" max="5" width="6.875" style="71" customWidth="1"/>
    <col min="6" max="6" width="13.125" style="71" customWidth="1"/>
    <col min="7" max="7" width="9" style="71"/>
    <col min="8" max="8" width="21.375" style="71" customWidth="1"/>
    <col min="9" max="9" width="56" style="71" customWidth="1"/>
    <col min="10" max="10" width="38.625" style="71" customWidth="1"/>
    <col min="11" max="11" width="9" style="71"/>
    <col min="12" max="13" width="36.875" style="71" customWidth="1"/>
    <col min="14" max="14" width="43.125" style="71" customWidth="1"/>
    <col min="15" max="15" width="47.125" style="71" customWidth="1"/>
    <col min="16" max="16384" width="9" style="71"/>
  </cols>
  <sheetData>
    <row r="1" spans="1:15" x14ac:dyDescent="0.15">
      <c r="A1" s="79" t="s">
        <v>395</v>
      </c>
      <c r="O1" s="80"/>
    </row>
    <row r="2" spans="1:15" ht="48" customHeight="1" x14ac:dyDescent="0.15">
      <c r="A2" s="230" t="s">
        <v>298</v>
      </c>
      <c r="B2" s="231"/>
      <c r="C2" s="230" t="s">
        <v>0</v>
      </c>
      <c r="D2" s="231"/>
      <c r="E2" s="230" t="s">
        <v>5</v>
      </c>
      <c r="F2" s="231"/>
      <c r="G2" s="72" t="s">
        <v>31</v>
      </c>
      <c r="H2" s="72" t="s">
        <v>299</v>
      </c>
      <c r="I2" s="72" t="s">
        <v>300</v>
      </c>
      <c r="J2" s="72" t="s">
        <v>301</v>
      </c>
      <c r="K2" s="73" t="s">
        <v>302</v>
      </c>
      <c r="L2" s="74" t="s">
        <v>303</v>
      </c>
      <c r="M2" s="74" t="s">
        <v>304</v>
      </c>
      <c r="N2" s="74" t="s">
        <v>305</v>
      </c>
      <c r="O2" s="74" t="s">
        <v>306</v>
      </c>
    </row>
    <row r="3" spans="1:15" ht="11.85" customHeight="1" x14ac:dyDescent="0.15">
      <c r="A3" s="218" t="s">
        <v>307</v>
      </c>
      <c r="B3" s="215" t="s">
        <v>308</v>
      </c>
      <c r="C3" s="221" t="s">
        <v>309</v>
      </c>
      <c r="D3" s="222" t="s">
        <v>310</v>
      </c>
      <c r="E3" s="229" t="s">
        <v>204</v>
      </c>
      <c r="F3" s="222" t="s">
        <v>9</v>
      </c>
      <c r="G3" s="221" t="s">
        <v>396</v>
      </c>
      <c r="H3" s="222" t="s">
        <v>311</v>
      </c>
      <c r="I3" s="222" t="s">
        <v>312</v>
      </c>
      <c r="J3" s="232" t="s">
        <v>313</v>
      </c>
      <c r="K3" s="233" t="s">
        <v>314</v>
      </c>
      <c r="L3" s="234"/>
      <c r="M3" s="234"/>
      <c r="N3" s="234"/>
      <c r="O3" s="234"/>
    </row>
    <row r="4" spans="1:15" ht="48" x14ac:dyDescent="0.15">
      <c r="A4" s="219"/>
      <c r="B4" s="216"/>
      <c r="C4" s="221"/>
      <c r="D4" s="222"/>
      <c r="E4" s="229"/>
      <c r="F4" s="222"/>
      <c r="G4" s="221"/>
      <c r="H4" s="222"/>
      <c r="I4" s="222"/>
      <c r="J4" s="232"/>
      <c r="K4" s="233" t="s">
        <v>315</v>
      </c>
      <c r="L4" s="119" t="s">
        <v>316</v>
      </c>
      <c r="M4" s="119" t="s">
        <v>317</v>
      </c>
      <c r="N4" s="119" t="s">
        <v>588</v>
      </c>
      <c r="O4" s="119" t="s">
        <v>318</v>
      </c>
    </row>
    <row r="5" spans="1:15" ht="120" x14ac:dyDescent="0.15">
      <c r="A5" s="219"/>
      <c r="B5" s="216"/>
      <c r="C5" s="221"/>
      <c r="D5" s="222"/>
      <c r="E5" s="229"/>
      <c r="F5" s="222"/>
      <c r="G5" s="221"/>
      <c r="H5" s="222"/>
      <c r="I5" s="222"/>
      <c r="J5" s="232"/>
      <c r="K5" s="233" t="s">
        <v>319</v>
      </c>
      <c r="L5" s="119" t="s">
        <v>320</v>
      </c>
      <c r="M5" s="119" t="s">
        <v>321</v>
      </c>
      <c r="N5" s="119" t="s">
        <v>589</v>
      </c>
      <c r="O5" s="119" t="s">
        <v>590</v>
      </c>
    </row>
    <row r="6" spans="1:15" x14ac:dyDescent="0.15">
      <c r="A6" s="219"/>
      <c r="B6" s="216"/>
      <c r="C6" s="221"/>
      <c r="D6" s="222"/>
      <c r="E6" s="229" t="s">
        <v>1</v>
      </c>
      <c r="F6" s="222" t="s">
        <v>8</v>
      </c>
      <c r="G6" s="221" t="s">
        <v>397</v>
      </c>
      <c r="H6" s="222" t="s">
        <v>398</v>
      </c>
      <c r="I6" s="222" t="s">
        <v>399</v>
      </c>
      <c r="J6" s="232" t="s">
        <v>399</v>
      </c>
      <c r="K6" s="233" t="s">
        <v>314</v>
      </c>
      <c r="L6" s="234"/>
      <c r="M6" s="234"/>
      <c r="N6" s="234"/>
      <c r="O6" s="234"/>
    </row>
    <row r="7" spans="1:15" ht="121.5" x14ac:dyDescent="0.15">
      <c r="A7" s="219"/>
      <c r="B7" s="216"/>
      <c r="C7" s="221"/>
      <c r="D7" s="222"/>
      <c r="E7" s="229"/>
      <c r="F7" s="222"/>
      <c r="G7" s="221"/>
      <c r="H7" s="222"/>
      <c r="I7" s="222"/>
      <c r="J7" s="232"/>
      <c r="K7" s="233" t="s">
        <v>315</v>
      </c>
      <c r="L7" s="119" t="s">
        <v>322</v>
      </c>
      <c r="M7" s="119" t="s">
        <v>591</v>
      </c>
      <c r="N7" s="119" t="s">
        <v>592</v>
      </c>
      <c r="O7" s="119" t="s">
        <v>593</v>
      </c>
    </row>
    <row r="8" spans="1:15" x14ac:dyDescent="0.15">
      <c r="A8" s="219"/>
      <c r="B8" s="216"/>
      <c r="C8" s="221"/>
      <c r="D8" s="222"/>
      <c r="E8" s="229"/>
      <c r="F8" s="222"/>
      <c r="G8" s="221"/>
      <c r="H8" s="222"/>
      <c r="I8" s="222"/>
      <c r="J8" s="232"/>
      <c r="K8" s="233" t="s">
        <v>319</v>
      </c>
      <c r="L8" s="234" t="s">
        <v>401</v>
      </c>
      <c r="M8" s="234"/>
      <c r="N8" s="234" t="s">
        <v>401</v>
      </c>
      <c r="O8" s="234" t="s">
        <v>402</v>
      </c>
    </row>
    <row r="9" spans="1:15" x14ac:dyDescent="0.15">
      <c r="A9" s="219"/>
      <c r="B9" s="216"/>
      <c r="C9" s="221"/>
      <c r="D9" s="222"/>
      <c r="E9" s="229" t="s">
        <v>2</v>
      </c>
      <c r="F9" s="222" t="s">
        <v>6</v>
      </c>
      <c r="G9" s="221" t="s">
        <v>403</v>
      </c>
      <c r="H9" s="222" t="s">
        <v>404</v>
      </c>
      <c r="I9" s="222" t="s">
        <v>405</v>
      </c>
      <c r="J9" s="232" t="s">
        <v>399</v>
      </c>
      <c r="K9" s="233" t="s">
        <v>314</v>
      </c>
      <c r="L9" s="234"/>
      <c r="M9" s="234"/>
      <c r="N9" s="234"/>
      <c r="O9" s="234"/>
    </row>
    <row r="10" spans="1:15" ht="60" x14ac:dyDescent="0.15">
      <c r="A10" s="219"/>
      <c r="B10" s="216"/>
      <c r="C10" s="221"/>
      <c r="D10" s="222"/>
      <c r="E10" s="229"/>
      <c r="F10" s="222"/>
      <c r="G10" s="221"/>
      <c r="H10" s="222"/>
      <c r="I10" s="222"/>
      <c r="J10" s="232"/>
      <c r="K10" s="233" t="s">
        <v>315</v>
      </c>
      <c r="L10" s="119" t="s">
        <v>406</v>
      </c>
      <c r="M10" s="119" t="s">
        <v>407</v>
      </c>
      <c r="N10" s="119" t="s">
        <v>594</v>
      </c>
      <c r="O10" s="119" t="s">
        <v>595</v>
      </c>
    </row>
    <row r="11" spans="1:15" ht="48" x14ac:dyDescent="0.15">
      <c r="A11" s="219"/>
      <c r="B11" s="216"/>
      <c r="C11" s="221"/>
      <c r="D11" s="222"/>
      <c r="E11" s="229"/>
      <c r="F11" s="222"/>
      <c r="G11" s="221"/>
      <c r="H11" s="222"/>
      <c r="I11" s="222"/>
      <c r="J11" s="232"/>
      <c r="K11" s="233" t="s">
        <v>319</v>
      </c>
      <c r="L11" s="119" t="s">
        <v>323</v>
      </c>
      <c r="M11" s="119" t="s">
        <v>324</v>
      </c>
      <c r="N11" s="119" t="s">
        <v>596</v>
      </c>
      <c r="O11" s="119" t="s">
        <v>597</v>
      </c>
    </row>
    <row r="12" spans="1:15" x14ac:dyDescent="0.15">
      <c r="A12" s="219"/>
      <c r="B12" s="216"/>
      <c r="C12" s="221"/>
      <c r="D12" s="222"/>
      <c r="E12" s="229" t="s">
        <v>3</v>
      </c>
      <c r="F12" s="222" t="s">
        <v>7</v>
      </c>
      <c r="G12" s="221" t="s">
        <v>403</v>
      </c>
      <c r="H12" s="222" t="s">
        <v>408</v>
      </c>
      <c r="I12" s="222" t="s">
        <v>325</v>
      </c>
      <c r="J12" s="232" t="s">
        <v>399</v>
      </c>
      <c r="K12" s="233" t="s">
        <v>314</v>
      </c>
      <c r="L12" s="234"/>
      <c r="M12" s="234"/>
      <c r="N12" s="234"/>
      <c r="O12" s="234"/>
    </row>
    <row r="13" spans="1:15" ht="36" x14ac:dyDescent="0.15">
      <c r="A13" s="219"/>
      <c r="B13" s="216"/>
      <c r="C13" s="221"/>
      <c r="D13" s="222"/>
      <c r="E13" s="229"/>
      <c r="F13" s="222"/>
      <c r="G13" s="221"/>
      <c r="H13" s="222"/>
      <c r="I13" s="222"/>
      <c r="J13" s="232"/>
      <c r="K13" s="233" t="s">
        <v>315</v>
      </c>
      <c r="L13" s="119" t="s">
        <v>409</v>
      </c>
      <c r="M13" s="119" t="s">
        <v>410</v>
      </c>
      <c r="N13" s="119" t="s">
        <v>598</v>
      </c>
      <c r="O13" s="119" t="s">
        <v>411</v>
      </c>
    </row>
    <row r="14" spans="1:15" ht="108" x14ac:dyDescent="0.15">
      <c r="A14" s="219"/>
      <c r="B14" s="216"/>
      <c r="C14" s="221"/>
      <c r="D14" s="222"/>
      <c r="E14" s="229"/>
      <c r="F14" s="222"/>
      <c r="G14" s="221"/>
      <c r="H14" s="222"/>
      <c r="I14" s="222"/>
      <c r="J14" s="232"/>
      <c r="K14" s="233" t="s">
        <v>319</v>
      </c>
      <c r="L14" s="119" t="s">
        <v>412</v>
      </c>
      <c r="M14" s="119" t="s">
        <v>413</v>
      </c>
      <c r="N14" s="119" t="s">
        <v>599</v>
      </c>
      <c r="O14" s="119" t="s">
        <v>600</v>
      </c>
    </row>
    <row r="15" spans="1:15" ht="97.5" x14ac:dyDescent="0.15">
      <c r="A15" s="219"/>
      <c r="B15" s="216"/>
      <c r="C15" s="218" t="s">
        <v>414</v>
      </c>
      <c r="D15" s="215" t="s">
        <v>415</v>
      </c>
      <c r="E15" s="218" t="s">
        <v>416</v>
      </c>
      <c r="F15" s="215" t="s">
        <v>326</v>
      </c>
      <c r="G15" s="223" t="s">
        <v>417</v>
      </c>
      <c r="H15" s="226" t="s">
        <v>327</v>
      </c>
      <c r="I15" s="222" t="s">
        <v>400</v>
      </c>
      <c r="J15" s="232" t="s">
        <v>399</v>
      </c>
      <c r="K15" s="233" t="s">
        <v>314</v>
      </c>
      <c r="L15" s="119" t="s">
        <v>328</v>
      </c>
      <c r="M15" s="119" t="s">
        <v>329</v>
      </c>
      <c r="N15" s="119" t="s">
        <v>601</v>
      </c>
      <c r="O15" s="119" t="s">
        <v>602</v>
      </c>
    </row>
    <row r="16" spans="1:15" x14ac:dyDescent="0.15">
      <c r="A16" s="219"/>
      <c r="B16" s="216"/>
      <c r="C16" s="219"/>
      <c r="D16" s="216"/>
      <c r="E16" s="219"/>
      <c r="F16" s="216"/>
      <c r="G16" s="224"/>
      <c r="H16" s="227"/>
      <c r="I16" s="222"/>
      <c r="J16" s="232"/>
      <c r="K16" s="233" t="s">
        <v>315</v>
      </c>
      <c r="L16" s="234" t="s">
        <v>401</v>
      </c>
      <c r="M16" s="234" t="s">
        <v>401</v>
      </c>
      <c r="N16" s="234" t="s">
        <v>401</v>
      </c>
      <c r="O16" s="234" t="s">
        <v>401</v>
      </c>
    </row>
    <row r="17" spans="1:15" x14ac:dyDescent="0.15">
      <c r="A17" s="219"/>
      <c r="B17" s="216"/>
      <c r="C17" s="219"/>
      <c r="D17" s="216"/>
      <c r="E17" s="220"/>
      <c r="F17" s="217"/>
      <c r="G17" s="225"/>
      <c r="H17" s="228"/>
      <c r="I17" s="222"/>
      <c r="J17" s="232"/>
      <c r="K17" s="233" t="s">
        <v>319</v>
      </c>
      <c r="L17" s="234" t="s">
        <v>401</v>
      </c>
      <c r="M17" s="234" t="s">
        <v>401</v>
      </c>
      <c r="N17" s="234" t="s">
        <v>401</v>
      </c>
      <c r="O17" s="234" t="s">
        <v>402</v>
      </c>
    </row>
    <row r="18" spans="1:15" x14ac:dyDescent="0.15">
      <c r="A18" s="219"/>
      <c r="B18" s="216"/>
      <c r="C18" s="219"/>
      <c r="D18" s="216"/>
      <c r="E18" s="218" t="s">
        <v>418</v>
      </c>
      <c r="F18" s="215" t="s">
        <v>330</v>
      </c>
      <c r="G18" s="218" t="s">
        <v>419</v>
      </c>
      <c r="H18" s="215" t="s">
        <v>331</v>
      </c>
      <c r="I18" s="215" t="s">
        <v>332</v>
      </c>
      <c r="J18" s="232" t="s">
        <v>399</v>
      </c>
      <c r="K18" s="233" t="s">
        <v>314</v>
      </c>
      <c r="L18" s="234"/>
      <c r="M18" s="234"/>
      <c r="N18" s="234"/>
      <c r="O18" s="234"/>
    </row>
    <row r="19" spans="1:15" x14ac:dyDescent="0.15">
      <c r="A19" s="219"/>
      <c r="B19" s="216"/>
      <c r="C19" s="219"/>
      <c r="D19" s="216"/>
      <c r="E19" s="219"/>
      <c r="F19" s="216"/>
      <c r="G19" s="219"/>
      <c r="H19" s="216"/>
      <c r="I19" s="216"/>
      <c r="J19" s="232"/>
      <c r="K19" s="233" t="s">
        <v>315</v>
      </c>
      <c r="L19" s="234"/>
      <c r="M19" s="234"/>
      <c r="N19" s="234"/>
      <c r="O19" s="234"/>
    </row>
    <row r="20" spans="1:15" ht="48" x14ac:dyDescent="0.15">
      <c r="A20" s="219"/>
      <c r="B20" s="216"/>
      <c r="C20" s="220"/>
      <c r="D20" s="217"/>
      <c r="E20" s="220"/>
      <c r="F20" s="217"/>
      <c r="G20" s="220"/>
      <c r="H20" s="217"/>
      <c r="I20" s="217"/>
      <c r="J20" s="232"/>
      <c r="K20" s="233" t="s">
        <v>319</v>
      </c>
      <c r="L20" s="119" t="s">
        <v>333</v>
      </c>
      <c r="M20" s="119" t="s">
        <v>334</v>
      </c>
      <c r="N20" s="119" t="s">
        <v>603</v>
      </c>
      <c r="O20" s="119" t="s">
        <v>420</v>
      </c>
    </row>
    <row r="21" spans="1:15" ht="168" x14ac:dyDescent="0.15">
      <c r="A21" s="219"/>
      <c r="B21" s="216"/>
      <c r="C21" s="218" t="s">
        <v>421</v>
      </c>
      <c r="D21" s="215" t="s">
        <v>335</v>
      </c>
      <c r="E21" s="218" t="s">
        <v>422</v>
      </c>
      <c r="F21" s="215" t="s">
        <v>10</v>
      </c>
      <c r="G21" s="223" t="s">
        <v>417</v>
      </c>
      <c r="H21" s="215" t="s">
        <v>423</v>
      </c>
      <c r="I21" s="222" t="s">
        <v>400</v>
      </c>
      <c r="J21" s="235" t="s">
        <v>336</v>
      </c>
      <c r="K21" s="233" t="s">
        <v>314</v>
      </c>
      <c r="L21" s="119" t="s">
        <v>424</v>
      </c>
      <c r="M21" s="119" t="s">
        <v>425</v>
      </c>
      <c r="N21" s="119" t="s">
        <v>604</v>
      </c>
      <c r="O21" s="119" t="s">
        <v>605</v>
      </c>
    </row>
    <row r="22" spans="1:15" x14ac:dyDescent="0.15">
      <c r="A22" s="219"/>
      <c r="B22" s="216"/>
      <c r="C22" s="219"/>
      <c r="D22" s="216"/>
      <c r="E22" s="219"/>
      <c r="F22" s="216"/>
      <c r="G22" s="224"/>
      <c r="H22" s="216"/>
      <c r="I22" s="222"/>
      <c r="J22" s="236"/>
      <c r="K22" s="233" t="s">
        <v>315</v>
      </c>
      <c r="L22" s="234" t="s">
        <v>401</v>
      </c>
      <c r="M22" s="234" t="s">
        <v>401</v>
      </c>
      <c r="N22" s="234" t="s">
        <v>401</v>
      </c>
      <c r="O22" s="234"/>
    </row>
    <row r="23" spans="1:15" x14ac:dyDescent="0.15">
      <c r="A23" s="219"/>
      <c r="B23" s="216"/>
      <c r="C23" s="219"/>
      <c r="D23" s="216"/>
      <c r="E23" s="220"/>
      <c r="F23" s="217"/>
      <c r="G23" s="225"/>
      <c r="H23" s="217"/>
      <c r="I23" s="222"/>
      <c r="J23" s="237"/>
      <c r="K23" s="233" t="s">
        <v>319</v>
      </c>
      <c r="L23" s="234" t="s">
        <v>401</v>
      </c>
      <c r="M23" s="234" t="s">
        <v>401</v>
      </c>
      <c r="N23" s="234" t="s">
        <v>401</v>
      </c>
      <c r="O23" s="234" t="s">
        <v>606</v>
      </c>
    </row>
    <row r="24" spans="1:15" ht="84" x14ac:dyDescent="0.15">
      <c r="A24" s="219"/>
      <c r="B24" s="216"/>
      <c r="C24" s="219"/>
      <c r="D24" s="216"/>
      <c r="E24" s="218" t="s">
        <v>26</v>
      </c>
      <c r="F24" s="215" t="s">
        <v>11</v>
      </c>
      <c r="G24" s="218" t="s">
        <v>397</v>
      </c>
      <c r="H24" s="215" t="s">
        <v>426</v>
      </c>
      <c r="I24" s="215" t="s">
        <v>427</v>
      </c>
      <c r="J24" s="232" t="s">
        <v>399</v>
      </c>
      <c r="K24" s="233" t="s">
        <v>314</v>
      </c>
      <c r="L24" s="119" t="s">
        <v>428</v>
      </c>
      <c r="M24" s="119" t="s">
        <v>429</v>
      </c>
      <c r="N24" s="119" t="s">
        <v>607</v>
      </c>
      <c r="O24" s="119" t="s">
        <v>608</v>
      </c>
    </row>
    <row r="25" spans="1:15" ht="60" x14ac:dyDescent="0.15">
      <c r="A25" s="219"/>
      <c r="B25" s="216"/>
      <c r="C25" s="219"/>
      <c r="D25" s="216"/>
      <c r="E25" s="219"/>
      <c r="F25" s="216"/>
      <c r="G25" s="219"/>
      <c r="H25" s="216"/>
      <c r="I25" s="216"/>
      <c r="J25" s="232"/>
      <c r="K25" s="233" t="s">
        <v>315</v>
      </c>
      <c r="L25" s="119" t="s">
        <v>430</v>
      </c>
      <c r="M25" s="119" t="s">
        <v>431</v>
      </c>
      <c r="N25" s="119" t="s">
        <v>609</v>
      </c>
      <c r="O25" s="119" t="s">
        <v>432</v>
      </c>
    </row>
    <row r="26" spans="1:15" x14ac:dyDescent="0.15">
      <c r="A26" s="220"/>
      <c r="B26" s="217"/>
      <c r="C26" s="220"/>
      <c r="D26" s="217"/>
      <c r="E26" s="220"/>
      <c r="F26" s="217"/>
      <c r="G26" s="220"/>
      <c r="H26" s="217"/>
      <c r="I26" s="217"/>
      <c r="J26" s="232"/>
      <c r="K26" s="233" t="s">
        <v>319</v>
      </c>
      <c r="L26" s="234" t="s">
        <v>401</v>
      </c>
      <c r="M26" s="234" t="s">
        <v>401</v>
      </c>
      <c r="N26" s="234" t="s">
        <v>401</v>
      </c>
      <c r="O26" s="234" t="s">
        <v>402</v>
      </c>
    </row>
    <row r="27" spans="1:15" ht="60" customHeight="1" x14ac:dyDescent="0.15">
      <c r="A27" s="218" t="s">
        <v>433</v>
      </c>
      <c r="B27" s="215" t="s">
        <v>434</v>
      </c>
      <c r="C27" s="218" t="s">
        <v>435</v>
      </c>
      <c r="D27" s="215" t="s">
        <v>436</v>
      </c>
      <c r="E27" s="218" t="s">
        <v>437</v>
      </c>
      <c r="F27" s="215" t="s">
        <v>337</v>
      </c>
      <c r="G27" s="218" t="s">
        <v>438</v>
      </c>
      <c r="H27" s="215" t="s">
        <v>439</v>
      </c>
      <c r="I27" s="215" t="s">
        <v>338</v>
      </c>
      <c r="J27" s="235" t="s">
        <v>610</v>
      </c>
      <c r="K27" s="233" t="s">
        <v>314</v>
      </c>
      <c r="L27" s="238" t="s">
        <v>339</v>
      </c>
      <c r="M27" s="238" t="s">
        <v>340</v>
      </c>
      <c r="N27" s="238" t="s">
        <v>611</v>
      </c>
      <c r="O27" s="238" t="s">
        <v>341</v>
      </c>
    </row>
    <row r="28" spans="1:15" ht="85.5" x14ac:dyDescent="0.15">
      <c r="A28" s="219"/>
      <c r="B28" s="216"/>
      <c r="C28" s="219"/>
      <c r="D28" s="216"/>
      <c r="E28" s="219"/>
      <c r="F28" s="216"/>
      <c r="G28" s="219"/>
      <c r="H28" s="216"/>
      <c r="I28" s="216"/>
      <c r="J28" s="236"/>
      <c r="K28" s="233" t="s">
        <v>315</v>
      </c>
      <c r="L28" s="238" t="s">
        <v>342</v>
      </c>
      <c r="M28" s="238" t="s">
        <v>612</v>
      </c>
      <c r="N28" s="238" t="s">
        <v>613</v>
      </c>
      <c r="O28" s="238" t="s">
        <v>614</v>
      </c>
    </row>
    <row r="29" spans="1:15" x14ac:dyDescent="0.15">
      <c r="A29" s="219"/>
      <c r="B29" s="216"/>
      <c r="C29" s="219"/>
      <c r="D29" s="216"/>
      <c r="E29" s="220"/>
      <c r="F29" s="217"/>
      <c r="G29" s="220"/>
      <c r="H29" s="217"/>
      <c r="I29" s="217"/>
      <c r="J29" s="237"/>
      <c r="K29" s="233" t="s">
        <v>319</v>
      </c>
      <c r="L29" s="234" t="s">
        <v>401</v>
      </c>
      <c r="M29" s="234" t="s">
        <v>401</v>
      </c>
      <c r="N29" s="234" t="s">
        <v>401</v>
      </c>
      <c r="O29" s="234" t="s">
        <v>402</v>
      </c>
    </row>
    <row r="30" spans="1:15" ht="39.4" customHeight="1" x14ac:dyDescent="0.15">
      <c r="A30" s="219"/>
      <c r="B30" s="216"/>
      <c r="C30" s="219"/>
      <c r="D30" s="216"/>
      <c r="E30" s="218" t="s">
        <v>27</v>
      </c>
      <c r="F30" s="215" t="s">
        <v>343</v>
      </c>
      <c r="G30" s="218" t="s">
        <v>440</v>
      </c>
      <c r="H30" s="215" t="s">
        <v>344</v>
      </c>
      <c r="I30" s="215" t="s">
        <v>345</v>
      </c>
      <c r="J30" s="232" t="s">
        <v>399</v>
      </c>
      <c r="K30" s="233" t="s">
        <v>314</v>
      </c>
      <c r="L30" s="238" t="s">
        <v>346</v>
      </c>
      <c r="M30" s="238" t="s">
        <v>347</v>
      </c>
      <c r="N30" s="238" t="s">
        <v>615</v>
      </c>
      <c r="O30" s="238" t="s">
        <v>441</v>
      </c>
    </row>
    <row r="31" spans="1:15" ht="80.650000000000006" customHeight="1" x14ac:dyDescent="0.15">
      <c r="A31" s="219"/>
      <c r="B31" s="216"/>
      <c r="C31" s="219"/>
      <c r="D31" s="216"/>
      <c r="E31" s="219"/>
      <c r="F31" s="216"/>
      <c r="G31" s="219"/>
      <c r="H31" s="216"/>
      <c r="I31" s="216"/>
      <c r="J31" s="232"/>
      <c r="K31" s="233" t="s">
        <v>315</v>
      </c>
      <c r="L31" s="238" t="s">
        <v>585</v>
      </c>
      <c r="M31" s="238" t="s">
        <v>348</v>
      </c>
      <c r="N31" s="238" t="s">
        <v>616</v>
      </c>
      <c r="O31" s="238" t="s">
        <v>349</v>
      </c>
    </row>
    <row r="32" spans="1:15" ht="82.5" customHeight="1" x14ac:dyDescent="0.15">
      <c r="A32" s="219"/>
      <c r="B32" s="216"/>
      <c r="C32" s="219"/>
      <c r="D32" s="216"/>
      <c r="E32" s="220"/>
      <c r="F32" s="217"/>
      <c r="G32" s="220"/>
      <c r="H32" s="217"/>
      <c r="I32" s="217"/>
      <c r="J32" s="232"/>
      <c r="K32" s="233" t="s">
        <v>319</v>
      </c>
      <c r="L32" s="238" t="s">
        <v>350</v>
      </c>
      <c r="M32" s="238" t="s">
        <v>351</v>
      </c>
      <c r="N32" s="238" t="s">
        <v>617</v>
      </c>
      <c r="O32" s="238" t="s">
        <v>584</v>
      </c>
    </row>
    <row r="33" spans="1:15" ht="90.4" customHeight="1" x14ac:dyDescent="0.15">
      <c r="A33" s="219"/>
      <c r="B33" s="216"/>
      <c r="C33" s="219"/>
      <c r="D33" s="216"/>
      <c r="E33" s="218" t="s">
        <v>28</v>
      </c>
      <c r="F33" s="215" t="s">
        <v>385</v>
      </c>
      <c r="G33" s="223" t="s">
        <v>442</v>
      </c>
      <c r="H33" s="215" t="s">
        <v>443</v>
      </c>
      <c r="I33" s="222" t="s">
        <v>399</v>
      </c>
      <c r="J33" s="232" t="s">
        <v>399</v>
      </c>
      <c r="K33" s="233" t="s">
        <v>314</v>
      </c>
      <c r="L33" s="119" t="s">
        <v>352</v>
      </c>
      <c r="M33" s="119" t="s">
        <v>353</v>
      </c>
      <c r="N33" s="119" t="s">
        <v>618</v>
      </c>
      <c r="O33" s="119" t="s">
        <v>444</v>
      </c>
    </row>
    <row r="34" spans="1:15" x14ac:dyDescent="0.15">
      <c r="A34" s="219"/>
      <c r="B34" s="216"/>
      <c r="C34" s="219"/>
      <c r="D34" s="216"/>
      <c r="E34" s="219"/>
      <c r="F34" s="216"/>
      <c r="G34" s="224"/>
      <c r="H34" s="216"/>
      <c r="I34" s="222"/>
      <c r="J34" s="232"/>
      <c r="K34" s="233" t="s">
        <v>315</v>
      </c>
      <c r="L34" s="234" t="s">
        <v>401</v>
      </c>
      <c r="M34" s="234" t="s">
        <v>401</v>
      </c>
      <c r="N34" s="234" t="s">
        <v>401</v>
      </c>
      <c r="O34" s="234" t="s">
        <v>402</v>
      </c>
    </row>
    <row r="35" spans="1:15" x14ac:dyDescent="0.15">
      <c r="A35" s="219"/>
      <c r="B35" s="216"/>
      <c r="C35" s="220"/>
      <c r="D35" s="217"/>
      <c r="E35" s="220"/>
      <c r="F35" s="217"/>
      <c r="G35" s="225"/>
      <c r="H35" s="217"/>
      <c r="I35" s="222"/>
      <c r="J35" s="232"/>
      <c r="K35" s="233" t="s">
        <v>319</v>
      </c>
      <c r="L35" s="234" t="s">
        <v>401</v>
      </c>
      <c r="M35" s="234" t="s">
        <v>401</v>
      </c>
      <c r="N35" s="234" t="s">
        <v>401</v>
      </c>
      <c r="O35" s="234" t="s">
        <v>402</v>
      </c>
    </row>
    <row r="36" spans="1:15" x14ac:dyDescent="0.15">
      <c r="A36" s="219"/>
      <c r="B36" s="216"/>
      <c r="C36" s="218" t="s">
        <v>445</v>
      </c>
      <c r="D36" s="215" t="s">
        <v>23</v>
      </c>
      <c r="E36" s="218" t="s">
        <v>446</v>
      </c>
      <c r="F36" s="215" t="s">
        <v>12</v>
      </c>
      <c r="G36" s="218" t="s">
        <v>403</v>
      </c>
      <c r="H36" s="215" t="s">
        <v>447</v>
      </c>
      <c r="I36" s="215" t="s">
        <v>354</v>
      </c>
      <c r="J36" s="232" t="s">
        <v>399</v>
      </c>
      <c r="K36" s="233" t="s">
        <v>314</v>
      </c>
      <c r="L36" s="234"/>
      <c r="M36" s="234"/>
      <c r="N36" s="234"/>
      <c r="O36" s="234"/>
    </row>
    <row r="37" spans="1:15" ht="54.95" customHeight="1" x14ac:dyDescent="0.15">
      <c r="A37" s="219"/>
      <c r="B37" s="216"/>
      <c r="C37" s="219"/>
      <c r="D37" s="216"/>
      <c r="E37" s="219"/>
      <c r="F37" s="216"/>
      <c r="G37" s="219"/>
      <c r="H37" s="216"/>
      <c r="I37" s="216"/>
      <c r="J37" s="232"/>
      <c r="K37" s="233" t="s">
        <v>315</v>
      </c>
      <c r="L37" s="119" t="s">
        <v>448</v>
      </c>
      <c r="M37" s="119" t="s">
        <v>355</v>
      </c>
      <c r="N37" s="119" t="s">
        <v>619</v>
      </c>
      <c r="O37" s="119" t="s">
        <v>449</v>
      </c>
    </row>
    <row r="38" spans="1:15" ht="121.5" x14ac:dyDescent="0.15">
      <c r="A38" s="219"/>
      <c r="B38" s="216"/>
      <c r="C38" s="219"/>
      <c r="D38" s="216"/>
      <c r="E38" s="220"/>
      <c r="F38" s="217"/>
      <c r="G38" s="220"/>
      <c r="H38" s="217"/>
      <c r="I38" s="217"/>
      <c r="J38" s="232"/>
      <c r="K38" s="233" t="s">
        <v>319</v>
      </c>
      <c r="L38" s="119" t="s">
        <v>450</v>
      </c>
      <c r="M38" s="119" t="s">
        <v>451</v>
      </c>
      <c r="N38" s="119" t="s">
        <v>620</v>
      </c>
      <c r="O38" s="119" t="s">
        <v>621</v>
      </c>
    </row>
    <row r="39" spans="1:15" x14ac:dyDescent="0.15">
      <c r="A39" s="219"/>
      <c r="B39" s="216"/>
      <c r="C39" s="219"/>
      <c r="D39" s="216"/>
      <c r="E39" s="218" t="s">
        <v>29</v>
      </c>
      <c r="F39" s="215" t="s">
        <v>13</v>
      </c>
      <c r="G39" s="218" t="s">
        <v>397</v>
      </c>
      <c r="H39" s="215" t="s">
        <v>452</v>
      </c>
      <c r="I39" s="215" t="s">
        <v>356</v>
      </c>
      <c r="J39" s="232" t="s">
        <v>399</v>
      </c>
      <c r="K39" s="233" t="s">
        <v>314</v>
      </c>
      <c r="L39" s="234"/>
      <c r="M39" s="234"/>
      <c r="N39" s="234"/>
      <c r="O39" s="234"/>
    </row>
    <row r="40" spans="1:15" x14ac:dyDescent="0.15">
      <c r="A40" s="219"/>
      <c r="B40" s="216"/>
      <c r="C40" s="219"/>
      <c r="D40" s="216"/>
      <c r="E40" s="219"/>
      <c r="F40" s="216"/>
      <c r="G40" s="219"/>
      <c r="H40" s="216"/>
      <c r="I40" s="216"/>
      <c r="J40" s="232"/>
      <c r="K40" s="233" t="s">
        <v>315</v>
      </c>
      <c r="L40" s="234"/>
      <c r="M40" s="234"/>
      <c r="N40" s="234"/>
      <c r="O40" s="234"/>
    </row>
    <row r="41" spans="1:15" ht="122.45" customHeight="1" x14ac:dyDescent="0.15">
      <c r="A41" s="220"/>
      <c r="B41" s="217"/>
      <c r="C41" s="220"/>
      <c r="D41" s="217"/>
      <c r="E41" s="220"/>
      <c r="F41" s="217"/>
      <c r="G41" s="220"/>
      <c r="H41" s="217"/>
      <c r="I41" s="217"/>
      <c r="J41" s="232"/>
      <c r="K41" s="233" t="s">
        <v>319</v>
      </c>
      <c r="L41" s="119" t="s">
        <v>453</v>
      </c>
      <c r="M41" s="119" t="s">
        <v>454</v>
      </c>
      <c r="N41" s="119" t="s">
        <v>622</v>
      </c>
      <c r="O41" s="119" t="s">
        <v>623</v>
      </c>
    </row>
    <row r="42" spans="1:15" ht="12" customHeight="1" x14ac:dyDescent="0.15">
      <c r="A42" s="218" t="s">
        <v>455</v>
      </c>
      <c r="B42" s="215" t="s">
        <v>456</v>
      </c>
      <c r="C42" s="218" t="s">
        <v>457</v>
      </c>
      <c r="D42" s="215" t="s">
        <v>458</v>
      </c>
      <c r="E42" s="218" t="s">
        <v>459</v>
      </c>
      <c r="F42" s="215" t="s">
        <v>14</v>
      </c>
      <c r="G42" s="218" t="s">
        <v>460</v>
      </c>
      <c r="H42" s="215" t="s">
        <v>461</v>
      </c>
      <c r="I42" s="215" t="s">
        <v>574</v>
      </c>
      <c r="J42" s="235" t="s">
        <v>575</v>
      </c>
      <c r="K42" s="233" t="s">
        <v>314</v>
      </c>
      <c r="L42" s="239"/>
      <c r="M42" s="234"/>
      <c r="N42" s="239"/>
      <c r="O42" s="239"/>
    </row>
    <row r="43" spans="1:15" ht="72" x14ac:dyDescent="0.15">
      <c r="A43" s="219"/>
      <c r="B43" s="216"/>
      <c r="C43" s="219"/>
      <c r="D43" s="216"/>
      <c r="E43" s="219"/>
      <c r="F43" s="216"/>
      <c r="G43" s="219"/>
      <c r="H43" s="216"/>
      <c r="I43" s="216"/>
      <c r="J43" s="236"/>
      <c r="K43" s="233" t="s">
        <v>315</v>
      </c>
      <c r="L43" s="119" t="s">
        <v>462</v>
      </c>
      <c r="M43" s="238" t="s">
        <v>463</v>
      </c>
      <c r="N43" s="238" t="s">
        <v>624</v>
      </c>
      <c r="O43" s="119" t="s">
        <v>625</v>
      </c>
    </row>
    <row r="44" spans="1:15" ht="121.5" x14ac:dyDescent="0.15">
      <c r="A44" s="219"/>
      <c r="B44" s="216"/>
      <c r="C44" s="220"/>
      <c r="D44" s="217"/>
      <c r="E44" s="220"/>
      <c r="F44" s="217"/>
      <c r="G44" s="220"/>
      <c r="H44" s="217"/>
      <c r="I44" s="217"/>
      <c r="J44" s="237"/>
      <c r="K44" s="233" t="s">
        <v>319</v>
      </c>
      <c r="L44" s="119" t="s">
        <v>357</v>
      </c>
      <c r="M44" s="238" t="s">
        <v>358</v>
      </c>
      <c r="N44" s="238" t="s">
        <v>626</v>
      </c>
      <c r="O44" s="119" t="s">
        <v>627</v>
      </c>
    </row>
    <row r="45" spans="1:15" x14ac:dyDescent="0.15">
      <c r="A45" s="219"/>
      <c r="B45" s="216"/>
      <c r="C45" s="218" t="s">
        <v>464</v>
      </c>
      <c r="D45" s="215" t="s">
        <v>465</v>
      </c>
      <c r="E45" s="218" t="s">
        <v>466</v>
      </c>
      <c r="F45" s="215" t="s">
        <v>15</v>
      </c>
      <c r="G45" s="218" t="s">
        <v>467</v>
      </c>
      <c r="H45" s="215" t="s">
        <v>468</v>
      </c>
      <c r="I45" s="222" t="s">
        <v>399</v>
      </c>
      <c r="J45" s="232" t="s">
        <v>399</v>
      </c>
      <c r="K45" s="233" t="s">
        <v>314</v>
      </c>
      <c r="L45" s="239"/>
      <c r="M45" s="239"/>
      <c r="N45" s="239"/>
      <c r="O45" s="239"/>
    </row>
    <row r="46" spans="1:15" ht="48" x14ac:dyDescent="0.15">
      <c r="A46" s="219"/>
      <c r="B46" s="216"/>
      <c r="C46" s="219"/>
      <c r="D46" s="216"/>
      <c r="E46" s="219"/>
      <c r="F46" s="216"/>
      <c r="G46" s="219"/>
      <c r="H46" s="216"/>
      <c r="I46" s="222"/>
      <c r="J46" s="232"/>
      <c r="K46" s="233" t="s">
        <v>315</v>
      </c>
      <c r="L46" s="119" t="s">
        <v>469</v>
      </c>
      <c r="M46" s="238" t="s">
        <v>470</v>
      </c>
      <c r="N46" s="238" t="s">
        <v>628</v>
      </c>
      <c r="O46" s="119" t="s">
        <v>471</v>
      </c>
    </row>
    <row r="47" spans="1:15" x14ac:dyDescent="0.15">
      <c r="A47" s="219"/>
      <c r="B47" s="216"/>
      <c r="C47" s="219"/>
      <c r="D47" s="216"/>
      <c r="E47" s="220"/>
      <c r="F47" s="217"/>
      <c r="G47" s="220"/>
      <c r="H47" s="217"/>
      <c r="I47" s="222"/>
      <c r="J47" s="232"/>
      <c r="K47" s="233" t="s">
        <v>319</v>
      </c>
      <c r="L47" s="234" t="s">
        <v>401</v>
      </c>
      <c r="M47" s="234" t="s">
        <v>401</v>
      </c>
      <c r="N47" s="234" t="s">
        <v>401</v>
      </c>
      <c r="O47" s="234" t="s">
        <v>402</v>
      </c>
    </row>
    <row r="48" spans="1:15" ht="11.85" customHeight="1" x14ac:dyDescent="0.15">
      <c r="A48" s="219"/>
      <c r="B48" s="216"/>
      <c r="C48" s="219"/>
      <c r="D48" s="216"/>
      <c r="E48" s="218" t="s">
        <v>472</v>
      </c>
      <c r="F48" s="215" t="s">
        <v>16</v>
      </c>
      <c r="G48" s="218" t="s">
        <v>473</v>
      </c>
      <c r="H48" s="215" t="s">
        <v>474</v>
      </c>
      <c r="I48" s="215" t="s">
        <v>475</v>
      </c>
      <c r="J48" s="235" t="s">
        <v>476</v>
      </c>
      <c r="K48" s="233" t="s">
        <v>314</v>
      </c>
      <c r="L48" s="234"/>
      <c r="M48" s="234"/>
      <c r="N48" s="234"/>
      <c r="O48" s="234"/>
    </row>
    <row r="49" spans="1:15" x14ac:dyDescent="0.15">
      <c r="A49" s="219"/>
      <c r="B49" s="216"/>
      <c r="C49" s="219"/>
      <c r="D49" s="216"/>
      <c r="E49" s="219"/>
      <c r="F49" s="216"/>
      <c r="G49" s="219"/>
      <c r="H49" s="216"/>
      <c r="I49" s="216"/>
      <c r="J49" s="236"/>
      <c r="K49" s="233" t="s">
        <v>315</v>
      </c>
      <c r="L49" s="234"/>
      <c r="M49" s="234"/>
      <c r="N49" s="234"/>
      <c r="O49" s="234"/>
    </row>
    <row r="50" spans="1:15" ht="96" x14ac:dyDescent="0.15">
      <c r="A50" s="219"/>
      <c r="B50" s="216"/>
      <c r="C50" s="219"/>
      <c r="D50" s="216"/>
      <c r="E50" s="220"/>
      <c r="F50" s="217"/>
      <c r="G50" s="220"/>
      <c r="H50" s="217"/>
      <c r="I50" s="217"/>
      <c r="J50" s="237"/>
      <c r="K50" s="233" t="s">
        <v>319</v>
      </c>
      <c r="L50" s="119" t="s">
        <v>359</v>
      </c>
      <c r="M50" s="119" t="s">
        <v>629</v>
      </c>
      <c r="N50" s="119" t="s">
        <v>630</v>
      </c>
      <c r="O50" s="119" t="s">
        <v>631</v>
      </c>
    </row>
    <row r="51" spans="1:15" ht="72" x14ac:dyDescent="0.15">
      <c r="A51" s="219"/>
      <c r="B51" s="216"/>
      <c r="C51" s="219"/>
      <c r="D51" s="216"/>
      <c r="E51" s="218" t="s">
        <v>30</v>
      </c>
      <c r="F51" s="215" t="s">
        <v>17</v>
      </c>
      <c r="G51" s="223" t="s">
        <v>417</v>
      </c>
      <c r="H51" s="215" t="s">
        <v>477</v>
      </c>
      <c r="I51" s="222" t="s">
        <v>399</v>
      </c>
      <c r="J51" s="232" t="s">
        <v>399</v>
      </c>
      <c r="K51" s="233" t="s">
        <v>314</v>
      </c>
      <c r="L51" s="119" t="s">
        <v>360</v>
      </c>
      <c r="M51" s="119" t="s">
        <v>478</v>
      </c>
      <c r="N51" s="119" t="s">
        <v>632</v>
      </c>
      <c r="O51" s="119" t="s">
        <v>633</v>
      </c>
    </row>
    <row r="52" spans="1:15" x14ac:dyDescent="0.15">
      <c r="A52" s="219"/>
      <c r="B52" s="216"/>
      <c r="C52" s="219"/>
      <c r="D52" s="216"/>
      <c r="E52" s="219"/>
      <c r="F52" s="216"/>
      <c r="G52" s="224"/>
      <c r="H52" s="216"/>
      <c r="I52" s="222"/>
      <c r="J52" s="232"/>
      <c r="K52" s="233" t="s">
        <v>315</v>
      </c>
      <c r="L52" s="234" t="s">
        <v>401</v>
      </c>
      <c r="M52" s="234" t="s">
        <v>401</v>
      </c>
      <c r="N52" s="234" t="s">
        <v>401</v>
      </c>
      <c r="O52" s="234" t="s">
        <v>402</v>
      </c>
    </row>
    <row r="53" spans="1:15" x14ac:dyDescent="0.15">
      <c r="A53" s="220"/>
      <c r="B53" s="217"/>
      <c r="C53" s="220"/>
      <c r="D53" s="217"/>
      <c r="E53" s="220"/>
      <c r="F53" s="217"/>
      <c r="G53" s="225"/>
      <c r="H53" s="217"/>
      <c r="I53" s="222"/>
      <c r="J53" s="232"/>
      <c r="K53" s="233" t="s">
        <v>319</v>
      </c>
      <c r="L53" s="234" t="s">
        <v>401</v>
      </c>
      <c r="M53" s="234" t="s">
        <v>401</v>
      </c>
      <c r="N53" s="234" t="s">
        <v>401</v>
      </c>
      <c r="O53" s="234" t="s">
        <v>402</v>
      </c>
    </row>
    <row r="54" spans="1:15" x14ac:dyDescent="0.15">
      <c r="A54" s="218" t="s">
        <v>479</v>
      </c>
      <c r="B54" s="215" t="s">
        <v>480</v>
      </c>
      <c r="C54" s="218" t="s">
        <v>481</v>
      </c>
      <c r="D54" s="215" t="s">
        <v>482</v>
      </c>
      <c r="E54" s="218" t="s">
        <v>483</v>
      </c>
      <c r="F54" s="215" t="s">
        <v>18</v>
      </c>
      <c r="G54" s="218" t="s">
        <v>440</v>
      </c>
      <c r="H54" s="215" t="s">
        <v>484</v>
      </c>
      <c r="I54" s="222" t="s">
        <v>399</v>
      </c>
      <c r="J54" s="232" t="s">
        <v>399</v>
      </c>
      <c r="K54" s="233" t="s">
        <v>314</v>
      </c>
      <c r="L54" s="234"/>
      <c r="M54" s="234"/>
      <c r="N54" s="234"/>
      <c r="O54" s="234"/>
    </row>
    <row r="55" spans="1:15" ht="72" x14ac:dyDescent="0.15">
      <c r="A55" s="219"/>
      <c r="B55" s="216"/>
      <c r="C55" s="219"/>
      <c r="D55" s="216"/>
      <c r="E55" s="219"/>
      <c r="F55" s="216"/>
      <c r="G55" s="219"/>
      <c r="H55" s="216"/>
      <c r="I55" s="222"/>
      <c r="J55" s="232"/>
      <c r="K55" s="233" t="s">
        <v>315</v>
      </c>
      <c r="L55" s="119" t="s">
        <v>361</v>
      </c>
      <c r="M55" s="119" t="s">
        <v>485</v>
      </c>
      <c r="N55" s="119" t="s">
        <v>634</v>
      </c>
      <c r="O55" s="119" t="s">
        <v>586</v>
      </c>
    </row>
    <row r="56" spans="1:15" x14ac:dyDescent="0.15">
      <c r="A56" s="219"/>
      <c r="B56" s="216"/>
      <c r="C56" s="219"/>
      <c r="D56" s="216"/>
      <c r="E56" s="220"/>
      <c r="F56" s="217"/>
      <c r="G56" s="220"/>
      <c r="H56" s="217"/>
      <c r="I56" s="222"/>
      <c r="J56" s="232"/>
      <c r="K56" s="233" t="s">
        <v>319</v>
      </c>
      <c r="L56" s="234" t="s">
        <v>401</v>
      </c>
      <c r="M56" s="234" t="s">
        <v>401</v>
      </c>
      <c r="N56" s="234" t="s">
        <v>401</v>
      </c>
      <c r="O56" s="234" t="s">
        <v>402</v>
      </c>
    </row>
    <row r="57" spans="1:15" ht="11.85" customHeight="1" x14ac:dyDescent="0.15">
      <c r="A57" s="219"/>
      <c r="B57" s="216"/>
      <c r="C57" s="219"/>
      <c r="D57" s="216"/>
      <c r="E57" s="218" t="s">
        <v>486</v>
      </c>
      <c r="F57" s="215" t="s">
        <v>62</v>
      </c>
      <c r="G57" s="218" t="s">
        <v>440</v>
      </c>
      <c r="H57" s="215" t="s">
        <v>362</v>
      </c>
      <c r="I57" s="215" t="s">
        <v>487</v>
      </c>
      <c r="J57" s="235" t="s">
        <v>488</v>
      </c>
      <c r="K57" s="233" t="s">
        <v>314</v>
      </c>
      <c r="L57" s="234"/>
      <c r="M57" s="234"/>
      <c r="N57" s="234"/>
      <c r="O57" s="234"/>
    </row>
    <row r="58" spans="1:15" ht="84" x14ac:dyDescent="0.15">
      <c r="A58" s="219"/>
      <c r="B58" s="216"/>
      <c r="C58" s="219"/>
      <c r="D58" s="216"/>
      <c r="E58" s="219"/>
      <c r="F58" s="216"/>
      <c r="G58" s="219"/>
      <c r="H58" s="216"/>
      <c r="I58" s="216"/>
      <c r="J58" s="236"/>
      <c r="K58" s="233" t="s">
        <v>315</v>
      </c>
      <c r="L58" s="119" t="s">
        <v>363</v>
      </c>
      <c r="M58" s="119" t="s">
        <v>489</v>
      </c>
      <c r="N58" s="119" t="s">
        <v>635</v>
      </c>
      <c r="O58" s="119" t="s">
        <v>490</v>
      </c>
    </row>
    <row r="59" spans="1:15" ht="96" x14ac:dyDescent="0.15">
      <c r="A59" s="219"/>
      <c r="B59" s="216"/>
      <c r="C59" s="219"/>
      <c r="D59" s="216"/>
      <c r="E59" s="220"/>
      <c r="F59" s="217"/>
      <c r="G59" s="220"/>
      <c r="H59" s="217"/>
      <c r="I59" s="217"/>
      <c r="J59" s="237"/>
      <c r="K59" s="233" t="s">
        <v>319</v>
      </c>
      <c r="L59" s="119" t="s">
        <v>364</v>
      </c>
      <c r="M59" s="119" t="s">
        <v>365</v>
      </c>
      <c r="N59" s="119" t="s">
        <v>636</v>
      </c>
      <c r="O59" s="119" t="s">
        <v>637</v>
      </c>
    </row>
    <row r="60" spans="1:15" x14ac:dyDescent="0.15">
      <c r="A60" s="219"/>
      <c r="B60" s="216"/>
      <c r="C60" s="219"/>
      <c r="D60" s="216"/>
      <c r="E60" s="218" t="s">
        <v>4</v>
      </c>
      <c r="F60" s="215" t="s">
        <v>61</v>
      </c>
      <c r="G60" s="218" t="s">
        <v>438</v>
      </c>
      <c r="H60" s="215" t="s">
        <v>491</v>
      </c>
      <c r="I60" s="215" t="s">
        <v>366</v>
      </c>
      <c r="J60" s="232" t="s">
        <v>399</v>
      </c>
      <c r="K60" s="233" t="s">
        <v>314</v>
      </c>
      <c r="L60" s="234"/>
      <c r="M60" s="234"/>
      <c r="N60" s="234"/>
      <c r="O60" s="234"/>
    </row>
    <row r="61" spans="1:15" x14ac:dyDescent="0.15">
      <c r="A61" s="219"/>
      <c r="B61" s="216"/>
      <c r="C61" s="219"/>
      <c r="D61" s="216"/>
      <c r="E61" s="219"/>
      <c r="F61" s="216"/>
      <c r="G61" s="219"/>
      <c r="H61" s="216"/>
      <c r="I61" s="216"/>
      <c r="J61" s="232"/>
      <c r="K61" s="233" t="s">
        <v>315</v>
      </c>
      <c r="L61" s="234"/>
      <c r="M61" s="234"/>
      <c r="N61" s="234"/>
      <c r="O61" s="234"/>
    </row>
    <row r="62" spans="1:15" ht="72" x14ac:dyDescent="0.15">
      <c r="A62" s="220"/>
      <c r="B62" s="217"/>
      <c r="C62" s="220"/>
      <c r="D62" s="217"/>
      <c r="E62" s="220"/>
      <c r="F62" s="217"/>
      <c r="G62" s="220"/>
      <c r="H62" s="217"/>
      <c r="I62" s="217"/>
      <c r="J62" s="232"/>
      <c r="K62" s="233" t="s">
        <v>319</v>
      </c>
      <c r="L62" s="119" t="s">
        <v>492</v>
      </c>
      <c r="M62" s="119" t="s">
        <v>493</v>
      </c>
      <c r="N62" s="119" t="s">
        <v>638</v>
      </c>
      <c r="O62" s="119" t="s">
        <v>639</v>
      </c>
    </row>
    <row r="63" spans="1:15" ht="192" x14ac:dyDescent="0.15">
      <c r="A63" s="218" t="s">
        <v>494</v>
      </c>
      <c r="B63" s="215" t="s">
        <v>495</v>
      </c>
      <c r="C63" s="218" t="s">
        <v>496</v>
      </c>
      <c r="D63" s="215" t="s">
        <v>367</v>
      </c>
      <c r="E63" s="218" t="s">
        <v>497</v>
      </c>
      <c r="F63" s="215" t="s">
        <v>19</v>
      </c>
      <c r="G63" s="223" t="s">
        <v>417</v>
      </c>
      <c r="H63" s="215" t="s">
        <v>498</v>
      </c>
      <c r="I63" s="222" t="s">
        <v>399</v>
      </c>
      <c r="J63" s="235" t="s">
        <v>499</v>
      </c>
      <c r="K63" s="233" t="s">
        <v>314</v>
      </c>
      <c r="L63" s="119" t="s">
        <v>368</v>
      </c>
      <c r="M63" s="119" t="s">
        <v>369</v>
      </c>
      <c r="N63" s="119" t="s">
        <v>640</v>
      </c>
      <c r="O63" s="119" t="s">
        <v>587</v>
      </c>
    </row>
    <row r="64" spans="1:15" x14ac:dyDescent="0.15">
      <c r="A64" s="219"/>
      <c r="B64" s="216"/>
      <c r="C64" s="219"/>
      <c r="D64" s="216"/>
      <c r="E64" s="219"/>
      <c r="F64" s="216"/>
      <c r="G64" s="224"/>
      <c r="H64" s="216"/>
      <c r="I64" s="222"/>
      <c r="J64" s="236"/>
      <c r="K64" s="233" t="s">
        <v>315</v>
      </c>
      <c r="L64" s="234" t="s">
        <v>401</v>
      </c>
      <c r="M64" s="234" t="s">
        <v>401</v>
      </c>
      <c r="N64" s="234" t="s">
        <v>401</v>
      </c>
      <c r="O64" s="234" t="s">
        <v>402</v>
      </c>
    </row>
    <row r="65" spans="1:15" x14ac:dyDescent="0.15">
      <c r="A65" s="219"/>
      <c r="B65" s="216"/>
      <c r="C65" s="219"/>
      <c r="D65" s="216"/>
      <c r="E65" s="220"/>
      <c r="F65" s="217"/>
      <c r="G65" s="225"/>
      <c r="H65" s="217"/>
      <c r="I65" s="222"/>
      <c r="J65" s="237"/>
      <c r="K65" s="233" t="s">
        <v>319</v>
      </c>
      <c r="L65" s="234" t="s">
        <v>401</v>
      </c>
      <c r="M65" s="234" t="s">
        <v>401</v>
      </c>
      <c r="N65" s="234" t="s">
        <v>401</v>
      </c>
      <c r="O65" s="234" t="s">
        <v>402</v>
      </c>
    </row>
    <row r="66" spans="1:15" ht="48" x14ac:dyDescent="0.15">
      <c r="A66" s="219"/>
      <c r="B66" s="216"/>
      <c r="C66" s="219"/>
      <c r="D66" s="216"/>
      <c r="E66" s="218" t="s">
        <v>500</v>
      </c>
      <c r="F66" s="215" t="s">
        <v>20</v>
      </c>
      <c r="G66" s="223" t="s">
        <v>442</v>
      </c>
      <c r="H66" s="215" t="s">
        <v>501</v>
      </c>
      <c r="I66" s="222" t="s">
        <v>399</v>
      </c>
      <c r="J66" s="235" t="s">
        <v>502</v>
      </c>
      <c r="K66" s="233" t="s">
        <v>314</v>
      </c>
      <c r="L66" s="119" t="s">
        <v>370</v>
      </c>
      <c r="M66" s="119" t="s">
        <v>371</v>
      </c>
      <c r="N66" s="119" t="s">
        <v>641</v>
      </c>
      <c r="O66" s="119" t="s">
        <v>503</v>
      </c>
    </row>
    <row r="67" spans="1:15" x14ac:dyDescent="0.15">
      <c r="A67" s="219"/>
      <c r="B67" s="216"/>
      <c r="C67" s="219"/>
      <c r="D67" s="216"/>
      <c r="E67" s="219"/>
      <c r="F67" s="216"/>
      <c r="G67" s="224"/>
      <c r="H67" s="216"/>
      <c r="I67" s="222"/>
      <c r="J67" s="236"/>
      <c r="K67" s="233" t="s">
        <v>315</v>
      </c>
      <c r="L67" s="234" t="s">
        <v>401</v>
      </c>
      <c r="M67" s="234" t="s">
        <v>401</v>
      </c>
      <c r="N67" s="234" t="s">
        <v>401</v>
      </c>
      <c r="O67" s="234" t="s">
        <v>402</v>
      </c>
    </row>
    <row r="68" spans="1:15" x14ac:dyDescent="0.15">
      <c r="A68" s="220"/>
      <c r="B68" s="217"/>
      <c r="C68" s="220"/>
      <c r="D68" s="217"/>
      <c r="E68" s="220"/>
      <c r="F68" s="217"/>
      <c r="G68" s="225"/>
      <c r="H68" s="217"/>
      <c r="I68" s="222"/>
      <c r="J68" s="237"/>
      <c r="K68" s="233" t="s">
        <v>319</v>
      </c>
      <c r="L68" s="234" t="s">
        <v>401</v>
      </c>
      <c r="M68" s="234" t="s">
        <v>401</v>
      </c>
      <c r="N68" s="234" t="s">
        <v>401</v>
      </c>
      <c r="O68" s="234" t="s">
        <v>402</v>
      </c>
    </row>
    <row r="69" spans="1:15" ht="72" x14ac:dyDescent="0.15">
      <c r="A69" s="218" t="s">
        <v>504</v>
      </c>
      <c r="B69" s="215" t="s">
        <v>24</v>
      </c>
      <c r="C69" s="218" t="s">
        <v>505</v>
      </c>
      <c r="D69" s="215" t="s">
        <v>506</v>
      </c>
      <c r="E69" s="218" t="s">
        <v>507</v>
      </c>
      <c r="F69" s="215" t="s">
        <v>21</v>
      </c>
      <c r="G69" s="218" t="s">
        <v>508</v>
      </c>
      <c r="H69" s="215" t="s">
        <v>509</v>
      </c>
      <c r="I69" s="222" t="s">
        <v>400</v>
      </c>
      <c r="J69" s="232" t="s">
        <v>399</v>
      </c>
      <c r="K69" s="233" t="s">
        <v>314</v>
      </c>
      <c r="L69" s="238" t="s">
        <v>510</v>
      </c>
      <c r="M69" s="238" t="s">
        <v>511</v>
      </c>
      <c r="N69" s="238" t="s">
        <v>642</v>
      </c>
      <c r="O69" s="238" t="s">
        <v>512</v>
      </c>
    </row>
    <row r="70" spans="1:15" ht="96" x14ac:dyDescent="0.15">
      <c r="A70" s="219"/>
      <c r="B70" s="216"/>
      <c r="C70" s="219"/>
      <c r="D70" s="216"/>
      <c r="E70" s="219"/>
      <c r="F70" s="216"/>
      <c r="G70" s="219"/>
      <c r="H70" s="216"/>
      <c r="I70" s="222"/>
      <c r="J70" s="232"/>
      <c r="K70" s="233" t="s">
        <v>315</v>
      </c>
      <c r="L70" s="238" t="s">
        <v>513</v>
      </c>
      <c r="M70" s="238" t="s">
        <v>514</v>
      </c>
      <c r="N70" s="238" t="s">
        <v>643</v>
      </c>
      <c r="O70" s="238" t="s">
        <v>515</v>
      </c>
    </row>
    <row r="71" spans="1:15" x14ac:dyDescent="0.15">
      <c r="A71" s="219"/>
      <c r="B71" s="216"/>
      <c r="C71" s="220"/>
      <c r="D71" s="217"/>
      <c r="E71" s="220"/>
      <c r="F71" s="217"/>
      <c r="G71" s="220"/>
      <c r="H71" s="217"/>
      <c r="I71" s="222"/>
      <c r="J71" s="232"/>
      <c r="K71" s="233" t="s">
        <v>319</v>
      </c>
      <c r="L71" s="234" t="s">
        <v>401</v>
      </c>
      <c r="M71" s="234" t="s">
        <v>401</v>
      </c>
      <c r="N71" s="234" t="s">
        <v>401</v>
      </c>
      <c r="O71" s="234" t="s">
        <v>402</v>
      </c>
    </row>
    <row r="72" spans="1:15" ht="96" x14ac:dyDescent="0.15">
      <c r="A72" s="219"/>
      <c r="B72" s="216"/>
      <c r="C72" s="221" t="s">
        <v>516</v>
      </c>
      <c r="D72" s="215" t="s">
        <v>517</v>
      </c>
      <c r="E72" s="218" t="s">
        <v>518</v>
      </c>
      <c r="F72" s="215" t="s">
        <v>22</v>
      </c>
      <c r="G72" s="223" t="s">
        <v>442</v>
      </c>
      <c r="H72" s="215" t="s">
        <v>519</v>
      </c>
      <c r="I72" s="222" t="s">
        <v>400</v>
      </c>
      <c r="J72" s="235" t="s">
        <v>520</v>
      </c>
      <c r="K72" s="233" t="s">
        <v>314</v>
      </c>
      <c r="L72" s="119" t="s">
        <v>521</v>
      </c>
      <c r="M72" s="119" t="s">
        <v>522</v>
      </c>
      <c r="N72" s="119" t="s">
        <v>644</v>
      </c>
      <c r="O72" s="119" t="s">
        <v>523</v>
      </c>
    </row>
    <row r="73" spans="1:15" x14ac:dyDescent="0.15">
      <c r="A73" s="219"/>
      <c r="B73" s="216"/>
      <c r="C73" s="221"/>
      <c r="D73" s="216"/>
      <c r="E73" s="219"/>
      <c r="F73" s="216"/>
      <c r="G73" s="224"/>
      <c r="H73" s="216"/>
      <c r="I73" s="222"/>
      <c r="J73" s="236"/>
      <c r="K73" s="233" t="s">
        <v>315</v>
      </c>
      <c r="L73" s="234" t="s">
        <v>401</v>
      </c>
      <c r="M73" s="234" t="s">
        <v>401</v>
      </c>
      <c r="N73" s="234" t="s">
        <v>401</v>
      </c>
      <c r="O73" s="234" t="s">
        <v>402</v>
      </c>
    </row>
    <row r="74" spans="1:15" x14ac:dyDescent="0.15">
      <c r="A74" s="220"/>
      <c r="B74" s="217"/>
      <c r="C74" s="221"/>
      <c r="D74" s="217"/>
      <c r="E74" s="220"/>
      <c r="F74" s="217"/>
      <c r="G74" s="225"/>
      <c r="H74" s="217"/>
      <c r="I74" s="222"/>
      <c r="J74" s="237"/>
      <c r="K74" s="233" t="s">
        <v>319</v>
      </c>
      <c r="L74" s="234" t="s">
        <v>401</v>
      </c>
      <c r="M74" s="234" t="s">
        <v>401</v>
      </c>
      <c r="N74" s="234" t="s">
        <v>401</v>
      </c>
      <c r="O74" s="234" t="s">
        <v>402</v>
      </c>
    </row>
    <row r="75" spans="1:15" ht="174.75" customHeight="1" x14ac:dyDescent="0.15">
      <c r="A75" s="218" t="s">
        <v>524</v>
      </c>
      <c r="B75" s="215" t="s">
        <v>372</v>
      </c>
      <c r="C75" s="221" t="s">
        <v>525</v>
      </c>
      <c r="D75" s="222" t="s">
        <v>386</v>
      </c>
      <c r="E75" s="218" t="s">
        <v>526</v>
      </c>
      <c r="F75" s="222" t="s">
        <v>527</v>
      </c>
      <c r="G75" s="218" t="s">
        <v>123</v>
      </c>
      <c r="H75" s="215" t="s">
        <v>387</v>
      </c>
      <c r="I75" s="215" t="s">
        <v>373</v>
      </c>
      <c r="J75" s="235" t="s">
        <v>388</v>
      </c>
      <c r="K75" s="240" t="s">
        <v>374</v>
      </c>
      <c r="L75" s="241" t="s">
        <v>528</v>
      </c>
      <c r="M75" s="241" t="s">
        <v>529</v>
      </c>
      <c r="N75" s="241" t="s">
        <v>645</v>
      </c>
      <c r="O75" s="241" t="s">
        <v>646</v>
      </c>
    </row>
    <row r="76" spans="1:15" x14ac:dyDescent="0.15">
      <c r="A76" s="219"/>
      <c r="B76" s="216"/>
      <c r="C76" s="221"/>
      <c r="D76" s="222"/>
      <c r="E76" s="219"/>
      <c r="F76" s="222"/>
      <c r="G76" s="219"/>
      <c r="H76" s="216"/>
      <c r="I76" s="216"/>
      <c r="J76" s="236"/>
      <c r="K76" s="233" t="s">
        <v>315</v>
      </c>
      <c r="L76" s="234" t="s">
        <v>401</v>
      </c>
      <c r="M76" s="234" t="s">
        <v>401</v>
      </c>
      <c r="N76" s="234" t="s">
        <v>401</v>
      </c>
      <c r="O76" s="234" t="s">
        <v>402</v>
      </c>
    </row>
    <row r="77" spans="1:15" x14ac:dyDescent="0.15">
      <c r="A77" s="219"/>
      <c r="B77" s="216"/>
      <c r="C77" s="221"/>
      <c r="D77" s="222"/>
      <c r="E77" s="220"/>
      <c r="F77" s="222"/>
      <c r="G77" s="220"/>
      <c r="H77" s="217"/>
      <c r="I77" s="217"/>
      <c r="J77" s="237"/>
      <c r="K77" s="233" t="s">
        <v>319</v>
      </c>
      <c r="L77" s="234" t="s">
        <v>401</v>
      </c>
      <c r="M77" s="234" t="s">
        <v>401</v>
      </c>
      <c r="N77" s="234" t="s">
        <v>401</v>
      </c>
      <c r="O77" s="234" t="s">
        <v>402</v>
      </c>
    </row>
    <row r="78" spans="1:15" ht="72" x14ac:dyDescent="0.15">
      <c r="A78" s="219"/>
      <c r="B78" s="216"/>
      <c r="C78" s="221" t="s">
        <v>530</v>
      </c>
      <c r="D78" s="222" t="s">
        <v>389</v>
      </c>
      <c r="E78" s="218" t="s">
        <v>531</v>
      </c>
      <c r="F78" s="215" t="s">
        <v>532</v>
      </c>
      <c r="G78" s="218" t="s">
        <v>123</v>
      </c>
      <c r="H78" s="215" t="s">
        <v>533</v>
      </c>
      <c r="I78" s="215" t="s">
        <v>373</v>
      </c>
      <c r="J78" s="235" t="s">
        <v>390</v>
      </c>
      <c r="K78" s="233" t="s">
        <v>374</v>
      </c>
      <c r="L78" s="238" t="s">
        <v>534</v>
      </c>
      <c r="M78" s="238" t="s">
        <v>535</v>
      </c>
      <c r="N78" s="238" t="s">
        <v>647</v>
      </c>
      <c r="O78" s="238" t="s">
        <v>536</v>
      </c>
    </row>
    <row r="79" spans="1:15" x14ac:dyDescent="0.15">
      <c r="A79" s="219"/>
      <c r="B79" s="216"/>
      <c r="C79" s="221"/>
      <c r="D79" s="222"/>
      <c r="E79" s="219"/>
      <c r="F79" s="216"/>
      <c r="G79" s="219"/>
      <c r="H79" s="216"/>
      <c r="I79" s="216"/>
      <c r="J79" s="236"/>
      <c r="K79" s="233" t="s">
        <v>315</v>
      </c>
      <c r="L79" s="234" t="s">
        <v>401</v>
      </c>
      <c r="M79" s="234" t="s">
        <v>401</v>
      </c>
      <c r="N79" s="234" t="s">
        <v>401</v>
      </c>
      <c r="O79" s="234" t="s">
        <v>402</v>
      </c>
    </row>
    <row r="80" spans="1:15" x14ac:dyDescent="0.15">
      <c r="A80" s="220"/>
      <c r="B80" s="217"/>
      <c r="C80" s="221"/>
      <c r="D80" s="222"/>
      <c r="E80" s="220"/>
      <c r="F80" s="217"/>
      <c r="G80" s="220"/>
      <c r="H80" s="217"/>
      <c r="I80" s="217"/>
      <c r="J80" s="237"/>
      <c r="K80" s="233" t="s">
        <v>319</v>
      </c>
      <c r="L80" s="234" t="s">
        <v>401</v>
      </c>
      <c r="M80" s="234" t="s">
        <v>401</v>
      </c>
      <c r="N80" s="234" t="s">
        <v>401</v>
      </c>
      <c r="O80" s="234" t="s">
        <v>402</v>
      </c>
    </row>
    <row r="81" spans="1:15" x14ac:dyDescent="0.15">
      <c r="A81" s="218" t="s">
        <v>537</v>
      </c>
      <c r="B81" s="215" t="s">
        <v>375</v>
      </c>
      <c r="C81" s="221" t="s">
        <v>538</v>
      </c>
      <c r="D81" s="215" t="s">
        <v>376</v>
      </c>
      <c r="E81" s="218" t="s">
        <v>539</v>
      </c>
      <c r="F81" s="215" t="s">
        <v>376</v>
      </c>
      <c r="G81" s="218" t="s">
        <v>121</v>
      </c>
      <c r="H81" s="215" t="s">
        <v>377</v>
      </c>
      <c r="I81" s="215" t="s">
        <v>373</v>
      </c>
      <c r="J81" s="235" t="s">
        <v>399</v>
      </c>
      <c r="K81" s="233" t="s">
        <v>314</v>
      </c>
      <c r="L81" s="234"/>
      <c r="M81" s="234"/>
      <c r="N81" s="234"/>
      <c r="O81" s="234"/>
    </row>
    <row r="82" spans="1:15" s="75" customFormat="1" ht="84" x14ac:dyDescent="0.15">
      <c r="A82" s="219"/>
      <c r="B82" s="216"/>
      <c r="C82" s="221"/>
      <c r="D82" s="216"/>
      <c r="E82" s="219"/>
      <c r="F82" s="216"/>
      <c r="G82" s="219"/>
      <c r="H82" s="216"/>
      <c r="I82" s="216"/>
      <c r="J82" s="236"/>
      <c r="K82" s="233" t="s">
        <v>378</v>
      </c>
      <c r="L82" s="119" t="s">
        <v>379</v>
      </c>
      <c r="M82" s="119" t="s">
        <v>380</v>
      </c>
      <c r="N82" s="119" t="s">
        <v>648</v>
      </c>
      <c r="O82" s="119" t="s">
        <v>649</v>
      </c>
    </row>
    <row r="83" spans="1:15" s="75" customFormat="1" x14ac:dyDescent="0.15">
      <c r="A83" s="219"/>
      <c r="B83" s="216"/>
      <c r="C83" s="221"/>
      <c r="D83" s="217"/>
      <c r="E83" s="220"/>
      <c r="F83" s="217"/>
      <c r="G83" s="220"/>
      <c r="H83" s="217"/>
      <c r="I83" s="217"/>
      <c r="J83" s="237"/>
      <c r="K83" s="233" t="s">
        <v>319</v>
      </c>
      <c r="L83" s="234" t="s">
        <v>401</v>
      </c>
      <c r="M83" s="234" t="s">
        <v>401</v>
      </c>
      <c r="N83" s="234" t="s">
        <v>401</v>
      </c>
      <c r="O83" s="234" t="s">
        <v>402</v>
      </c>
    </row>
    <row r="84" spans="1:15" s="75" customFormat="1" x14ac:dyDescent="0.15">
      <c r="A84" s="219"/>
      <c r="B84" s="216"/>
      <c r="C84" s="221" t="s">
        <v>540</v>
      </c>
      <c r="D84" s="215" t="s">
        <v>381</v>
      </c>
      <c r="E84" s="221" t="s">
        <v>541</v>
      </c>
      <c r="F84" s="215" t="s">
        <v>381</v>
      </c>
      <c r="G84" s="218" t="s">
        <v>121</v>
      </c>
      <c r="H84" s="215" t="s">
        <v>382</v>
      </c>
      <c r="I84" s="215" t="s">
        <v>399</v>
      </c>
      <c r="J84" s="235" t="s">
        <v>399</v>
      </c>
      <c r="K84" s="233" t="s">
        <v>314</v>
      </c>
      <c r="L84" s="234"/>
      <c r="M84" s="234"/>
      <c r="N84" s="234"/>
      <c r="O84" s="234"/>
    </row>
    <row r="85" spans="1:15" s="75" customFormat="1" ht="96" x14ac:dyDescent="0.15">
      <c r="A85" s="219"/>
      <c r="B85" s="216"/>
      <c r="C85" s="221"/>
      <c r="D85" s="216"/>
      <c r="E85" s="221"/>
      <c r="F85" s="216"/>
      <c r="G85" s="219"/>
      <c r="H85" s="216"/>
      <c r="I85" s="216"/>
      <c r="J85" s="236"/>
      <c r="K85" s="233" t="s">
        <v>378</v>
      </c>
      <c r="L85" s="119" t="s">
        <v>383</v>
      </c>
      <c r="M85" s="119" t="s">
        <v>384</v>
      </c>
      <c r="N85" s="119" t="s">
        <v>650</v>
      </c>
      <c r="O85" s="119" t="s">
        <v>542</v>
      </c>
    </row>
    <row r="86" spans="1:15" x14ac:dyDescent="0.15">
      <c r="A86" s="220"/>
      <c r="B86" s="217"/>
      <c r="C86" s="221"/>
      <c r="D86" s="217"/>
      <c r="E86" s="221"/>
      <c r="F86" s="217"/>
      <c r="G86" s="220"/>
      <c r="H86" s="217"/>
      <c r="I86" s="217"/>
      <c r="J86" s="237"/>
      <c r="K86" s="233" t="s">
        <v>319</v>
      </c>
      <c r="L86" s="234" t="s">
        <v>401</v>
      </c>
      <c r="M86" s="234" t="s">
        <v>401</v>
      </c>
      <c r="N86" s="234" t="s">
        <v>401</v>
      </c>
      <c r="O86" s="234" t="s">
        <v>402</v>
      </c>
    </row>
  </sheetData>
  <mergeCells count="217">
    <mergeCell ref="A2:B2"/>
    <mergeCell ref="C2:D2"/>
    <mergeCell ref="E2:F2"/>
    <mergeCell ref="A3:A26"/>
    <mergeCell ref="B3:B26"/>
    <mergeCell ref="C3:C14"/>
    <mergeCell ref="D3:D14"/>
    <mergeCell ref="E3:E5"/>
    <mergeCell ref="F3:F5"/>
    <mergeCell ref="E9:E11"/>
    <mergeCell ref="F9:F11"/>
    <mergeCell ref="C15:C20"/>
    <mergeCell ref="D15:D20"/>
    <mergeCell ref="E15:E17"/>
    <mergeCell ref="F15:F17"/>
    <mergeCell ref="C21:C26"/>
    <mergeCell ref="D21:D26"/>
    <mergeCell ref="E21:E23"/>
    <mergeCell ref="F21:F23"/>
    <mergeCell ref="G3:G5"/>
    <mergeCell ref="H3:H5"/>
    <mergeCell ref="I3:I5"/>
    <mergeCell ref="J3:J5"/>
    <mergeCell ref="E6:E8"/>
    <mergeCell ref="F6:F8"/>
    <mergeCell ref="G6:G8"/>
    <mergeCell ref="H6:H8"/>
    <mergeCell ref="I6:I8"/>
    <mergeCell ref="J6:J8"/>
    <mergeCell ref="G9:G11"/>
    <mergeCell ref="H9:H11"/>
    <mergeCell ref="I9:I11"/>
    <mergeCell ref="J9:J11"/>
    <mergeCell ref="E12:E14"/>
    <mergeCell ref="F12:F14"/>
    <mergeCell ref="G12:G14"/>
    <mergeCell ref="H12:H14"/>
    <mergeCell ref="I12:I14"/>
    <mergeCell ref="J12:J14"/>
    <mergeCell ref="G15:G17"/>
    <mergeCell ref="H15:H17"/>
    <mergeCell ref="I15:I17"/>
    <mergeCell ref="J15:J17"/>
    <mergeCell ref="E18:E20"/>
    <mergeCell ref="F18:F20"/>
    <mergeCell ref="G18:G20"/>
    <mergeCell ref="H18:H20"/>
    <mergeCell ref="I18:I20"/>
    <mergeCell ref="J18:J20"/>
    <mergeCell ref="G21:G23"/>
    <mergeCell ref="H21:H23"/>
    <mergeCell ref="I21:I23"/>
    <mergeCell ref="J21:J23"/>
    <mergeCell ref="E24:E26"/>
    <mergeCell ref="F24:F26"/>
    <mergeCell ref="G24:G26"/>
    <mergeCell ref="H24:H26"/>
    <mergeCell ref="I24:I26"/>
    <mergeCell ref="J24:J26"/>
    <mergeCell ref="J27:J29"/>
    <mergeCell ref="E30:E32"/>
    <mergeCell ref="F30:F32"/>
    <mergeCell ref="G30:G32"/>
    <mergeCell ref="H30:H32"/>
    <mergeCell ref="I30:I32"/>
    <mergeCell ref="J30:J32"/>
    <mergeCell ref="A27:A41"/>
    <mergeCell ref="B27:B41"/>
    <mergeCell ref="C27:C35"/>
    <mergeCell ref="D27:D35"/>
    <mergeCell ref="E27:E29"/>
    <mergeCell ref="F27:F29"/>
    <mergeCell ref="E33:E35"/>
    <mergeCell ref="F33:F35"/>
    <mergeCell ref="C36:C41"/>
    <mergeCell ref="D36:D41"/>
    <mergeCell ref="E36:E38"/>
    <mergeCell ref="F36:F38"/>
    <mergeCell ref="G36:G38"/>
    <mergeCell ref="H36:H38"/>
    <mergeCell ref="G27:G29"/>
    <mergeCell ref="H27:H29"/>
    <mergeCell ref="I27:I29"/>
    <mergeCell ref="I36:I38"/>
    <mergeCell ref="J36:J38"/>
    <mergeCell ref="E39:E41"/>
    <mergeCell ref="F39:F41"/>
    <mergeCell ref="G39:G41"/>
    <mergeCell ref="H39:H41"/>
    <mergeCell ref="I39:I41"/>
    <mergeCell ref="J39:J41"/>
    <mergeCell ref="G33:G35"/>
    <mergeCell ref="H33:H35"/>
    <mergeCell ref="I33:I35"/>
    <mergeCell ref="J33:J35"/>
    <mergeCell ref="I45:I47"/>
    <mergeCell ref="J45:J47"/>
    <mergeCell ref="E48:E50"/>
    <mergeCell ref="F48:F50"/>
    <mergeCell ref="G48:G50"/>
    <mergeCell ref="H48:H50"/>
    <mergeCell ref="I48:I50"/>
    <mergeCell ref="J48:J50"/>
    <mergeCell ref="G42:G44"/>
    <mergeCell ref="H42:H44"/>
    <mergeCell ref="I42:I44"/>
    <mergeCell ref="J42:J44"/>
    <mergeCell ref="E45:E47"/>
    <mergeCell ref="F45:F47"/>
    <mergeCell ref="G45:G47"/>
    <mergeCell ref="H45:H47"/>
    <mergeCell ref="E42:E44"/>
    <mergeCell ref="F42:F44"/>
    <mergeCell ref="G51:G53"/>
    <mergeCell ref="H51:H53"/>
    <mergeCell ref="I51:I53"/>
    <mergeCell ref="J51:J53"/>
    <mergeCell ref="A54:A62"/>
    <mergeCell ref="B54:B62"/>
    <mergeCell ref="C54:C62"/>
    <mergeCell ref="D54:D62"/>
    <mergeCell ref="E54:E56"/>
    <mergeCell ref="F54:F56"/>
    <mergeCell ref="C45:C53"/>
    <mergeCell ref="D45:D53"/>
    <mergeCell ref="A42:A53"/>
    <mergeCell ref="B42:B53"/>
    <mergeCell ref="C42:C44"/>
    <mergeCell ref="D42:D44"/>
    <mergeCell ref="E51:E53"/>
    <mergeCell ref="F51:F53"/>
    <mergeCell ref="H60:H62"/>
    <mergeCell ref="I60:I62"/>
    <mergeCell ref="J60:J62"/>
    <mergeCell ref="G54:G56"/>
    <mergeCell ref="H54:H56"/>
    <mergeCell ref="I54:I56"/>
    <mergeCell ref="J54:J56"/>
    <mergeCell ref="E57:E59"/>
    <mergeCell ref="F57:F59"/>
    <mergeCell ref="G57:G59"/>
    <mergeCell ref="H57:H59"/>
    <mergeCell ref="I57:I59"/>
    <mergeCell ref="J57:J59"/>
    <mergeCell ref="A63:A68"/>
    <mergeCell ref="B63:B68"/>
    <mergeCell ref="C63:C68"/>
    <mergeCell ref="D63:D68"/>
    <mergeCell ref="E63:E65"/>
    <mergeCell ref="F63:F65"/>
    <mergeCell ref="E60:E62"/>
    <mergeCell ref="F60:F62"/>
    <mergeCell ref="G60:G62"/>
    <mergeCell ref="G63:G65"/>
    <mergeCell ref="H63:H65"/>
    <mergeCell ref="I63:I65"/>
    <mergeCell ref="J63:J65"/>
    <mergeCell ref="E66:E68"/>
    <mergeCell ref="F66:F68"/>
    <mergeCell ref="G66:G68"/>
    <mergeCell ref="H66:H68"/>
    <mergeCell ref="A69:A74"/>
    <mergeCell ref="B69:B74"/>
    <mergeCell ref="I66:I68"/>
    <mergeCell ref="J66:J68"/>
    <mergeCell ref="G69:G71"/>
    <mergeCell ref="H69:H71"/>
    <mergeCell ref="I69:I71"/>
    <mergeCell ref="J69:J71"/>
    <mergeCell ref="C72:C74"/>
    <mergeCell ref="D72:D74"/>
    <mergeCell ref="E72:E74"/>
    <mergeCell ref="F72:F74"/>
    <mergeCell ref="G72:G74"/>
    <mergeCell ref="H72:H74"/>
    <mergeCell ref="C69:C71"/>
    <mergeCell ref="D69:D71"/>
    <mergeCell ref="E69:E71"/>
    <mergeCell ref="F69:F71"/>
    <mergeCell ref="I72:I74"/>
    <mergeCell ref="J72:J74"/>
    <mergeCell ref="G75:G77"/>
    <mergeCell ref="H75:H77"/>
    <mergeCell ref="I75:I77"/>
    <mergeCell ref="J75:J77"/>
    <mergeCell ref="C78:C80"/>
    <mergeCell ref="D78:D80"/>
    <mergeCell ref="E78:E80"/>
    <mergeCell ref="F78:F80"/>
    <mergeCell ref="G78:G80"/>
    <mergeCell ref="H78:H80"/>
    <mergeCell ref="I78:I80"/>
    <mergeCell ref="J78:J80"/>
    <mergeCell ref="I84:I86"/>
    <mergeCell ref="J84:J86"/>
    <mergeCell ref="G81:G83"/>
    <mergeCell ref="H81:H83"/>
    <mergeCell ref="I81:I83"/>
    <mergeCell ref="J81:J83"/>
    <mergeCell ref="C84:C86"/>
    <mergeCell ref="D84:D86"/>
    <mergeCell ref="A75:A80"/>
    <mergeCell ref="B75:B80"/>
    <mergeCell ref="C75:C77"/>
    <mergeCell ref="D75:D77"/>
    <mergeCell ref="E84:E86"/>
    <mergeCell ref="F84:F86"/>
    <mergeCell ref="G84:G86"/>
    <mergeCell ref="H84:H86"/>
    <mergeCell ref="A81:A86"/>
    <mergeCell ref="B81:B86"/>
    <mergeCell ref="C81:C83"/>
    <mergeCell ref="D81:D83"/>
    <mergeCell ref="E81:E83"/>
    <mergeCell ref="F81:F83"/>
    <mergeCell ref="E75:E77"/>
    <mergeCell ref="F75:F77"/>
  </mergeCells>
  <phoneticPr fontId="1"/>
  <pageMargins left="0.70866141732283472" right="0.70866141732283472" top="0.74803149606299213" bottom="0.74803149606299213" header="0.31496062992125984" footer="0.31496062992125984"/>
  <pageSetup paperSize="8" scale="55" fitToHeight="0" orientation="landscape" r:id="rId1"/>
  <rowBreaks count="3" manualBreakCount="3">
    <brk id="26" max="16383" man="1"/>
    <brk id="53" max="16383" man="1"/>
    <brk id="74" max="16383" man="1"/>
  </rowBreaks>
</worksheet>
</file>

<file path=_xmlsignatures/_rels/origin.sigs.rels><?xml version="1.0" encoding="UTF-8" standalone="yes"?>
<Relationships xmlns="http://schemas.openxmlformats.org/package/2006/relationships"><Relationship Id="rId1" Type="http://schemas.openxmlformats.org/package/2006/relationships/digital-signature/signature" Target="sig1.xml"/></Relationships>
</file>

<file path=_xmlsignatures/sig1.xml><?xml version="1.0" encoding="utf-8"?>
<Signature xmlns="http://www.w3.org/2000/09/xmldsig#" Id="idPackageSignature">
  <SignedInfo>
    <CanonicalizationMethod Algorithm="http://www.w3.org/TR/2001/REC-xml-c14n-20010315"/>
    <SignatureMethod Algorithm="http://www.w3.org/2001/04/xmldsig-more#rsa-sha256"/>
    <Reference Type="http://www.w3.org/2000/09/xmldsig#Object" URI="#idPackageObject">
      <DigestMethod Algorithm="http://www.w3.org/2001/04/xmlenc#sha256"/>
      <DigestValue>UWroMuVkvgR/hjlBjk3ODG7AoskM0wIDPSRleINmZPI=</DigestValue>
    </Reference>
    <Reference Type="http://www.w3.org/2000/09/xmldsig#Object" URI="#idOfficeObject">
      <DigestMethod Algorithm="http://www.w3.org/2001/04/xmlenc#sha256"/>
      <DigestValue>qGXyv0kzNvINv2uOMhPpiioOaGgxJ2s3AjpLpNtUN+I=</DigestValue>
    </Reference>
    <Reference Type="http://uri.etsi.org/01903#SignedProperties" URI="#idSignedProperties">
      <Transforms>
        <Transform Algorithm="http://www.w3.org/TR/2001/REC-xml-c14n-20010315"/>
      </Transforms>
      <DigestMethod Algorithm="http://www.w3.org/2001/04/xmlenc#sha256"/>
      <DigestValue>zBjNwdq3DIdvLDRiX8j4KpMGfwrIiI+JzBlkoQNw8As=</DigestValue>
    </Reference>
  </SignedInfo>
  <SignatureValue>t7CJMR/u5S6IquYlJp+vFRDtoueDV4NUIQhLMy3DHefruBhuDM2iaBGn1UKTwqjdGtcMU8fuE9mL
YkT1Mt9AZcQ91mqsLn1ssG4B61zRJP6DTKJI9iXwLQ+a0RlJRjI5AcHbPS7hlrT1X2bwXGur31sR
eKAQCjYywrtZJK9Om7CtB28pUIFcz53Xx/+Xebc+416A4g9fphhVOwPvRA3ch0vimH64ISn+O02y
UFACqpyVVwy2E/ebzB+el0ZLuNKO7JBDSSFq9pV3Y7WF0qrIsW3AUJKnC0NMAstQd5Yqh3spIyCZ
cO1zQJK5khzShI4jgcWxdTj9YDzw3vk3FqPXJQ==</SignatureValue>
  <KeyInfo>
    <X509Data>
      <X509Certificate>MIIFuTCCBKGgAwIBAgIIexMr/YTagK0wDQYJKoZIhvcNAQELBQAwgYwxCzAJBgNVBAYTAkpQMSUwIwYDVQQKExxTRUNPTSBUcnVzdCBTeXN0ZW1zIENPLixMVEQuMSowKAYDVQQLEyFTRUNPTSBQYXNzcG9ydCBmb3IgTWVtYmVyIDIuMCBQVUIxKjAoBgNVBAMTIVNFQ09NIFBhc3Nwb3J0IGZvciBNZW1iZXIgUFVCIENBODAeFw0yMjAyMDgwNTI1MzhaFw0yNTAyMDgwNTM1MzdaMH4xCzAJBgNVBAYTAkpQMQ4wDAYDVQQIEwVUb2t5bzETMBEGA1UEBxMKQ2hpeW9kYS1rdTEcMBoGA1UEChMTQ2FiaW5ldCBTZWNyZXRhcmlhdDEOMAwGA1UECxMFTklTQzExHDAaBgNVBAMTE0NhYmluZXQgU2VjcmV0YXJpYXQwggEiMA0GCSqGSIb3DQEBAQUAA4IBDwAwggEKAoIBAQDPZjREYeOxJSlkCfkENVNrZgBEuVcx/rvTSYehHqr/j39MBP8SeSZ/ttRSp1s545QOvErGa/VhkYAJ6fbjTsv2fgcCaBy3Z2d/bErF565APM5nMGh67c2CfzOyuQgKdFEgIUB7ZqR6Ra53Oj1sPK+TDTGJl31dKWmLdLl0JYaBNTzN8JvMrMgr9RmsBpTZZsYB/ZlOSYe8W/sWlcfyRfvzNDpuUT3+Akmxt8BomjCZZcE9hRSJ5RTQD3E9MTYtt1RiCz7eS/qXnryb59PhW1VJQ/IxKhVaiBkn5VIBa3lsYJ3bEZppAKjsCOJtYMl2XoSCBKXPkv/40b0VXo9rakb3AgMBAAGjggIqMIICJjAOBgNVHQ8BAf8EBAMCBsAwIAYDVR0lBBkwFwYKKwYBBAGCNwoDDAYJKoZIhvcvAQEFMB0GA1UdDgQWBBT0bbDT4JPx4pMNTHpBQFZkb6A2QjAfBgNVHSMEGDAWgBR2K9mNzDU2MkUF356MahfRM9wDBzBTBgNVHSAETDBKMEgGCiqDCIybG2SCfQQwOjA4BggrBgEFBQcCARYsaHR0cHM6Ly9yZXBvMS5zZWNvbXRydXN0Lm5ldC9zcGNwcC9wZm0yMHB1Yi8wggEcBgNVHR8EggETMIIBDzBAoD6gPIY6aHR0cDovL3JlcG8xLnNlY29tdHJ1c3QubmV0L3NwY3BwL3BmbTIwcHViL2NhOC9mdWxsQ1JMLmNybDCByqCBx6CBxIaBwWxkYXA6Ly9yZXBvMS5zZWNvbXRydXN0Lm5ldC9DTj1TRUNPTSUyMFBhc3Nwb3J0JTIwZm9yJTIwTWVtYmVyJTIwUFVCJTIwQ0E4LE9VPVNFQ09NJTIwUGFzc3BvcnQlMjBmb3IlMjBNZW1iZXIlMjAyLjAlMjBQVUIsTz1TRUNPTSUyMFRydXN0JTIwU3lzdGVtcyUyMENPLiU1QzJDTFRELixDPUpQP2NlcnRpZmljYXRlUmV2b2NhdGlvbkxpc3QwPQYIKwYBBQUHAQEEMTAvMC0GCCsGAQUFBzABhiFodHRwOi8vcHViY2E4Lm9jc3Auc2Vjb210cnVzdC5uZXQwDQYJKoZIhvcNAQELBQADggEBAK7paKev9Zw6UxM6M0ZL8RblabgLLr894dGyQV+Gr+6TA5oV5ZJnGDHcvv7abM7cZgZdBQcEj3g2Pe33ZKqbEW4OzWEFcCelV88dzMys5mkeIAjutxpPoauxSVkfRIL0273x9PUS5NXssRSl5XSPDKPpLjZIJEYyQoXZIVzB84lhYnWbS+L4JtXKbWsx5jURGMcytRgboYoT1xMPN+0gW38WY3VIGh5bQOyt5Kp6JUV50mYRfUtCewHiNdr09D7bnyycjLoUn8N+Ti4PW3nuDckWDAIuLgcp0gJtPPXM2svJ7YwsdOg0PpqORLCE4RUtoBm35umZcFCbb4RcxBTTyCM=</X509Certificate>
    </X509Data>
  </KeyInfo>
  <Object Id="idPackageObject">
    <Manifest>
      <Reference URI="/_rels/.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2f3AFpmV4xMG5w1iTrxxA0J9QIy47+YsQamqbXmHTzc=</DigestValue>
      </Reference>
      <Reference URI="/xl/_rels/workbook.xml.rels?ContentType=application/vnd.openxmlformats-package.relationships+xml">
        <Transforms>
          <Transform Algorithm="http://schemas.openxmlformats.org/package/2006/RelationshipTransform">
            <mdssi:RelationshipReference xmlns:mdssi="http://schemas.openxmlformats.org/package/2006/digital-signature" SourceId="rId8"/>
            <mdssi:RelationshipReference xmlns:mdssi="http://schemas.openxmlformats.org/package/2006/digital-signature" SourceId="rId3"/>
            <mdssi:RelationshipReference xmlns:mdssi="http://schemas.openxmlformats.org/package/2006/digital-signature" SourceId="rId7"/>
            <mdssi:RelationshipReference xmlns:mdssi="http://schemas.openxmlformats.org/package/2006/digital-signature" SourceId="rId2"/>
            <mdssi:RelationshipReference xmlns:mdssi="http://schemas.openxmlformats.org/package/2006/digital-signature" SourceId="rId1"/>
            <mdssi:RelationshipReference xmlns:mdssi="http://schemas.openxmlformats.org/package/2006/digital-signature" SourceId="rId6"/>
            <mdssi:RelationshipReference xmlns:mdssi="http://schemas.openxmlformats.org/package/2006/digital-signature" SourceId="rId5"/>
            <mdssi:RelationshipReference xmlns:mdssi="http://schemas.openxmlformats.org/package/2006/digital-signature" SourceId="rId4"/>
            <mdssi:RelationshipReference xmlns:mdssi="http://schemas.openxmlformats.org/package/2006/digital-signature" SourceId="rId9"/>
          </Transform>
          <Transform Algorithm="http://www.w3.org/TR/2001/REC-xml-c14n-20010315"/>
        </Transforms>
        <DigestMethod Algorithm="http://www.w3.org/2001/04/xmlenc#sha256"/>
        <DigestValue>SvtLgLHWwOe2+41fuNrh9MPG5Bh3+j+tOUplp0lR7Bs=</DigestValue>
      </Reference>
      <Reference URI="/xl/calcChain.xml?ContentType=application/vnd.openxmlformats-officedocument.spreadsheetml.calcChain+xml">
        <DigestMethod Algorithm="http://www.w3.org/2001/04/xmlenc#sha256"/>
        <DigestValue>obenKss8/z8w1knlfNOJlrZq1dwnDu3qkSILn6Vmsr4=</DigestValue>
      </Reference>
      <Reference URI="/xl/printerSettings/printerSettings1.bin?ContentType=application/vnd.openxmlformats-officedocument.spreadsheetml.printerSettings">
        <DigestMethod Algorithm="http://www.w3.org/2001/04/xmlenc#sha256"/>
        <DigestValue>XtO5Bb6P0EF3L4jaoMvJ1w8gdU5iPIkJ6Cx21i1uky0=</DigestValue>
      </Reference>
      <Reference URI="/xl/printerSettings/printerSettings2.bin?ContentType=application/vnd.openxmlformats-officedocument.spreadsheetml.printerSettings">
        <DigestMethod Algorithm="http://www.w3.org/2001/04/xmlenc#sha256"/>
        <DigestValue>H8ZUqKTbfeQ5hOjJvkqyLMjwT6eNMdJZH632tw+xJ7U=</DigestValue>
      </Reference>
      <Reference URI="/xl/printerSettings/printerSettings3.bin?ContentType=application/vnd.openxmlformats-officedocument.spreadsheetml.printerSettings">
        <DigestMethod Algorithm="http://www.w3.org/2001/04/xmlenc#sha256"/>
        <DigestValue>8A5TTbUNGIU/2nqkdXn/ZpdKe6QEzHnZyXRzJLIqroY=</DigestValue>
      </Reference>
      <Reference URI="/xl/printerSettings/printerSettings4.bin?ContentType=application/vnd.openxmlformats-officedocument.spreadsheetml.printerSettings">
        <DigestMethod Algorithm="http://www.w3.org/2001/04/xmlenc#sha256"/>
        <DigestValue>N67HuhgvgA3CH6+FjREhWlPjq4ME7Rh42FX1+Hr7w94=</DigestValue>
      </Reference>
      <Reference URI="/xl/printerSettings/printerSettings5.bin?ContentType=application/vnd.openxmlformats-officedocument.spreadsheetml.printerSettings">
        <DigestMethod Algorithm="http://www.w3.org/2001/04/xmlenc#sha256"/>
        <DigestValue>OwKTHovi3nuPZKQrA5alKogpalpQiJS3Zp/IfQEqpVA=</DigestValue>
      </Reference>
      <Reference URI="/xl/sharedStrings.xml?ContentType=application/vnd.openxmlformats-officedocument.spreadsheetml.sharedStrings+xml">
        <DigestMethod Algorithm="http://www.w3.org/2001/04/xmlenc#sha256"/>
        <DigestValue>7fxWRlAZvxrCaTvCE8JQA1x6Nex3q+pMYJVVU0YfpY4=</DigestValue>
      </Reference>
      <Reference URI="/xl/styles.xml?ContentType=application/vnd.openxmlformats-officedocument.spreadsheetml.styles+xml">
        <DigestMethod Algorithm="http://www.w3.org/2001/04/xmlenc#sha256"/>
        <DigestValue>rvluLOpYefCVYPspAOrceIspekCGnsRNpPQ7Zfdn7Vs=</DigestValue>
      </Reference>
      <Reference URI="/xl/theme/theme1.xml?ContentType=application/vnd.openxmlformats-officedocument.theme+xml">
        <DigestMethod Algorithm="http://www.w3.org/2001/04/xmlenc#sha256"/>
        <DigestValue>g/bBSMukQ5FL27FE9SbBHQkMQxAtslmnVCemR9x+6VI=</DigestValue>
      </Reference>
      <Reference URI="/xl/workbook.xml?ContentType=application/vnd.openxmlformats-officedocument.spreadsheetml.sheet.main+xml">
        <DigestMethod Algorithm="http://www.w3.org/2001/04/xmlenc#sha256"/>
        <DigestValue>b1rHRbWhzMidiwPuNir4UGu7SVCN7Z3W5uwO3xvmihA=</DigestValue>
      </Reference>
      <Reference URI="/xl/worksheets/_rels/sheet1.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DFvVPqoIk86WVQiP0UyA3uzCQioz46PDY/dKih+lBrk=</DigestValue>
      </Reference>
      <Reference URI="/xl/worksheets/_rels/sheet2.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ie1t59T+oh4xR4rir291kA0PxL5MlUFD/HEFvVUbc9Y=</DigestValue>
      </Reference>
      <Reference URI="/xl/worksheets/_rels/sheet3.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QSYMNFtFM/We0x/y91OmLCZOt/Fg9jrJRLrG/1nsbrY=</DigestValue>
      </Reference>
      <Reference URI="/xl/worksheets/_rels/sheet4.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Auuqa0XyaXU4hdxM770k/DVyj5HFS3KFPVMKRz5ysj0=</DigestValue>
      </Reference>
      <Reference URI="/xl/worksheets/_rels/sheet5.xml.rels?ContentType=application/vnd.openxmlformats-package.relationships+xml">
        <Transforms>
          <Transform Algorithm="http://schemas.openxmlformats.org/package/2006/RelationshipTransform">
            <mdssi:RelationshipReference xmlns:mdssi="http://schemas.openxmlformats.org/package/2006/digital-signature" SourceId="rId1"/>
          </Transform>
          <Transform Algorithm="http://www.w3.org/TR/2001/REC-xml-c14n-20010315"/>
        </Transforms>
        <DigestMethod Algorithm="http://www.w3.org/2001/04/xmlenc#sha256"/>
        <DigestValue>KT/CqvyuV6uSjWC5ynXnrxXR9G3iaDSosVAugHGTKbE=</DigestValue>
      </Reference>
      <Reference URI="/xl/worksheets/sheet1.xml?ContentType=application/vnd.openxmlformats-officedocument.spreadsheetml.worksheet+xml">
        <DigestMethod Algorithm="http://www.w3.org/2001/04/xmlenc#sha256"/>
        <DigestValue>1GOVKjzfVyEBiUvyw//y4Jz/eTtewWHg0rX/8i/xnc0=</DigestValue>
      </Reference>
      <Reference URI="/xl/worksheets/sheet2.xml?ContentType=application/vnd.openxmlformats-officedocument.spreadsheetml.worksheet+xml">
        <DigestMethod Algorithm="http://www.w3.org/2001/04/xmlenc#sha256"/>
        <DigestValue>+9huybE3X59KCaxgGSBJpPFQM5XKht7qbXlRuBLFiC4=</DigestValue>
      </Reference>
      <Reference URI="/xl/worksheets/sheet3.xml?ContentType=application/vnd.openxmlformats-officedocument.spreadsheetml.worksheet+xml">
        <DigestMethod Algorithm="http://www.w3.org/2001/04/xmlenc#sha256"/>
        <DigestValue>dbr0Gu9HjnKBWVE50Aj7gLm+8fNkGExRnTZQpaXJZOQ=</DigestValue>
      </Reference>
      <Reference URI="/xl/worksheets/sheet4.xml?ContentType=application/vnd.openxmlformats-officedocument.spreadsheetml.worksheet+xml">
        <DigestMethod Algorithm="http://www.w3.org/2001/04/xmlenc#sha256"/>
        <DigestValue>V4Q/ISqxgg/1tEEXjoiT0l5qpBBWFXmkycJUSIcewfI=</DigestValue>
      </Reference>
      <Reference URI="/xl/worksheets/sheet5.xml?ContentType=application/vnd.openxmlformats-officedocument.spreadsheetml.worksheet+xml">
        <DigestMethod Algorithm="http://www.w3.org/2001/04/xmlenc#sha256"/>
        <DigestValue>uRe/5hOCpNs4ktJ8rBZRGotaZmEbGnVaaPqP8Sytf3s=</DigestValue>
      </Reference>
    </Manifest>
    <SignatureProperties>
      <SignatureProperty Id="idSignatureTime" Target="#idPackageSignature">
        <mdssi:SignatureTime xmlns:mdssi="http://schemas.openxmlformats.org/package/2006/digital-signature">
          <mdssi:Format>YYYY-MM-DDThh:mm:ssTZD</mdssi:Format>
          <mdssi:Value>2024-10-16T08:22:28Z</mdssi:Value>
        </mdssi:SignatureTime>
      </SignatureProperty>
    </SignatureProperties>
  </Object>
  <Object Id="idOfficeObject">
    <SignatureProperties>
      <SignatureProperty Id="idOfficeV1Details" Target="#idPackageSignature">
        <SignatureInfoV1 xmlns="http://schemas.microsoft.com/office/2006/digsig">
          <SetupID/>
          <SignatureText/>
          <SignatureImage/>
          <SignatureComments/>
          <WindowsVersion>10.0</WindowsVersion>
          <OfficeVersion>16.0.10412/14</OfficeVersion>
          <ApplicationVersion>16.0.10412</ApplicationVersion>
          <Monitors>1</Monitors>
          <HorizontalResolution>1920</HorizontalResolution>
          <VerticalResolution>1080</VerticalResolution>
          <ColorDepth>32</ColorDepth>
          <SignatureProviderId>{00000000-0000-0000-0000-000000000000}</SignatureProviderId>
          <SignatureProviderUrl/>
          <SignatureProviderDetails>9</SignatureProviderDetails>
          <SignatureType>1</SignatureType>
        </SignatureInfoV1>
      </SignatureProperty>
    </SignatureProperties>
  </Object>
  <Object>
    <xd:QualifyingProperties xmlns:xd="http://uri.etsi.org/01903/v1.3.2#" Target="#idPackageSignature">
      <xd:SignedProperties Id="idSignedProperties">
        <xd:SignedSignatureProperties>
          <xd:SigningTime>2024-10-16T08:22:28Z</xd:SigningTime>
          <xd:SigningCertificate>
            <xd:Cert>
              <xd:CertDigest>
                <DigestMethod Algorithm="http://www.w3.org/2001/04/xmlenc#sha256"/>
                <DigestValue>53vfvC32LJ0nqMbYdO7vgDH8YnieKL3o4psN46qlXXQ=</DigestValue>
              </xd:CertDigest>
              <xd:IssuerSerial>
                <X509IssuerName>CN=SECOM Passport for Member PUB CA8, OU=SECOM Passport for Member 2.0 PUB, O="SECOM Trust Systems CO.,LTD.", C=JP</X509IssuerName>
                <X509SerialNumber>8868480459078271149</X509SerialNumber>
              </xd:IssuerSerial>
            </xd:Cert>
          </xd:SigningCertificate>
          <xd:SignaturePolicyIdentifier>
            <xd:SignaturePolicyImplied/>
          </xd:SignaturePolicyIdentifier>
        </xd:SignedSignatureProperties>
        <xd:SignedDataObjectProperties>
          <xd:CommitmentTypeIndication>
            <xd:CommitmentTypeId>
              <xd:Identifier>http://uri.etsi.org/01903/v1.2.2#ProofOfOrigin</xd:Identifier>
              <xd:Description>このドキュメントを作成/承認済み</xd:Description>
            </xd:CommitmentTypeId>
            <xd:AllSignedDataObjects/>
          </xd:CommitmentTypeIndication>
        </xd:SignedDataObjectProperties>
      </xd:SignedProperties>
      <xd:UnsignedProperties>
        <xd:UnsignedSignatureProperties>
          <xd:CertificateValues>
            <xd:EncapsulatedX509Certificate>MIIEuDCCA6CgAwIBAgIJIrmxKyiKBBiXMA0GCSqGSIb3DQEBCwUAMF0xCzAJBgNVBAYTAkpQMSUwIwYDVQQKExxTRUNPTSBUcnVzdCBTeXN0ZW1zIENPLixMVEQuMScwJQYDVQQLEx5TZWN1cml0eSBDb21tdW5pY2F0aW9uIFJvb3RDQTIwHhcNMTgwMTA5MDYwMTI5WhcNMjgwMTA5MDYwMTI5WjCBjDELMAkGA1UEBhMCSlAxJTAjBgNVBAoTHFNFQ09NIFRydXN0IFN5c3RlbXMgQ08uLExURC4xKjAoBgNVBAsTIVNFQ09NIFBhc3Nwb3J0IGZvciBNZW1iZXIgMi4wIFBVQjEqMCgGA1UEAxMhU0VDT00gUGFzc3BvcnQgZm9yIE1lbWJlciBQVUIgQ0E4MIIBIjANBgkqhkiG9w0BAQEFAAOCAQ8AMIIBCgKCAQEAsiqUtMxdh/F9QLu+PFoglmnAVs8CZiZIwPdnlgrJMrpzwLYSnxHDI7XfugTGnvIESjyiSgrEiVK9iMHKBkYXNKjrMsf+zgUJ/d3VwyPtTBwVU57q2B50HkcouBnC+6SqsF8Os6ier2DPhDF5WbQzj64QzALBor8j+1ZtV62hGc5JQHUmdX6XoVc8WYDui+1/VtayTAfUHCahC6LYP/JYx9P1OjCCCz8k+yhwoS1CrDxKVU/5QhAoekW+THjjSVuveZTtvmcuGpPbVN5PMS+LGth84h8l23cNlUnp0O+OQMpobqh3ATk8xIqOkUnNbAh2Z3o6/EXhwXNOJTE4w2A/sQIDAQABo4IBSTCCAUUwHQYDVR0OBBYEFHYr2Y3MNTYyRQXfnoxqF9Ez3AMHMB8GA1UdIwQYMBaAFAqFqXdlBZh8QIH4D5csOPEK7DzPMBIGA1UdEwEB/wQIMAYBAf8CAQAwDgYDVR0PAQH/BAQDAgEGMEkGA1UdHwRCMEAwPqA8oDqGOGh0dHA6Ly9yZXBvc2l0b3J5LnNlY29tdHJ1c3QubmV0L1NDLVJvb3QyL1NDUm9vdDJDUkwuY3JsMFIGA1UdIARLMEkwRwYKKoMIjJsbZIcFBDA5MDcGCCsGAQUFBwIBFitodHRwczovL3JlcG9zaXRvcnkuc2Vjb210cnVzdC5uZXQvU0MtUm9vdDIvMEAGCCsGAQUFBwEBBDQwMjAwBggrBgEFBQcwAYYkaHR0cDovL3Njcm9vdGNhMi5vY3NwLnNlY29tdHJ1c3QubmV0MA0GCSqGSIb3DQEBCwUAA4IBAQBriuNrL5Sm0k0lEW+36t6reGcrsHZo5pKjLCF4Dp5v8TRKBlM3vXPc4+ULhK3m9JHye44koB3n3qTVxFncJOnBM5sj54waW50yg3pLDkyiI0heLuuTBBUlkEksuHmc+579XJJSqgribsqw6cSYL/x+v+VUqtTmSP+BRhiaF1E2n/bKRjoLSJW7+KbtSNw98XkfZen7JCq4asaAIP2xRpunJu9bpGBNbntQjf7n/M7sVFiPJHqpZ80ankQ/awW14cyV6WyhunOomQZKtLrvbjrO69Tqz1lE8Fr1v9SG3HME88fNTC1qntNJBRuoR030f+aVYM78Hlv1/LRHrGB+iwfC</xd:EncapsulatedX509Certificate>
            <xd:EncapsulatedX509Certificate>MIIDdzCCAl+gAwIBAgIBADANBgkqhkiG9w0BAQsFADBdMQswCQYDVQQGEwJKUDElMCMGA1UEChMcU0VDT00gVHJ1c3QgU3lzdGVtcyBDTy4sTFRELjEnMCUGA1UECxMeU2VjdXJpdHkgQ29tbXVuaWNhdGlvbiBSb290Q0EyMB4XDTA5MDUyOTA1MDAzOVoXDTI5MDUyOTA1MDAzOVowXTELMAkGA1UEBhMCSlAxJTAjBgNVBAoTHFNFQ09NIFRydXN0IFN5c3RlbXMgQ08uLExURC4xJzAlBgNVBAsTHlNlY3VyaXR5IENvbW11bmljYXRpb24gUm9vdENBMjCCASIwDQYJKoZIhvcNAQEBBQADggEPADCCAQoCggEBANAVOVKxUrO6xVmCxF1SrjpDZYBLx/KWvNs2l9amZIyoXvDjChz335c9S672XewhtUGrzbl+dp+++T42NKA7wfYxEUV0kz1XgMX5iZnK5atq1LXaQZAQwdbWQonCv/Q4EpVMVAX3NuRFg3sUZdbcDE3R3n4MqzvEFb46VqZab3ZpUql6ucjrappdUtAtCms1FgkQhNBqyjoGADdH5H5XTz+L62e4iKrFvlNVspHEfbmwhRkGeC7bYRr6hfVKkaHnFtWOojnflLhwHyg/i/xAXmODPIMqGplrz95Zajv8bxbXH/1KEOtOghY6rCcMU/Gt1SSwawNQwS08Ft1ENCcadfsCAwEAAaNCMEAwHQYDVR0OBBYEFAqFqXdlBZh8QIH4D5csOPEK7DzPMA4GA1UdDwEB/wQEAwIBBjAPBgNVHRMBAf8EBTADAQH/MA0GCSqGSIb3DQEBCwUAA4IBAQBMOqNErLlFsceTfsgLCkLfZOoc7llsCLqJX2rKSpWeeo8HxdpFcoJxDjrSzG+ntKEju/Ykn8sX/oymzsLS28yN/HH8AynBbF0zX2S2ZTuJbxh2ePXcokgfGT+Ok+vx+hfuzU7jBBJV1uXk3fs+BXziHV7Gp7yXT2g69ekuCkO2r1dcYmh8t/2jioSgrGK+KwmHNPBqAbubKVY8/gA3zyNs8U6qtnRGEmyR7jTV7JqR50S+kDFy1UkC9gLl9B/rfNmWVan/7Ir5mUf/NVoCqgTLiluHcSmRvaS0eg29mvVXIwAHIRc/SjnRBUkLp7Y3gaVdjKozXoEofKd9J+sAro03</xd:EncapsulatedX509Certificate>
          </xd:CertificateValues>
        </xd:UnsignedSignatureProperties>
      </xd:UnsignedProperties>
    </xd:Qualifying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ステップ1～2</vt:lpstr>
      <vt:lpstr>ステップ3～4</vt:lpstr>
      <vt:lpstr>ステップ5～6</vt:lpstr>
      <vt:lpstr>ステップ7</vt:lpstr>
      <vt:lpstr>対策要件一覧</vt:lpstr>
      <vt:lpstr>'ステップ1～2'!Print_Area</vt:lpstr>
      <vt:lpstr>'ステップ3～4'!Print_Area</vt:lpstr>
      <vt:lpstr>'ステップ5～6'!Print_Area</vt:lpstr>
      <vt:lpstr>ステップ7!Print_Area</vt:lpstr>
      <vt:lpstr>対策要件一覧!Print_Area</vt:lpstr>
      <vt:lpstr>ステップ7!Print_Titles</vt:lpstr>
      <vt:lpstr>対策要件一覧!Print_Titles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2022-07-27T07:29:28Z</dcterms:created>
  <dcterms:modified xsi:type="dcterms:W3CDTF">2024-08-22T06:10:28Z</dcterms:modified>
</cp:coreProperties>
</file>